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033市町村支援課\財政係\29年度\M4 財政診断\M409 財政状況資料集\04　再照会・回答・公表\04　市町村→県\"/>
    </mc:Choice>
  </mc:AlternateContent>
  <bookViews>
    <workbookView xWindow="0" yWindow="0" windowWidth="20490" windowHeight="669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3" r:id="rId13"/>
    <sheet name="施設類型別ストック情報分析表①" sheetId="24" r:id="rId14"/>
    <sheet name="施設類型別ストック情報分析表②" sheetId="25" r:id="rId15"/>
    <sheet name="データシート" sheetId="8" state="hidden" r:id="rId16"/>
  </sheets>
  <calcPr calcId="152511" concurrentManualCount="2"/>
</workbook>
</file>

<file path=xl/calcChain.xml><?xml version="1.0" encoding="utf-8"?>
<calcChain xmlns="http://schemas.openxmlformats.org/spreadsheetml/2006/main">
  <c r="AO34" i="9" l="1"/>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U36" i="9"/>
  <c r="BE35" i="9"/>
  <c r="AM35" i="9"/>
  <c r="BE34" i="9"/>
  <c r="C34" i="9"/>
  <c r="C35" i="9" l="1"/>
  <c r="C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s="1"/>
  <c r="AM34" i="9" l="1"/>
  <c r="BW34" i="9" s="1"/>
  <c r="BW35" i="9" l="1"/>
  <c r="BW36" i="9" s="1"/>
  <c r="BW37" i="9" s="1"/>
  <c r="BW38" i="9" s="1"/>
  <c r="BW39" i="9" s="1"/>
  <c r="BW40" i="9" s="1"/>
  <c r="BW41" i="9" s="1"/>
  <c r="BW42" i="9" s="1"/>
  <c r="BW43" i="9" s="1"/>
  <c r="CO34" i="9" l="1"/>
  <c r="CO35" i="9" s="1"/>
</calcChain>
</file>

<file path=xl/sharedStrings.xml><?xml version="1.0" encoding="utf-8"?>
<sst xmlns="http://schemas.openxmlformats.org/spreadsheetml/2006/main" count="1106" uniqueCount="577">
  <si>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</si>
  <si>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</si>
  <si>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</si>
  <si>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</si>
  <si>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</si>
  <si>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</si>
  <si>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</si>
  <si>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</si>
  <si>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</si>
  <si>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</si>
  <si>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</si>
  <si>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</si>
  <si>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</si>
  <si>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</si>
  <si>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</si>
  <si>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</si>
  <si>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</si>
  <si>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</si>
  <si>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</si>
  <si>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</si>
  <si>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</si>
  <si>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</si>
  <si>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</si>
  <si>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</si>
  <si>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</si>
  <si>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</si>
  <si>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</si>
  <si>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</si>
  <si>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</si>
  <si>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</si>
  <si>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</si>
  <si>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</si>
  <si>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</si>
  <si>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</si>
  <si>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</si>
  <si>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</si>
  <si>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</si>
  <si>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</si>
  <si>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</si>
  <si>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</si>
  <si>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</si>
  <si>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</si>
  <si>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</si>
  <si>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</si>
  <si>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</si>
  <si>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</si>
  <si>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</si>
  <si>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</si>
  <si>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</si>
  <si>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</si>
  <si>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</si>
  <si>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</si>
  <si>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</si>
  <si>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</si>
  <si>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</si>
  <si>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</si>
  <si>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</si>
  <si>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</si>
  <si>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</si>
  <si>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</si>
  <si>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</si>
  <si>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</si>
  <si>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</si>
  <si>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</si>
  <si>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</si>
  <si>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</si>
  <si>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</si>
  <si>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福岡県</t>
    <phoneticPr fontId="5"/>
  </si>
  <si>
    <t>市町村類型</t>
    <phoneticPr fontId="5"/>
  </si>
  <si>
    <t>Ⅲ－２</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</si>
  <si>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</si>
  <si>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</si>
  <si>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</si>
  <si>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</si>
  <si>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</si>
  <si>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</si>
  <si>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</si>
  <si>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</si>
  <si>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</si>
  <si>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</si>
  <si>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</si>
  <si>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</si>
  <si>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桂川町</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</si>
  <si>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</si>
  <si>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</si>
  <si>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</si>
  <si>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</si>
  <si>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</si>
  <si>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</si>
  <si>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</si>
  <si>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</si>
  <si>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</si>
  <si>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</si>
  <si>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</si>
  <si>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</si>
  <si>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</si>
  <si>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</si>
  <si>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</si>
  <si>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</si>
  <si>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</si>
  <si>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</si>
  <si>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</si>
  <si>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</si>
  <si>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</si>
  <si>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</si>
  <si>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</si>
  <si>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</si>
  <si>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</si>
  <si>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-2.6</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</si>
  <si>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</si>
  <si>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</si>
  <si>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</si>
  <si>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</si>
  <si>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</si>
  <si>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</si>
  <si>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</si>
  <si>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</si>
  <si>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</si>
  <si>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</si>
  <si>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</si>
  <si>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</si>
  <si>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</si>
  <si>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</si>
  <si>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</si>
  <si>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</si>
  <si>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</si>
  <si>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</si>
  <si>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</si>
  <si>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</si>
  <si>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</si>
  <si>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</si>
  <si>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</si>
  <si>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</si>
  <si>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</si>
  <si>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-1.0</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</si>
  <si>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</si>
  <si>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</si>
  <si>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</si>
  <si>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</si>
  <si>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</si>
  <si>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</si>
  <si>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</si>
  <si>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</si>
  <si>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</si>
  <si>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</si>
  <si>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</si>
  <si>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</si>
  <si>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</si>
  <si>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</si>
  <si>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</si>
  <si>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</si>
  <si>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</si>
  <si>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</si>
  <si>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</si>
  <si>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</si>
  <si>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</si>
  <si>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</si>
  <si>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</si>
  <si>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</si>
  <si>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</si>
  <si>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</si>
  <si>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</si>
  <si>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</si>
  <si>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</si>
  <si>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</si>
  <si>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</si>
  <si>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</si>
  <si>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</si>
  <si>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</si>
  <si>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</si>
  <si>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</si>
  <si>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</si>
  <si>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</si>
  <si>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</si>
  <si>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</si>
  <si>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</si>
  <si>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</si>
  <si>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</si>
  <si>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</si>
  <si>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</si>
  <si>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</si>
  <si>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</si>
  <si>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</si>
  <si>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</si>
  <si>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</si>
  <si>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</si>
  <si>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</si>
  <si>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</si>
  <si>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</si>
  <si>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</si>
  <si>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</si>
  <si>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</si>
  <si>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</si>
  <si>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</si>
  <si>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</si>
  <si>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福岡県桂川町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</si>
  <si>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</si>
  <si>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</si>
  <si>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</si>
  <si>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</si>
  <si>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</si>
  <si>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</si>
  <si>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</si>
  <si>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</si>
  <si>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</si>
  <si>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</si>
  <si>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</si>
  <si>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</si>
  <si>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</si>
  <si>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</si>
  <si>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</si>
  <si>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</si>
  <si>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</si>
  <si>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</si>
  <si>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</si>
  <si>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</si>
  <si>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</si>
  <si>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</si>
  <si>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</si>
  <si>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</si>
  <si>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</si>
  <si>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</si>
  <si>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</si>
  <si>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</si>
  <si>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</si>
  <si>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</si>
  <si>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</si>
  <si>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</si>
  <si>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</si>
  <si>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</si>
  <si>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</si>
  <si>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</si>
  <si>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</si>
  <si>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</si>
  <si>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</si>
  <si>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</si>
  <si>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</si>
  <si>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</si>
  <si>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</si>
  <si>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</si>
  <si>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</si>
  <si>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</si>
  <si>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</si>
  <si>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</si>
  <si>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</si>
  <si>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</si>
  <si>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</si>
  <si>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</si>
  <si>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</si>
  <si>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</si>
  <si>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</si>
  <si>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</si>
  <si>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</si>
  <si>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</si>
  <si>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</si>
  <si>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</si>
  <si>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</si>
  <si>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</si>
  <si>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</si>
  <si>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</si>
  <si>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</si>
  <si>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</si>
  <si>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</si>
  <si>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</si>
  <si>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</si>
  <si>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</si>
  <si>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</si>
  <si>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</si>
  <si>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</si>
  <si>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</si>
  <si>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</si>
  <si>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</si>
  <si>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</si>
  <si>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</si>
  <si>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</si>
  <si>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</si>
  <si>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</si>
  <si>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</si>
  <si>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</si>
  <si>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</si>
  <si>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</si>
  <si>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</si>
  <si>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</si>
  <si>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</si>
  <si>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</si>
  <si>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</si>
  <si>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</si>
  <si>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</si>
  <si>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</si>
  <si>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</si>
  <si>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</si>
  <si>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</si>
  <si>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</si>
  <si>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</si>
  <si>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</si>
  <si>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</si>
  <si>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</si>
  <si>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</si>
  <si>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</si>
  <si>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</si>
  <si>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</si>
  <si>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</si>
  <si>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</si>
  <si>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</si>
  <si>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</si>
  <si>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</si>
  <si>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</si>
  <si>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</si>
  <si>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</si>
  <si>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</si>
  <si>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上水道</t>
    <phoneticPr fontId="18"/>
  </si>
  <si>
    <t>-</t>
    <phoneticPr fontId="18"/>
  </si>
  <si>
    <t>再差引収支</t>
    <rPh sb="0" eb="1">
      <t>サイ</t>
    </rPh>
    <rPh sb="1" eb="3">
      <t>サシヒキ</t>
    </rPh>
    <rPh sb="3" eb="5">
      <t>シュウシ</t>
    </rPh>
    <phoneticPr fontId="5"/>
  </si>
  <si>
    <t>　補助費等</t>
    <rPh sb="1" eb="3">
      <t>ホジョ</t>
    </rPh>
    <rPh sb="3" eb="4">
      <t>ヒ</t>
    </rPh>
    <rPh sb="4" eb="5">
      <t>トウ</t>
    </rPh>
    <phoneticPr fontId="5"/>
  </si>
  <si>
    <t>工業用水道</t>
    <phoneticPr fontId="18"/>
  </si>
  <si>
    <t>加入世帯数(世帯)</t>
  </si>
  <si>
    <t>　　うち一部事務組合負担金</t>
    <phoneticPr fontId="5"/>
  </si>
  <si>
    <t>交通</t>
    <phoneticPr fontId="5"/>
  </si>
  <si>
    <t>-</t>
    <phoneticPr fontId="5"/>
  </si>
  <si>
    <t>被保険者数(人)</t>
  </si>
  <si>
    <t>　繰出金</t>
    <phoneticPr fontId="5"/>
  </si>
  <si>
    <t>電気</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</si>
  <si>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</si>
  <si>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</si>
  <si>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</si>
  <si>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</si>
  <si>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</si>
  <si>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</si>
  <si>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</si>
  <si>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</si>
  <si>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</si>
  <si>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</si>
  <si>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</si>
  <si>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</si>
  <si>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</si>
  <si>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</si>
  <si>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</si>
  <si>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</si>
  <si>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</si>
  <si>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</si>
  <si>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</si>
  <si>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</si>
  <si>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</si>
  <si>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</si>
  <si>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福岡県桂川町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</si>
  <si>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</si>
  <si>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</si>
  <si>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</si>
  <si>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</si>
  <si>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</si>
  <si>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</si>
  <si>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</si>
  <si>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</si>
  <si>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</si>
  <si>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</si>
  <si>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</si>
  <si>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</si>
  <si>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</si>
  <si>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</si>
  <si>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</si>
  <si>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</si>
  <si>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</si>
  <si>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</si>
  <si>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</si>
  <si>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</si>
  <si>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住宅新築資金等貸付事業特別会計</t>
    <phoneticPr fontId="5"/>
  </si>
  <si>
    <t>土地取得特別会計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</si>
  <si>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</si>
  <si>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</si>
  <si>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</si>
  <si>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</si>
  <si>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</si>
  <si>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</si>
  <si>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</si>
  <si>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</si>
  <si>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</si>
  <si>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</si>
  <si>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</si>
  <si>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</si>
  <si>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</si>
  <si>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</si>
  <si>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</si>
  <si>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</si>
  <si>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</si>
  <si>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</si>
  <si>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</si>
  <si>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</si>
  <si>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</si>
  <si>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</si>
  <si>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</si>
  <si>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</si>
  <si>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</si>
  <si>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</si>
  <si>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</si>
  <si>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</si>
  <si>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</si>
  <si>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</si>
  <si>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</si>
  <si>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</si>
  <si>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</si>
  <si>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</si>
  <si>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</si>
  <si>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</si>
  <si>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</si>
  <si>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</si>
  <si>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</si>
  <si>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</si>
  <si>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</si>
  <si>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</si>
  <si>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</si>
  <si>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</si>
  <si>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</si>
  <si>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</si>
  <si>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</si>
  <si>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</si>
  <si>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</si>
  <si>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</si>
  <si>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</si>
  <si>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</si>
  <si>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</si>
  <si>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</si>
  <si>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</si>
  <si>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</si>
  <si>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</si>
  <si>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</si>
  <si>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</si>
  <si>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</si>
  <si>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</si>
  <si>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</si>
  <si>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</si>
  <si>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</si>
  <si>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</si>
  <si>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</si>
  <si>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</si>
  <si>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</si>
  <si>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</si>
  <si>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</si>
  <si>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</si>
  <si>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</si>
  <si>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</si>
  <si>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</si>
  <si>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</si>
  <si>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</si>
  <si>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</si>
  <si>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</si>
  <si>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</si>
  <si>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</si>
  <si>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</si>
  <si>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</si>
  <si>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</si>
  <si>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</si>
  <si>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</si>
  <si>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</si>
  <si>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</si>
  <si>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</si>
  <si>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</si>
  <si>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</si>
  <si>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</si>
  <si>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</si>
  <si>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</si>
  <si>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</si>
  <si>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</si>
  <si>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</si>
  <si>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</si>
  <si>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</si>
  <si>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</si>
  <si>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</si>
  <si>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</si>
  <si>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</si>
  <si>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</si>
  <si>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</si>
  <si>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</si>
  <si>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</si>
  <si>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</si>
  <si>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</si>
  <si>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</si>
  <si>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</si>
  <si>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</si>
  <si>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</si>
  <si>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</si>
  <si>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</si>
  <si>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</si>
  <si>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</si>
  <si>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</si>
  <si>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</si>
  <si>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</si>
  <si>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</si>
  <si>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</si>
  <si>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</si>
  <si>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</si>
  <si>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</si>
  <si>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</si>
  <si>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</si>
  <si>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</si>
  <si>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</si>
  <si>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</si>
  <si>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</si>
  <si>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</si>
  <si>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</si>
  <si>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</si>
  <si>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</si>
  <si>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</si>
  <si>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</si>
  <si>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</si>
  <si>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</si>
  <si>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</si>
  <si>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</si>
  <si>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</si>
  <si>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</si>
  <si>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</si>
  <si>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</si>
  <si>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</si>
  <si>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</si>
  <si>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</si>
  <si>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</si>
  <si>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</si>
  <si>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</si>
  <si>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</si>
  <si>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</si>
  <si>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</si>
  <si>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</si>
  <si>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</si>
  <si>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0.32</t>
  </si>
  <si>
    <t>▲ 0.54</t>
  </si>
  <si>
    <t>▲ 0.46</t>
  </si>
  <si>
    <t>国民健康保険特別会計</t>
  </si>
  <si>
    <t>▲ 0.42</t>
  </si>
  <si>
    <t>▲ 2.56</t>
  </si>
  <si>
    <t>▲ 2.83</t>
  </si>
  <si>
    <t>▲ 2.26</t>
  </si>
  <si>
    <t>水道事業会計</t>
  </si>
  <si>
    <t>一般会計</t>
  </si>
  <si>
    <t>住宅新築資金等貸付事業特別会計</t>
  </si>
  <si>
    <t>後期高齢者医療特別会計</t>
  </si>
  <si>
    <t>土地取得特別会計</t>
  </si>
  <si>
    <t>その他会計（赤字）</t>
  </si>
  <si>
    <t>その他会計（黒字）</t>
  </si>
  <si>
    <t>飯塚市・桂川町衛生施設組合（一般会計）</t>
    <rPh sb="0" eb="3">
      <t>イイヅカシ</t>
    </rPh>
    <rPh sb="4" eb="7">
      <t>ケイセンマチ</t>
    </rPh>
    <rPh sb="7" eb="9">
      <t>エイセイ</t>
    </rPh>
    <rPh sb="9" eb="11">
      <t>シセツ</t>
    </rPh>
    <rPh sb="11" eb="13">
      <t>クミアイ</t>
    </rPh>
    <rPh sb="14" eb="16">
      <t>イッパン</t>
    </rPh>
    <rPh sb="16" eb="18">
      <t>カイケイ</t>
    </rPh>
    <phoneticPr fontId="2"/>
  </si>
  <si>
    <t>福岡県市町村消防団員等公務災害補償組合（一般会計）</t>
    <rPh sb="0" eb="3">
      <t>フクオカケン</t>
    </rPh>
    <rPh sb="3" eb="6">
      <t>シチョウソン</t>
    </rPh>
    <rPh sb="6" eb="8">
      <t>ショウボウ</t>
    </rPh>
    <rPh sb="8" eb="9">
      <t>ダン</t>
    </rPh>
    <rPh sb="9" eb="10">
      <t>イン</t>
    </rPh>
    <rPh sb="10" eb="11">
      <t>ナド</t>
    </rPh>
    <rPh sb="11" eb="13">
      <t>コウム</t>
    </rPh>
    <rPh sb="13" eb="15">
      <t>サイガイ</t>
    </rPh>
    <rPh sb="15" eb="17">
      <t>ホショウ</t>
    </rPh>
    <rPh sb="17" eb="19">
      <t>クミアイ</t>
    </rPh>
    <rPh sb="20" eb="22">
      <t>イッパン</t>
    </rPh>
    <rPh sb="22" eb="24">
      <t>カイケイ</t>
    </rPh>
    <phoneticPr fontId="2"/>
  </si>
  <si>
    <t>福岡県市町村職員退職手当組合（一般会計）</t>
    <rPh sb="0" eb="3">
      <t>フクオカケン</t>
    </rPh>
    <rPh sb="3" eb="6">
      <t>シチョウソン</t>
    </rPh>
    <rPh sb="6" eb="8">
      <t>ショクイン</t>
    </rPh>
    <rPh sb="8" eb="10">
      <t>タイショク</t>
    </rPh>
    <rPh sb="10" eb="12">
      <t>テアテ</t>
    </rPh>
    <rPh sb="12" eb="14">
      <t>クミアイ</t>
    </rPh>
    <rPh sb="15" eb="17">
      <t>イッパン</t>
    </rPh>
    <rPh sb="17" eb="19">
      <t>カイケイ</t>
    </rPh>
    <phoneticPr fontId="2"/>
  </si>
  <si>
    <t>福岡県市町村職員退職手当組合（基金特別会計）</t>
    <rPh sb="0" eb="3">
      <t>フクオカケン</t>
    </rPh>
    <rPh sb="3" eb="6">
      <t>シチョウソン</t>
    </rPh>
    <rPh sb="6" eb="8">
      <t>ショクイン</t>
    </rPh>
    <rPh sb="8" eb="10">
      <t>タイショク</t>
    </rPh>
    <rPh sb="10" eb="12">
      <t>テアテ</t>
    </rPh>
    <rPh sb="12" eb="14">
      <t>クミアイ</t>
    </rPh>
    <rPh sb="15" eb="17">
      <t>キキン</t>
    </rPh>
    <rPh sb="17" eb="19">
      <t>トクベツ</t>
    </rPh>
    <rPh sb="19" eb="21">
      <t>カイケイ</t>
    </rPh>
    <phoneticPr fontId="2"/>
  </si>
  <si>
    <t>福岡県自治会館管理組合（一般会計）</t>
    <rPh sb="0" eb="3">
      <t>フクオカケン</t>
    </rPh>
    <rPh sb="3" eb="5">
      <t>ジチ</t>
    </rPh>
    <rPh sb="5" eb="7">
      <t>カイカン</t>
    </rPh>
    <rPh sb="7" eb="9">
      <t>カンリ</t>
    </rPh>
    <rPh sb="9" eb="11">
      <t>クミアイ</t>
    </rPh>
    <rPh sb="12" eb="14">
      <t>イッパン</t>
    </rPh>
    <rPh sb="14" eb="16">
      <t>カイケイ</t>
    </rPh>
    <phoneticPr fontId="2"/>
  </si>
  <si>
    <t>飯塚地区消防組合（一般会計）</t>
    <rPh sb="0" eb="2">
      <t>イイヅカ</t>
    </rPh>
    <rPh sb="2" eb="4">
      <t>チク</t>
    </rPh>
    <rPh sb="4" eb="6">
      <t>ショウボウ</t>
    </rPh>
    <rPh sb="6" eb="8">
      <t>クミアイ</t>
    </rPh>
    <rPh sb="9" eb="11">
      <t>イッパン</t>
    </rPh>
    <rPh sb="11" eb="13">
      <t>カイケイ</t>
    </rPh>
    <phoneticPr fontId="2"/>
  </si>
  <si>
    <t>福岡県自治振興組合（一般会計）</t>
    <rPh sb="0" eb="3">
      <t>フクオカケン</t>
    </rPh>
    <rPh sb="3" eb="5">
      <t>ジチ</t>
    </rPh>
    <rPh sb="5" eb="7">
      <t>シンコウ</t>
    </rPh>
    <rPh sb="7" eb="9">
      <t>クミアイ</t>
    </rPh>
    <rPh sb="10" eb="12">
      <t>イッパン</t>
    </rPh>
    <rPh sb="12" eb="14">
      <t>カイケイ</t>
    </rPh>
    <phoneticPr fontId="2"/>
  </si>
  <si>
    <t>福岡県自治振興組合（公文書館事業特別会計）</t>
    <rPh sb="0" eb="3">
      <t>フクオカケン</t>
    </rPh>
    <rPh sb="3" eb="5">
      <t>ジチ</t>
    </rPh>
    <rPh sb="5" eb="7">
      <t>シンコウ</t>
    </rPh>
    <rPh sb="7" eb="9">
      <t>クミアイ</t>
    </rPh>
    <rPh sb="10" eb="14">
      <t>コウブンショカン</t>
    </rPh>
    <rPh sb="14" eb="16">
      <t>ジギョウ</t>
    </rPh>
    <rPh sb="16" eb="18">
      <t>トクベツ</t>
    </rPh>
    <rPh sb="18" eb="20">
      <t>カイケイ</t>
    </rPh>
    <phoneticPr fontId="2"/>
  </si>
  <si>
    <t>福岡県介護保険広域連合（一般会計）</t>
    <rPh sb="0" eb="3">
      <t>フクオカケン</t>
    </rPh>
    <rPh sb="3" eb="5">
      <t>カイゴ</t>
    </rPh>
    <rPh sb="5" eb="7">
      <t>ホケン</t>
    </rPh>
    <rPh sb="7" eb="9">
      <t>コウイキ</t>
    </rPh>
    <rPh sb="9" eb="11">
      <t>レンゴウ</t>
    </rPh>
    <rPh sb="12" eb="14">
      <t>イッパン</t>
    </rPh>
    <rPh sb="14" eb="16">
      <t>カイケイ</t>
    </rPh>
    <phoneticPr fontId="2"/>
  </si>
  <si>
    <t>福岡県介護保険広域連合（介護保険事業特別会計）</t>
    <rPh sb="0" eb="3">
      <t>フクオカケン</t>
    </rPh>
    <rPh sb="3" eb="5">
      <t>カイゴ</t>
    </rPh>
    <rPh sb="5" eb="7">
      <t>ホケン</t>
    </rPh>
    <rPh sb="7" eb="9">
      <t>コウイキ</t>
    </rPh>
    <rPh sb="9" eb="11">
      <t>レンゴウ</t>
    </rPh>
    <rPh sb="12" eb="14">
      <t>カイゴ</t>
    </rPh>
    <rPh sb="14" eb="16">
      <t>ホケン</t>
    </rPh>
    <rPh sb="16" eb="18">
      <t>ジギョウ</t>
    </rPh>
    <rPh sb="18" eb="20">
      <t>トクベツ</t>
    </rPh>
    <rPh sb="20" eb="22">
      <t>カイケイ</t>
    </rPh>
    <phoneticPr fontId="2"/>
  </si>
  <si>
    <t>福岡県後期高齢者医療広域連合（一般会計）</t>
    <rPh sb="0" eb="3">
      <t>フクオカケン</t>
    </rPh>
    <rPh sb="3" eb="5">
      <t>コウキ</t>
    </rPh>
    <rPh sb="5" eb="8">
      <t>コウレイシャ</t>
    </rPh>
    <rPh sb="8" eb="10">
      <t>イリョウ</t>
    </rPh>
    <rPh sb="10" eb="12">
      <t>コウイキ</t>
    </rPh>
    <rPh sb="12" eb="14">
      <t>レンゴウ</t>
    </rPh>
    <rPh sb="15" eb="17">
      <t>イッパン</t>
    </rPh>
    <rPh sb="17" eb="19">
      <t>カイケイ</t>
    </rPh>
    <phoneticPr fontId="2"/>
  </si>
  <si>
    <t>福岡県後期高齢者医療広域連合（後期高齢者医療特別会計）</t>
    <rPh sb="0" eb="3">
      <t>フクオカケン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</si>
  <si>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桂川町土地開発公社</t>
    <rPh sb="0" eb="3">
      <t>ケイセンマチ</t>
    </rPh>
    <rPh sb="3" eb="5">
      <t>トチ</t>
    </rPh>
    <rPh sb="5" eb="7">
      <t>カイハツ</t>
    </rPh>
    <rPh sb="7" eb="9">
      <t>コウシャ</t>
    </rPh>
    <phoneticPr fontId="30"/>
  </si>
  <si>
    <t>○</t>
    <phoneticPr fontId="2"/>
  </si>
  <si>
    <t>-</t>
    <phoneticPr fontId="2"/>
  </si>
  <si>
    <t>地域商社いいバイ桂川</t>
    <rPh sb="0" eb="2">
      <t>チイキ</t>
    </rPh>
    <rPh sb="2" eb="4">
      <t>ショウシャ</t>
    </rPh>
    <rPh sb="8" eb="10">
      <t>ケイセン</t>
    </rPh>
    <phoneticPr fontId="2"/>
  </si>
  <si>
    <t>-</t>
    <phoneticPr fontId="2"/>
  </si>
  <si>
    <t>▲74</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</si>
  <si>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</si>
  <si>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</si>
  <si>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</si>
  <si>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</si>
  <si>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</si>
  <si>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</si>
  <si>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</si>
  <si>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</si>
  <si>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</si>
  <si>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実質公債費比率</t>
    <rPh sb="0" eb="2">
      <t>ジッシツ</t>
    </rPh>
    <rPh sb="2" eb="5">
      <t>コウサイヒ</t>
    </rPh>
    <rPh sb="5" eb="7">
      <t>ヒリツ</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</si>
  <si>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</si>
  <si>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</si>
  <si>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</si>
  <si>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</si>
  <si>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</si>
  <si>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</si>
  <si>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</si>
  <si>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</si>
  <si>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</si>
  <si>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 xml:space="preserve">  有形固定資産減価償却率は類似団体より高い水準にある一方、将来負担比率については主に地方債発行の抑制と充当可能基金の増により発生していないため、本町の「当該団体値」が表示されていない。なお、平成２９年３月に策定した「桂川町公共施設等総合管理計画」において、公共施設については今後対症療法的な維持管理（事後保全）から、劣化が深刻化する前の計画的な維持管理（予防保全）への転換を推進していくこととしている。
　今後も歳出の平準化に配慮した計画的な施設更新を実施することにより、健全な財政運営に努める。</t>
    <phoneticPr fontId="2"/>
  </si>
  <si>
    <t>有形固定資産減価償却率</t>
    <phoneticPr fontId="5"/>
  </si>
  <si>
    <t>　将来負担比率及び実質公債費比率はともに、類似団体平均よりも低い水準で推移している。これは、平成19年度から3年間実施した公的資金補償金免除繰上償還及び縁故債繰上償還による地方債現在高の大幅減や、近年の投資的経費に係る地方債発行の抑制等によるところが大きい。
　今後、町営住宅更新事業等の大型事業が盛期を迎えるため、両指数への負の影響が懸念されるが、これまでも取り組んできた施策の選択・集中等の歳出改善や、国・県支出金等の財源確保の歳入改善を継続し、安易に後世に負担を先送りすることなく、長期的視野に立った行財政運営に努める。</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</si>
</sst>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4"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6"/>
      <name val="ＭＳ Ｐゴシック"/>
      <family val="2"/>
      <charset val="128"/>
    </font>
    <font>
      <sz val="11"/>
      <color theme="1"/>
      <name val="ＭＳ Ｐゴシック"/>
      <family val="3"/>
      <charset val="128"/>
    </font>
    <font>
      <sz val="14"/>
      <color theme="1"/>
      <name val="ＭＳ Ｐゴシック"/>
      <family val="3"/>
      <charset val="128"/>
    </font>
    <font>
      <b/>
      <sz val="22"/>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180" fontId="1" fillId="0" borderId="0" xfId="34" applyNumberFormat="1" applyFont="1" applyFill="1" applyBorder="1">
      <alignment vertical="center"/>
    </xf>
    <xf numFmtId="0" fontId="32" fillId="0" borderId="0" xfId="38" applyFont="1" applyAlignment="1">
      <alignment vertical="center"/>
    </xf>
    <xf numFmtId="188" fontId="1" fillId="0" borderId="0" xfId="34" applyNumberFormat="1" applyFont="1" applyFill="1" applyBorder="1">
      <alignment vertical="center"/>
    </xf>
    <xf numFmtId="179" fontId="1" fillId="5" borderId="34" xfId="35" applyNumberFormat="1" applyFont="1" applyFill="1" applyBorder="1" applyAlignment="1">
      <alignment horizontal="center" vertical="center" wrapText="1"/>
    </xf>
    <xf numFmtId="188" fontId="8" fillId="0" borderId="0" xfId="37" applyNumberFormat="1" applyFont="1" applyBorder="1" applyAlignment="1">
      <alignment horizontal="right" vertical="center"/>
    </xf>
    <xf numFmtId="188" fontId="8" fillId="0" borderId="0" xfId="37" applyNumberFormat="1" applyFont="1" applyFill="1" applyBorder="1" applyAlignment="1">
      <alignment horizontal="right" vertical="center"/>
    </xf>
    <xf numFmtId="177" fontId="8" fillId="0" borderId="0" xfId="37" applyNumberFormat="1" applyFont="1" applyFill="1" applyBorder="1" applyAlignment="1">
      <alignment horizontal="right" vertical="center"/>
    </xf>
    <xf numFmtId="178" fontId="8" fillId="0" borderId="0" xfId="36" applyNumberFormat="1" applyFont="1" applyBorder="1" applyAlignment="1">
      <alignment horizontal="center"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vertical="center"/>
    </xf>
    <xf numFmtId="178" fontId="1" fillId="0" borderId="0" xfId="34" applyNumberFormat="1" applyFont="1" applyFill="1" applyBorder="1">
      <alignment vertical="center"/>
    </xf>
    <xf numFmtId="178" fontId="31" fillId="0" borderId="0" xfId="34" applyNumberFormat="1" applyFont="1" applyFill="1" applyBorder="1">
      <alignment vertical="center"/>
    </xf>
    <xf numFmtId="0" fontId="1" fillId="0" borderId="31" xfId="34" applyFont="1" applyFill="1" applyBorder="1">
      <alignment vertical="center"/>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40" xfId="34" applyNumberFormat="1" applyFont="1" applyFill="1" applyBorder="1">
      <alignment vertical="center"/>
    </xf>
    <xf numFmtId="190" fontId="1" fillId="0" borderId="49" xfId="34" applyNumberFormat="1" applyFont="1" applyFill="1" applyBorder="1">
      <alignment vertical="center"/>
    </xf>
    <xf numFmtId="178" fontId="1" fillId="0" borderId="49" xfId="34" applyNumberFormat="1" applyFont="1" applyFill="1" applyBorder="1">
      <alignment vertical="center"/>
    </xf>
    <xf numFmtId="178" fontId="1" fillId="0" borderId="37"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0" fontId="26" fillId="0" borderId="0" xfId="34" applyFont="1" applyFill="1" applyAlignment="1">
      <alignment vertical="center"/>
    </xf>
    <xf numFmtId="0" fontId="26" fillId="0" borderId="0" xfId="34" applyFont="1" applyFill="1">
      <alignment vertical="center"/>
    </xf>
    <xf numFmtId="190" fontId="1" fillId="0" borderId="12" xfId="34" applyNumberFormat="1" applyFont="1" applyFill="1" applyBorder="1">
      <alignment vertical="center"/>
    </xf>
    <xf numFmtId="0" fontId="1" fillId="0" borderId="41" xfId="34" applyFont="1" applyFill="1" applyBorder="1">
      <alignment vertical="center"/>
    </xf>
    <xf numFmtId="0" fontId="8" fillId="5" borderId="0" xfId="5" applyFont="1" applyFill="1" applyProtection="1">
      <protection hidden="1"/>
    </xf>
    <xf numFmtId="0" fontId="8" fillId="5" borderId="0" xfId="5" applyFont="1" applyFill="1"/>
    <xf numFmtId="0" fontId="33" fillId="5" borderId="0" xfId="5" applyFont="1" applyFill="1"/>
    <xf numFmtId="0" fontId="8" fillId="5" borderId="0" xfId="5" applyFont="1" applyFill="1" applyAlignment="1" applyProtection="1">
      <protection hidden="1"/>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9"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66496</c:v>
                </c:pt>
                <c:pt idx="1">
                  <c:v>82748</c:v>
                </c:pt>
                <c:pt idx="2">
                  <c:v>91837</c:v>
                </c:pt>
                <c:pt idx="3">
                  <c:v>75972</c:v>
                </c:pt>
                <c:pt idx="4">
                  <c:v>79466</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38364</c:v>
                </c:pt>
                <c:pt idx="1">
                  <c:v>51059</c:v>
                </c:pt>
                <c:pt idx="2">
                  <c:v>25375</c:v>
                </c:pt>
                <c:pt idx="3">
                  <c:v>36076</c:v>
                </c:pt>
                <c:pt idx="4">
                  <c:v>37243</c:v>
                </c:pt>
              </c:numCache>
            </c:numRef>
          </c:val>
          <c:smooth val="0"/>
        </c:ser>
        <c:dLbls>
          <c:showLegendKey val="0"/>
          <c:showVal val="0"/>
          <c:showCatName val="0"/>
          <c:showSerName val="0"/>
          <c:showPercent val="0"/>
          <c:showBubbleSize val="0"/>
        </c:dLbls>
        <c:marker val="1"/>
        <c:smooth val="0"/>
        <c:axId val="478522752"/>
        <c:axId val="478523136"/>
      </c:lineChart>
      <c:catAx>
        <c:axId val="47852275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78523136"/>
        <c:crosses val="autoZero"/>
        <c:auto val="1"/>
        <c:lblAlgn val="ctr"/>
        <c:lblOffset val="100"/>
        <c:tickLblSkip val="1"/>
        <c:tickMarkSkip val="1"/>
        <c:noMultiLvlLbl val="0"/>
      </c:catAx>
      <c:valAx>
        <c:axId val="478523136"/>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7852275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5.56</c:v>
                </c:pt>
                <c:pt idx="1">
                  <c:v>6.46</c:v>
                </c:pt>
                <c:pt idx="2">
                  <c:v>6.13</c:v>
                </c:pt>
                <c:pt idx="3">
                  <c:v>5.41</c:v>
                </c:pt>
                <c:pt idx="4">
                  <c:v>5.07</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20.7</c:v>
                </c:pt>
                <c:pt idx="1">
                  <c:v>22.11</c:v>
                </c:pt>
                <c:pt idx="2">
                  <c:v>22.28</c:v>
                </c:pt>
                <c:pt idx="3">
                  <c:v>21.73</c:v>
                </c:pt>
                <c:pt idx="4">
                  <c:v>22.52</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483013144"/>
        <c:axId val="48931917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3.96</c:v>
                </c:pt>
                <c:pt idx="1">
                  <c:v>2.4900000000000002</c:v>
                </c:pt>
                <c:pt idx="2">
                  <c:v>-0.32</c:v>
                </c:pt>
                <c:pt idx="3">
                  <c:v>-0.54</c:v>
                </c:pt>
                <c:pt idx="4">
                  <c:v>-0.46</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483013144"/>
        <c:axId val="489319176"/>
      </c:lineChart>
      <c:catAx>
        <c:axId val="4830131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89319176"/>
        <c:crosses val="autoZero"/>
        <c:auto val="1"/>
        <c:lblAlgn val="ctr"/>
        <c:lblOffset val="100"/>
        <c:tickLblSkip val="1"/>
        <c:tickMarkSkip val="1"/>
        <c:noMultiLvlLbl val="0"/>
      </c:catAx>
      <c:valAx>
        <c:axId val="4893191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830131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土地取得特別会計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0.04</c:v>
                </c:pt>
                <c:pt idx="2">
                  <c:v>#N/A</c:v>
                </c:pt>
                <c:pt idx="3">
                  <c:v>0.05</c:v>
                </c:pt>
                <c:pt idx="4">
                  <c:v>#N/A</c:v>
                </c:pt>
                <c:pt idx="5">
                  <c:v>0.05</c:v>
                </c:pt>
                <c:pt idx="6">
                  <c:v>#N/A</c:v>
                </c:pt>
                <c:pt idx="7">
                  <c:v>0.05</c:v>
                </c:pt>
                <c:pt idx="8">
                  <c:v>#N/A</c:v>
                </c:pt>
                <c:pt idx="9">
                  <c:v>0.05</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住宅新築資金等貸付事業特別会計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c:v>
                </c:pt>
                <c:pt idx="2">
                  <c:v>#N/A</c:v>
                </c:pt>
                <c:pt idx="3">
                  <c:v>0.01</c:v>
                </c:pt>
                <c:pt idx="4">
                  <c:v>#N/A</c:v>
                </c:pt>
                <c:pt idx="5">
                  <c:v>0.01</c:v>
                </c:pt>
                <c:pt idx="6">
                  <c:v>#N/A</c:v>
                </c:pt>
                <c:pt idx="7">
                  <c:v>0.01</c:v>
                </c:pt>
                <c:pt idx="8">
                  <c:v>#N/A</c:v>
                </c:pt>
                <c:pt idx="9">
                  <c:v>0.05</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5.55</c:v>
                </c:pt>
                <c:pt idx="2">
                  <c:v>#N/A</c:v>
                </c:pt>
                <c:pt idx="3">
                  <c:v>6.44</c:v>
                </c:pt>
                <c:pt idx="4">
                  <c:v>#N/A</c:v>
                </c:pt>
                <c:pt idx="5">
                  <c:v>6.11</c:v>
                </c:pt>
                <c:pt idx="6">
                  <c:v>#N/A</c:v>
                </c:pt>
                <c:pt idx="7">
                  <c:v>5.39</c:v>
                </c:pt>
                <c:pt idx="8">
                  <c:v>#N/A</c:v>
                </c:pt>
                <c:pt idx="9">
                  <c:v>5.01</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7.86</c:v>
                </c:pt>
                <c:pt idx="2">
                  <c:v>#N/A</c:v>
                </c:pt>
                <c:pt idx="3">
                  <c:v>8.98</c:v>
                </c:pt>
                <c:pt idx="4">
                  <c:v>#N/A</c:v>
                </c:pt>
                <c:pt idx="5">
                  <c:v>10.39</c:v>
                </c:pt>
                <c:pt idx="6">
                  <c:v>#N/A</c:v>
                </c:pt>
                <c:pt idx="7">
                  <c:v>10.99</c:v>
                </c:pt>
                <c:pt idx="8">
                  <c:v>#N/A</c:v>
                </c:pt>
                <c:pt idx="9">
                  <c:v>12.53</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国民健康保険特別会計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0.14000000000000001</c:v>
                </c:pt>
                <c:pt idx="2">
                  <c:v>0.42</c:v>
                </c:pt>
                <c:pt idx="3">
                  <c:v>#N/A</c:v>
                </c:pt>
                <c:pt idx="4">
                  <c:v>2.56</c:v>
                </c:pt>
                <c:pt idx="5">
                  <c:v>#N/A</c:v>
                </c:pt>
                <c:pt idx="6">
                  <c:v>2.83</c:v>
                </c:pt>
                <c:pt idx="7">
                  <c:v>#N/A</c:v>
                </c:pt>
                <c:pt idx="8">
                  <c:v>2.2599999999999998</c:v>
                </c:pt>
                <c:pt idx="9">
                  <c:v>#N/A</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486074472"/>
        <c:axId val="485911488"/>
      </c:barChart>
      <c:catAx>
        <c:axId val="4860744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85911488"/>
        <c:crosses val="autoZero"/>
        <c:auto val="1"/>
        <c:lblAlgn val="ctr"/>
        <c:lblOffset val="100"/>
        <c:tickLblSkip val="1"/>
        <c:tickMarkSkip val="1"/>
        <c:noMultiLvlLbl val="0"/>
      </c:catAx>
      <c:valAx>
        <c:axId val="4859114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8607447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409</c:v>
                </c:pt>
                <c:pt idx="5">
                  <c:v>400</c:v>
                </c:pt>
                <c:pt idx="8">
                  <c:v>389</c:v>
                </c:pt>
                <c:pt idx="11">
                  <c:v>359</c:v>
                </c:pt>
                <c:pt idx="14">
                  <c:v>341</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15</c:v>
                </c:pt>
                <c:pt idx="3">
                  <c:v>15</c:v>
                </c:pt>
                <c:pt idx="6">
                  <c:v>15</c:v>
                </c:pt>
                <c:pt idx="9">
                  <c:v>15</c:v>
                </c:pt>
                <c:pt idx="12">
                  <c:v>15</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18</c:v>
                </c:pt>
                <c:pt idx="3">
                  <c:v>18</c:v>
                </c:pt>
                <c:pt idx="6">
                  <c:v>18</c:v>
                </c:pt>
                <c:pt idx="9">
                  <c:v>18</c:v>
                </c:pt>
                <c:pt idx="12">
                  <c:v>15</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521</c:v>
                </c:pt>
                <c:pt idx="3">
                  <c:v>486</c:v>
                </c:pt>
                <c:pt idx="6">
                  <c:v>456</c:v>
                </c:pt>
                <c:pt idx="9">
                  <c:v>440</c:v>
                </c:pt>
                <c:pt idx="12">
                  <c:v>443</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479242416"/>
        <c:axId val="48401440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145</c:v>
                </c:pt>
                <c:pt idx="2">
                  <c:v>#N/A</c:v>
                </c:pt>
                <c:pt idx="3">
                  <c:v>#N/A</c:v>
                </c:pt>
                <c:pt idx="4">
                  <c:v>119</c:v>
                </c:pt>
                <c:pt idx="5">
                  <c:v>#N/A</c:v>
                </c:pt>
                <c:pt idx="6">
                  <c:v>#N/A</c:v>
                </c:pt>
                <c:pt idx="7">
                  <c:v>100</c:v>
                </c:pt>
                <c:pt idx="8">
                  <c:v>#N/A</c:v>
                </c:pt>
                <c:pt idx="9">
                  <c:v>#N/A</c:v>
                </c:pt>
                <c:pt idx="10">
                  <c:v>114</c:v>
                </c:pt>
                <c:pt idx="11">
                  <c:v>#N/A</c:v>
                </c:pt>
                <c:pt idx="12">
                  <c:v>#N/A</c:v>
                </c:pt>
                <c:pt idx="13">
                  <c:v>132</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479242416"/>
        <c:axId val="484014400"/>
      </c:lineChart>
      <c:catAx>
        <c:axId val="479242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84014400"/>
        <c:crosses val="autoZero"/>
        <c:auto val="1"/>
        <c:lblAlgn val="ctr"/>
        <c:lblOffset val="100"/>
        <c:tickLblSkip val="1"/>
        <c:tickMarkSkip val="1"/>
        <c:noMultiLvlLbl val="0"/>
      </c:catAx>
      <c:valAx>
        <c:axId val="4840144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792424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3617</c:v>
                </c:pt>
                <c:pt idx="5">
                  <c:v>3550</c:v>
                </c:pt>
                <c:pt idx="8">
                  <c:v>3441</c:v>
                </c:pt>
                <c:pt idx="11">
                  <c:v>3347</c:v>
                </c:pt>
                <c:pt idx="14">
                  <c:v>3220</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15</c:v>
                </c:pt>
                <c:pt idx="5">
                  <c:v>13</c:v>
                </c:pt>
                <c:pt idx="8">
                  <c:v>8</c:v>
                </c:pt>
                <c:pt idx="11">
                  <c:v>3</c:v>
                </c:pt>
                <c:pt idx="14">
                  <c:v>1</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2199</c:v>
                </c:pt>
                <c:pt idx="5">
                  <c:v>2074</c:v>
                </c:pt>
                <c:pt idx="8">
                  <c:v>2262</c:v>
                </c:pt>
                <c:pt idx="11">
                  <c:v>2361</c:v>
                </c:pt>
                <c:pt idx="14">
                  <c:v>2370</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1303</c:v>
                </c:pt>
                <c:pt idx="3">
                  <c:v>1278</c:v>
                </c:pt>
                <c:pt idx="6">
                  <c:v>1216</c:v>
                </c:pt>
                <c:pt idx="9">
                  <c:v>1163</c:v>
                </c:pt>
                <c:pt idx="12">
                  <c:v>1140</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141</c:v>
                </c:pt>
                <c:pt idx="3">
                  <c:v>109</c:v>
                </c:pt>
                <c:pt idx="6">
                  <c:v>77</c:v>
                </c:pt>
                <c:pt idx="9">
                  <c:v>44</c:v>
                </c:pt>
                <c:pt idx="12">
                  <c:v>15</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62</c:v>
                </c:pt>
                <c:pt idx="3">
                  <c:v>62</c:v>
                </c:pt>
                <c:pt idx="6">
                  <c:v>62</c:v>
                </c:pt>
                <c:pt idx="9">
                  <c:v>25</c:v>
                </c:pt>
                <c:pt idx="12">
                  <c:v>25</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4478</c:v>
                </c:pt>
                <c:pt idx="3">
                  <c:v>4493</c:v>
                </c:pt>
                <c:pt idx="6">
                  <c:v>4365</c:v>
                </c:pt>
                <c:pt idx="9">
                  <c:v>4305</c:v>
                </c:pt>
                <c:pt idx="12">
                  <c:v>4177</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487543872"/>
        <c:axId val="47864165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153</c:v>
                </c:pt>
                <c:pt idx="2">
                  <c:v>#N/A</c:v>
                </c:pt>
                <c:pt idx="3">
                  <c:v>#N/A</c:v>
                </c:pt>
                <c:pt idx="4">
                  <c:v>305</c:v>
                </c:pt>
                <c:pt idx="5">
                  <c:v>#N/A</c:v>
                </c:pt>
                <c:pt idx="6">
                  <c:v>#N/A</c:v>
                </c:pt>
                <c:pt idx="7">
                  <c:v>10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487543872"/>
        <c:axId val="478641656"/>
      </c:lineChart>
      <c:catAx>
        <c:axId val="4875438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78641656"/>
        <c:crosses val="autoZero"/>
        <c:auto val="1"/>
        <c:lblAlgn val="ctr"/>
        <c:lblOffset val="100"/>
        <c:tickLblSkip val="1"/>
        <c:tickMarkSkip val="1"/>
        <c:noMultiLvlLbl val="0"/>
      </c:catAx>
      <c:valAx>
        <c:axId val="4786416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875438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D65D-4AFE-A0C6-16FFB4B1F805}"/>
                </c:ext>
                <c:ext xmlns:c15="http://schemas.microsoft.com/office/drawing/2012/chart" uri="{CE6537A1-D6FC-4f65-9D91-7224C49458BB}">
                  <c15:dlblFieldTable>
                    <c15:dlblFTEntry>
                      <c15:txfldGUID>{5EFD5986-C2F6-414E-B261-1A0BFD504ADB}</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D65D-4AFE-A0C6-16FFB4B1F805}"/>
                </c:ext>
                <c:ext xmlns:c15="http://schemas.microsoft.com/office/drawing/2012/chart" uri="{CE6537A1-D6FC-4f65-9D91-7224C49458BB}">
                  <c15:dlblFieldTable>
                    <c15:dlblFTEntry>
                      <c15:txfldGUID>{024F6F38-8BA9-4588-91CD-641C4EAD08A9}</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D65D-4AFE-A0C6-16FFB4B1F805}"/>
                </c:ext>
                <c:ext xmlns:c15="http://schemas.microsoft.com/office/drawing/2012/chart" uri="{CE6537A1-D6FC-4f65-9D91-7224C49458BB}">
                  <c15:dlblFieldTable>
                    <c15:dlblFTEntry>
                      <c15:txfldGUID>{545ADFA5-67DB-4D45-83BE-AA735454A87D}</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D65D-4AFE-A0C6-16FFB4B1F805}"/>
                </c:ext>
                <c:ext xmlns:c15="http://schemas.microsoft.com/office/drawing/2012/chart" uri="{CE6537A1-D6FC-4f65-9D91-7224C49458BB}">
                  <c15:dlblFieldTable>
                    <c15:dlblFTEntry>
                      <c15:txfldGUID>{2E963217-57A4-414A-B4C2-6E14AD3617BA}</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D65D-4AFE-A0C6-16FFB4B1F805}"/>
                </c:ext>
                <c:ext xmlns:c15="http://schemas.microsoft.com/office/drawing/2012/chart" uri="{CE6537A1-D6FC-4f65-9D91-7224C49458BB}">
                  <c15:dlblFieldTable>
                    <c15:dlblFTEntry>
                      <c15:txfldGUID>{3186E038-80C6-48E6-A127-62CDE8AEC72D}</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58.1</c:v>
                </c:pt>
              </c:numCache>
            </c:numRef>
          </c:xVal>
          <c:yVal>
            <c:numRef>
              <c:f>公会計指標分析・財政指標組合せ分析表!$K$51:$O$51</c:f>
              <c:numCache>
                <c:formatCode>#,##0.0;"▲ "#,##0.0</c:formatCode>
                <c:ptCount val="5"/>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D65D-4AFE-A0C6-16FFB4B1F805}"/>
                </c:ext>
                <c:ext xmlns:c15="http://schemas.microsoft.com/office/drawing/2012/chart" uri="{CE6537A1-D6FC-4f65-9D91-7224C49458BB}">
                  <c15:dlblFieldTable>
                    <c15:dlblFTEntry>
                      <c15:txfldGUID>{5645A8D9-72BC-4476-93F0-BDCA692A7A79}</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D65D-4AFE-A0C6-16FFB4B1F805}"/>
                </c:ext>
                <c:ext xmlns:c15="http://schemas.microsoft.com/office/drawing/2012/chart" uri="{CE6537A1-D6FC-4f65-9D91-7224C49458BB}">
                  <c15:dlblFieldTable>
                    <c15:dlblFTEntry>
                      <c15:txfldGUID>{1E27D359-869C-4E76-9945-82B5C7690880}</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D65D-4AFE-A0C6-16FFB4B1F805}"/>
                </c:ext>
                <c:ext xmlns:c15="http://schemas.microsoft.com/office/drawing/2012/chart" uri="{CE6537A1-D6FC-4f65-9D91-7224C49458BB}">
                  <c15:dlblFieldTable>
                    <c15:dlblFTEntry>
                      <c15:txfldGUID>{FDD6505B-E87D-4EBD-BCCE-CD871A1C1DC7}</c15:txfldGUID>
                      <c15:f>公会計指標分析・財政指標組合せ分析表!$M$50</c15:f>
                      <c15:dlblFieldTableCache>
                        <c:ptCount val="1"/>
                        <c:pt idx="0">
                          <c:v>H26</c:v>
                        </c:pt>
                      </c15:dlblFieldTableCache>
                    </c15:dlblFTEntry>
                  </c15:dlblFieldTable>
                  <c15:showDataLabelsRange val="0"/>
                </c:ext>
              </c:extLst>
            </c:dLbl>
            <c:dLbl>
              <c:idx val="3"/>
              <c:layout/>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D65D-4AFE-A0C6-16FFB4B1F805}"/>
                </c:ext>
                <c:ext xmlns:c15="http://schemas.microsoft.com/office/drawing/2012/chart" uri="{CE6537A1-D6FC-4f65-9D91-7224C49458BB}">
                  <c15:layout/>
                  <c15:dlblFieldTable>
                    <c15:dlblFTEntry>
                      <c15:txfldGUID>{5C0CBCAB-87C7-46C0-92A8-EAD3258F8FD1}</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D65D-4AFE-A0C6-16FFB4B1F805}"/>
                </c:ext>
                <c:ext xmlns:c15="http://schemas.microsoft.com/office/drawing/2012/chart" uri="{CE6537A1-D6FC-4f65-9D91-7224C49458BB}">
                  <c15:dlblFieldTable>
                    <c15:dlblFTEntry>
                      <c15:txfldGUID>{857B5D52-78CE-4AD3-9652-7754933A37D6}</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53.4</c:v>
                </c:pt>
              </c:numCache>
            </c:numRef>
          </c:xVal>
          <c:yVal>
            <c:numRef>
              <c:f>公会計指標分析・財政指標組合せ分析表!$K$55:$O$55</c:f>
              <c:numCache>
                <c:formatCode>#,##0.0;"▲ "#,##0.0</c:formatCode>
                <c:ptCount val="5"/>
                <c:pt idx="3">
                  <c:v>13.1</c:v>
                </c:pt>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490525656"/>
        <c:axId val="490526040"/>
      </c:scatterChart>
      <c:valAx>
        <c:axId val="490525656"/>
        <c:scaling>
          <c:orientation val="minMax"/>
          <c:max val="64.099999999999994"/>
          <c:min val="42.7"/>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90526040"/>
        <c:crosses val="autoZero"/>
        <c:crossBetween val="midCat"/>
      </c:valAx>
      <c:valAx>
        <c:axId val="490526040"/>
        <c:scaling>
          <c:orientation val="minMax"/>
          <c:max val="15.799999999999999"/>
          <c:min val="10.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9052565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H24</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76FE-40FB-9462-AE14C7AF5793}"/>
                </c:ext>
                <c:ext xmlns:c15="http://schemas.microsoft.com/office/drawing/2012/chart" uri="{CE6537A1-D6FC-4f65-9D91-7224C49458BB}">
                  <c15:layout/>
                  <c15:dlblFieldTable>
                    <c15:dlblFTEntry>
                      <c15:txfldGUID>{A438603A-A039-4FBE-BD94-6E6DEA10CD65}</c15:txfldGUID>
                      <c15:f>公会計指標分析・財政指標組合せ分析表!$K$72</c15:f>
                      <c15:dlblFieldTableCache>
                        <c:ptCount val="1"/>
                        <c:pt idx="0">
                          <c:v>H24</c:v>
                        </c:pt>
                      </c15:dlblFieldTableCache>
                    </c15:dlblFTEntry>
                  </c15:dlblFieldTable>
                  <c15:showDataLabelsRange val="0"/>
                </c:ext>
              </c:extLst>
            </c:dLbl>
            <c:dLbl>
              <c:idx val="1"/>
              <c:layout/>
              <c:tx>
                <c:strRef>
                  <c:f>公会計指標分析・財政指標組合せ分析表!$L$72</c:f>
                  <c:strCache>
                    <c:ptCount val="1"/>
                    <c:pt idx="0">
                      <c:v>H25</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76FE-40FB-9462-AE14C7AF5793}"/>
                </c:ext>
                <c:ext xmlns:c15="http://schemas.microsoft.com/office/drawing/2012/chart" uri="{CE6537A1-D6FC-4f65-9D91-7224C49458BB}">
                  <c15:layout/>
                  <c15:dlblFieldTable>
                    <c15:dlblFTEntry>
                      <c15:txfldGUID>{B39647AE-A899-4046-AB84-FE2FEFE2984F}</c15:txfldGUID>
                      <c15:f>公会計指標分析・財政指標組合せ分析表!$L$72</c15:f>
                      <c15:dlblFieldTableCache>
                        <c:ptCount val="1"/>
                        <c:pt idx="0">
                          <c:v>H25</c:v>
                        </c:pt>
                      </c15:dlblFieldTableCache>
                    </c15:dlblFTEntry>
                  </c15:dlblFieldTable>
                  <c15:showDataLabelsRange val="0"/>
                </c:ext>
              </c:extLst>
            </c:dLbl>
            <c:dLbl>
              <c:idx val="2"/>
              <c:layout/>
              <c:tx>
                <c:strRef>
                  <c:f>公会計指標分析・財政指標組合せ分析表!$M$72</c:f>
                  <c:strCache>
                    <c:ptCount val="1"/>
                    <c:pt idx="0">
                      <c:v>H26</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76FE-40FB-9462-AE14C7AF5793}"/>
                </c:ext>
                <c:ext xmlns:c15="http://schemas.microsoft.com/office/drawing/2012/chart" uri="{CE6537A1-D6FC-4f65-9D91-7224C49458BB}">
                  <c15:layout/>
                  <c15:dlblFieldTable>
                    <c15:dlblFTEntry>
                      <c15:txfldGUID>{1B18A0D9-1201-4187-A61E-F5A23E7DCE2C}</c15:txfldGUID>
                      <c15:f>公会計指標分析・財政指標組合せ分析表!$M$72</c15:f>
                      <c15:dlblFieldTableCache>
                        <c:ptCount val="1"/>
                        <c:pt idx="0">
                          <c:v>H26</c:v>
                        </c:pt>
                      </c15:dlblFieldTableCache>
                    </c15:dlblFTEntry>
                  </c15:dlblFieldTable>
                  <c15:showDataLabelsRange val="0"/>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76FE-40FB-9462-AE14C7AF5793}"/>
                </c:ext>
                <c:ext xmlns:c15="http://schemas.microsoft.com/office/drawing/2012/chart" uri="{CE6537A1-D6FC-4f65-9D91-7224C49458BB}">
                  <c15:dlblFieldTable>
                    <c15:dlblFTEntry>
                      <c15:txfldGUID>{DD046E1D-A37D-4A31-AA46-82001105E46C}</c15:txfldGUID>
                      <c15:f>公会計指標分析・財政指標組合せ分析表!$N$72</c15:f>
                      <c15:dlblFieldTableCache>
                        <c:ptCount val="1"/>
                        <c:pt idx="0">
                          <c:v>H27</c:v>
                        </c:pt>
                      </c15:dlblFieldTableCache>
                    </c15:dlblFTEntry>
                  </c15:dlblFieldTable>
                  <c15:showDataLabelsRange val="0"/>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76FE-40FB-9462-AE14C7AF5793}"/>
                </c:ext>
                <c:ext xmlns:c15="http://schemas.microsoft.com/office/drawing/2012/chart" uri="{CE6537A1-D6FC-4f65-9D91-7224C49458BB}">
                  <c15:dlblFieldTable>
                    <c15:dlblFTEntry>
                      <c15:txfldGUID>{FCC89BBE-BC4C-4CE7-BEA6-B25B73AD35A3}</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5.0999999999999996</c:v>
                </c:pt>
                <c:pt idx="1">
                  <c:v>4.7</c:v>
                </c:pt>
                <c:pt idx="2">
                  <c:v>4.2</c:v>
                </c:pt>
                <c:pt idx="3">
                  <c:v>3.8</c:v>
                </c:pt>
                <c:pt idx="4">
                  <c:v>3.9</c:v>
                </c:pt>
              </c:numCache>
            </c:numRef>
          </c:xVal>
          <c:yVal>
            <c:numRef>
              <c:f>公会計指標分析・財政指標組合せ分析表!$K$73:$O$73</c:f>
              <c:numCache>
                <c:formatCode>#,##0.0;"▲ "#,##0.0</c:formatCode>
                <c:ptCount val="5"/>
                <c:pt idx="0">
                  <c:v>5.3</c:v>
                </c:pt>
                <c:pt idx="1">
                  <c:v>10.4</c:v>
                </c:pt>
                <c:pt idx="2">
                  <c:v>0.3</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76FE-40FB-9462-AE14C7AF5793}"/>
                </c:ext>
                <c:ext xmlns:c15="http://schemas.microsoft.com/office/drawing/2012/chart" uri="{CE6537A1-D6FC-4f65-9D91-7224C49458BB}">
                  <c15:layout/>
                  <c15:dlblFieldTable>
                    <c15:dlblFTEntry>
                      <c15:txfldGUID>{E4C58A22-4709-4000-9B7E-0F8FBB1AED92}</c15:txfldGUID>
                      <c15:f>公会計指標分析・財政指標組合せ分析表!$K$72</c15:f>
                      <c15:dlblFieldTableCache>
                        <c:ptCount val="1"/>
                        <c:pt idx="0">
                          <c:v>H24</c:v>
                        </c:pt>
                      </c15:dlblFieldTableCache>
                    </c15:dlblFTEntry>
                  </c15:dlblFieldTable>
                  <c15:showDataLabelsRange val="0"/>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76FE-40FB-9462-AE14C7AF5793}"/>
                </c:ext>
                <c:ext xmlns:c15="http://schemas.microsoft.com/office/drawing/2012/chart" uri="{CE6537A1-D6FC-4f65-9D91-7224C49458BB}">
                  <c15:layout/>
                  <c15:dlblFieldTable>
                    <c15:dlblFTEntry>
                      <c15:txfldGUID>{C6DE3792-D939-4993-AEBE-DDA6F853D98C}</c15:txfldGUID>
                      <c15:f>公会計指標分析・財政指標組合せ分析表!$L$72</c15:f>
                      <c15:dlblFieldTableCache>
                        <c:ptCount val="1"/>
                        <c:pt idx="0">
                          <c:v>H25</c:v>
                        </c:pt>
                      </c15:dlblFieldTableCache>
                    </c15:dlblFTEntry>
                  </c15:dlblFieldTable>
                  <c15:showDataLabelsRange val="0"/>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76FE-40FB-9462-AE14C7AF5793}"/>
                </c:ext>
                <c:ext xmlns:c15="http://schemas.microsoft.com/office/drawing/2012/chart" uri="{CE6537A1-D6FC-4f65-9D91-7224C49458BB}">
                  <c15:layout/>
                  <c15:dlblFieldTable>
                    <c15:dlblFTEntry>
                      <c15:txfldGUID>{D93BCDEB-26B0-46E8-BD4B-56E6F6E4C207}</c15:txfldGUID>
                      <c15:f>公会計指標分析・財政指標組合せ分析表!$M$72</c15:f>
                      <c15:dlblFieldTableCache>
                        <c:ptCount val="1"/>
                        <c:pt idx="0">
                          <c:v>H26</c:v>
                        </c:pt>
                      </c15:dlblFieldTableCache>
                    </c15:dlblFTEntry>
                  </c15:dlblFieldTable>
                  <c15:showDataLabelsRange val="0"/>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76FE-40FB-9462-AE14C7AF5793}"/>
                </c:ext>
                <c:ext xmlns:c15="http://schemas.microsoft.com/office/drawing/2012/chart" uri="{CE6537A1-D6FC-4f65-9D91-7224C49458BB}">
                  <c15:layout/>
                  <c15:dlblFieldTable>
                    <c15:dlblFTEntry>
                      <c15:txfldGUID>{360B7AB8-ED8D-4173-A117-9307DACEA9A6}</c15:txfldGUID>
                      <c15:f>公会計指標分析・財政指標組合せ分析表!$N$72</c15:f>
                      <c15:dlblFieldTableCache>
                        <c:ptCount val="1"/>
                        <c:pt idx="0">
                          <c:v>H27</c:v>
                        </c:pt>
                      </c15:dlblFieldTableCache>
                    </c15:dlblFTEntry>
                  </c15:dlblFieldTable>
                  <c15:showDataLabelsRange val="0"/>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76FE-40FB-9462-AE14C7AF5793}"/>
                </c:ext>
                <c:ext xmlns:c15="http://schemas.microsoft.com/office/drawing/2012/chart" uri="{CE6537A1-D6FC-4f65-9D91-7224C49458BB}">
                  <c15:layout/>
                  <c15:dlblFieldTable>
                    <c15:dlblFTEntry>
                      <c15:txfldGUID>{B339568F-5577-48C7-95C3-70F944DCA7DB}</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10.9</c:v>
                </c:pt>
                <c:pt idx="1">
                  <c:v>10.1</c:v>
                </c:pt>
                <c:pt idx="2">
                  <c:v>9.1</c:v>
                </c:pt>
                <c:pt idx="3">
                  <c:v>8.9</c:v>
                </c:pt>
                <c:pt idx="4">
                  <c:v>7.9</c:v>
                </c:pt>
              </c:numCache>
            </c:numRef>
          </c:xVal>
          <c:yVal>
            <c:numRef>
              <c:f>公会計指標分析・財政指標組合せ分析表!$K$77:$O$77</c:f>
              <c:numCache>
                <c:formatCode>#,##0.0;"▲ "#,##0.0</c:formatCode>
                <c:ptCount val="5"/>
                <c:pt idx="0">
                  <c:v>29.4</c:v>
                </c:pt>
                <c:pt idx="1">
                  <c:v>18.899999999999999</c:v>
                </c:pt>
                <c:pt idx="2">
                  <c:v>10.199999999999999</c:v>
                </c:pt>
                <c:pt idx="3">
                  <c:v>13.1</c:v>
                </c:pt>
                <c:pt idx="4">
                  <c:v>0</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490567728"/>
        <c:axId val="490568112"/>
      </c:scatterChart>
      <c:valAx>
        <c:axId val="490567728"/>
        <c:scaling>
          <c:orientation val="minMax"/>
          <c:max val="11.5"/>
          <c:min val="3.8"/>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90568112"/>
        <c:crosses val="autoZero"/>
        <c:crossBetween val="midCat"/>
      </c:valAx>
      <c:valAx>
        <c:axId val="490568112"/>
        <c:scaling>
          <c:orientation val="minMax"/>
          <c:max val="35"/>
          <c:min val="-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90567728"/>
        <c:crosses val="autoZero"/>
        <c:crossBetween val="midCat"/>
        <c:majorUnit val="4"/>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福岡県桂川町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en-US" sz="1000" b="0" i="0" baseline="0">
              <a:solidFill>
                <a:schemeClr val="dk1"/>
              </a:solidFill>
              <a:effectLst/>
              <a:latin typeface="+mn-lt"/>
              <a:ea typeface="+mn-ea"/>
              <a:cs typeface="+mn-cs"/>
            </a:rPr>
            <a:t>　</a:t>
          </a:r>
          <a:r>
            <a:rPr kumimoji="1" lang="ja-JP" altLang="ja-JP" sz="1000" b="0" i="0" baseline="0">
              <a:solidFill>
                <a:schemeClr val="dk1"/>
              </a:solidFill>
              <a:effectLst/>
              <a:latin typeface="+mn-lt"/>
              <a:ea typeface="+mn-ea"/>
              <a:cs typeface="+mn-cs"/>
            </a:rPr>
            <a:t>元利償還金等については、</a:t>
          </a:r>
          <a:r>
            <a:rPr kumimoji="1" lang="ja-JP" altLang="en-US" sz="1000" b="0" i="0" baseline="0">
              <a:solidFill>
                <a:schemeClr val="dk1"/>
              </a:solidFill>
              <a:effectLst/>
              <a:latin typeface="+mn-lt"/>
              <a:ea typeface="+mn-ea"/>
              <a:cs typeface="+mn-cs"/>
            </a:rPr>
            <a:t>平成</a:t>
          </a:r>
          <a:r>
            <a:rPr kumimoji="1" lang="en-US" altLang="ja-JP" sz="1000" b="0" i="0" baseline="0">
              <a:solidFill>
                <a:schemeClr val="dk1"/>
              </a:solidFill>
              <a:effectLst/>
              <a:latin typeface="+mn-lt"/>
              <a:ea typeface="+mn-ea"/>
              <a:cs typeface="+mn-cs"/>
            </a:rPr>
            <a:t>28</a:t>
          </a:r>
          <a:r>
            <a:rPr kumimoji="1" lang="ja-JP" altLang="en-US" sz="1000" b="0" i="0" baseline="0">
              <a:solidFill>
                <a:schemeClr val="dk1"/>
              </a:solidFill>
              <a:effectLst/>
              <a:latin typeface="+mn-lt"/>
              <a:ea typeface="+mn-ea"/>
              <a:cs typeface="+mn-cs"/>
            </a:rPr>
            <a:t>年度には微増となったが、</a:t>
          </a:r>
          <a:r>
            <a:rPr kumimoji="1" lang="ja-JP" altLang="ja-JP" sz="1000" b="0" i="0" baseline="0">
              <a:solidFill>
                <a:schemeClr val="dk1"/>
              </a:solidFill>
              <a:effectLst/>
              <a:latin typeface="+mn-lt"/>
              <a:ea typeface="+mn-ea"/>
              <a:cs typeface="+mn-cs"/>
            </a:rPr>
            <a:t>「元利償還金」において旧産炭地域を対象とする特定地域開発就労事業に係る一般公共事業債の減や、臨時財政対策債の</a:t>
          </a:r>
          <a:r>
            <a:rPr kumimoji="1" lang="en-US" altLang="ja-JP" sz="1000" b="0" i="0" baseline="0">
              <a:solidFill>
                <a:schemeClr val="dk1"/>
              </a:solidFill>
              <a:effectLst/>
              <a:latin typeface="+mn-lt"/>
              <a:ea typeface="+mn-ea"/>
              <a:cs typeface="+mn-cs"/>
            </a:rPr>
            <a:t>10</a:t>
          </a:r>
          <a:r>
            <a:rPr kumimoji="1" lang="ja-JP" altLang="ja-JP" sz="1000" b="0" i="0" baseline="0">
              <a:solidFill>
                <a:schemeClr val="dk1"/>
              </a:solidFill>
              <a:effectLst/>
              <a:latin typeface="+mn-lt"/>
              <a:ea typeface="+mn-ea"/>
              <a:cs typeface="+mn-cs"/>
            </a:rPr>
            <a:t>年毎利率見直し時の利率低減、また近年の投資的経費に係る地方債発行の抑制等により、</a:t>
          </a:r>
          <a:r>
            <a:rPr kumimoji="1" lang="ja-JP" altLang="en-US" sz="1000" b="0" i="0" baseline="0">
              <a:solidFill>
                <a:schemeClr val="dk1"/>
              </a:solidFill>
              <a:effectLst/>
              <a:latin typeface="+mn-lt"/>
              <a:ea typeface="+mn-ea"/>
              <a:cs typeface="+mn-cs"/>
            </a:rPr>
            <a:t>概ね</a:t>
          </a:r>
          <a:r>
            <a:rPr kumimoji="1" lang="ja-JP" altLang="ja-JP" sz="1000" b="0" i="0" baseline="0">
              <a:solidFill>
                <a:schemeClr val="dk1"/>
              </a:solidFill>
              <a:effectLst/>
              <a:latin typeface="+mn-lt"/>
              <a:ea typeface="+mn-ea"/>
              <a:cs typeface="+mn-cs"/>
            </a:rPr>
            <a:t>減少傾向を維持している</a:t>
          </a:r>
          <a:r>
            <a:rPr kumimoji="1" lang="ja-JP" altLang="en-US" sz="1000" b="0" i="0" baseline="0">
              <a:solidFill>
                <a:schemeClr val="dk1"/>
              </a:solidFill>
              <a:effectLst/>
              <a:latin typeface="+mn-lt"/>
              <a:ea typeface="+mn-ea"/>
              <a:cs typeface="+mn-cs"/>
            </a:rPr>
            <a:t>。</a:t>
          </a:r>
          <a:endParaRPr lang="ja-JP" altLang="ja-JP" sz="1000">
            <a:effectLst/>
          </a:endParaRPr>
        </a:p>
        <a:p>
          <a:pPr eaLnBrk="1" fontAlgn="auto" latinLnBrk="0" hangingPunct="1"/>
          <a:r>
            <a:rPr kumimoji="1" lang="ja-JP" altLang="ja-JP" sz="1000" b="0" i="0" baseline="0">
              <a:solidFill>
                <a:schemeClr val="dk1"/>
              </a:solidFill>
              <a:effectLst/>
              <a:latin typeface="+mn-lt"/>
              <a:ea typeface="+mn-ea"/>
              <a:cs typeface="+mn-cs"/>
            </a:rPr>
            <a:t>　一方、算入公債費等についても、前述の地方債発行の抑制に加え、特定地域開発就労事業に係る一般公共事業債や旧地域総合整備事業債のように比較的発行額が多額で、普通交付税基準財政需要額算入率の高い地方債メニューが縮小されているため、減少が続いている。</a:t>
          </a:r>
          <a:endParaRPr lang="ja-JP" altLang="ja-JP" sz="1000">
            <a:effectLst/>
          </a:endParaRPr>
        </a:p>
        <a:p>
          <a:pPr eaLnBrk="1" fontAlgn="auto" latinLnBrk="0" hangingPunct="1"/>
          <a:r>
            <a:rPr kumimoji="1" lang="ja-JP" altLang="ja-JP" sz="1000" b="0" i="0" baseline="0">
              <a:solidFill>
                <a:schemeClr val="dk1"/>
              </a:solidFill>
              <a:effectLst/>
              <a:latin typeface="+mn-lt"/>
              <a:ea typeface="+mn-ea"/>
              <a:cs typeface="+mn-cs"/>
            </a:rPr>
            <a:t>　この結果、平成</a:t>
          </a:r>
          <a:r>
            <a:rPr kumimoji="1" lang="en-US" altLang="ja-JP" sz="1000" b="0" i="0" baseline="0">
              <a:solidFill>
                <a:schemeClr val="dk1"/>
              </a:solidFill>
              <a:effectLst/>
              <a:latin typeface="+mn-lt"/>
              <a:ea typeface="+mn-ea"/>
              <a:cs typeface="+mn-cs"/>
            </a:rPr>
            <a:t>28</a:t>
          </a:r>
          <a:r>
            <a:rPr kumimoji="1" lang="ja-JP" altLang="ja-JP" sz="1000" b="0" i="0" baseline="0">
              <a:solidFill>
                <a:schemeClr val="dk1"/>
              </a:solidFill>
              <a:effectLst/>
              <a:latin typeface="+mn-lt"/>
              <a:ea typeface="+mn-ea"/>
              <a:cs typeface="+mn-cs"/>
            </a:rPr>
            <a:t>年度</a:t>
          </a:r>
          <a:r>
            <a:rPr kumimoji="1" lang="ja-JP" altLang="en-US" sz="1000" b="0" i="0" baseline="0">
              <a:solidFill>
                <a:schemeClr val="dk1"/>
              </a:solidFill>
              <a:effectLst/>
              <a:latin typeface="+mn-lt"/>
              <a:ea typeface="+mn-ea"/>
              <a:cs typeface="+mn-cs"/>
            </a:rPr>
            <a:t>は</a:t>
          </a:r>
          <a:r>
            <a:rPr kumimoji="1" lang="ja-JP" altLang="ja-JP" sz="1000" b="0" i="0" baseline="0">
              <a:solidFill>
                <a:schemeClr val="dk1"/>
              </a:solidFill>
              <a:effectLst/>
              <a:latin typeface="+mn-lt"/>
              <a:ea typeface="+mn-ea"/>
              <a:cs typeface="+mn-cs"/>
            </a:rPr>
            <a:t>算入公債費等</a:t>
          </a:r>
          <a:r>
            <a:rPr kumimoji="1" lang="ja-JP" altLang="en-US" sz="1000" b="0" i="0" baseline="0">
              <a:solidFill>
                <a:schemeClr val="dk1"/>
              </a:solidFill>
              <a:effectLst/>
              <a:latin typeface="+mn-lt"/>
              <a:ea typeface="+mn-ea"/>
              <a:cs typeface="+mn-cs"/>
            </a:rPr>
            <a:t>は</a:t>
          </a:r>
          <a:r>
            <a:rPr kumimoji="1" lang="ja-JP" altLang="ja-JP" sz="1000" b="0" i="0" baseline="0">
              <a:solidFill>
                <a:schemeClr val="dk1"/>
              </a:solidFill>
              <a:effectLst/>
              <a:latin typeface="+mn-lt"/>
              <a:ea typeface="+mn-ea"/>
              <a:cs typeface="+mn-cs"/>
            </a:rPr>
            <a:t>減</a:t>
          </a:r>
          <a:r>
            <a:rPr kumimoji="1" lang="ja-JP" altLang="en-US" sz="1000" b="0" i="0" baseline="0">
              <a:solidFill>
                <a:schemeClr val="dk1"/>
              </a:solidFill>
              <a:effectLst/>
              <a:latin typeface="+mn-lt"/>
              <a:ea typeface="+mn-ea"/>
              <a:cs typeface="+mn-cs"/>
            </a:rPr>
            <a:t>となったが</a:t>
          </a:r>
          <a:r>
            <a:rPr kumimoji="1" lang="ja-JP" altLang="ja-JP" sz="1000" b="0" i="0" baseline="0">
              <a:solidFill>
                <a:schemeClr val="dk1"/>
              </a:solidFill>
              <a:effectLst/>
              <a:latin typeface="+mn-lt"/>
              <a:ea typeface="+mn-ea"/>
              <a:cs typeface="+mn-cs"/>
            </a:rPr>
            <a:t>、元利償還金等</a:t>
          </a:r>
          <a:r>
            <a:rPr kumimoji="1" lang="ja-JP" altLang="en-US" sz="1000" b="0" i="0" baseline="0">
              <a:solidFill>
                <a:schemeClr val="dk1"/>
              </a:solidFill>
              <a:effectLst/>
              <a:latin typeface="+mn-lt"/>
              <a:ea typeface="+mn-ea"/>
              <a:cs typeface="+mn-cs"/>
            </a:rPr>
            <a:t>は微増となったため</a:t>
          </a:r>
          <a:r>
            <a:rPr kumimoji="1" lang="ja-JP" altLang="ja-JP" sz="1000" b="0" i="0" baseline="0">
              <a:solidFill>
                <a:schemeClr val="dk1"/>
              </a:solidFill>
              <a:effectLst/>
              <a:latin typeface="+mn-lt"/>
              <a:ea typeface="+mn-ea"/>
              <a:cs typeface="+mn-cs"/>
            </a:rPr>
            <a:t>、</a:t>
          </a:r>
          <a:r>
            <a:rPr kumimoji="1" lang="ja-JP" altLang="en-US" sz="1000" b="0" i="0" baseline="0">
              <a:solidFill>
                <a:schemeClr val="dk1"/>
              </a:solidFill>
              <a:effectLst/>
              <a:latin typeface="+mn-lt"/>
              <a:ea typeface="+mn-ea"/>
              <a:cs typeface="+mn-cs"/>
            </a:rPr>
            <a:t>前年度に引き続き</a:t>
          </a:r>
          <a:r>
            <a:rPr kumimoji="1" lang="ja-JP" altLang="ja-JP" sz="1000" b="0" i="0" baseline="0">
              <a:solidFill>
                <a:schemeClr val="dk1"/>
              </a:solidFill>
              <a:effectLst/>
              <a:latin typeface="+mn-lt"/>
              <a:ea typeface="+mn-ea"/>
              <a:cs typeface="+mn-cs"/>
            </a:rPr>
            <a:t>「実質公債費比率の分子」が増加</a:t>
          </a:r>
          <a:r>
            <a:rPr kumimoji="1" lang="ja-JP" altLang="en-US" sz="1000" b="0" i="0" baseline="0">
              <a:solidFill>
                <a:schemeClr val="dk1"/>
              </a:solidFill>
              <a:effectLst/>
              <a:latin typeface="+mn-lt"/>
              <a:ea typeface="+mn-ea"/>
              <a:cs typeface="+mn-cs"/>
            </a:rPr>
            <a:t>した</a:t>
          </a:r>
          <a:r>
            <a:rPr kumimoji="1" lang="ja-JP" altLang="ja-JP" sz="1000" b="0" i="0" baseline="0">
              <a:solidFill>
                <a:schemeClr val="dk1"/>
              </a:solidFill>
              <a:effectLst/>
              <a:latin typeface="+mn-lt"/>
              <a:ea typeface="+mn-ea"/>
              <a:cs typeface="+mn-cs"/>
            </a:rPr>
            <a:t>。今後、町営住宅更新等の大型事業が控えており、平成</a:t>
          </a:r>
          <a:r>
            <a:rPr kumimoji="1" lang="en-US" altLang="ja-JP" sz="1000" b="0" i="0" baseline="0">
              <a:solidFill>
                <a:schemeClr val="dk1"/>
              </a:solidFill>
              <a:effectLst/>
              <a:latin typeface="+mn-lt"/>
              <a:ea typeface="+mn-ea"/>
              <a:cs typeface="+mn-cs"/>
            </a:rPr>
            <a:t>32</a:t>
          </a:r>
          <a:r>
            <a:rPr kumimoji="1" lang="ja-JP" altLang="ja-JP" sz="1000" b="0" i="0" baseline="0">
              <a:solidFill>
                <a:schemeClr val="dk1"/>
              </a:solidFill>
              <a:effectLst/>
              <a:latin typeface="+mn-lt"/>
              <a:ea typeface="+mn-ea"/>
              <a:cs typeface="+mn-cs"/>
            </a:rPr>
            <a:t>年度頃からその償還が本格化する見込みであるため、他の投資的事業については緊急性等の観点から取捨選択し、止むを得ず地方債を発行する場合は、普通交付税措置の高いメニューを選択するという従来からの方針を踏襲し、実質公債費の増加抑制に努める。</a:t>
          </a:r>
          <a:endParaRPr lang="ja-JP" altLang="ja-JP" sz="1000">
            <a:effectLst/>
          </a:endParaRPr>
        </a:p>
        <a:p>
          <a:endParaRPr kumimoji="1" lang="ja-JP" altLang="en-US" sz="11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福岡県桂川町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将来負担額については、特に「一般会計等に係る地方債の現在高」において、旧産炭地域を対象とする特定地域開発就労事業に係る一般公共事業債の減や、近年の投資的経費に係る地方債発行の抑制等により、減少傾向となっている。また、「退職手当負担見込額」においては、主に退職手当支給率の改定により、減少が続いている。　</a:t>
          </a:r>
          <a:endParaRPr kumimoji="1" lang="en-US" altLang="ja-JP" sz="1200">
            <a:solidFill>
              <a:schemeClr val="dk1"/>
            </a:solidFill>
            <a:effectLst/>
            <a:latin typeface="+mn-lt"/>
            <a:ea typeface="+mn-ea"/>
            <a:cs typeface="+mn-cs"/>
          </a:endParaRPr>
        </a:p>
        <a:p>
          <a:r>
            <a:rPr kumimoji="1" lang="ja-JP" altLang="en-US" sz="12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一方、充当可能財源等については、「基準財政需要額算入見込額」において、特定地域開発就労事業に係る一般公共事業債のような普通交付税基準財政需要額算入率の高い地方債メニューが縮小されているため減少しているが、「充当可能基金」において、歳出抑制による執行残や、町有地の売却等の臨時的な一般財源収入を基金に積み増したことにより、全体としては増加傾向を維持している。</a:t>
          </a:r>
          <a:endParaRPr lang="ja-JP" altLang="ja-JP" sz="1200">
            <a:effectLst/>
          </a:endParaRPr>
        </a:p>
        <a:p>
          <a:r>
            <a:rPr kumimoji="1" lang="ja-JP" altLang="ja-JP" sz="1200">
              <a:solidFill>
                <a:schemeClr val="dk1"/>
              </a:solidFill>
              <a:effectLst/>
              <a:latin typeface="+mn-lt"/>
              <a:ea typeface="+mn-ea"/>
              <a:cs typeface="+mn-cs"/>
            </a:rPr>
            <a:t>　これらのことにより、平成</a:t>
          </a:r>
          <a:r>
            <a:rPr kumimoji="1" lang="en-US" altLang="ja-JP" sz="1200">
              <a:solidFill>
                <a:schemeClr val="dk1"/>
              </a:solidFill>
              <a:effectLst/>
              <a:latin typeface="+mn-lt"/>
              <a:ea typeface="+mn-ea"/>
              <a:cs typeface="+mn-cs"/>
            </a:rPr>
            <a:t>28</a:t>
          </a:r>
          <a:r>
            <a:rPr kumimoji="1" lang="ja-JP" altLang="ja-JP" sz="1200">
              <a:solidFill>
                <a:schemeClr val="dk1"/>
              </a:solidFill>
              <a:effectLst/>
              <a:latin typeface="+mn-lt"/>
              <a:ea typeface="+mn-ea"/>
              <a:cs typeface="+mn-cs"/>
            </a:rPr>
            <a:t>年度は「将来負担比率の分子」がゼロを下回り、将来負担比率が発生しない結果となった。今後は、町営住宅更新等の大型事業が控えているため、「一般会計等に係る地方債現在高」が増加する見込みであるが、財政運営に当たり、他の行政経費とのバランスに留意しつつ、将来負担額の増加抑制に努める。</a:t>
          </a:r>
          <a:endParaRPr lang="ja-JP" altLang="ja-JP" sz="1200">
            <a:effectLst/>
          </a:endParaRPr>
        </a:p>
        <a:p>
          <a:endParaRPr kumimoji="1" lang="ja-JP" altLang="en-US" sz="12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xmlns=""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xmlns=""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0</xdr:colOff>
      <xdr:row>50</xdr:row>
      <xdr:rowOff>0</xdr:rowOff>
    </xdr:from>
    <xdr:to>
      <xdr:col>14</xdr:col>
      <xdr:colOff>0</xdr:colOff>
      <xdr:row>52</xdr:row>
      <xdr:rowOff>0</xdr:rowOff>
    </xdr:to>
    <xdr:sp macro="" textlink="">
      <xdr:nvSpPr>
        <xdr:cNvPr id="4" name="正方形/長方形 3"/>
        <xdr:cNvSpPr/>
      </xdr:nvSpPr>
      <xdr:spPr>
        <a:xfrm>
          <a:off x="17754600" y="9401175"/>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5" name="正方形/長方形 4"/>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6" name="正方形/長方形 5"/>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7" name="正方形/長方形 6"/>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8" name="正方形/長方形 7"/>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9" name="正方形/長方形 8"/>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0" name="正方形/長方形 9"/>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福岡県桂川町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1" name="正方形/長方形 10"/>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2" name="正方形/長方形 11"/>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3" name="正方形/長方形 12"/>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4" name="正方形/長方形 13"/>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5" name="正方形/長方形 14"/>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6" name="正方形/長方形 15"/>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13,815
13,723
20.14
5,647,660
5,464,387
165,102
3,258,992
4,177,078</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7" name="正方形/長方形 16"/>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8" name="正方形/長方形 17"/>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9" name="正方形/長方形 18"/>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3.9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0" name="正方形/長方形 19"/>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1" name="正方形/長方形 20"/>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22" name="正方形/長方形 21"/>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3" name="角丸四角形 22"/>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4" name="正方形/長方形 23"/>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5" name="正方形/長方形 24"/>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6" name="正方形/長方形 25"/>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7" name="直線コネクタ 26"/>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8" name="円/楕円 27"/>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9" name="フローチャート : 判断 28"/>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30" name="直線コネクタ 29"/>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31" name="直線コネクタ 30"/>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32" name="直線コネクタ 31"/>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3" name="直線コネクタ 32"/>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4" name="テキスト ボックス 33"/>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5" name="テキスト ボックス 34"/>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6" name="テキスト ボックス 35"/>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7" name="テキスト ボックス 36"/>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8" name="正方形/長方形 37"/>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9" name="正方形/長方形 38"/>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40" name="正方形/長方形 39"/>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41" name="正方形/長方形 40"/>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42" name="正方形/長方形 41"/>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3" name="正方形/長方形 42"/>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4" name="正方形/長方形 43"/>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5" name="正方形/長方形 44"/>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6" name="正方形/長方形 45"/>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56.8</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7" name="正方形/長方形 46"/>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8" name="正方形/長方形 47"/>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9" name="正方形/長方形 48"/>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50" name="テキスト ボックス 49"/>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en-US" altLang="ja-JP" sz="1000">
              <a:solidFill>
                <a:schemeClr val="dk1"/>
              </a:solidFill>
              <a:effectLst/>
              <a:latin typeface="+mn-lt"/>
              <a:ea typeface="+mn-ea"/>
              <a:cs typeface="+mn-cs"/>
            </a:rPr>
            <a:t>  </a:t>
          </a:r>
          <a:r>
            <a:rPr kumimoji="1" lang="ja-JP" altLang="ja-JP" sz="1000">
              <a:solidFill>
                <a:schemeClr val="dk1"/>
              </a:solidFill>
              <a:effectLst/>
              <a:latin typeface="+mn-lt"/>
              <a:ea typeface="+mn-ea"/>
              <a:cs typeface="+mn-cs"/>
            </a:rPr>
            <a:t>昭和５０～６０年代前後にかけて整備した公共施設等が順次、耐用年数を迎えていることに加え、近年の厳しい財政事情に伴う投資的事業の抑制により、有形固定資産減価償却率が全国平均や類似団体より高い水準にある。</a:t>
          </a:r>
          <a:endParaRPr lang="ja-JP" altLang="ja-JP" sz="1000">
            <a:effectLst/>
          </a:endParaRPr>
        </a:p>
        <a:p>
          <a:pPr eaLnBrk="1" fontAlgn="auto" latinLnBrk="0" hangingPunct="1"/>
          <a:r>
            <a:rPr kumimoji="1" lang="ja-JP" altLang="ja-JP" sz="1000">
              <a:solidFill>
                <a:schemeClr val="dk1"/>
              </a:solidFill>
              <a:effectLst/>
              <a:latin typeface="+mn-lt"/>
              <a:ea typeface="+mn-ea"/>
              <a:cs typeface="+mn-cs"/>
            </a:rPr>
            <a:t>　こうした状況を踏まえ、平成２９年３月に策定した「桂川町公共施設等総合管理計画」において、インフラ資産については、各施設の特性に応じた計画的な更新・維持保全等を進めることとしている。また、ハコモノ資産については、当該計画期間内に耐用年数を迎える施設を中心に、利用状況の変化を勘案しつつ管理効率化に努める。</a:t>
          </a:r>
          <a:endParaRPr lang="ja-JP" altLang="ja-JP" sz="1000">
            <a:effectLst/>
          </a:endParaRPr>
        </a:p>
        <a:p>
          <a:endParaRPr kumimoji="1" lang="ja-JP" altLang="en-US" sz="1000">
            <a:latin typeface="ＭＳ Ｐゴシック"/>
          </a:endParaRPr>
        </a:p>
      </xdr:txBody>
    </xdr:sp>
    <xdr:clientData/>
  </xdr:twoCellAnchor>
  <xdr:oneCellAnchor>
    <xdr:from>
      <xdr:col>1</xdr:col>
      <xdr:colOff>746125</xdr:colOff>
      <xdr:row>23</xdr:row>
      <xdr:rowOff>38100</xdr:rowOff>
    </xdr:from>
    <xdr:ext cx="349839" cy="225703"/>
    <xdr:sp macro="" textlink="">
      <xdr:nvSpPr>
        <xdr:cNvPr id="51" name="テキスト ボックス 50"/>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52" name="直線コネクタ 51"/>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3" name="テキスト ボックス 52"/>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42.0</a:t>
          </a:r>
          <a:endParaRPr kumimoji="1" lang="ja-JP" altLang="en-US" sz="800">
            <a:latin typeface="ＭＳ Ｐゴシック"/>
          </a:endParaRPr>
        </a:p>
      </xdr:txBody>
    </xdr:sp>
    <xdr:clientData/>
  </xdr:oneCellAnchor>
  <xdr:twoCellAnchor>
    <xdr:from>
      <xdr:col>1</xdr:col>
      <xdr:colOff>784225</xdr:colOff>
      <xdr:row>35</xdr:row>
      <xdr:rowOff>21772</xdr:rowOff>
    </xdr:from>
    <xdr:to>
      <xdr:col>4</xdr:col>
      <xdr:colOff>539750</xdr:colOff>
      <xdr:row>35</xdr:row>
      <xdr:rowOff>21772</xdr:rowOff>
    </xdr:to>
    <xdr:cxnSp macro="">
      <xdr:nvCxnSpPr>
        <xdr:cNvPr id="54" name="直線コネクタ 53"/>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99421</xdr:rowOff>
    </xdr:from>
    <xdr:ext cx="359393" cy="225703"/>
    <xdr:sp macro="" textlink="">
      <xdr:nvSpPr>
        <xdr:cNvPr id="55" name="テキスト ボックス 54"/>
        <xdr:cNvSpPr txBox="1"/>
      </xdr:nvSpPr>
      <xdr:spPr>
        <a:xfrm>
          <a:off x="847107" y="6709771"/>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45.0</a:t>
          </a:r>
          <a:endParaRPr kumimoji="1" lang="ja-JP" altLang="en-US" sz="800">
            <a:latin typeface="ＭＳ Ｐゴシック"/>
          </a:endParaRPr>
        </a:p>
      </xdr:txBody>
    </xdr:sp>
    <xdr:clientData/>
  </xdr:oneCellAnchor>
  <xdr:twoCellAnchor>
    <xdr:from>
      <xdr:col>1</xdr:col>
      <xdr:colOff>784225</xdr:colOff>
      <xdr:row>33</xdr:row>
      <xdr:rowOff>56243</xdr:rowOff>
    </xdr:from>
    <xdr:to>
      <xdr:col>4</xdr:col>
      <xdr:colOff>539750</xdr:colOff>
      <xdr:row>33</xdr:row>
      <xdr:rowOff>56243</xdr:rowOff>
    </xdr:to>
    <xdr:cxnSp macro="">
      <xdr:nvCxnSpPr>
        <xdr:cNvPr id="56" name="直線コネクタ 55"/>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133892</xdr:rowOff>
    </xdr:from>
    <xdr:ext cx="359393" cy="225703"/>
    <xdr:sp macro="" textlink="">
      <xdr:nvSpPr>
        <xdr:cNvPr id="57" name="テキスト ボックス 56"/>
        <xdr:cNvSpPr txBox="1"/>
      </xdr:nvSpPr>
      <xdr:spPr>
        <a:xfrm>
          <a:off x="847107" y="640134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48.0</a:t>
          </a:r>
          <a:endParaRPr kumimoji="1" lang="ja-JP" altLang="en-US" sz="800">
            <a:latin typeface="ＭＳ Ｐゴシック"/>
          </a:endParaRPr>
        </a:p>
      </xdr:txBody>
    </xdr:sp>
    <xdr:clientData/>
  </xdr:oneCellAnchor>
  <xdr:twoCellAnchor>
    <xdr:from>
      <xdr:col>1</xdr:col>
      <xdr:colOff>784225</xdr:colOff>
      <xdr:row>31</xdr:row>
      <xdr:rowOff>90714</xdr:rowOff>
    </xdr:from>
    <xdr:to>
      <xdr:col>4</xdr:col>
      <xdr:colOff>539750</xdr:colOff>
      <xdr:row>31</xdr:row>
      <xdr:rowOff>90714</xdr:rowOff>
    </xdr:to>
    <xdr:cxnSp macro="">
      <xdr:nvCxnSpPr>
        <xdr:cNvPr id="58" name="直線コネクタ 57"/>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168363</xdr:rowOff>
    </xdr:from>
    <xdr:ext cx="359393" cy="225703"/>
    <xdr:sp macro="" textlink="">
      <xdr:nvSpPr>
        <xdr:cNvPr id="59" name="テキスト ボックス 58"/>
        <xdr:cNvSpPr txBox="1"/>
      </xdr:nvSpPr>
      <xdr:spPr>
        <a:xfrm>
          <a:off x="847107" y="6092913"/>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51.0</a:t>
          </a:r>
          <a:endParaRPr kumimoji="1" lang="ja-JP" altLang="en-US" sz="800">
            <a:latin typeface="ＭＳ Ｐゴシック"/>
          </a:endParaRPr>
        </a:p>
      </xdr:txBody>
    </xdr:sp>
    <xdr:clientData/>
  </xdr:oneCellAnchor>
  <xdr:twoCellAnchor>
    <xdr:from>
      <xdr:col>1</xdr:col>
      <xdr:colOff>784225</xdr:colOff>
      <xdr:row>29</xdr:row>
      <xdr:rowOff>125186</xdr:rowOff>
    </xdr:from>
    <xdr:to>
      <xdr:col>4</xdr:col>
      <xdr:colOff>539750</xdr:colOff>
      <xdr:row>29</xdr:row>
      <xdr:rowOff>125186</xdr:rowOff>
    </xdr:to>
    <xdr:cxnSp macro="">
      <xdr:nvCxnSpPr>
        <xdr:cNvPr id="60" name="直線コネクタ 59"/>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29</xdr:row>
      <xdr:rowOff>31385</xdr:rowOff>
    </xdr:from>
    <xdr:ext cx="359393" cy="225703"/>
    <xdr:sp macro="" textlink="">
      <xdr:nvSpPr>
        <xdr:cNvPr id="61" name="テキスト ボックス 60"/>
        <xdr:cNvSpPr txBox="1"/>
      </xdr:nvSpPr>
      <xdr:spPr>
        <a:xfrm>
          <a:off x="847107" y="5784485"/>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54.0</a:t>
          </a:r>
          <a:endParaRPr kumimoji="1" lang="ja-JP" altLang="en-US" sz="800">
            <a:latin typeface="ＭＳ Ｐゴシック"/>
          </a:endParaRPr>
        </a:p>
      </xdr:txBody>
    </xdr:sp>
    <xdr:clientData/>
  </xdr:oneCellAnchor>
  <xdr:twoCellAnchor>
    <xdr:from>
      <xdr:col>1</xdr:col>
      <xdr:colOff>784225</xdr:colOff>
      <xdr:row>27</xdr:row>
      <xdr:rowOff>159657</xdr:rowOff>
    </xdr:from>
    <xdr:to>
      <xdr:col>4</xdr:col>
      <xdr:colOff>539750</xdr:colOff>
      <xdr:row>27</xdr:row>
      <xdr:rowOff>159657</xdr:rowOff>
    </xdr:to>
    <xdr:cxnSp macro="">
      <xdr:nvCxnSpPr>
        <xdr:cNvPr id="62" name="直線コネクタ 61"/>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65856</xdr:rowOff>
    </xdr:from>
    <xdr:ext cx="359393" cy="225703"/>
    <xdr:sp macro="" textlink="">
      <xdr:nvSpPr>
        <xdr:cNvPr id="63" name="テキスト ボックス 62"/>
        <xdr:cNvSpPr txBox="1"/>
      </xdr:nvSpPr>
      <xdr:spPr>
        <a:xfrm>
          <a:off x="847107" y="547605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57.0</a:t>
          </a:r>
          <a:endParaRPr kumimoji="1" lang="ja-JP" altLang="en-US" sz="800">
            <a:latin typeface="ＭＳ Ｐゴシック"/>
          </a:endParaRPr>
        </a:p>
      </xdr:txBody>
    </xdr:sp>
    <xdr:clientData/>
  </xdr:oneCellAnchor>
  <xdr:twoCellAnchor>
    <xdr:from>
      <xdr:col>1</xdr:col>
      <xdr:colOff>784225</xdr:colOff>
      <xdr:row>26</xdr:row>
      <xdr:rowOff>22678</xdr:rowOff>
    </xdr:from>
    <xdr:to>
      <xdr:col>4</xdr:col>
      <xdr:colOff>539750</xdr:colOff>
      <xdr:row>26</xdr:row>
      <xdr:rowOff>22678</xdr:rowOff>
    </xdr:to>
    <xdr:cxnSp macro="">
      <xdr:nvCxnSpPr>
        <xdr:cNvPr id="64" name="直線コネクタ 63"/>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100327</xdr:rowOff>
    </xdr:from>
    <xdr:ext cx="359393" cy="225703"/>
    <xdr:sp macro="" textlink="">
      <xdr:nvSpPr>
        <xdr:cNvPr id="65" name="テキスト ボックス 64"/>
        <xdr:cNvSpPr txBox="1"/>
      </xdr:nvSpPr>
      <xdr:spPr>
        <a:xfrm>
          <a:off x="847107" y="5167627"/>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6" name="直線コネクタ 65"/>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7" name="テキスト ボックス 66"/>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63.0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8"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25</xdr:row>
      <xdr:rowOff>153005</xdr:rowOff>
    </xdr:from>
    <xdr:to>
      <xdr:col>3</xdr:col>
      <xdr:colOff>1170940</xdr:colOff>
      <xdr:row>34</xdr:row>
      <xdr:rowOff>110974</xdr:rowOff>
    </xdr:to>
    <xdr:cxnSp macro="">
      <xdr:nvCxnSpPr>
        <xdr:cNvPr id="69" name="直線コネクタ 68"/>
        <xdr:cNvCxnSpPr/>
      </xdr:nvCxnSpPr>
      <xdr:spPr>
        <a:xfrm flipV="1">
          <a:off x="4760595" y="5220305"/>
          <a:ext cx="1270" cy="1501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34</xdr:row>
      <xdr:rowOff>114801</xdr:rowOff>
    </xdr:from>
    <xdr:ext cx="405111" cy="259045"/>
    <xdr:sp macro="" textlink="">
      <xdr:nvSpPr>
        <xdr:cNvPr id="70" name="有形固定資産減価償却率最小値テキスト"/>
        <xdr:cNvSpPr txBox="1"/>
      </xdr:nvSpPr>
      <xdr:spPr>
        <a:xfrm>
          <a:off x="4813300" y="6725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45.8</a:t>
          </a:r>
          <a:endParaRPr kumimoji="1" lang="ja-JP" altLang="en-US" sz="1000" b="1">
            <a:latin typeface="ＭＳ Ｐゴシック"/>
          </a:endParaRPr>
        </a:p>
      </xdr:txBody>
    </xdr:sp>
    <xdr:clientData/>
  </xdr:oneCellAnchor>
  <xdr:twoCellAnchor>
    <xdr:from>
      <xdr:col>3</xdr:col>
      <xdr:colOff>1082675</xdr:colOff>
      <xdr:row>34</xdr:row>
      <xdr:rowOff>110974</xdr:rowOff>
    </xdr:from>
    <xdr:to>
      <xdr:col>3</xdr:col>
      <xdr:colOff>1260475</xdr:colOff>
      <xdr:row>34</xdr:row>
      <xdr:rowOff>110974</xdr:rowOff>
    </xdr:to>
    <xdr:cxnSp macro="">
      <xdr:nvCxnSpPr>
        <xdr:cNvPr id="71" name="直線コネクタ 70"/>
        <xdr:cNvCxnSpPr/>
      </xdr:nvCxnSpPr>
      <xdr:spPr>
        <a:xfrm>
          <a:off x="4673600" y="6721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24</xdr:row>
      <xdr:rowOff>99682</xdr:rowOff>
    </xdr:from>
    <xdr:ext cx="405111" cy="259045"/>
    <xdr:sp macro="" textlink="">
      <xdr:nvSpPr>
        <xdr:cNvPr id="72" name="有形固定資産減価償却率最大値テキスト"/>
        <xdr:cNvSpPr txBox="1"/>
      </xdr:nvSpPr>
      <xdr:spPr>
        <a:xfrm>
          <a:off x="4813300" y="4995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60.4</a:t>
          </a:r>
          <a:endParaRPr kumimoji="1" lang="ja-JP" altLang="en-US" sz="1000" b="1">
            <a:latin typeface="ＭＳ Ｐゴシック"/>
          </a:endParaRPr>
        </a:p>
      </xdr:txBody>
    </xdr:sp>
    <xdr:clientData/>
  </xdr:oneCellAnchor>
  <xdr:twoCellAnchor>
    <xdr:from>
      <xdr:col>3</xdr:col>
      <xdr:colOff>1082675</xdr:colOff>
      <xdr:row>25</xdr:row>
      <xdr:rowOff>153005</xdr:rowOff>
    </xdr:from>
    <xdr:to>
      <xdr:col>3</xdr:col>
      <xdr:colOff>1260475</xdr:colOff>
      <xdr:row>25</xdr:row>
      <xdr:rowOff>153005</xdr:rowOff>
    </xdr:to>
    <xdr:cxnSp macro="">
      <xdr:nvCxnSpPr>
        <xdr:cNvPr id="73" name="直線コネクタ 72"/>
        <xdr:cNvCxnSpPr/>
      </xdr:nvCxnSpPr>
      <xdr:spPr>
        <a:xfrm>
          <a:off x="4673600" y="5220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29</xdr:row>
      <xdr:rowOff>52813</xdr:rowOff>
    </xdr:from>
    <xdr:ext cx="405111" cy="259045"/>
    <xdr:sp macro="" textlink="">
      <xdr:nvSpPr>
        <xdr:cNvPr id="74" name="有形固定資産減価償却率平均値テキスト"/>
        <xdr:cNvSpPr txBox="1"/>
      </xdr:nvSpPr>
      <xdr:spPr>
        <a:xfrm>
          <a:off x="4813300" y="58059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54.0</a:t>
          </a:r>
          <a:endParaRPr kumimoji="1" lang="ja-JP" altLang="en-US" sz="1000" b="1">
            <a:solidFill>
              <a:srgbClr val="000080"/>
            </a:solidFill>
            <a:latin typeface="ＭＳ Ｐゴシック"/>
          </a:endParaRPr>
        </a:p>
      </xdr:txBody>
    </xdr:sp>
    <xdr:clientData/>
  </xdr:oneCellAnchor>
  <xdr:twoCellAnchor>
    <xdr:from>
      <xdr:col>3</xdr:col>
      <xdr:colOff>1120775</xdr:colOff>
      <xdr:row>29</xdr:row>
      <xdr:rowOff>74386</xdr:rowOff>
    </xdr:from>
    <xdr:to>
      <xdr:col>3</xdr:col>
      <xdr:colOff>1222375</xdr:colOff>
      <xdr:row>30</xdr:row>
      <xdr:rowOff>4536</xdr:rowOff>
    </xdr:to>
    <xdr:sp macro="" textlink="">
      <xdr:nvSpPr>
        <xdr:cNvPr id="75" name="フローチャート : 判断 74"/>
        <xdr:cNvSpPr/>
      </xdr:nvSpPr>
      <xdr:spPr>
        <a:xfrm>
          <a:off x="4711700" y="5827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29</xdr:row>
      <xdr:rowOff>136072</xdr:rowOff>
    </xdr:from>
    <xdr:to>
      <xdr:col>3</xdr:col>
      <xdr:colOff>511175</xdr:colOff>
      <xdr:row>30</xdr:row>
      <xdr:rowOff>66222</xdr:rowOff>
    </xdr:to>
    <xdr:sp macro="" textlink="">
      <xdr:nvSpPr>
        <xdr:cNvPr id="76" name="フローチャート : 判断 75"/>
        <xdr:cNvSpPr/>
      </xdr:nvSpPr>
      <xdr:spPr>
        <a:xfrm>
          <a:off x="4000500" y="5889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7" name="テキスト ボックス 76"/>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8" name="テキスト ボックス 77"/>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9" name="テキスト ボックス 78"/>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80" name="テキスト ボックス 79"/>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81" name="テキスト ボックス 80"/>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26</xdr:row>
      <xdr:rowOff>167217</xdr:rowOff>
    </xdr:from>
    <xdr:to>
      <xdr:col>3</xdr:col>
      <xdr:colOff>511175</xdr:colOff>
      <xdr:row>27</xdr:row>
      <xdr:rowOff>97367</xdr:rowOff>
    </xdr:to>
    <xdr:sp macro="" textlink="">
      <xdr:nvSpPr>
        <xdr:cNvPr id="82" name="円/楕円 81"/>
        <xdr:cNvSpPr/>
      </xdr:nvSpPr>
      <xdr:spPr>
        <a:xfrm>
          <a:off x="4000500" y="5405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245118</xdr:colOff>
      <xdr:row>30</xdr:row>
      <xdr:rowOff>57349</xdr:rowOff>
    </xdr:from>
    <xdr:ext cx="405111" cy="259045"/>
    <xdr:sp macro="" textlink="">
      <xdr:nvSpPr>
        <xdr:cNvPr id="83" name="n_1aveValue有形固定資産減価償却率"/>
        <xdr:cNvSpPr txBox="1"/>
      </xdr:nvSpPr>
      <xdr:spPr>
        <a:xfrm>
          <a:off x="3836043" y="5981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53.4</a:t>
          </a:r>
          <a:endParaRPr kumimoji="1" lang="ja-JP" altLang="en-US" sz="1000" b="1">
            <a:solidFill>
              <a:srgbClr val="000080"/>
            </a:solidFill>
            <a:latin typeface="ＭＳ Ｐゴシック"/>
          </a:endParaRPr>
        </a:p>
      </xdr:txBody>
    </xdr:sp>
    <xdr:clientData/>
  </xdr:oneCellAnchor>
  <xdr:oneCellAnchor>
    <xdr:from>
      <xdr:col>3</xdr:col>
      <xdr:colOff>245118</xdr:colOff>
      <xdr:row>25</xdr:row>
      <xdr:rowOff>113894</xdr:rowOff>
    </xdr:from>
    <xdr:ext cx="405111" cy="259045"/>
    <xdr:sp macro="" textlink="">
      <xdr:nvSpPr>
        <xdr:cNvPr id="84" name="n_1mainValue有形固定資産減価償却率"/>
        <xdr:cNvSpPr txBox="1"/>
      </xdr:nvSpPr>
      <xdr:spPr>
        <a:xfrm>
          <a:off x="3836043" y="51811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58.1</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5" name="正方形/長方形 84"/>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6" name="正方形/長方形 85"/>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7" name="正方形/長方形 86"/>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8" name="正方形/長方形 87"/>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9" name="正方形/長方形 88"/>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90" name="正方形/長方形 89"/>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91" name="テキスト ボックス 90"/>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92" name="正方形/長方形 91"/>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3" name="正方形/長方形 92"/>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4" name="正方形/長方形 93"/>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5" name="テキスト ボックス 94"/>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6" name="テキスト ボックス 95"/>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7" name="テキスト ボックス 96"/>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8" name="テキスト ボックス 97"/>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福岡県桂川町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13,815
13,723
20.14
5,647,660
5,464,387
165,102
3,258,992
4,177,078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3.9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53.8</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41</xdr:row>
      <xdr:rowOff>133350</xdr:rowOff>
    </xdr:from>
    <xdr:to>
      <xdr:col>7</xdr:col>
      <xdr:colOff>638175</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39</xdr:row>
      <xdr:rowOff>19050</xdr:rowOff>
    </xdr:from>
    <xdr:to>
      <xdr:col>7</xdr:col>
      <xdr:colOff>638175</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36</xdr:row>
      <xdr:rowOff>76200</xdr:rowOff>
    </xdr:from>
    <xdr:to>
      <xdr:col>7</xdr:col>
      <xdr:colOff>638175</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133350</xdr:rowOff>
    </xdr:from>
    <xdr:to>
      <xdr:col>7</xdr:col>
      <xdr:colOff>638175</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162577</xdr:rowOff>
    </xdr:from>
    <xdr:ext cx="467179" cy="259045"/>
    <xdr:sp macro="" textlink="">
      <xdr:nvSpPr>
        <xdr:cNvPr id="51" name="テキスト ボックス 50"/>
        <xdr:cNvSpPr txBox="1"/>
      </xdr:nvSpPr>
      <xdr:spPr>
        <a:xfrm>
          <a:off x="294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158496</xdr:rowOff>
    </xdr:from>
    <xdr:to>
      <xdr:col>6</xdr:col>
      <xdr:colOff>510540</xdr:colOff>
      <xdr:row>41</xdr:row>
      <xdr:rowOff>80772</xdr:rowOff>
    </xdr:to>
    <xdr:cxnSp macro="">
      <xdr:nvCxnSpPr>
        <xdr:cNvPr id="55" name="直線コネクタ 54"/>
        <xdr:cNvCxnSpPr/>
      </xdr:nvCxnSpPr>
      <xdr:spPr>
        <a:xfrm flipV="1">
          <a:off x="4634865" y="5816346"/>
          <a:ext cx="0" cy="1293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84599</xdr:rowOff>
    </xdr:from>
    <xdr:ext cx="405111" cy="259045"/>
    <xdr:sp macro="" textlink="">
      <xdr:nvSpPr>
        <xdr:cNvPr id="56" name="【道路】&#10;有形固定資産減価償却率最小値テキスト"/>
        <xdr:cNvSpPr txBox="1"/>
      </xdr:nvSpPr>
      <xdr:spPr>
        <a:xfrm>
          <a:off x="4724400" y="71140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42.3</a:t>
          </a:r>
          <a:endParaRPr kumimoji="1" lang="ja-JP" altLang="en-US" sz="1000" b="1">
            <a:latin typeface="ＭＳ Ｐゴシック"/>
          </a:endParaRPr>
        </a:p>
      </xdr:txBody>
    </xdr:sp>
    <xdr:clientData/>
  </xdr:oneCellAnchor>
  <xdr:twoCellAnchor>
    <xdr:from>
      <xdr:col>6</xdr:col>
      <xdr:colOff>422275</xdr:colOff>
      <xdr:row>41</xdr:row>
      <xdr:rowOff>80772</xdr:rowOff>
    </xdr:from>
    <xdr:to>
      <xdr:col>6</xdr:col>
      <xdr:colOff>600075</xdr:colOff>
      <xdr:row>41</xdr:row>
      <xdr:rowOff>80772</xdr:rowOff>
    </xdr:to>
    <xdr:cxnSp macro="">
      <xdr:nvCxnSpPr>
        <xdr:cNvPr id="57" name="直線コネクタ 56"/>
        <xdr:cNvCxnSpPr/>
      </xdr:nvCxnSpPr>
      <xdr:spPr>
        <a:xfrm>
          <a:off x="4546600" y="7110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105173</xdr:rowOff>
    </xdr:from>
    <xdr:ext cx="405111" cy="259045"/>
    <xdr:sp macro="" textlink="">
      <xdr:nvSpPr>
        <xdr:cNvPr id="58" name="【道路】&#10;有形固定資産減価償却率最大値テキスト"/>
        <xdr:cNvSpPr txBox="1"/>
      </xdr:nvSpPr>
      <xdr:spPr>
        <a:xfrm>
          <a:off x="4724400" y="55915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98.9</a:t>
          </a:r>
          <a:endParaRPr kumimoji="1" lang="ja-JP" altLang="en-US" sz="1000" b="1">
            <a:latin typeface="ＭＳ Ｐゴシック"/>
          </a:endParaRPr>
        </a:p>
      </xdr:txBody>
    </xdr:sp>
    <xdr:clientData/>
  </xdr:oneCellAnchor>
  <xdr:twoCellAnchor>
    <xdr:from>
      <xdr:col>6</xdr:col>
      <xdr:colOff>422275</xdr:colOff>
      <xdr:row>33</xdr:row>
      <xdr:rowOff>158496</xdr:rowOff>
    </xdr:from>
    <xdr:to>
      <xdr:col>6</xdr:col>
      <xdr:colOff>600075</xdr:colOff>
      <xdr:row>33</xdr:row>
      <xdr:rowOff>158496</xdr:rowOff>
    </xdr:to>
    <xdr:cxnSp macro="">
      <xdr:nvCxnSpPr>
        <xdr:cNvPr id="59" name="直線コネクタ 58"/>
        <xdr:cNvCxnSpPr/>
      </xdr:nvCxnSpPr>
      <xdr:spPr>
        <a:xfrm>
          <a:off x="4546600" y="5816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39</xdr:row>
      <xdr:rowOff>12971</xdr:rowOff>
    </xdr:from>
    <xdr:ext cx="405111" cy="259045"/>
    <xdr:sp macro="" textlink="">
      <xdr:nvSpPr>
        <xdr:cNvPr id="60" name="【道路】&#10;有形固定資産減価償却率平均値テキスト"/>
        <xdr:cNvSpPr txBox="1"/>
      </xdr:nvSpPr>
      <xdr:spPr>
        <a:xfrm>
          <a:off x="4724400" y="66995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57.1</a:t>
          </a:r>
          <a:endParaRPr kumimoji="1" lang="ja-JP" altLang="en-US" sz="1000" b="1">
            <a:solidFill>
              <a:srgbClr val="000080"/>
            </a:solidFill>
            <a:latin typeface="ＭＳ Ｐゴシック"/>
          </a:endParaRPr>
        </a:p>
      </xdr:txBody>
    </xdr:sp>
    <xdr:clientData/>
  </xdr:oneCellAnchor>
  <xdr:twoCellAnchor>
    <xdr:from>
      <xdr:col>6</xdr:col>
      <xdr:colOff>460375</xdr:colOff>
      <xdr:row>39</xdr:row>
      <xdr:rowOff>34544</xdr:rowOff>
    </xdr:from>
    <xdr:to>
      <xdr:col>6</xdr:col>
      <xdr:colOff>561975</xdr:colOff>
      <xdr:row>39</xdr:row>
      <xdr:rowOff>136144</xdr:rowOff>
    </xdr:to>
    <xdr:sp macro="" textlink="">
      <xdr:nvSpPr>
        <xdr:cNvPr id="61" name="フローチャート : 判断 60"/>
        <xdr:cNvSpPr/>
      </xdr:nvSpPr>
      <xdr:spPr>
        <a:xfrm>
          <a:off x="4584700" y="6721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39</xdr:row>
      <xdr:rowOff>107696</xdr:rowOff>
    </xdr:from>
    <xdr:to>
      <xdr:col>5</xdr:col>
      <xdr:colOff>409575</xdr:colOff>
      <xdr:row>40</xdr:row>
      <xdr:rowOff>37846</xdr:rowOff>
    </xdr:to>
    <xdr:sp macro="" textlink="">
      <xdr:nvSpPr>
        <xdr:cNvPr id="62" name="フローチャート : 判断 61"/>
        <xdr:cNvSpPr/>
      </xdr:nvSpPr>
      <xdr:spPr>
        <a:xfrm>
          <a:off x="3746500" y="6794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3" name="テキスト ボックス 62"/>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4" name="テキスト ボックス 63"/>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5" name="テキスト ボックス 64"/>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6" name="テキスト ボックス 65"/>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7" name="テキスト ボックス 66"/>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40</xdr:row>
      <xdr:rowOff>34544</xdr:rowOff>
    </xdr:from>
    <xdr:to>
      <xdr:col>5</xdr:col>
      <xdr:colOff>409575</xdr:colOff>
      <xdr:row>40</xdr:row>
      <xdr:rowOff>136144</xdr:rowOff>
    </xdr:to>
    <xdr:sp macro="" textlink="">
      <xdr:nvSpPr>
        <xdr:cNvPr id="68" name="円/楕円 67"/>
        <xdr:cNvSpPr/>
      </xdr:nvSpPr>
      <xdr:spPr>
        <a:xfrm>
          <a:off x="3746500" y="689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38</xdr:row>
      <xdr:rowOff>54373</xdr:rowOff>
    </xdr:from>
    <xdr:ext cx="405111" cy="259045"/>
    <xdr:sp macro="" textlink="">
      <xdr:nvSpPr>
        <xdr:cNvPr id="69" name="n_1aveValue【道路】&#10;有形固定資産減価償却率"/>
        <xdr:cNvSpPr txBox="1"/>
      </xdr:nvSpPr>
      <xdr:spPr>
        <a:xfrm>
          <a:off x="3582043" y="6569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53.9</a:t>
          </a:r>
          <a:endParaRPr kumimoji="1" lang="ja-JP" altLang="en-US" sz="1000" b="1">
            <a:solidFill>
              <a:srgbClr val="000080"/>
            </a:solidFill>
            <a:latin typeface="ＭＳ Ｐゴシック"/>
          </a:endParaRPr>
        </a:p>
      </xdr:txBody>
    </xdr:sp>
    <xdr:clientData/>
  </xdr:oneCellAnchor>
  <xdr:oneCellAnchor>
    <xdr:from>
      <xdr:col>5</xdr:col>
      <xdr:colOff>143518</xdr:colOff>
      <xdr:row>40</xdr:row>
      <xdr:rowOff>127271</xdr:rowOff>
    </xdr:from>
    <xdr:ext cx="405111" cy="259045"/>
    <xdr:sp macro="" textlink="">
      <xdr:nvSpPr>
        <xdr:cNvPr id="70" name="n_1mainValue【道路】&#10;有形固定資産減価償却率"/>
        <xdr:cNvSpPr txBox="1"/>
      </xdr:nvSpPr>
      <xdr:spPr>
        <a:xfrm>
          <a:off x="3582043" y="6985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49.6</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1" name="正方形/長方形 7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2" name="正方形/長方形 7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3" name="正方形/長方形 7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4" name="正方形/長方形 7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5" name="正方形/長方形 7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6" name="正方形/長方形 7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7" name="正方形/長方形 7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9.559</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78" name="正方形/長方形 7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79" name="テキスト ボックス 7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0" name="直線コネクタ 7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43</xdr:row>
      <xdr:rowOff>105427</xdr:rowOff>
    </xdr:from>
    <xdr:ext cx="467179" cy="259045"/>
    <xdr:sp macro="" textlink="">
      <xdr:nvSpPr>
        <xdr:cNvPr id="81" name="テキスト ボックス 80"/>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42</xdr:row>
      <xdr:rowOff>38100</xdr:rowOff>
    </xdr:from>
    <xdr:to>
      <xdr:col>16</xdr:col>
      <xdr:colOff>307975</xdr:colOff>
      <xdr:row>42</xdr:row>
      <xdr:rowOff>38100</xdr:rowOff>
    </xdr:to>
    <xdr:cxnSp macro="">
      <xdr:nvCxnSpPr>
        <xdr:cNvPr id="82" name="直線コネクタ 8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3" name="テキスト ボックス 8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4" name="直線コネクタ 8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39</xdr:row>
      <xdr:rowOff>29227</xdr:rowOff>
    </xdr:from>
    <xdr:ext cx="531299" cy="259045"/>
    <xdr:sp macro="" textlink="">
      <xdr:nvSpPr>
        <xdr:cNvPr id="85" name="テキスト ボックス 84"/>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6" name="直線コネクタ 8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162577</xdr:rowOff>
    </xdr:from>
    <xdr:ext cx="531299" cy="259045"/>
    <xdr:sp macro="" textlink="">
      <xdr:nvSpPr>
        <xdr:cNvPr id="87" name="テキスト ボックス 86"/>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88" name="直線コネクタ 8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124477</xdr:rowOff>
    </xdr:from>
    <xdr:ext cx="531299" cy="259045"/>
    <xdr:sp macro="" textlink="">
      <xdr:nvSpPr>
        <xdr:cNvPr id="89" name="テキスト ボックス 88"/>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0" name="直線コネクタ 8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86377</xdr:rowOff>
    </xdr:from>
    <xdr:ext cx="531299" cy="259045"/>
    <xdr:sp macro="" textlink="">
      <xdr:nvSpPr>
        <xdr:cNvPr id="91" name="テキスト ボックス 90"/>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2" name="直線コネクタ 9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93" name="テキスト ボックス 92"/>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4"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69342</xdr:rowOff>
    </xdr:from>
    <xdr:to>
      <xdr:col>15</xdr:col>
      <xdr:colOff>180340</xdr:colOff>
      <xdr:row>42</xdr:row>
      <xdr:rowOff>1829</xdr:rowOff>
    </xdr:to>
    <xdr:cxnSp macro="">
      <xdr:nvCxnSpPr>
        <xdr:cNvPr id="95" name="直線コネクタ 94"/>
        <xdr:cNvCxnSpPr/>
      </xdr:nvCxnSpPr>
      <xdr:spPr>
        <a:xfrm flipV="1">
          <a:off x="10476865" y="5727192"/>
          <a:ext cx="0" cy="1475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42</xdr:row>
      <xdr:rowOff>5656</xdr:rowOff>
    </xdr:from>
    <xdr:ext cx="469744" cy="259045"/>
    <xdr:sp macro="" textlink="">
      <xdr:nvSpPr>
        <xdr:cNvPr id="96" name="【道路】&#10;一人当たり延長最小値テキスト"/>
        <xdr:cNvSpPr txBox="1"/>
      </xdr:nvSpPr>
      <xdr:spPr>
        <a:xfrm>
          <a:off x="10566400" y="7206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5.476</a:t>
          </a:r>
          <a:endParaRPr kumimoji="1" lang="ja-JP" altLang="en-US" sz="1000" b="1">
            <a:latin typeface="ＭＳ Ｐゴシック"/>
          </a:endParaRPr>
        </a:p>
      </xdr:txBody>
    </xdr:sp>
    <xdr:clientData/>
  </xdr:oneCellAnchor>
  <xdr:twoCellAnchor>
    <xdr:from>
      <xdr:col>15</xdr:col>
      <xdr:colOff>92075</xdr:colOff>
      <xdr:row>42</xdr:row>
      <xdr:rowOff>1829</xdr:rowOff>
    </xdr:from>
    <xdr:to>
      <xdr:col>15</xdr:col>
      <xdr:colOff>269875</xdr:colOff>
      <xdr:row>42</xdr:row>
      <xdr:rowOff>1829</xdr:rowOff>
    </xdr:to>
    <xdr:cxnSp macro="">
      <xdr:nvCxnSpPr>
        <xdr:cNvPr id="97" name="直線コネクタ 96"/>
        <xdr:cNvCxnSpPr/>
      </xdr:nvCxnSpPr>
      <xdr:spPr>
        <a:xfrm>
          <a:off x="10388600" y="7202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16019</xdr:rowOff>
    </xdr:from>
    <xdr:ext cx="534377" cy="259045"/>
    <xdr:sp macro="" textlink="">
      <xdr:nvSpPr>
        <xdr:cNvPr id="98" name="【道路】&#10;一人当たり延長最大値テキスト"/>
        <xdr:cNvSpPr txBox="1"/>
      </xdr:nvSpPr>
      <xdr:spPr>
        <a:xfrm>
          <a:off x="10566400" y="5502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24.840</a:t>
          </a:r>
          <a:endParaRPr kumimoji="1" lang="ja-JP" altLang="en-US" sz="1000" b="1">
            <a:latin typeface="ＭＳ Ｐゴシック"/>
          </a:endParaRPr>
        </a:p>
      </xdr:txBody>
    </xdr:sp>
    <xdr:clientData/>
  </xdr:oneCellAnchor>
  <xdr:twoCellAnchor>
    <xdr:from>
      <xdr:col>15</xdr:col>
      <xdr:colOff>92075</xdr:colOff>
      <xdr:row>33</xdr:row>
      <xdr:rowOff>69342</xdr:rowOff>
    </xdr:from>
    <xdr:to>
      <xdr:col>15</xdr:col>
      <xdr:colOff>269875</xdr:colOff>
      <xdr:row>33</xdr:row>
      <xdr:rowOff>69342</xdr:rowOff>
    </xdr:to>
    <xdr:cxnSp macro="">
      <xdr:nvCxnSpPr>
        <xdr:cNvPr id="99" name="直線コネクタ 98"/>
        <xdr:cNvCxnSpPr/>
      </xdr:nvCxnSpPr>
      <xdr:spPr>
        <a:xfrm>
          <a:off x="10388600" y="5727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36</xdr:row>
      <xdr:rowOff>23639</xdr:rowOff>
    </xdr:from>
    <xdr:ext cx="534377" cy="259045"/>
    <xdr:sp macro="" textlink="">
      <xdr:nvSpPr>
        <xdr:cNvPr id="100" name="【道路】&#10;一人当たり延長平均値テキスト"/>
        <xdr:cNvSpPr txBox="1"/>
      </xdr:nvSpPr>
      <xdr:spPr>
        <a:xfrm>
          <a:off x="10566400" y="61958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17.740</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45212</xdr:rowOff>
    </xdr:from>
    <xdr:to>
      <xdr:col>15</xdr:col>
      <xdr:colOff>231775</xdr:colOff>
      <xdr:row>36</xdr:row>
      <xdr:rowOff>146812</xdr:rowOff>
    </xdr:to>
    <xdr:sp macro="" textlink="">
      <xdr:nvSpPr>
        <xdr:cNvPr id="101" name="フローチャート : 判断 100"/>
        <xdr:cNvSpPr/>
      </xdr:nvSpPr>
      <xdr:spPr>
        <a:xfrm>
          <a:off x="10426700" y="6217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34</xdr:row>
      <xdr:rowOff>89713</xdr:rowOff>
    </xdr:from>
    <xdr:to>
      <xdr:col>14</xdr:col>
      <xdr:colOff>79375</xdr:colOff>
      <xdr:row>35</xdr:row>
      <xdr:rowOff>19863</xdr:rowOff>
    </xdr:to>
    <xdr:sp macro="" textlink="">
      <xdr:nvSpPr>
        <xdr:cNvPr id="102" name="フローチャート : 判断 101"/>
        <xdr:cNvSpPr/>
      </xdr:nvSpPr>
      <xdr:spPr>
        <a:xfrm>
          <a:off x="9588500" y="5919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3" name="テキスト ボックス 10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4" name="テキスト ボックス 10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5" name="テキスト ボックス 10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6" name="テキスト ボックス 10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7" name="テキスト ボックス 10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39</xdr:row>
      <xdr:rowOff>11303</xdr:rowOff>
    </xdr:from>
    <xdr:to>
      <xdr:col>14</xdr:col>
      <xdr:colOff>79375</xdr:colOff>
      <xdr:row>39</xdr:row>
      <xdr:rowOff>112903</xdr:rowOff>
    </xdr:to>
    <xdr:sp macro="" textlink="">
      <xdr:nvSpPr>
        <xdr:cNvPr id="108" name="円/楕円 107"/>
        <xdr:cNvSpPr/>
      </xdr:nvSpPr>
      <xdr:spPr>
        <a:xfrm>
          <a:off x="9588500" y="6697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434485</xdr:colOff>
      <xdr:row>33</xdr:row>
      <xdr:rowOff>36390</xdr:rowOff>
    </xdr:from>
    <xdr:ext cx="534377" cy="259045"/>
    <xdr:sp macro="" textlink="">
      <xdr:nvSpPr>
        <xdr:cNvPr id="109" name="n_1aveValue【道路】&#10;一人当たり延長"/>
        <xdr:cNvSpPr txBox="1"/>
      </xdr:nvSpPr>
      <xdr:spPr>
        <a:xfrm>
          <a:off x="9359410" y="5694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21.656</a:t>
          </a:r>
          <a:endParaRPr kumimoji="1" lang="ja-JP" altLang="en-US" sz="1000" b="1">
            <a:solidFill>
              <a:srgbClr val="000080"/>
            </a:solidFill>
            <a:latin typeface="ＭＳ Ｐゴシック"/>
          </a:endParaRPr>
        </a:p>
      </xdr:txBody>
    </xdr:sp>
    <xdr:clientData/>
  </xdr:oneCellAnchor>
  <xdr:oneCellAnchor>
    <xdr:from>
      <xdr:col>13</xdr:col>
      <xdr:colOff>434485</xdr:colOff>
      <xdr:row>39</xdr:row>
      <xdr:rowOff>104030</xdr:rowOff>
    </xdr:from>
    <xdr:ext cx="534377" cy="259045"/>
    <xdr:sp macro="" textlink="">
      <xdr:nvSpPr>
        <xdr:cNvPr id="110" name="n_1mainValue【道路】&#10;一人当たり延長"/>
        <xdr:cNvSpPr txBox="1"/>
      </xdr:nvSpPr>
      <xdr:spPr>
        <a:xfrm>
          <a:off x="9359410" y="6790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11.435</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1" name="正方形/長方形 11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2" name="正方形/長方形 11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3" name="正方形/長方形 11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4" name="正方形/長方形 11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5" name="正方形/長方形 11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6" name="正方形/長方形 11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7" name="正方形/長方形 11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8" name="正方形/長方形 11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9" name="テキスト ボックス 11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0" name="直線コネクタ 11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65</xdr:row>
      <xdr:rowOff>143527</xdr:rowOff>
    </xdr:from>
    <xdr:ext cx="338939" cy="259045"/>
    <xdr:sp macro="" textlink="">
      <xdr:nvSpPr>
        <xdr:cNvPr id="121" name="テキスト ボックス 120"/>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122" name="直線コネクタ 121"/>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123" name="テキスト ボックス 122"/>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124" name="直線コネクタ 123"/>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125" name="テキスト ボックス 124"/>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126" name="直線コネクタ 125"/>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127" name="テキスト ボックス 126"/>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128" name="直線コネクタ 127"/>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55</xdr:row>
      <xdr:rowOff>29227</xdr:rowOff>
    </xdr:from>
    <xdr:ext cx="403059" cy="259045"/>
    <xdr:sp macro="" textlink="">
      <xdr:nvSpPr>
        <xdr:cNvPr id="129" name="テキスト ボックス 128"/>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0" name="直線コネクタ 12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1" name="テキスト ボックス 130"/>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125730</xdr:rowOff>
    </xdr:from>
    <xdr:to>
      <xdr:col>6</xdr:col>
      <xdr:colOff>510540</xdr:colOff>
      <xdr:row>64</xdr:row>
      <xdr:rowOff>68580</xdr:rowOff>
    </xdr:to>
    <xdr:cxnSp macro="">
      <xdr:nvCxnSpPr>
        <xdr:cNvPr id="133" name="直線コネクタ 132"/>
        <xdr:cNvCxnSpPr/>
      </xdr:nvCxnSpPr>
      <xdr:spPr>
        <a:xfrm flipV="1">
          <a:off x="4634865" y="955548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64</xdr:row>
      <xdr:rowOff>72407</xdr:rowOff>
    </xdr:from>
    <xdr:ext cx="405111" cy="259045"/>
    <xdr:sp macro="" textlink="">
      <xdr:nvSpPr>
        <xdr:cNvPr id="134" name="【橋りょう・トンネル】&#10;有形固定資産減価償却率最小値テキスト"/>
        <xdr:cNvSpPr txBox="1"/>
      </xdr:nvSpPr>
      <xdr:spPr>
        <a:xfrm>
          <a:off x="4724400" y="1104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17.0</a:t>
          </a:r>
          <a:endParaRPr kumimoji="1" lang="ja-JP" altLang="en-US" sz="1000" b="1">
            <a:latin typeface="ＭＳ Ｐゴシック"/>
          </a:endParaRPr>
        </a:p>
      </xdr:txBody>
    </xdr:sp>
    <xdr:clientData/>
  </xdr:oneCellAnchor>
  <xdr:twoCellAnchor>
    <xdr:from>
      <xdr:col>6</xdr:col>
      <xdr:colOff>422275</xdr:colOff>
      <xdr:row>64</xdr:row>
      <xdr:rowOff>68580</xdr:rowOff>
    </xdr:from>
    <xdr:to>
      <xdr:col>6</xdr:col>
      <xdr:colOff>600075</xdr:colOff>
      <xdr:row>64</xdr:row>
      <xdr:rowOff>68580</xdr:rowOff>
    </xdr:to>
    <xdr:cxnSp macro="">
      <xdr:nvCxnSpPr>
        <xdr:cNvPr id="135" name="直線コネクタ 134"/>
        <xdr:cNvCxnSpPr/>
      </xdr:nvCxnSpPr>
      <xdr:spPr>
        <a:xfrm>
          <a:off x="4546600" y="1104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72407</xdr:rowOff>
    </xdr:from>
    <xdr:ext cx="405111" cy="259045"/>
    <xdr:sp macro="" textlink="">
      <xdr:nvSpPr>
        <xdr:cNvPr id="136" name="【橋りょう・トンネル】&#10;有形固定資産減価償却率最大値テキスト"/>
        <xdr:cNvSpPr txBox="1"/>
      </xdr:nvSpPr>
      <xdr:spPr>
        <a:xfrm>
          <a:off x="4724400" y="9330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82.0</a:t>
          </a:r>
          <a:endParaRPr kumimoji="1" lang="ja-JP" altLang="en-US" sz="1000" b="1">
            <a:latin typeface="ＭＳ Ｐゴシック"/>
          </a:endParaRPr>
        </a:p>
      </xdr:txBody>
    </xdr:sp>
    <xdr:clientData/>
  </xdr:oneCellAnchor>
  <xdr:twoCellAnchor>
    <xdr:from>
      <xdr:col>6</xdr:col>
      <xdr:colOff>422275</xdr:colOff>
      <xdr:row>55</xdr:row>
      <xdr:rowOff>125730</xdr:rowOff>
    </xdr:from>
    <xdr:to>
      <xdr:col>6</xdr:col>
      <xdr:colOff>600075</xdr:colOff>
      <xdr:row>55</xdr:row>
      <xdr:rowOff>125730</xdr:rowOff>
    </xdr:to>
    <xdr:cxnSp macro="">
      <xdr:nvCxnSpPr>
        <xdr:cNvPr id="137" name="直線コネクタ 136"/>
        <xdr:cNvCxnSpPr/>
      </xdr:nvCxnSpPr>
      <xdr:spPr>
        <a:xfrm>
          <a:off x="4546600" y="955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71645</xdr:rowOff>
    </xdr:from>
    <xdr:ext cx="405111" cy="259045"/>
    <xdr:sp macro="" textlink="">
      <xdr:nvSpPr>
        <xdr:cNvPr id="138" name="【橋りょう・トンネル】&#10;有形固定資産減価償却率平均値テキスト"/>
        <xdr:cNvSpPr txBox="1"/>
      </xdr:nvSpPr>
      <xdr:spPr>
        <a:xfrm>
          <a:off x="4724400" y="103586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43.7</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93218</xdr:rowOff>
    </xdr:from>
    <xdr:to>
      <xdr:col>6</xdr:col>
      <xdr:colOff>561975</xdr:colOff>
      <xdr:row>61</xdr:row>
      <xdr:rowOff>23368</xdr:rowOff>
    </xdr:to>
    <xdr:sp macro="" textlink="">
      <xdr:nvSpPr>
        <xdr:cNvPr id="139" name="フローチャート : 判断 138"/>
        <xdr:cNvSpPr/>
      </xdr:nvSpPr>
      <xdr:spPr>
        <a:xfrm>
          <a:off x="4584700" y="10380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59</xdr:row>
      <xdr:rowOff>150368</xdr:rowOff>
    </xdr:from>
    <xdr:to>
      <xdr:col>5</xdr:col>
      <xdr:colOff>409575</xdr:colOff>
      <xdr:row>60</xdr:row>
      <xdr:rowOff>80518</xdr:rowOff>
    </xdr:to>
    <xdr:sp macro="" textlink="">
      <xdr:nvSpPr>
        <xdr:cNvPr id="140" name="フローチャート : 判断 139"/>
        <xdr:cNvSpPr/>
      </xdr:nvSpPr>
      <xdr:spPr>
        <a:xfrm>
          <a:off x="3746500" y="10265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1" name="テキスト ボックス 14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2" name="テキスト ボックス 14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3" name="テキスト ボックス 14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4" name="テキスト ボックス 14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5" name="テキスト ボックス 14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59</xdr:row>
      <xdr:rowOff>22352</xdr:rowOff>
    </xdr:from>
    <xdr:to>
      <xdr:col>5</xdr:col>
      <xdr:colOff>409575</xdr:colOff>
      <xdr:row>59</xdr:row>
      <xdr:rowOff>123952</xdr:rowOff>
    </xdr:to>
    <xdr:sp macro="" textlink="">
      <xdr:nvSpPr>
        <xdr:cNvPr id="146" name="円/楕円 145"/>
        <xdr:cNvSpPr/>
      </xdr:nvSpPr>
      <xdr:spPr>
        <a:xfrm>
          <a:off x="3746500" y="10137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60</xdr:row>
      <xdr:rowOff>71645</xdr:rowOff>
    </xdr:from>
    <xdr:ext cx="405111" cy="259045"/>
    <xdr:sp macro="" textlink="">
      <xdr:nvSpPr>
        <xdr:cNvPr id="147" name="n_1aveValue【橋りょう・トンネル】&#10;有形固定資産減価償却率"/>
        <xdr:cNvSpPr txBox="1"/>
      </xdr:nvSpPr>
      <xdr:spPr>
        <a:xfrm>
          <a:off x="3582043" y="103586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48.7</a:t>
          </a:r>
          <a:endParaRPr kumimoji="1" lang="ja-JP" altLang="en-US" sz="1000" b="1">
            <a:solidFill>
              <a:srgbClr val="000080"/>
            </a:solidFill>
            <a:latin typeface="ＭＳ Ｐゴシック"/>
          </a:endParaRPr>
        </a:p>
      </xdr:txBody>
    </xdr:sp>
    <xdr:clientData/>
  </xdr:oneCellAnchor>
  <xdr:oneCellAnchor>
    <xdr:from>
      <xdr:col>5</xdr:col>
      <xdr:colOff>143518</xdr:colOff>
      <xdr:row>57</xdr:row>
      <xdr:rowOff>140479</xdr:rowOff>
    </xdr:from>
    <xdr:ext cx="405111" cy="259045"/>
    <xdr:sp macro="" textlink="">
      <xdr:nvSpPr>
        <xdr:cNvPr id="148" name="n_1mainValue【橋りょう・トンネル】&#10;有形固定資産減価償却率"/>
        <xdr:cNvSpPr txBox="1"/>
      </xdr:nvSpPr>
      <xdr:spPr>
        <a:xfrm>
          <a:off x="3582043" y="9913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54.3</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49" name="正方形/長方形 14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0" name="正方形/長方形 14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1" name="正方形/長方形 15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2" name="正方形/長方形 15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3" name="正方形/長方形 15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4" name="正方形/長方形 15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5" name="正方形/長方形 15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159,636</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6" name="正方形/長方形 15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7" name="テキスト ボックス 15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8" name="直線コネクタ 15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130628</xdr:rowOff>
    </xdr:from>
    <xdr:to>
      <xdr:col>16</xdr:col>
      <xdr:colOff>307975</xdr:colOff>
      <xdr:row>64</xdr:row>
      <xdr:rowOff>130628</xdr:rowOff>
    </xdr:to>
    <xdr:cxnSp macro="">
      <xdr:nvCxnSpPr>
        <xdr:cNvPr id="159" name="直線コネクタ 158"/>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159855</xdr:rowOff>
    </xdr:from>
    <xdr:ext cx="248786" cy="259045"/>
    <xdr:sp macro="" textlink="">
      <xdr:nvSpPr>
        <xdr:cNvPr id="160" name="テキスト ボックス 159"/>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146957</xdr:rowOff>
    </xdr:from>
    <xdr:to>
      <xdr:col>16</xdr:col>
      <xdr:colOff>307975</xdr:colOff>
      <xdr:row>62</xdr:row>
      <xdr:rowOff>146957</xdr:rowOff>
    </xdr:to>
    <xdr:cxnSp macro="">
      <xdr:nvCxnSpPr>
        <xdr:cNvPr id="161" name="直線コネクタ 160"/>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62</xdr:row>
      <xdr:rowOff>4734</xdr:rowOff>
    </xdr:from>
    <xdr:ext cx="595419" cy="259045"/>
    <xdr:sp macro="" textlink="">
      <xdr:nvSpPr>
        <xdr:cNvPr id="162" name="テキスト ボックス 161"/>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60</xdr:row>
      <xdr:rowOff>163285</xdr:rowOff>
    </xdr:from>
    <xdr:to>
      <xdr:col>16</xdr:col>
      <xdr:colOff>307975</xdr:colOff>
      <xdr:row>60</xdr:row>
      <xdr:rowOff>163285</xdr:rowOff>
    </xdr:to>
    <xdr:cxnSp macro="">
      <xdr:nvCxnSpPr>
        <xdr:cNvPr id="163" name="直線コネクタ 162"/>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60</xdr:row>
      <xdr:rowOff>21062</xdr:rowOff>
    </xdr:from>
    <xdr:ext cx="595419" cy="259045"/>
    <xdr:sp macro="" textlink="">
      <xdr:nvSpPr>
        <xdr:cNvPr id="164" name="テキスト ボックス 163"/>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59</xdr:row>
      <xdr:rowOff>8165</xdr:rowOff>
    </xdr:from>
    <xdr:to>
      <xdr:col>16</xdr:col>
      <xdr:colOff>307975</xdr:colOff>
      <xdr:row>59</xdr:row>
      <xdr:rowOff>8165</xdr:rowOff>
    </xdr:to>
    <xdr:cxnSp macro="">
      <xdr:nvCxnSpPr>
        <xdr:cNvPr id="165" name="直線コネクタ 164"/>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58</xdr:row>
      <xdr:rowOff>37392</xdr:rowOff>
    </xdr:from>
    <xdr:ext cx="595419" cy="259045"/>
    <xdr:sp macro="" textlink="">
      <xdr:nvSpPr>
        <xdr:cNvPr id="166" name="テキスト ボックス 165"/>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57</xdr:row>
      <xdr:rowOff>24493</xdr:rowOff>
    </xdr:from>
    <xdr:to>
      <xdr:col>16</xdr:col>
      <xdr:colOff>307975</xdr:colOff>
      <xdr:row>57</xdr:row>
      <xdr:rowOff>24493</xdr:rowOff>
    </xdr:to>
    <xdr:cxnSp macro="">
      <xdr:nvCxnSpPr>
        <xdr:cNvPr id="167" name="直線コネクタ 166"/>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53720</xdr:rowOff>
    </xdr:from>
    <xdr:ext cx="595419" cy="259045"/>
    <xdr:sp macro="" textlink="">
      <xdr:nvSpPr>
        <xdr:cNvPr id="168" name="テキスト ボックス 167"/>
        <xdr:cNvSpPr txBox="1"/>
      </xdr:nvSpPr>
      <xdr:spPr>
        <a:xfrm>
          <a:off x="6008581" y="965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55</xdr:row>
      <xdr:rowOff>40822</xdr:rowOff>
    </xdr:from>
    <xdr:to>
      <xdr:col>16</xdr:col>
      <xdr:colOff>307975</xdr:colOff>
      <xdr:row>55</xdr:row>
      <xdr:rowOff>40822</xdr:rowOff>
    </xdr:to>
    <xdr:cxnSp macro="">
      <xdr:nvCxnSpPr>
        <xdr:cNvPr id="169" name="直線コネクタ 168"/>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54</xdr:row>
      <xdr:rowOff>70049</xdr:rowOff>
    </xdr:from>
    <xdr:ext cx="685572" cy="259045"/>
    <xdr:sp macro="" textlink="">
      <xdr:nvSpPr>
        <xdr:cNvPr id="170" name="テキスト ボックス 169"/>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1" name="直線コネクタ 17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86377</xdr:rowOff>
    </xdr:from>
    <xdr:ext cx="685572" cy="259045"/>
    <xdr:sp macro="" textlink="">
      <xdr:nvSpPr>
        <xdr:cNvPr id="172" name="テキスト ボックス 171"/>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3"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103725</xdr:rowOff>
    </xdr:from>
    <xdr:to>
      <xdr:col>15</xdr:col>
      <xdr:colOff>180340</xdr:colOff>
      <xdr:row>63</xdr:row>
      <xdr:rowOff>170021</xdr:rowOff>
    </xdr:to>
    <xdr:cxnSp macro="">
      <xdr:nvCxnSpPr>
        <xdr:cNvPr id="174" name="直線コネクタ 173"/>
        <xdr:cNvCxnSpPr/>
      </xdr:nvCxnSpPr>
      <xdr:spPr>
        <a:xfrm flipV="1">
          <a:off x="10476865" y="9533475"/>
          <a:ext cx="0" cy="14378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2398</xdr:rowOff>
    </xdr:from>
    <xdr:ext cx="534377" cy="259045"/>
    <xdr:sp macro="" textlink="">
      <xdr:nvSpPr>
        <xdr:cNvPr id="175" name="【橋りょう・トンネル】&#10;一人当たり有形固定資産（償却資産）額最小値テキスト"/>
        <xdr:cNvSpPr txBox="1"/>
      </xdr:nvSpPr>
      <xdr:spPr>
        <a:xfrm>
          <a:off x="10566400" y="10975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80,875</a:t>
          </a:r>
          <a:endParaRPr kumimoji="1" lang="ja-JP" altLang="en-US" sz="1000" b="1">
            <a:latin typeface="ＭＳ Ｐゴシック"/>
          </a:endParaRPr>
        </a:p>
      </xdr:txBody>
    </xdr:sp>
    <xdr:clientData/>
  </xdr:oneCellAnchor>
  <xdr:twoCellAnchor>
    <xdr:from>
      <xdr:col>15</xdr:col>
      <xdr:colOff>92075</xdr:colOff>
      <xdr:row>63</xdr:row>
      <xdr:rowOff>170021</xdr:rowOff>
    </xdr:from>
    <xdr:to>
      <xdr:col>15</xdr:col>
      <xdr:colOff>269875</xdr:colOff>
      <xdr:row>63</xdr:row>
      <xdr:rowOff>170021</xdr:rowOff>
    </xdr:to>
    <xdr:cxnSp macro="">
      <xdr:nvCxnSpPr>
        <xdr:cNvPr id="176" name="直線コネクタ 175"/>
        <xdr:cNvCxnSpPr/>
      </xdr:nvCxnSpPr>
      <xdr:spPr>
        <a:xfrm>
          <a:off x="10388600" y="10971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50402</xdr:rowOff>
    </xdr:from>
    <xdr:ext cx="599010" cy="259045"/>
    <xdr:sp macro="" textlink="">
      <xdr:nvSpPr>
        <xdr:cNvPr id="177" name="【橋りょう・トンネル】&#10;一人当たり有形固定資産（償却資産）額最大値テキスト"/>
        <xdr:cNvSpPr txBox="1"/>
      </xdr:nvSpPr>
      <xdr:spPr>
        <a:xfrm>
          <a:off x="10566400" y="9308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961,476</a:t>
          </a:r>
          <a:endParaRPr kumimoji="1" lang="ja-JP" altLang="en-US" sz="1000" b="1">
            <a:latin typeface="ＭＳ Ｐゴシック"/>
          </a:endParaRPr>
        </a:p>
      </xdr:txBody>
    </xdr:sp>
    <xdr:clientData/>
  </xdr:oneCellAnchor>
  <xdr:twoCellAnchor>
    <xdr:from>
      <xdr:col>15</xdr:col>
      <xdr:colOff>92075</xdr:colOff>
      <xdr:row>55</xdr:row>
      <xdr:rowOff>103725</xdr:rowOff>
    </xdr:from>
    <xdr:to>
      <xdr:col>15</xdr:col>
      <xdr:colOff>269875</xdr:colOff>
      <xdr:row>55</xdr:row>
      <xdr:rowOff>103725</xdr:rowOff>
    </xdr:to>
    <xdr:cxnSp macro="">
      <xdr:nvCxnSpPr>
        <xdr:cNvPr id="178" name="直線コネクタ 177"/>
        <xdr:cNvCxnSpPr/>
      </xdr:nvCxnSpPr>
      <xdr:spPr>
        <a:xfrm>
          <a:off x="10388600" y="9533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61</xdr:row>
      <xdr:rowOff>160414</xdr:rowOff>
    </xdr:from>
    <xdr:ext cx="599010" cy="259045"/>
    <xdr:sp macro="" textlink="">
      <xdr:nvSpPr>
        <xdr:cNvPr id="179" name="【橋りょう・トンネル】&#10;一人当たり有形固定資産（償却資産）額平均値テキスト"/>
        <xdr:cNvSpPr txBox="1"/>
      </xdr:nvSpPr>
      <xdr:spPr>
        <a:xfrm>
          <a:off x="10566400" y="1061886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252,436</a:t>
          </a:r>
          <a:endParaRPr kumimoji="1" lang="ja-JP" altLang="en-US" sz="1000" b="1">
            <a:solidFill>
              <a:srgbClr val="000080"/>
            </a:solidFill>
            <a:latin typeface="ＭＳ Ｐゴシック"/>
          </a:endParaRPr>
        </a:p>
      </xdr:txBody>
    </xdr:sp>
    <xdr:clientData/>
  </xdr:oneCellAnchor>
  <xdr:twoCellAnchor>
    <xdr:from>
      <xdr:col>15</xdr:col>
      <xdr:colOff>130175</xdr:colOff>
      <xdr:row>62</xdr:row>
      <xdr:rowOff>10537</xdr:rowOff>
    </xdr:from>
    <xdr:to>
      <xdr:col>15</xdr:col>
      <xdr:colOff>231775</xdr:colOff>
      <xdr:row>62</xdr:row>
      <xdr:rowOff>112137</xdr:rowOff>
    </xdr:to>
    <xdr:sp macro="" textlink="">
      <xdr:nvSpPr>
        <xdr:cNvPr id="180" name="フローチャート : 判断 179"/>
        <xdr:cNvSpPr/>
      </xdr:nvSpPr>
      <xdr:spPr>
        <a:xfrm>
          <a:off x="10426700" y="10640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62</xdr:row>
      <xdr:rowOff>205</xdr:rowOff>
    </xdr:from>
    <xdr:to>
      <xdr:col>14</xdr:col>
      <xdr:colOff>79375</xdr:colOff>
      <xdr:row>62</xdr:row>
      <xdr:rowOff>101805</xdr:rowOff>
    </xdr:to>
    <xdr:sp macro="" textlink="">
      <xdr:nvSpPr>
        <xdr:cNvPr id="181" name="フローチャート : 判断 180"/>
        <xdr:cNvSpPr/>
      </xdr:nvSpPr>
      <xdr:spPr>
        <a:xfrm>
          <a:off x="9588500" y="10630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2" name="テキスト ボックス 18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3" name="テキスト ボックス 18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4" name="テキスト ボックス 18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5" name="テキスト ボックス 18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6" name="テキスト ボックス 18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63</xdr:row>
      <xdr:rowOff>90498</xdr:rowOff>
    </xdr:from>
    <xdr:to>
      <xdr:col>14</xdr:col>
      <xdr:colOff>79375</xdr:colOff>
      <xdr:row>64</xdr:row>
      <xdr:rowOff>20648</xdr:rowOff>
    </xdr:to>
    <xdr:sp macro="" textlink="">
      <xdr:nvSpPr>
        <xdr:cNvPr id="187" name="円/楕円 186"/>
        <xdr:cNvSpPr/>
      </xdr:nvSpPr>
      <xdr:spPr>
        <a:xfrm>
          <a:off x="9588500" y="10891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60</xdr:row>
      <xdr:rowOff>118332</xdr:rowOff>
    </xdr:from>
    <xdr:ext cx="599010" cy="259045"/>
    <xdr:sp macro="" textlink="">
      <xdr:nvSpPr>
        <xdr:cNvPr id="188" name="n_1aveValue【橋りょう・トンネル】&#10;一人当たり有形固定資産（償却資産）額"/>
        <xdr:cNvSpPr txBox="1"/>
      </xdr:nvSpPr>
      <xdr:spPr>
        <a:xfrm>
          <a:off x="9327094" y="104053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258,763</a:t>
          </a:r>
          <a:endParaRPr kumimoji="1" lang="ja-JP" altLang="en-US" sz="1000" b="1">
            <a:solidFill>
              <a:srgbClr val="000080"/>
            </a:solidFill>
            <a:latin typeface="ＭＳ Ｐゴシック"/>
          </a:endParaRPr>
        </a:p>
      </xdr:txBody>
    </xdr:sp>
    <xdr:clientData/>
  </xdr:oneCellAnchor>
  <xdr:oneCellAnchor>
    <xdr:from>
      <xdr:col>13</xdr:col>
      <xdr:colOff>434486</xdr:colOff>
      <xdr:row>64</xdr:row>
      <xdr:rowOff>11775</xdr:rowOff>
    </xdr:from>
    <xdr:ext cx="534377" cy="259045"/>
    <xdr:sp macro="" textlink="">
      <xdr:nvSpPr>
        <xdr:cNvPr id="189" name="n_1mainValue【橋りょう・トンネル】&#10;一人当たり有形固定資産（償却資産）額"/>
        <xdr:cNvSpPr txBox="1"/>
      </xdr:nvSpPr>
      <xdr:spPr>
        <a:xfrm>
          <a:off x="9359411" y="10984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98,466</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0" name="正方形/長方形 18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1" name="正方形/長方形 19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2" name="正方形/長方形 19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3" name="正方形/長方形 19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4" name="正方形/長方形 19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5" name="正方形/長方形 19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6" name="正方形/長方形 19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66.3</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7" name="正方形/長方形 19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8" name="テキスト ボックス 19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9" name="直線コネクタ 19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88</xdr:row>
      <xdr:rowOff>10177</xdr:rowOff>
    </xdr:from>
    <xdr:ext cx="338939" cy="259045"/>
    <xdr:sp macro="" textlink="">
      <xdr:nvSpPr>
        <xdr:cNvPr id="200" name="テキスト ボックス 199"/>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201" name="直線コネクタ 200"/>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202" name="テキスト ボックス 201"/>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203" name="直線コネクタ 202"/>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204" name="テキスト ボックス 203"/>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205" name="直線コネクタ 204"/>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206" name="テキスト ボックス 205"/>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207" name="直線コネクタ 206"/>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208" name="テキスト ボックス 207"/>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209" name="直線コネクタ 208"/>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162577</xdr:rowOff>
    </xdr:from>
    <xdr:ext cx="467179" cy="259045"/>
    <xdr:sp macro="" textlink="">
      <xdr:nvSpPr>
        <xdr:cNvPr id="210" name="テキスト ボックス 209"/>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1" name="直線コネクタ 21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12" name="テキスト ボックス 211"/>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3"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167639</xdr:rowOff>
    </xdr:from>
    <xdr:to>
      <xdr:col>6</xdr:col>
      <xdr:colOff>510540</xdr:colOff>
      <xdr:row>86</xdr:row>
      <xdr:rowOff>55245</xdr:rowOff>
    </xdr:to>
    <xdr:cxnSp macro="">
      <xdr:nvCxnSpPr>
        <xdr:cNvPr id="214" name="直線コネクタ 213"/>
        <xdr:cNvCxnSpPr/>
      </xdr:nvCxnSpPr>
      <xdr:spPr>
        <a:xfrm flipV="1">
          <a:off x="4634865" y="13369289"/>
          <a:ext cx="0" cy="1430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59072</xdr:rowOff>
    </xdr:from>
    <xdr:ext cx="405111" cy="259045"/>
    <xdr:sp macro="" textlink="">
      <xdr:nvSpPr>
        <xdr:cNvPr id="215" name="【公営住宅】&#10;有形固定資産減価償却率最小値テキスト"/>
        <xdr:cNvSpPr txBox="1"/>
      </xdr:nvSpPr>
      <xdr:spPr>
        <a:xfrm>
          <a:off x="4724400" y="14803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23.1</a:t>
          </a:r>
          <a:endParaRPr kumimoji="1" lang="ja-JP" altLang="en-US" sz="1000" b="1">
            <a:latin typeface="ＭＳ Ｐゴシック"/>
          </a:endParaRPr>
        </a:p>
      </xdr:txBody>
    </xdr:sp>
    <xdr:clientData/>
  </xdr:oneCellAnchor>
  <xdr:twoCellAnchor>
    <xdr:from>
      <xdr:col>6</xdr:col>
      <xdr:colOff>422275</xdr:colOff>
      <xdr:row>86</xdr:row>
      <xdr:rowOff>55245</xdr:rowOff>
    </xdr:from>
    <xdr:to>
      <xdr:col>6</xdr:col>
      <xdr:colOff>600075</xdr:colOff>
      <xdr:row>86</xdr:row>
      <xdr:rowOff>55245</xdr:rowOff>
    </xdr:to>
    <xdr:cxnSp macro="">
      <xdr:nvCxnSpPr>
        <xdr:cNvPr id="216" name="直線コネクタ 215"/>
        <xdr:cNvCxnSpPr/>
      </xdr:nvCxnSpPr>
      <xdr:spPr>
        <a:xfrm>
          <a:off x="4546600" y="14799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114316</xdr:rowOff>
    </xdr:from>
    <xdr:ext cx="405111" cy="259045"/>
    <xdr:sp macro="" textlink="">
      <xdr:nvSpPr>
        <xdr:cNvPr id="217" name="【公営住宅】&#10;有形固定資産減価償却率最大値テキスト"/>
        <xdr:cNvSpPr txBox="1"/>
      </xdr:nvSpPr>
      <xdr:spPr>
        <a:xfrm>
          <a:off x="4724400" y="13144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98.2</a:t>
          </a:r>
          <a:endParaRPr kumimoji="1" lang="ja-JP" altLang="en-US" sz="1000" b="1">
            <a:latin typeface="ＭＳ Ｐゴシック"/>
          </a:endParaRPr>
        </a:p>
      </xdr:txBody>
    </xdr:sp>
    <xdr:clientData/>
  </xdr:oneCellAnchor>
  <xdr:twoCellAnchor>
    <xdr:from>
      <xdr:col>6</xdr:col>
      <xdr:colOff>422275</xdr:colOff>
      <xdr:row>77</xdr:row>
      <xdr:rowOff>167639</xdr:rowOff>
    </xdr:from>
    <xdr:to>
      <xdr:col>6</xdr:col>
      <xdr:colOff>600075</xdr:colOff>
      <xdr:row>77</xdr:row>
      <xdr:rowOff>167639</xdr:rowOff>
    </xdr:to>
    <xdr:cxnSp macro="">
      <xdr:nvCxnSpPr>
        <xdr:cNvPr id="218" name="直線コネクタ 217"/>
        <xdr:cNvCxnSpPr/>
      </xdr:nvCxnSpPr>
      <xdr:spPr>
        <a:xfrm>
          <a:off x="4546600" y="13369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120032</xdr:rowOff>
    </xdr:from>
    <xdr:ext cx="405111" cy="259045"/>
    <xdr:sp macro="" textlink="">
      <xdr:nvSpPr>
        <xdr:cNvPr id="219" name="【公営住宅】&#10;有形固定資産減価償却率平均値テキスト"/>
        <xdr:cNvSpPr txBox="1"/>
      </xdr:nvSpPr>
      <xdr:spPr>
        <a:xfrm>
          <a:off x="4724400" y="141789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51.9</a:t>
          </a:r>
          <a:endParaRPr kumimoji="1" lang="ja-JP" altLang="en-US" sz="1000" b="1">
            <a:solidFill>
              <a:srgbClr val="000080"/>
            </a:solidFill>
            <a:latin typeface="ＭＳ Ｐゴシック"/>
          </a:endParaRPr>
        </a:p>
      </xdr:txBody>
    </xdr:sp>
    <xdr:clientData/>
  </xdr:oneCellAnchor>
  <xdr:twoCellAnchor>
    <xdr:from>
      <xdr:col>6</xdr:col>
      <xdr:colOff>460375</xdr:colOff>
      <xdr:row>82</xdr:row>
      <xdr:rowOff>141605</xdr:rowOff>
    </xdr:from>
    <xdr:to>
      <xdr:col>6</xdr:col>
      <xdr:colOff>561975</xdr:colOff>
      <xdr:row>83</xdr:row>
      <xdr:rowOff>71755</xdr:rowOff>
    </xdr:to>
    <xdr:sp macro="" textlink="">
      <xdr:nvSpPr>
        <xdr:cNvPr id="220" name="フローチャート : 判断 219"/>
        <xdr:cNvSpPr/>
      </xdr:nvSpPr>
      <xdr:spPr>
        <a:xfrm>
          <a:off x="4584700" y="1420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81</xdr:row>
      <xdr:rowOff>88264</xdr:rowOff>
    </xdr:from>
    <xdr:to>
      <xdr:col>5</xdr:col>
      <xdr:colOff>409575</xdr:colOff>
      <xdr:row>82</xdr:row>
      <xdr:rowOff>18414</xdr:rowOff>
    </xdr:to>
    <xdr:sp macro="" textlink="">
      <xdr:nvSpPr>
        <xdr:cNvPr id="221" name="フローチャート : 判断 220"/>
        <xdr:cNvSpPr/>
      </xdr:nvSpPr>
      <xdr:spPr>
        <a:xfrm>
          <a:off x="3746500" y="13975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22" name="テキスト ボックス 22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3" name="テキスト ボックス 22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4" name="テキスト ボックス 22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5" name="テキスト ボックス 22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6" name="テキスト ボックス 22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78</xdr:row>
      <xdr:rowOff>120650</xdr:rowOff>
    </xdr:from>
    <xdr:to>
      <xdr:col>5</xdr:col>
      <xdr:colOff>409575</xdr:colOff>
      <xdr:row>79</xdr:row>
      <xdr:rowOff>50800</xdr:rowOff>
    </xdr:to>
    <xdr:sp macro="" textlink="">
      <xdr:nvSpPr>
        <xdr:cNvPr id="227" name="円/楕円 226"/>
        <xdr:cNvSpPr/>
      </xdr:nvSpPr>
      <xdr:spPr>
        <a:xfrm>
          <a:off x="3746500" y="13493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82</xdr:row>
      <xdr:rowOff>9541</xdr:rowOff>
    </xdr:from>
    <xdr:ext cx="405111" cy="259045"/>
    <xdr:sp macro="" textlink="">
      <xdr:nvSpPr>
        <xdr:cNvPr id="228" name="n_1aveValue【公営住宅】&#10;有形固定資産減価償却率"/>
        <xdr:cNvSpPr txBox="1"/>
      </xdr:nvSpPr>
      <xdr:spPr>
        <a:xfrm>
          <a:off x="3582043" y="14068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63.7</a:t>
          </a:r>
          <a:endParaRPr kumimoji="1" lang="ja-JP" altLang="en-US" sz="1000" b="1">
            <a:solidFill>
              <a:srgbClr val="000080"/>
            </a:solidFill>
            <a:latin typeface="ＭＳ Ｐゴシック"/>
          </a:endParaRPr>
        </a:p>
      </xdr:txBody>
    </xdr:sp>
    <xdr:clientData/>
  </xdr:oneCellAnchor>
  <xdr:oneCellAnchor>
    <xdr:from>
      <xdr:col>5</xdr:col>
      <xdr:colOff>143518</xdr:colOff>
      <xdr:row>77</xdr:row>
      <xdr:rowOff>67327</xdr:rowOff>
    </xdr:from>
    <xdr:ext cx="405111" cy="259045"/>
    <xdr:sp macro="" textlink="">
      <xdr:nvSpPr>
        <xdr:cNvPr id="229" name="n_1mainValue【公営住宅】&#10;有形固定資産減価償却率"/>
        <xdr:cNvSpPr txBox="1"/>
      </xdr:nvSpPr>
      <xdr:spPr>
        <a:xfrm>
          <a:off x="3582043" y="1326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89.0</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30" name="正方形/長方形 22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31" name="正方形/長方形 23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2" name="正方形/長方形 23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3" name="正方形/長方形 23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4" name="正方形/長方形 23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5" name="正方形/長方形 23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6" name="正方形/長方形 23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1.057</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7" name="正方形/長方形 23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8" name="テキスト ボックス 23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9" name="直線コネクタ 23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38100</xdr:rowOff>
    </xdr:from>
    <xdr:to>
      <xdr:col>16</xdr:col>
      <xdr:colOff>307975</xdr:colOff>
      <xdr:row>86</xdr:row>
      <xdr:rowOff>38100</xdr:rowOff>
    </xdr:to>
    <xdr:cxnSp macro="">
      <xdr:nvCxnSpPr>
        <xdr:cNvPr id="240" name="直線コネクタ 239"/>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241" name="テキスト ボックス 240"/>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242" name="直線コネクタ 241"/>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124477</xdr:rowOff>
    </xdr:from>
    <xdr:ext cx="467179" cy="259045"/>
    <xdr:sp macro="" textlink="">
      <xdr:nvSpPr>
        <xdr:cNvPr id="243" name="テキスト ボックス 242"/>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244" name="直線コネクタ 243"/>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10177</xdr:rowOff>
    </xdr:from>
    <xdr:ext cx="467179" cy="259045"/>
    <xdr:sp macro="" textlink="">
      <xdr:nvSpPr>
        <xdr:cNvPr id="245" name="テキスト ボックス 244"/>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246" name="直線コネクタ 245"/>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77</xdr:row>
      <xdr:rowOff>67327</xdr:rowOff>
    </xdr:from>
    <xdr:ext cx="467179" cy="259045"/>
    <xdr:sp macro="" textlink="">
      <xdr:nvSpPr>
        <xdr:cNvPr id="247" name="テキスト ボックス 246"/>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48" name="直線コネクタ 24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49" name="テキスト ボックス 24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50"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121310</xdr:rowOff>
    </xdr:from>
    <xdr:to>
      <xdr:col>15</xdr:col>
      <xdr:colOff>180340</xdr:colOff>
      <xdr:row>86</xdr:row>
      <xdr:rowOff>609</xdr:rowOff>
    </xdr:to>
    <xdr:cxnSp macro="">
      <xdr:nvCxnSpPr>
        <xdr:cNvPr id="251" name="直線コネクタ 250"/>
        <xdr:cNvCxnSpPr/>
      </xdr:nvCxnSpPr>
      <xdr:spPr>
        <a:xfrm flipV="1">
          <a:off x="10476865" y="13494410"/>
          <a:ext cx="0" cy="12508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4436</xdr:rowOff>
    </xdr:from>
    <xdr:ext cx="469744" cy="259045"/>
    <xdr:sp macro="" textlink="">
      <xdr:nvSpPr>
        <xdr:cNvPr id="252" name="【公営住宅】&#10;一人当たり面積最小値テキスト"/>
        <xdr:cNvSpPr txBox="1"/>
      </xdr:nvSpPr>
      <xdr:spPr>
        <a:xfrm>
          <a:off x="10566400" y="14749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0.082</a:t>
          </a:r>
          <a:endParaRPr kumimoji="1" lang="ja-JP" altLang="en-US" sz="1000" b="1">
            <a:latin typeface="ＭＳ Ｐゴシック"/>
          </a:endParaRPr>
        </a:p>
      </xdr:txBody>
    </xdr:sp>
    <xdr:clientData/>
  </xdr:oneCellAnchor>
  <xdr:twoCellAnchor>
    <xdr:from>
      <xdr:col>15</xdr:col>
      <xdr:colOff>92075</xdr:colOff>
      <xdr:row>86</xdr:row>
      <xdr:rowOff>609</xdr:rowOff>
    </xdr:from>
    <xdr:to>
      <xdr:col>15</xdr:col>
      <xdr:colOff>269875</xdr:colOff>
      <xdr:row>86</xdr:row>
      <xdr:rowOff>609</xdr:rowOff>
    </xdr:to>
    <xdr:cxnSp macro="">
      <xdr:nvCxnSpPr>
        <xdr:cNvPr id="253" name="直線コネクタ 252"/>
        <xdr:cNvCxnSpPr/>
      </xdr:nvCxnSpPr>
      <xdr:spPr>
        <a:xfrm>
          <a:off x="10388600" y="14745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77</xdr:row>
      <xdr:rowOff>67987</xdr:rowOff>
    </xdr:from>
    <xdr:ext cx="469744" cy="259045"/>
    <xdr:sp macro="" textlink="">
      <xdr:nvSpPr>
        <xdr:cNvPr id="254" name="【公営住宅】&#10;一人当たり面積最大値テキスト"/>
        <xdr:cNvSpPr txBox="1"/>
      </xdr:nvSpPr>
      <xdr:spPr>
        <a:xfrm>
          <a:off x="10566400" y="13269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2.818</a:t>
          </a:r>
          <a:endParaRPr kumimoji="1" lang="ja-JP" altLang="en-US" sz="1000" b="1">
            <a:latin typeface="ＭＳ Ｐゴシック"/>
          </a:endParaRPr>
        </a:p>
      </xdr:txBody>
    </xdr:sp>
    <xdr:clientData/>
  </xdr:oneCellAnchor>
  <xdr:twoCellAnchor>
    <xdr:from>
      <xdr:col>15</xdr:col>
      <xdr:colOff>92075</xdr:colOff>
      <xdr:row>78</xdr:row>
      <xdr:rowOff>121310</xdr:rowOff>
    </xdr:from>
    <xdr:to>
      <xdr:col>15</xdr:col>
      <xdr:colOff>269875</xdr:colOff>
      <xdr:row>78</xdr:row>
      <xdr:rowOff>121310</xdr:rowOff>
    </xdr:to>
    <xdr:cxnSp macro="">
      <xdr:nvCxnSpPr>
        <xdr:cNvPr id="255" name="直線コネクタ 254"/>
        <xdr:cNvCxnSpPr/>
      </xdr:nvCxnSpPr>
      <xdr:spPr>
        <a:xfrm>
          <a:off x="10388600" y="13494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82</xdr:row>
      <xdr:rowOff>167809</xdr:rowOff>
    </xdr:from>
    <xdr:ext cx="469744" cy="259045"/>
    <xdr:sp macro="" textlink="">
      <xdr:nvSpPr>
        <xdr:cNvPr id="256" name="【公営住宅】&#10;一人当たり面積平均値テキスト"/>
        <xdr:cNvSpPr txBox="1"/>
      </xdr:nvSpPr>
      <xdr:spPr>
        <a:xfrm>
          <a:off x="10566400" y="142267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1.058</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17932</xdr:rowOff>
    </xdr:from>
    <xdr:to>
      <xdr:col>15</xdr:col>
      <xdr:colOff>231775</xdr:colOff>
      <xdr:row>83</xdr:row>
      <xdr:rowOff>119532</xdr:rowOff>
    </xdr:to>
    <xdr:sp macro="" textlink="">
      <xdr:nvSpPr>
        <xdr:cNvPr id="257" name="フローチャート : 判断 256"/>
        <xdr:cNvSpPr/>
      </xdr:nvSpPr>
      <xdr:spPr>
        <a:xfrm>
          <a:off x="10426700" y="1424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81</xdr:row>
      <xdr:rowOff>87885</xdr:rowOff>
    </xdr:from>
    <xdr:to>
      <xdr:col>14</xdr:col>
      <xdr:colOff>79375</xdr:colOff>
      <xdr:row>82</xdr:row>
      <xdr:rowOff>18035</xdr:rowOff>
    </xdr:to>
    <xdr:sp macro="" textlink="">
      <xdr:nvSpPr>
        <xdr:cNvPr id="258" name="フローチャート : 判断 257"/>
        <xdr:cNvSpPr/>
      </xdr:nvSpPr>
      <xdr:spPr>
        <a:xfrm>
          <a:off x="9588500" y="13975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59" name="テキスト ボックス 25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0" name="テキスト ボックス 25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1" name="テキスト ボックス 26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2" name="テキスト ボックス 26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63" name="テキスト ボックス 26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82</xdr:row>
      <xdr:rowOff>125374</xdr:rowOff>
    </xdr:from>
    <xdr:to>
      <xdr:col>14</xdr:col>
      <xdr:colOff>79375</xdr:colOff>
      <xdr:row>83</xdr:row>
      <xdr:rowOff>55524</xdr:rowOff>
    </xdr:to>
    <xdr:sp macro="" textlink="">
      <xdr:nvSpPr>
        <xdr:cNvPr id="264" name="円/楕円 263"/>
        <xdr:cNvSpPr/>
      </xdr:nvSpPr>
      <xdr:spPr>
        <a:xfrm>
          <a:off x="9588500" y="14184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80</xdr:row>
      <xdr:rowOff>34562</xdr:rowOff>
    </xdr:from>
    <xdr:ext cx="469744" cy="259045"/>
    <xdr:sp macro="" textlink="">
      <xdr:nvSpPr>
        <xdr:cNvPr id="265" name="n_1aveValue【公営住宅】&#10;一人当たり面積"/>
        <xdr:cNvSpPr txBox="1"/>
      </xdr:nvSpPr>
      <xdr:spPr>
        <a:xfrm>
          <a:off x="9391727" y="13750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1.655</a:t>
          </a:r>
          <a:endParaRPr kumimoji="1" lang="ja-JP" altLang="en-US" sz="1000" b="1">
            <a:solidFill>
              <a:srgbClr val="000080"/>
            </a:solidFill>
            <a:latin typeface="ＭＳ Ｐゴシック"/>
          </a:endParaRPr>
        </a:p>
      </xdr:txBody>
    </xdr:sp>
    <xdr:clientData/>
  </xdr:oneCellAnchor>
  <xdr:oneCellAnchor>
    <xdr:from>
      <xdr:col>13</xdr:col>
      <xdr:colOff>466802</xdr:colOff>
      <xdr:row>83</xdr:row>
      <xdr:rowOff>46651</xdr:rowOff>
    </xdr:from>
    <xdr:ext cx="469744" cy="259045"/>
    <xdr:sp macro="" textlink="">
      <xdr:nvSpPr>
        <xdr:cNvPr id="266" name="n_1mainValue【公営住宅】&#10;一人当たり面積"/>
        <xdr:cNvSpPr txBox="1"/>
      </xdr:nvSpPr>
      <xdr:spPr>
        <a:xfrm>
          <a:off x="9391727" y="14277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1.198</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67" name="正方形/長方形 26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68" name="正方形/長方形 26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69" name="正方形/長方形 26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70" name="正方形/長方形 26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71" name="正方形/長方形 27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72" name="正方形/長方形 27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73" name="正方形/長方形 27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42.2</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74" name="正方形/長方形 273"/>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75" name="正方形/長方形 27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76" name="正方形/長方形 27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77" name="正方形/長方形 27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78" name="正方形/長方形 27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79" name="正方形/長方形 27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80" name="正方形/長方形 27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81" name="正方形/長方形 28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92,923</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82" name="正方形/長方形 281"/>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83" name="正方形/長方形 28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84" name="正方形/長方形 28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85" name="正方形/長方形 28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86" name="正方形/長方形 28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87" name="正方形/長方形 28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88" name="正方形/長方形 28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89" name="正方形/長方形 28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90" name="正方形/長方形 28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91" name="テキスト ボックス 29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92" name="直線コネクタ 29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293" name="テキスト ボックス 292"/>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41</xdr:row>
      <xdr:rowOff>133350</xdr:rowOff>
    </xdr:from>
    <xdr:to>
      <xdr:col>24</xdr:col>
      <xdr:colOff>644525</xdr:colOff>
      <xdr:row>41</xdr:row>
      <xdr:rowOff>133350</xdr:rowOff>
    </xdr:to>
    <xdr:cxnSp macro="">
      <xdr:nvCxnSpPr>
        <xdr:cNvPr id="294" name="直線コネクタ 293"/>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40</xdr:row>
      <xdr:rowOff>162577</xdr:rowOff>
    </xdr:from>
    <xdr:ext cx="403059" cy="259045"/>
    <xdr:sp macro="" textlink="">
      <xdr:nvSpPr>
        <xdr:cNvPr id="295" name="テキスト ボックス 294"/>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39</xdr:row>
      <xdr:rowOff>19050</xdr:rowOff>
    </xdr:from>
    <xdr:to>
      <xdr:col>24</xdr:col>
      <xdr:colOff>644525</xdr:colOff>
      <xdr:row>39</xdr:row>
      <xdr:rowOff>19050</xdr:rowOff>
    </xdr:to>
    <xdr:cxnSp macro="">
      <xdr:nvCxnSpPr>
        <xdr:cNvPr id="296" name="直線コネクタ 295"/>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38</xdr:row>
      <xdr:rowOff>48277</xdr:rowOff>
    </xdr:from>
    <xdr:ext cx="403059" cy="259045"/>
    <xdr:sp macro="" textlink="">
      <xdr:nvSpPr>
        <xdr:cNvPr id="297" name="テキスト ボックス 296"/>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36</xdr:row>
      <xdr:rowOff>76200</xdr:rowOff>
    </xdr:from>
    <xdr:to>
      <xdr:col>24</xdr:col>
      <xdr:colOff>644525</xdr:colOff>
      <xdr:row>36</xdr:row>
      <xdr:rowOff>76200</xdr:rowOff>
    </xdr:to>
    <xdr:cxnSp macro="">
      <xdr:nvCxnSpPr>
        <xdr:cNvPr id="298" name="直線コネクタ 297"/>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105427</xdr:rowOff>
    </xdr:from>
    <xdr:ext cx="403059" cy="259045"/>
    <xdr:sp macro="" textlink="">
      <xdr:nvSpPr>
        <xdr:cNvPr id="299" name="テキスト ボックス 298"/>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33</xdr:row>
      <xdr:rowOff>133350</xdr:rowOff>
    </xdr:from>
    <xdr:to>
      <xdr:col>24</xdr:col>
      <xdr:colOff>644525</xdr:colOff>
      <xdr:row>33</xdr:row>
      <xdr:rowOff>133350</xdr:rowOff>
    </xdr:to>
    <xdr:cxnSp macro="">
      <xdr:nvCxnSpPr>
        <xdr:cNvPr id="300" name="直線コネクタ 299"/>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162577</xdr:rowOff>
    </xdr:from>
    <xdr:ext cx="403059" cy="259045"/>
    <xdr:sp macro="" textlink="">
      <xdr:nvSpPr>
        <xdr:cNvPr id="301" name="テキスト ボックス 300"/>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02" name="直線コネクタ 30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30</xdr:row>
      <xdr:rowOff>48277</xdr:rowOff>
    </xdr:from>
    <xdr:ext cx="403059" cy="259045"/>
    <xdr:sp macro="" textlink="">
      <xdr:nvSpPr>
        <xdr:cNvPr id="303" name="テキスト ボックス 302"/>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04"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46482</xdr:rowOff>
    </xdr:from>
    <xdr:to>
      <xdr:col>23</xdr:col>
      <xdr:colOff>516889</xdr:colOff>
      <xdr:row>42</xdr:row>
      <xdr:rowOff>35052</xdr:rowOff>
    </xdr:to>
    <xdr:cxnSp macro="">
      <xdr:nvCxnSpPr>
        <xdr:cNvPr id="305" name="直線コネクタ 304"/>
        <xdr:cNvCxnSpPr/>
      </xdr:nvCxnSpPr>
      <xdr:spPr>
        <a:xfrm flipV="1">
          <a:off x="16318864" y="5704332"/>
          <a:ext cx="0" cy="153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42</xdr:row>
      <xdr:rowOff>38879</xdr:rowOff>
    </xdr:from>
    <xdr:ext cx="405111" cy="259045"/>
    <xdr:sp macro="" textlink="">
      <xdr:nvSpPr>
        <xdr:cNvPr id="306" name="【認定こども園・幼稚園・保育所】&#10;有形固定資産減価償却率最小値テキスト"/>
        <xdr:cNvSpPr txBox="1"/>
      </xdr:nvSpPr>
      <xdr:spPr>
        <a:xfrm>
          <a:off x="16408400" y="7239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48.4</a:t>
          </a:r>
          <a:endParaRPr kumimoji="1" lang="ja-JP" altLang="en-US" sz="1000" b="1">
            <a:latin typeface="ＭＳ Ｐゴシック"/>
          </a:endParaRPr>
        </a:p>
      </xdr:txBody>
    </xdr:sp>
    <xdr:clientData/>
  </xdr:oneCellAnchor>
  <xdr:twoCellAnchor>
    <xdr:from>
      <xdr:col>23</xdr:col>
      <xdr:colOff>428625</xdr:colOff>
      <xdr:row>42</xdr:row>
      <xdr:rowOff>35052</xdr:rowOff>
    </xdr:from>
    <xdr:to>
      <xdr:col>23</xdr:col>
      <xdr:colOff>606425</xdr:colOff>
      <xdr:row>42</xdr:row>
      <xdr:rowOff>35052</xdr:rowOff>
    </xdr:to>
    <xdr:cxnSp macro="">
      <xdr:nvCxnSpPr>
        <xdr:cNvPr id="307" name="直線コネクタ 306"/>
        <xdr:cNvCxnSpPr/>
      </xdr:nvCxnSpPr>
      <xdr:spPr>
        <a:xfrm>
          <a:off x="16230600" y="7235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31</xdr:row>
      <xdr:rowOff>164609</xdr:rowOff>
    </xdr:from>
    <xdr:ext cx="405111" cy="259045"/>
    <xdr:sp macro="" textlink="">
      <xdr:nvSpPr>
        <xdr:cNvPr id="308" name="【認定こども園・幼稚園・保育所】&#10;有形固定資産減価償却率最大値テキスト"/>
        <xdr:cNvSpPr txBox="1"/>
      </xdr:nvSpPr>
      <xdr:spPr>
        <a:xfrm>
          <a:off x="16408400" y="5479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81.9</a:t>
          </a:r>
          <a:endParaRPr kumimoji="1" lang="ja-JP" altLang="en-US" sz="1000" b="1">
            <a:latin typeface="ＭＳ Ｐゴシック"/>
          </a:endParaRPr>
        </a:p>
      </xdr:txBody>
    </xdr:sp>
    <xdr:clientData/>
  </xdr:oneCellAnchor>
  <xdr:twoCellAnchor>
    <xdr:from>
      <xdr:col>23</xdr:col>
      <xdr:colOff>428625</xdr:colOff>
      <xdr:row>33</xdr:row>
      <xdr:rowOff>46482</xdr:rowOff>
    </xdr:from>
    <xdr:to>
      <xdr:col>23</xdr:col>
      <xdr:colOff>606425</xdr:colOff>
      <xdr:row>33</xdr:row>
      <xdr:rowOff>46482</xdr:rowOff>
    </xdr:to>
    <xdr:cxnSp macro="">
      <xdr:nvCxnSpPr>
        <xdr:cNvPr id="309" name="直線コネクタ 308"/>
        <xdr:cNvCxnSpPr/>
      </xdr:nvCxnSpPr>
      <xdr:spPr>
        <a:xfrm>
          <a:off x="16230600" y="5704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39</xdr:row>
      <xdr:rowOff>79265</xdr:rowOff>
    </xdr:from>
    <xdr:ext cx="405111" cy="259045"/>
    <xdr:sp macro="" textlink="">
      <xdr:nvSpPr>
        <xdr:cNvPr id="310" name="【認定こども園・幼稚園・保育所】&#10;有形固定資産減価償却率平均値テキスト"/>
        <xdr:cNvSpPr txBox="1"/>
      </xdr:nvSpPr>
      <xdr:spPr>
        <a:xfrm>
          <a:off x="16408400" y="67658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57.1</a:t>
          </a:r>
          <a:endParaRPr kumimoji="1" lang="ja-JP" altLang="en-US" sz="1000" b="1">
            <a:solidFill>
              <a:srgbClr val="000080"/>
            </a:solidFill>
            <a:latin typeface="ＭＳ Ｐゴシック"/>
          </a:endParaRPr>
        </a:p>
      </xdr:txBody>
    </xdr:sp>
    <xdr:clientData/>
  </xdr:oneCellAnchor>
  <xdr:twoCellAnchor>
    <xdr:from>
      <xdr:col>23</xdr:col>
      <xdr:colOff>466725</xdr:colOff>
      <xdr:row>39</xdr:row>
      <xdr:rowOff>100838</xdr:rowOff>
    </xdr:from>
    <xdr:to>
      <xdr:col>23</xdr:col>
      <xdr:colOff>568325</xdr:colOff>
      <xdr:row>40</xdr:row>
      <xdr:rowOff>30988</xdr:rowOff>
    </xdr:to>
    <xdr:sp macro="" textlink="">
      <xdr:nvSpPr>
        <xdr:cNvPr id="311" name="フローチャート : 判断 310"/>
        <xdr:cNvSpPr/>
      </xdr:nvSpPr>
      <xdr:spPr>
        <a:xfrm>
          <a:off x="16268700" y="678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40</xdr:row>
      <xdr:rowOff>107696</xdr:rowOff>
    </xdr:from>
    <xdr:to>
      <xdr:col>22</xdr:col>
      <xdr:colOff>415925</xdr:colOff>
      <xdr:row>41</xdr:row>
      <xdr:rowOff>37846</xdr:rowOff>
    </xdr:to>
    <xdr:sp macro="" textlink="">
      <xdr:nvSpPr>
        <xdr:cNvPr id="312" name="フローチャート : 判断 311"/>
        <xdr:cNvSpPr/>
      </xdr:nvSpPr>
      <xdr:spPr>
        <a:xfrm>
          <a:off x="15430500" y="6965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13" name="テキスト ボックス 31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14" name="テキスト ボックス 31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15" name="テキスト ボックス 31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16" name="テキスト ボックス 31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17" name="テキスト ボックス 31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34</xdr:row>
      <xdr:rowOff>48260</xdr:rowOff>
    </xdr:from>
    <xdr:to>
      <xdr:col>22</xdr:col>
      <xdr:colOff>415925</xdr:colOff>
      <xdr:row>34</xdr:row>
      <xdr:rowOff>149860</xdr:rowOff>
    </xdr:to>
    <xdr:sp macro="" textlink="">
      <xdr:nvSpPr>
        <xdr:cNvPr id="318" name="円/楕円 317"/>
        <xdr:cNvSpPr/>
      </xdr:nvSpPr>
      <xdr:spPr>
        <a:xfrm>
          <a:off x="15430500" y="5877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41</xdr:row>
      <xdr:rowOff>28973</xdr:rowOff>
    </xdr:from>
    <xdr:ext cx="405111" cy="259045"/>
    <xdr:sp macro="" textlink="">
      <xdr:nvSpPr>
        <xdr:cNvPr id="319" name="n_1aveValue【認定こども園・幼稚園・保育所】&#10;有形固定資産減価償却率"/>
        <xdr:cNvSpPr txBox="1"/>
      </xdr:nvSpPr>
      <xdr:spPr>
        <a:xfrm>
          <a:off x="15266043" y="7058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a:t>
          </a:r>
          <a:endParaRPr kumimoji="1" lang="ja-JP" altLang="en-US" sz="1000" b="1">
            <a:solidFill>
              <a:srgbClr val="000080"/>
            </a:solidFill>
            <a:latin typeface="ＭＳ Ｐゴシック"/>
          </a:endParaRPr>
        </a:p>
      </xdr:txBody>
    </xdr:sp>
    <xdr:clientData/>
  </xdr:oneCellAnchor>
  <xdr:oneCellAnchor>
    <xdr:from>
      <xdr:col>22</xdr:col>
      <xdr:colOff>149868</xdr:colOff>
      <xdr:row>32</xdr:row>
      <xdr:rowOff>166387</xdr:rowOff>
    </xdr:from>
    <xdr:ext cx="405111" cy="259045"/>
    <xdr:sp macro="" textlink="">
      <xdr:nvSpPr>
        <xdr:cNvPr id="320" name="n_1mainValue【認定こども園・幼稚園・保育所】&#10;有形固定資産減価償却率"/>
        <xdr:cNvSpPr txBox="1"/>
      </xdr:nvSpPr>
      <xdr:spPr>
        <a:xfrm>
          <a:off x="15266043" y="5652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77.0</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21" name="正方形/長方形 32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22" name="正方形/長方形 32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23" name="正方形/長方形 32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24" name="正方形/長方形 32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25" name="正方形/長方形 32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26" name="正方形/長方形 32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27" name="正方形/長方形 32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0.062</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28" name="正方形/長方形 32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29" name="テキスト ボックス 32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30" name="直線コネクタ 32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43</xdr:row>
      <xdr:rowOff>105427</xdr:rowOff>
    </xdr:from>
    <xdr:ext cx="467179" cy="259045"/>
    <xdr:sp macro="" textlink="">
      <xdr:nvSpPr>
        <xdr:cNvPr id="331" name="テキスト ボックス 330"/>
        <xdr:cNvSpPr txBox="1"/>
      </xdr:nvSpPr>
      <xdr:spPr>
        <a:xfrm>
          <a:off x="17820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41</xdr:row>
      <xdr:rowOff>133350</xdr:rowOff>
    </xdr:from>
    <xdr:to>
      <xdr:col>33</xdr:col>
      <xdr:colOff>314325</xdr:colOff>
      <xdr:row>41</xdr:row>
      <xdr:rowOff>133350</xdr:rowOff>
    </xdr:to>
    <xdr:cxnSp macro="">
      <xdr:nvCxnSpPr>
        <xdr:cNvPr id="332" name="直線コネクタ 331"/>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40</xdr:row>
      <xdr:rowOff>162577</xdr:rowOff>
    </xdr:from>
    <xdr:ext cx="467179" cy="259045"/>
    <xdr:sp macro="" textlink="">
      <xdr:nvSpPr>
        <xdr:cNvPr id="333" name="テキスト ボックス 332"/>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39</xdr:row>
      <xdr:rowOff>19050</xdr:rowOff>
    </xdr:from>
    <xdr:to>
      <xdr:col>33</xdr:col>
      <xdr:colOff>314325</xdr:colOff>
      <xdr:row>39</xdr:row>
      <xdr:rowOff>19050</xdr:rowOff>
    </xdr:to>
    <xdr:cxnSp macro="">
      <xdr:nvCxnSpPr>
        <xdr:cNvPr id="334" name="直線コネクタ 333"/>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38</xdr:row>
      <xdr:rowOff>48277</xdr:rowOff>
    </xdr:from>
    <xdr:ext cx="467179" cy="259045"/>
    <xdr:sp macro="" textlink="">
      <xdr:nvSpPr>
        <xdr:cNvPr id="335" name="テキスト ボックス 334"/>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36</xdr:row>
      <xdr:rowOff>76200</xdr:rowOff>
    </xdr:from>
    <xdr:to>
      <xdr:col>33</xdr:col>
      <xdr:colOff>314325</xdr:colOff>
      <xdr:row>36</xdr:row>
      <xdr:rowOff>76200</xdr:rowOff>
    </xdr:to>
    <xdr:cxnSp macro="">
      <xdr:nvCxnSpPr>
        <xdr:cNvPr id="336" name="直線コネクタ 335"/>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105427</xdr:rowOff>
    </xdr:from>
    <xdr:ext cx="467179" cy="259045"/>
    <xdr:sp macro="" textlink="">
      <xdr:nvSpPr>
        <xdr:cNvPr id="337" name="テキスト ボックス 336"/>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33</xdr:row>
      <xdr:rowOff>133350</xdr:rowOff>
    </xdr:from>
    <xdr:to>
      <xdr:col>33</xdr:col>
      <xdr:colOff>314325</xdr:colOff>
      <xdr:row>33</xdr:row>
      <xdr:rowOff>133350</xdr:rowOff>
    </xdr:to>
    <xdr:cxnSp macro="">
      <xdr:nvCxnSpPr>
        <xdr:cNvPr id="338" name="直線コネクタ 337"/>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162577</xdr:rowOff>
    </xdr:from>
    <xdr:ext cx="467179" cy="259045"/>
    <xdr:sp macro="" textlink="">
      <xdr:nvSpPr>
        <xdr:cNvPr id="339" name="テキスト ボックス 338"/>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40" name="直線コネクタ 33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41" name="テキスト ボックス 340"/>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42"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34</xdr:row>
      <xdr:rowOff>12192</xdr:rowOff>
    </xdr:from>
    <xdr:to>
      <xdr:col>32</xdr:col>
      <xdr:colOff>186689</xdr:colOff>
      <xdr:row>41</xdr:row>
      <xdr:rowOff>23622</xdr:rowOff>
    </xdr:to>
    <xdr:cxnSp macro="">
      <xdr:nvCxnSpPr>
        <xdr:cNvPr id="343" name="直線コネクタ 342"/>
        <xdr:cNvCxnSpPr/>
      </xdr:nvCxnSpPr>
      <xdr:spPr>
        <a:xfrm flipV="1">
          <a:off x="22160864" y="5841492"/>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27449</xdr:rowOff>
    </xdr:from>
    <xdr:ext cx="469744" cy="259045"/>
    <xdr:sp macro="" textlink="">
      <xdr:nvSpPr>
        <xdr:cNvPr id="344" name="【認定こども園・幼稚園・保育所】&#10;一人当たり面積最小値テキスト"/>
        <xdr:cNvSpPr txBox="1"/>
      </xdr:nvSpPr>
      <xdr:spPr>
        <a:xfrm>
          <a:off x="22250400" y="7056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0.124</a:t>
          </a:r>
          <a:endParaRPr kumimoji="1" lang="ja-JP" altLang="en-US" sz="1000" b="1">
            <a:latin typeface="ＭＳ Ｐゴシック"/>
          </a:endParaRPr>
        </a:p>
      </xdr:txBody>
    </xdr:sp>
    <xdr:clientData/>
  </xdr:oneCellAnchor>
  <xdr:twoCellAnchor>
    <xdr:from>
      <xdr:col>32</xdr:col>
      <xdr:colOff>98425</xdr:colOff>
      <xdr:row>41</xdr:row>
      <xdr:rowOff>23622</xdr:rowOff>
    </xdr:from>
    <xdr:to>
      <xdr:col>32</xdr:col>
      <xdr:colOff>276225</xdr:colOff>
      <xdr:row>41</xdr:row>
      <xdr:rowOff>23622</xdr:rowOff>
    </xdr:to>
    <xdr:cxnSp macro="">
      <xdr:nvCxnSpPr>
        <xdr:cNvPr id="345" name="直線コネクタ 344"/>
        <xdr:cNvCxnSpPr/>
      </xdr:nvCxnSpPr>
      <xdr:spPr>
        <a:xfrm>
          <a:off x="22072600" y="7053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130319</xdr:rowOff>
    </xdr:from>
    <xdr:ext cx="469744" cy="259045"/>
    <xdr:sp macro="" textlink="">
      <xdr:nvSpPr>
        <xdr:cNvPr id="346" name="【認定こども園・幼稚園・保育所】&#10;一人当たり面積最大値テキスト"/>
        <xdr:cNvSpPr txBox="1"/>
      </xdr:nvSpPr>
      <xdr:spPr>
        <a:xfrm>
          <a:off x="22250400" y="5616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0.389</a:t>
          </a:r>
          <a:endParaRPr kumimoji="1" lang="ja-JP" altLang="en-US" sz="1000" b="1">
            <a:latin typeface="ＭＳ Ｐゴシック"/>
          </a:endParaRPr>
        </a:p>
      </xdr:txBody>
    </xdr:sp>
    <xdr:clientData/>
  </xdr:oneCellAnchor>
  <xdr:twoCellAnchor>
    <xdr:from>
      <xdr:col>32</xdr:col>
      <xdr:colOff>98425</xdr:colOff>
      <xdr:row>34</xdr:row>
      <xdr:rowOff>12192</xdr:rowOff>
    </xdr:from>
    <xdr:to>
      <xdr:col>32</xdr:col>
      <xdr:colOff>276225</xdr:colOff>
      <xdr:row>34</xdr:row>
      <xdr:rowOff>12192</xdr:rowOff>
    </xdr:to>
    <xdr:cxnSp macro="">
      <xdr:nvCxnSpPr>
        <xdr:cNvPr id="347" name="直線コネクタ 346"/>
        <xdr:cNvCxnSpPr/>
      </xdr:nvCxnSpPr>
      <xdr:spPr>
        <a:xfrm>
          <a:off x="22072600" y="5841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37</xdr:row>
      <xdr:rowOff>24401</xdr:rowOff>
    </xdr:from>
    <xdr:ext cx="469744" cy="259045"/>
    <xdr:sp macro="" textlink="">
      <xdr:nvSpPr>
        <xdr:cNvPr id="348" name="【認定こども園・幼稚園・保育所】&#10;一人当たり面積平均値テキスト"/>
        <xdr:cNvSpPr txBox="1"/>
      </xdr:nvSpPr>
      <xdr:spPr>
        <a:xfrm>
          <a:off x="22250400" y="63680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0.258</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45974</xdr:rowOff>
    </xdr:from>
    <xdr:to>
      <xdr:col>32</xdr:col>
      <xdr:colOff>238125</xdr:colOff>
      <xdr:row>37</xdr:row>
      <xdr:rowOff>147574</xdr:rowOff>
    </xdr:to>
    <xdr:sp macro="" textlink="">
      <xdr:nvSpPr>
        <xdr:cNvPr id="349" name="フローチャート : 判断 348"/>
        <xdr:cNvSpPr/>
      </xdr:nvSpPr>
      <xdr:spPr>
        <a:xfrm>
          <a:off x="22110700" y="6389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35</xdr:row>
      <xdr:rowOff>155702</xdr:rowOff>
    </xdr:from>
    <xdr:to>
      <xdr:col>31</xdr:col>
      <xdr:colOff>85725</xdr:colOff>
      <xdr:row>36</xdr:row>
      <xdr:rowOff>85852</xdr:rowOff>
    </xdr:to>
    <xdr:sp macro="" textlink="">
      <xdr:nvSpPr>
        <xdr:cNvPr id="350" name="フローチャート : 判断 349"/>
        <xdr:cNvSpPr/>
      </xdr:nvSpPr>
      <xdr:spPr>
        <a:xfrm>
          <a:off x="21272500" y="6156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51" name="テキスト ボックス 35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52" name="テキスト ボックス 35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53" name="テキスト ボックス 35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54" name="テキスト ボックス 35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55" name="テキスト ボックス 35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39</xdr:row>
      <xdr:rowOff>132842</xdr:rowOff>
    </xdr:from>
    <xdr:to>
      <xdr:col>31</xdr:col>
      <xdr:colOff>85725</xdr:colOff>
      <xdr:row>40</xdr:row>
      <xdr:rowOff>62992</xdr:rowOff>
    </xdr:to>
    <xdr:sp macro="" textlink="">
      <xdr:nvSpPr>
        <xdr:cNvPr id="356" name="円/楕円 355"/>
        <xdr:cNvSpPr/>
      </xdr:nvSpPr>
      <xdr:spPr>
        <a:xfrm>
          <a:off x="21272500" y="6819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34</xdr:row>
      <xdr:rowOff>102379</xdr:rowOff>
    </xdr:from>
    <xdr:ext cx="469744" cy="259045"/>
    <xdr:sp macro="" textlink="">
      <xdr:nvSpPr>
        <xdr:cNvPr id="357" name="n_1aveValue【認定こども園・幼稚園・保育所】&#10;一人当たり面積"/>
        <xdr:cNvSpPr txBox="1"/>
      </xdr:nvSpPr>
      <xdr:spPr>
        <a:xfrm>
          <a:off x="21075727" y="5931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0.309</a:t>
          </a:r>
          <a:endParaRPr kumimoji="1" lang="ja-JP" altLang="en-US" sz="1000" b="1">
            <a:solidFill>
              <a:srgbClr val="000080"/>
            </a:solidFill>
            <a:latin typeface="ＭＳ Ｐゴシック"/>
          </a:endParaRPr>
        </a:p>
      </xdr:txBody>
    </xdr:sp>
    <xdr:clientData/>
  </xdr:oneCellAnchor>
  <xdr:oneCellAnchor>
    <xdr:from>
      <xdr:col>30</xdr:col>
      <xdr:colOff>473152</xdr:colOff>
      <xdr:row>40</xdr:row>
      <xdr:rowOff>54119</xdr:rowOff>
    </xdr:from>
    <xdr:ext cx="469744" cy="259045"/>
    <xdr:sp macro="" textlink="">
      <xdr:nvSpPr>
        <xdr:cNvPr id="358" name="n_1mainValue【認定こども園・幼稚園・保育所】&#10;一人当たり面積"/>
        <xdr:cNvSpPr txBox="1"/>
      </xdr:nvSpPr>
      <xdr:spPr>
        <a:xfrm>
          <a:off x="21075727" y="6912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0.164</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59" name="正方形/長方形 35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60" name="正方形/長方形 35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61" name="正方形/長方形 36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62" name="正方形/長方形 36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63" name="正方形/長方形 36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64" name="正方形/長方形 36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65" name="正方形/長方形 36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67.4</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66" name="正方形/長方形 36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67" name="テキスト ボックス 36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68" name="直線コネクタ 36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64</xdr:row>
      <xdr:rowOff>76200</xdr:rowOff>
    </xdr:from>
    <xdr:to>
      <xdr:col>24</xdr:col>
      <xdr:colOff>644525</xdr:colOff>
      <xdr:row>64</xdr:row>
      <xdr:rowOff>76200</xdr:rowOff>
    </xdr:to>
    <xdr:cxnSp macro="">
      <xdr:nvCxnSpPr>
        <xdr:cNvPr id="369" name="直線コネクタ 368"/>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63</xdr:row>
      <xdr:rowOff>105427</xdr:rowOff>
    </xdr:from>
    <xdr:ext cx="338939" cy="259045"/>
    <xdr:sp macro="" textlink="">
      <xdr:nvSpPr>
        <xdr:cNvPr id="370" name="テキスト ボックス 369"/>
        <xdr:cNvSpPr txBox="1"/>
      </xdr:nvSpPr>
      <xdr:spPr>
        <a:xfrm>
          <a:off x="12107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371" name="直線コネクタ 370"/>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372" name="テキスト ボックス 371"/>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373" name="直線コネクタ 372"/>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374" name="テキスト ボックス 373"/>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375" name="直線コネクタ 374"/>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376" name="テキスト ボックス 375"/>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377" name="直線コネクタ 376"/>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378" name="テキスト ボックス 377"/>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79" name="直線コネクタ 37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380" name="テキスト ボックス 379"/>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81"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66675</xdr:rowOff>
    </xdr:from>
    <xdr:to>
      <xdr:col>23</xdr:col>
      <xdr:colOff>516889</xdr:colOff>
      <xdr:row>64</xdr:row>
      <xdr:rowOff>57150</xdr:rowOff>
    </xdr:to>
    <xdr:cxnSp macro="">
      <xdr:nvCxnSpPr>
        <xdr:cNvPr id="382" name="直線コネクタ 381"/>
        <xdr:cNvCxnSpPr/>
      </xdr:nvCxnSpPr>
      <xdr:spPr>
        <a:xfrm flipV="1">
          <a:off x="16318864" y="9496425"/>
          <a:ext cx="0" cy="1533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60977</xdr:rowOff>
    </xdr:from>
    <xdr:ext cx="340478" cy="259045"/>
    <xdr:sp macro="" textlink="">
      <xdr:nvSpPr>
        <xdr:cNvPr id="383" name="【学校施設】&#10;有形固定資産減価償却率最小値テキスト"/>
        <xdr:cNvSpPr txBox="1"/>
      </xdr:nvSpPr>
      <xdr:spPr>
        <a:xfrm>
          <a:off x="16408400" y="110337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a:t>
          </a:r>
          <a:endParaRPr kumimoji="1" lang="ja-JP" altLang="en-US" sz="1000" b="1">
            <a:latin typeface="ＭＳ Ｐゴシック"/>
          </a:endParaRPr>
        </a:p>
      </xdr:txBody>
    </xdr:sp>
    <xdr:clientData/>
  </xdr:oneCellAnchor>
  <xdr:twoCellAnchor>
    <xdr:from>
      <xdr:col>23</xdr:col>
      <xdr:colOff>428625</xdr:colOff>
      <xdr:row>64</xdr:row>
      <xdr:rowOff>57150</xdr:rowOff>
    </xdr:from>
    <xdr:to>
      <xdr:col>23</xdr:col>
      <xdr:colOff>606425</xdr:colOff>
      <xdr:row>64</xdr:row>
      <xdr:rowOff>57150</xdr:rowOff>
    </xdr:to>
    <xdr:cxnSp macro="">
      <xdr:nvCxnSpPr>
        <xdr:cNvPr id="384" name="直線コネクタ 383"/>
        <xdr:cNvCxnSpPr/>
      </xdr:nvCxnSpPr>
      <xdr:spPr>
        <a:xfrm>
          <a:off x="16230600" y="1102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13352</xdr:rowOff>
    </xdr:from>
    <xdr:ext cx="405111" cy="259045"/>
    <xdr:sp macro="" textlink="">
      <xdr:nvSpPr>
        <xdr:cNvPr id="385" name="【学校施設】&#10;有形固定資産減価償却率最大値テキスト"/>
        <xdr:cNvSpPr txBox="1"/>
      </xdr:nvSpPr>
      <xdr:spPr>
        <a:xfrm>
          <a:off x="16408400" y="9271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81.5</a:t>
          </a:r>
          <a:endParaRPr kumimoji="1" lang="ja-JP" altLang="en-US" sz="1000" b="1">
            <a:latin typeface="ＭＳ Ｐゴシック"/>
          </a:endParaRPr>
        </a:p>
      </xdr:txBody>
    </xdr:sp>
    <xdr:clientData/>
  </xdr:oneCellAnchor>
  <xdr:twoCellAnchor>
    <xdr:from>
      <xdr:col>23</xdr:col>
      <xdr:colOff>428625</xdr:colOff>
      <xdr:row>55</xdr:row>
      <xdr:rowOff>66675</xdr:rowOff>
    </xdr:from>
    <xdr:to>
      <xdr:col>23</xdr:col>
      <xdr:colOff>606425</xdr:colOff>
      <xdr:row>55</xdr:row>
      <xdr:rowOff>66675</xdr:rowOff>
    </xdr:to>
    <xdr:cxnSp macro="">
      <xdr:nvCxnSpPr>
        <xdr:cNvPr id="386" name="直線コネクタ 385"/>
        <xdr:cNvCxnSpPr/>
      </xdr:nvCxnSpPr>
      <xdr:spPr>
        <a:xfrm>
          <a:off x="16230600" y="9496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57</xdr:row>
      <xdr:rowOff>68597</xdr:rowOff>
    </xdr:from>
    <xdr:ext cx="405111" cy="259045"/>
    <xdr:sp macro="" textlink="">
      <xdr:nvSpPr>
        <xdr:cNvPr id="387" name="【学校施設】&#10;有形固定資産減価償却率平均値テキスト"/>
        <xdr:cNvSpPr txBox="1"/>
      </xdr:nvSpPr>
      <xdr:spPr>
        <a:xfrm>
          <a:off x="16408400" y="9841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59.6</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90170</xdr:rowOff>
    </xdr:from>
    <xdr:to>
      <xdr:col>23</xdr:col>
      <xdr:colOff>568325</xdr:colOff>
      <xdr:row>58</xdr:row>
      <xdr:rowOff>20320</xdr:rowOff>
    </xdr:to>
    <xdr:sp macro="" textlink="">
      <xdr:nvSpPr>
        <xdr:cNvPr id="388" name="フローチャート : 判断 387"/>
        <xdr:cNvSpPr/>
      </xdr:nvSpPr>
      <xdr:spPr>
        <a:xfrm>
          <a:off x="16268700" y="9862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57</xdr:row>
      <xdr:rowOff>38735</xdr:rowOff>
    </xdr:from>
    <xdr:to>
      <xdr:col>22</xdr:col>
      <xdr:colOff>415925</xdr:colOff>
      <xdr:row>57</xdr:row>
      <xdr:rowOff>140335</xdr:rowOff>
    </xdr:to>
    <xdr:sp macro="" textlink="">
      <xdr:nvSpPr>
        <xdr:cNvPr id="389" name="フローチャート : 判断 388"/>
        <xdr:cNvSpPr/>
      </xdr:nvSpPr>
      <xdr:spPr>
        <a:xfrm>
          <a:off x="15430500" y="9811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90" name="テキスト ボックス 38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91" name="テキスト ボックス 39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92" name="テキスト ボックス 39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93" name="テキスト ボックス 39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94" name="テキスト ボックス 39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56</xdr:row>
      <xdr:rowOff>63500</xdr:rowOff>
    </xdr:from>
    <xdr:to>
      <xdr:col>22</xdr:col>
      <xdr:colOff>415925</xdr:colOff>
      <xdr:row>56</xdr:row>
      <xdr:rowOff>165100</xdr:rowOff>
    </xdr:to>
    <xdr:sp macro="" textlink="">
      <xdr:nvSpPr>
        <xdr:cNvPr id="395" name="円/楕円 394"/>
        <xdr:cNvSpPr/>
      </xdr:nvSpPr>
      <xdr:spPr>
        <a:xfrm>
          <a:off x="15430500" y="966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57</xdr:row>
      <xdr:rowOff>131462</xdr:rowOff>
    </xdr:from>
    <xdr:ext cx="405111" cy="259045"/>
    <xdr:sp macro="" textlink="">
      <xdr:nvSpPr>
        <xdr:cNvPr id="396" name="n_1aveValue【学校施設】&#10;有形固定資産減価償却率"/>
        <xdr:cNvSpPr txBox="1"/>
      </xdr:nvSpPr>
      <xdr:spPr>
        <a:xfrm>
          <a:off x="15266043" y="9904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oneCellAnchor>
    <xdr:from>
      <xdr:col>22</xdr:col>
      <xdr:colOff>149868</xdr:colOff>
      <xdr:row>55</xdr:row>
      <xdr:rowOff>10177</xdr:rowOff>
    </xdr:from>
    <xdr:ext cx="405111" cy="259045"/>
    <xdr:sp macro="" textlink="">
      <xdr:nvSpPr>
        <xdr:cNvPr id="397" name="n_1mainValue【学校施設】&#10;有形固定資産減価償却率"/>
        <xdr:cNvSpPr txBox="1"/>
      </xdr:nvSpPr>
      <xdr:spPr>
        <a:xfrm>
          <a:off x="15266043" y="943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70.0</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398" name="正方形/長方形 39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99" name="正方形/長方形 39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00" name="正方形/長方形 39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01" name="正方形/長方形 40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02" name="正方形/長方形 40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03" name="正方形/長方形 40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04" name="正方形/長方形 40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1.461</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05" name="正方形/長方形 40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06" name="テキスト ボックス 40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07" name="直線コネクタ 40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08" name="テキスト ボックス 407"/>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64</xdr:row>
      <xdr:rowOff>0</xdr:rowOff>
    </xdr:from>
    <xdr:to>
      <xdr:col>33</xdr:col>
      <xdr:colOff>314325</xdr:colOff>
      <xdr:row>64</xdr:row>
      <xdr:rowOff>0</xdr:rowOff>
    </xdr:to>
    <xdr:cxnSp macro="">
      <xdr:nvCxnSpPr>
        <xdr:cNvPr id="409" name="直線コネクタ 408"/>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29227</xdr:rowOff>
    </xdr:from>
    <xdr:ext cx="467179" cy="259045"/>
    <xdr:sp macro="" textlink="">
      <xdr:nvSpPr>
        <xdr:cNvPr id="410" name="テキスト ボックス 409"/>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61</xdr:row>
      <xdr:rowOff>57150</xdr:rowOff>
    </xdr:from>
    <xdr:to>
      <xdr:col>33</xdr:col>
      <xdr:colOff>314325</xdr:colOff>
      <xdr:row>61</xdr:row>
      <xdr:rowOff>57150</xdr:rowOff>
    </xdr:to>
    <xdr:cxnSp macro="">
      <xdr:nvCxnSpPr>
        <xdr:cNvPr id="411" name="直線コネクタ 410"/>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86377</xdr:rowOff>
    </xdr:from>
    <xdr:ext cx="467179" cy="259045"/>
    <xdr:sp macro="" textlink="">
      <xdr:nvSpPr>
        <xdr:cNvPr id="412" name="テキスト ボックス 411"/>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58</xdr:row>
      <xdr:rowOff>114300</xdr:rowOff>
    </xdr:from>
    <xdr:to>
      <xdr:col>33</xdr:col>
      <xdr:colOff>314325</xdr:colOff>
      <xdr:row>58</xdr:row>
      <xdr:rowOff>114300</xdr:rowOff>
    </xdr:to>
    <xdr:cxnSp macro="">
      <xdr:nvCxnSpPr>
        <xdr:cNvPr id="413" name="直線コネクタ 412"/>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57</xdr:row>
      <xdr:rowOff>143527</xdr:rowOff>
    </xdr:from>
    <xdr:ext cx="467179" cy="259045"/>
    <xdr:sp macro="" textlink="">
      <xdr:nvSpPr>
        <xdr:cNvPr id="414" name="テキスト ボックス 413"/>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56</xdr:row>
      <xdr:rowOff>0</xdr:rowOff>
    </xdr:from>
    <xdr:to>
      <xdr:col>33</xdr:col>
      <xdr:colOff>314325</xdr:colOff>
      <xdr:row>56</xdr:row>
      <xdr:rowOff>0</xdr:rowOff>
    </xdr:to>
    <xdr:cxnSp macro="">
      <xdr:nvCxnSpPr>
        <xdr:cNvPr id="415" name="直線コネクタ 414"/>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29227</xdr:rowOff>
    </xdr:from>
    <xdr:ext cx="467179" cy="259045"/>
    <xdr:sp macro="" textlink="">
      <xdr:nvSpPr>
        <xdr:cNvPr id="416" name="テキスト ボックス 415"/>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17" name="直線コネクタ 41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18" name="テキスト ボックス 41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19"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57</xdr:row>
      <xdr:rowOff>113843</xdr:rowOff>
    </xdr:from>
    <xdr:to>
      <xdr:col>32</xdr:col>
      <xdr:colOff>186689</xdr:colOff>
      <xdr:row>63</xdr:row>
      <xdr:rowOff>103784</xdr:rowOff>
    </xdr:to>
    <xdr:cxnSp macro="">
      <xdr:nvCxnSpPr>
        <xdr:cNvPr id="420" name="直線コネクタ 419"/>
        <xdr:cNvCxnSpPr/>
      </xdr:nvCxnSpPr>
      <xdr:spPr>
        <a:xfrm flipV="1">
          <a:off x="22160864" y="9886493"/>
          <a:ext cx="0" cy="1018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107611</xdr:rowOff>
    </xdr:from>
    <xdr:ext cx="469744" cy="259045"/>
    <xdr:sp macro="" textlink="">
      <xdr:nvSpPr>
        <xdr:cNvPr id="421" name="【学校施設】&#10;一人当たり面積最小値テキスト"/>
        <xdr:cNvSpPr txBox="1"/>
      </xdr:nvSpPr>
      <xdr:spPr>
        <a:xfrm>
          <a:off x="22250400" y="10908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1.148</a:t>
          </a:r>
          <a:endParaRPr kumimoji="1" lang="ja-JP" altLang="en-US" sz="1000" b="1">
            <a:latin typeface="ＭＳ Ｐゴシック"/>
          </a:endParaRPr>
        </a:p>
      </xdr:txBody>
    </xdr:sp>
    <xdr:clientData/>
  </xdr:oneCellAnchor>
  <xdr:twoCellAnchor>
    <xdr:from>
      <xdr:col>32</xdr:col>
      <xdr:colOff>98425</xdr:colOff>
      <xdr:row>63</xdr:row>
      <xdr:rowOff>103784</xdr:rowOff>
    </xdr:from>
    <xdr:to>
      <xdr:col>32</xdr:col>
      <xdr:colOff>276225</xdr:colOff>
      <xdr:row>63</xdr:row>
      <xdr:rowOff>103784</xdr:rowOff>
    </xdr:to>
    <xdr:cxnSp macro="">
      <xdr:nvCxnSpPr>
        <xdr:cNvPr id="422" name="直線コネクタ 421"/>
        <xdr:cNvCxnSpPr/>
      </xdr:nvCxnSpPr>
      <xdr:spPr>
        <a:xfrm>
          <a:off x="22072600" y="10905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56</xdr:row>
      <xdr:rowOff>60520</xdr:rowOff>
    </xdr:from>
    <xdr:ext cx="469744" cy="259045"/>
    <xdr:sp macro="" textlink="">
      <xdr:nvSpPr>
        <xdr:cNvPr id="423" name="【学校施設】&#10;一人当たり面積最大値テキスト"/>
        <xdr:cNvSpPr txBox="1"/>
      </xdr:nvSpPr>
      <xdr:spPr>
        <a:xfrm>
          <a:off x="22250400" y="9661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3.376</a:t>
          </a:r>
          <a:endParaRPr kumimoji="1" lang="ja-JP" altLang="en-US" sz="1000" b="1">
            <a:latin typeface="ＭＳ Ｐゴシック"/>
          </a:endParaRPr>
        </a:p>
      </xdr:txBody>
    </xdr:sp>
    <xdr:clientData/>
  </xdr:oneCellAnchor>
  <xdr:twoCellAnchor>
    <xdr:from>
      <xdr:col>32</xdr:col>
      <xdr:colOff>98425</xdr:colOff>
      <xdr:row>57</xdr:row>
      <xdr:rowOff>113843</xdr:rowOff>
    </xdr:from>
    <xdr:to>
      <xdr:col>32</xdr:col>
      <xdr:colOff>276225</xdr:colOff>
      <xdr:row>57</xdr:row>
      <xdr:rowOff>113843</xdr:rowOff>
    </xdr:to>
    <xdr:cxnSp macro="">
      <xdr:nvCxnSpPr>
        <xdr:cNvPr id="424" name="直線コネクタ 423"/>
        <xdr:cNvCxnSpPr/>
      </xdr:nvCxnSpPr>
      <xdr:spPr>
        <a:xfrm>
          <a:off x="22072600" y="9886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60</xdr:row>
      <xdr:rowOff>118280</xdr:rowOff>
    </xdr:from>
    <xdr:ext cx="469744" cy="259045"/>
    <xdr:sp macro="" textlink="">
      <xdr:nvSpPr>
        <xdr:cNvPr id="425" name="【学校施設】&#10;一人当たり面積平均値テキスト"/>
        <xdr:cNvSpPr txBox="1"/>
      </xdr:nvSpPr>
      <xdr:spPr>
        <a:xfrm>
          <a:off x="22250400" y="104052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2.083</a:t>
          </a:r>
          <a:endParaRPr kumimoji="1" lang="ja-JP" altLang="en-US" sz="1000" b="1">
            <a:solidFill>
              <a:srgbClr val="000080"/>
            </a:solidFill>
            <a:latin typeface="ＭＳ Ｐゴシック"/>
          </a:endParaRPr>
        </a:p>
      </xdr:txBody>
    </xdr:sp>
    <xdr:clientData/>
  </xdr:oneCellAnchor>
  <xdr:twoCellAnchor>
    <xdr:from>
      <xdr:col>32</xdr:col>
      <xdr:colOff>136525</xdr:colOff>
      <xdr:row>60</xdr:row>
      <xdr:rowOff>139853</xdr:rowOff>
    </xdr:from>
    <xdr:to>
      <xdr:col>32</xdr:col>
      <xdr:colOff>238125</xdr:colOff>
      <xdr:row>61</xdr:row>
      <xdr:rowOff>70003</xdr:rowOff>
    </xdr:to>
    <xdr:sp macro="" textlink="">
      <xdr:nvSpPr>
        <xdr:cNvPr id="426" name="フローチャート : 判断 425"/>
        <xdr:cNvSpPr/>
      </xdr:nvSpPr>
      <xdr:spPr>
        <a:xfrm>
          <a:off x="22110700" y="10426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60</xdr:row>
      <xdr:rowOff>70815</xdr:rowOff>
    </xdr:from>
    <xdr:to>
      <xdr:col>31</xdr:col>
      <xdr:colOff>85725</xdr:colOff>
      <xdr:row>61</xdr:row>
      <xdr:rowOff>965</xdr:rowOff>
    </xdr:to>
    <xdr:sp macro="" textlink="">
      <xdr:nvSpPr>
        <xdr:cNvPr id="427" name="フローチャート : 判断 426"/>
        <xdr:cNvSpPr/>
      </xdr:nvSpPr>
      <xdr:spPr>
        <a:xfrm>
          <a:off x="21272500" y="10357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28" name="テキスト ボックス 42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29" name="テキスト ボックス 42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30" name="テキスト ボックス 42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31" name="テキスト ボックス 43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32" name="テキスト ボックス 43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62</xdr:row>
      <xdr:rowOff>118364</xdr:rowOff>
    </xdr:from>
    <xdr:to>
      <xdr:col>31</xdr:col>
      <xdr:colOff>85725</xdr:colOff>
      <xdr:row>63</xdr:row>
      <xdr:rowOff>48514</xdr:rowOff>
    </xdr:to>
    <xdr:sp macro="" textlink="">
      <xdr:nvSpPr>
        <xdr:cNvPr id="433" name="円/楕円 432"/>
        <xdr:cNvSpPr/>
      </xdr:nvSpPr>
      <xdr:spPr>
        <a:xfrm>
          <a:off x="21272500" y="10748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59</xdr:row>
      <xdr:rowOff>17492</xdr:rowOff>
    </xdr:from>
    <xdr:ext cx="469744" cy="259045"/>
    <xdr:sp macro="" textlink="">
      <xdr:nvSpPr>
        <xdr:cNvPr id="434" name="n_1aveValue【学校施設】&#10;一人当たり面積"/>
        <xdr:cNvSpPr txBox="1"/>
      </xdr:nvSpPr>
      <xdr:spPr>
        <a:xfrm>
          <a:off x="21075727" y="10133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2.234</a:t>
          </a:r>
          <a:endParaRPr kumimoji="1" lang="ja-JP" altLang="en-US" sz="1000" b="1">
            <a:solidFill>
              <a:srgbClr val="000080"/>
            </a:solidFill>
            <a:latin typeface="ＭＳ Ｐゴシック"/>
          </a:endParaRPr>
        </a:p>
      </xdr:txBody>
    </xdr:sp>
    <xdr:clientData/>
  </xdr:oneCellAnchor>
  <xdr:oneCellAnchor>
    <xdr:from>
      <xdr:col>30</xdr:col>
      <xdr:colOff>473152</xdr:colOff>
      <xdr:row>63</xdr:row>
      <xdr:rowOff>39641</xdr:rowOff>
    </xdr:from>
    <xdr:ext cx="469744" cy="259045"/>
    <xdr:sp macro="" textlink="">
      <xdr:nvSpPr>
        <xdr:cNvPr id="435" name="n_1mainValue【学校施設】&#10;一人当たり面積"/>
        <xdr:cNvSpPr txBox="1"/>
      </xdr:nvSpPr>
      <xdr:spPr>
        <a:xfrm>
          <a:off x="21075727" y="10840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1.380</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36" name="正方形/長方形 43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37" name="正方形/長方形 43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38" name="正方形/長方形 43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39" name="正方形/長方形 43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40" name="正方形/長方形 43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41" name="正方形/長方形 44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42" name="正方形/長方形 44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36.7</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43" name="正方形/長方形 442"/>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444" name="正方形/長方形 44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45" name="正方形/長方形 44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46" name="正方形/長方形 44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47" name="正方形/長方形 44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48" name="正方形/長方形 44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49" name="正方形/長方形 44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50" name="正方形/長方形 44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51" name="正方形/長方形 450"/>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452" name="正方形/長方形 45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53" name="正方形/長方形 45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54" name="正方形/長方形 45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55" name="正方形/長方形 45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56" name="正方形/長方形 45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57" name="正方形/長方形 45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58" name="正方形/長方形 45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459" name="正方形/長方形 45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460" name="テキスト ボックス 45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461" name="直線コネクタ 46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462" name="テキスト ボックス 461"/>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463" name="直線コネクタ 462"/>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464" name="テキスト ボックス 463"/>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465" name="直線コネクタ 464"/>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466" name="テキスト ボックス 465"/>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467" name="直線コネクタ 466"/>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468" name="テキスト ボックス 467"/>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469" name="直線コネクタ 468"/>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470" name="テキスト ボックス 469"/>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471" name="直線コネクタ 470"/>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99</xdr:row>
      <xdr:rowOff>29227</xdr:rowOff>
    </xdr:from>
    <xdr:ext cx="403059" cy="259045"/>
    <xdr:sp macro="" textlink="">
      <xdr:nvSpPr>
        <xdr:cNvPr id="472" name="テキスト ボックス 471"/>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473" name="直線コネクタ 47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96</xdr:row>
      <xdr:rowOff>162577</xdr:rowOff>
    </xdr:from>
    <xdr:ext cx="403059" cy="259045"/>
    <xdr:sp macro="" textlink="">
      <xdr:nvSpPr>
        <xdr:cNvPr id="474" name="テキスト ボックス 473"/>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475"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60961</xdr:rowOff>
    </xdr:from>
    <xdr:to>
      <xdr:col>23</xdr:col>
      <xdr:colOff>516889</xdr:colOff>
      <xdr:row>108</xdr:row>
      <xdr:rowOff>72389</xdr:rowOff>
    </xdr:to>
    <xdr:cxnSp macro="">
      <xdr:nvCxnSpPr>
        <xdr:cNvPr id="476" name="直線コネクタ 475"/>
        <xdr:cNvCxnSpPr/>
      </xdr:nvCxnSpPr>
      <xdr:spPr>
        <a:xfrm flipV="1">
          <a:off x="16318864" y="17205961"/>
          <a:ext cx="0" cy="1383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76216</xdr:rowOff>
    </xdr:from>
    <xdr:ext cx="405111" cy="259045"/>
    <xdr:sp macro="" textlink="">
      <xdr:nvSpPr>
        <xdr:cNvPr id="477" name="【公民館】&#10;有形固定資産減価償却率最小値テキスト"/>
        <xdr:cNvSpPr txBox="1"/>
      </xdr:nvSpPr>
      <xdr:spPr>
        <a:xfrm>
          <a:off x="16408400" y="18592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42.1</a:t>
          </a:r>
          <a:endParaRPr kumimoji="1" lang="ja-JP" altLang="en-US" sz="1000" b="1">
            <a:latin typeface="ＭＳ Ｐゴシック"/>
          </a:endParaRPr>
        </a:p>
      </xdr:txBody>
    </xdr:sp>
    <xdr:clientData/>
  </xdr:oneCellAnchor>
  <xdr:twoCellAnchor>
    <xdr:from>
      <xdr:col>23</xdr:col>
      <xdr:colOff>428625</xdr:colOff>
      <xdr:row>108</xdr:row>
      <xdr:rowOff>72389</xdr:rowOff>
    </xdr:from>
    <xdr:to>
      <xdr:col>23</xdr:col>
      <xdr:colOff>606425</xdr:colOff>
      <xdr:row>108</xdr:row>
      <xdr:rowOff>72389</xdr:rowOff>
    </xdr:to>
    <xdr:cxnSp macro="">
      <xdr:nvCxnSpPr>
        <xdr:cNvPr id="478" name="直線コネクタ 477"/>
        <xdr:cNvCxnSpPr/>
      </xdr:nvCxnSpPr>
      <xdr:spPr>
        <a:xfrm>
          <a:off x="16230600" y="18588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7638</xdr:rowOff>
    </xdr:from>
    <xdr:ext cx="405111" cy="259045"/>
    <xdr:sp macro="" textlink="">
      <xdr:nvSpPr>
        <xdr:cNvPr id="479" name="【公民館】&#10;有形固定資産減価償却率最大値テキスト"/>
        <xdr:cNvSpPr txBox="1"/>
      </xdr:nvSpPr>
      <xdr:spPr>
        <a:xfrm>
          <a:off x="16408400" y="16981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78.4</a:t>
          </a:r>
          <a:endParaRPr kumimoji="1" lang="ja-JP" altLang="en-US" sz="1000" b="1">
            <a:latin typeface="ＭＳ Ｐゴシック"/>
          </a:endParaRPr>
        </a:p>
      </xdr:txBody>
    </xdr:sp>
    <xdr:clientData/>
  </xdr:oneCellAnchor>
  <xdr:twoCellAnchor>
    <xdr:from>
      <xdr:col>23</xdr:col>
      <xdr:colOff>428625</xdr:colOff>
      <xdr:row>100</xdr:row>
      <xdr:rowOff>60961</xdr:rowOff>
    </xdr:from>
    <xdr:to>
      <xdr:col>23</xdr:col>
      <xdr:colOff>606425</xdr:colOff>
      <xdr:row>100</xdr:row>
      <xdr:rowOff>60961</xdr:rowOff>
    </xdr:to>
    <xdr:cxnSp macro="">
      <xdr:nvCxnSpPr>
        <xdr:cNvPr id="480" name="直線コネクタ 479"/>
        <xdr:cNvCxnSpPr/>
      </xdr:nvCxnSpPr>
      <xdr:spPr>
        <a:xfrm>
          <a:off x="16230600" y="17205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57166</xdr:rowOff>
    </xdr:from>
    <xdr:ext cx="405111" cy="259045"/>
    <xdr:sp macro="" textlink="">
      <xdr:nvSpPr>
        <xdr:cNvPr id="481" name="【公民館】&#10;有形固定資産減価償却率平均値テキスト"/>
        <xdr:cNvSpPr txBox="1"/>
      </xdr:nvSpPr>
      <xdr:spPr>
        <a:xfrm>
          <a:off x="16408400" y="178879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58.6</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78739</xdr:rowOff>
    </xdr:from>
    <xdr:to>
      <xdr:col>23</xdr:col>
      <xdr:colOff>568325</xdr:colOff>
      <xdr:row>105</xdr:row>
      <xdr:rowOff>8889</xdr:rowOff>
    </xdr:to>
    <xdr:sp macro="" textlink="">
      <xdr:nvSpPr>
        <xdr:cNvPr id="482" name="フローチャート : 判断 481"/>
        <xdr:cNvSpPr/>
      </xdr:nvSpPr>
      <xdr:spPr>
        <a:xfrm>
          <a:off x="16268700" y="1790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102</xdr:row>
      <xdr:rowOff>154939</xdr:rowOff>
    </xdr:from>
    <xdr:to>
      <xdr:col>22</xdr:col>
      <xdr:colOff>415925</xdr:colOff>
      <xdr:row>103</xdr:row>
      <xdr:rowOff>85089</xdr:rowOff>
    </xdr:to>
    <xdr:sp macro="" textlink="">
      <xdr:nvSpPr>
        <xdr:cNvPr id="483" name="フローチャート : 判断 482"/>
        <xdr:cNvSpPr/>
      </xdr:nvSpPr>
      <xdr:spPr>
        <a:xfrm>
          <a:off x="15430500" y="17642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484" name="テキスト ボックス 48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485" name="テキスト ボックス 48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486" name="テキスト ボックス 48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487" name="テキスト ボックス 48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488" name="テキスト ボックス 48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101</xdr:row>
      <xdr:rowOff>151130</xdr:rowOff>
    </xdr:from>
    <xdr:to>
      <xdr:col>22</xdr:col>
      <xdr:colOff>415925</xdr:colOff>
      <xdr:row>102</xdr:row>
      <xdr:rowOff>81280</xdr:rowOff>
    </xdr:to>
    <xdr:sp macro="" textlink="">
      <xdr:nvSpPr>
        <xdr:cNvPr id="489" name="円/楕円 488"/>
        <xdr:cNvSpPr/>
      </xdr:nvSpPr>
      <xdr:spPr>
        <a:xfrm>
          <a:off x="15430500" y="1746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103</xdr:row>
      <xdr:rowOff>76216</xdr:rowOff>
    </xdr:from>
    <xdr:ext cx="405111" cy="259045"/>
    <xdr:sp macro="" textlink="">
      <xdr:nvSpPr>
        <xdr:cNvPr id="490" name="n_1aveValue【公民館】&#10;有形固定資産減価償却率"/>
        <xdr:cNvSpPr txBox="1"/>
      </xdr:nvSpPr>
      <xdr:spPr>
        <a:xfrm>
          <a:off x="15266043" y="17735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65.6</a:t>
          </a:r>
          <a:endParaRPr kumimoji="1" lang="ja-JP" altLang="en-US" sz="1000" b="1">
            <a:solidFill>
              <a:srgbClr val="000080"/>
            </a:solidFill>
            <a:latin typeface="ＭＳ Ｐゴシック"/>
          </a:endParaRPr>
        </a:p>
      </xdr:txBody>
    </xdr:sp>
    <xdr:clientData/>
  </xdr:oneCellAnchor>
  <xdr:oneCellAnchor>
    <xdr:from>
      <xdr:col>22</xdr:col>
      <xdr:colOff>149868</xdr:colOff>
      <xdr:row>100</xdr:row>
      <xdr:rowOff>97807</xdr:rowOff>
    </xdr:from>
    <xdr:ext cx="405111" cy="259045"/>
    <xdr:sp macro="" textlink="">
      <xdr:nvSpPr>
        <xdr:cNvPr id="491" name="n_1mainValue【公民館】&#10;有形固定資産減価償却率"/>
        <xdr:cNvSpPr txBox="1"/>
      </xdr:nvSpPr>
      <xdr:spPr>
        <a:xfrm>
          <a:off x="15266043" y="17242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70.2</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492" name="正方形/長方形 49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493" name="正方形/長方形 49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494" name="正方形/長方形 49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495" name="正方形/長方形 49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496" name="正方形/長方形 49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497" name="正方形/長方形 49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498" name="正方形/長方形 49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0.087</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499" name="正方形/長方形 49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00" name="テキスト ボックス 49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01" name="直線コネクタ 50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109</xdr:row>
      <xdr:rowOff>76200</xdr:rowOff>
    </xdr:from>
    <xdr:to>
      <xdr:col>33</xdr:col>
      <xdr:colOff>314325</xdr:colOff>
      <xdr:row>109</xdr:row>
      <xdr:rowOff>76200</xdr:rowOff>
    </xdr:to>
    <xdr:cxnSp macro="">
      <xdr:nvCxnSpPr>
        <xdr:cNvPr id="502" name="直線コネクタ 501"/>
        <xdr:cNvCxnSpPr/>
      </xdr:nvCxnSpPr>
      <xdr:spPr>
        <a:xfrm>
          <a:off x="18288000" y="1876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105427</xdr:rowOff>
    </xdr:from>
    <xdr:ext cx="467179" cy="259045"/>
    <xdr:sp macro="" textlink="">
      <xdr:nvSpPr>
        <xdr:cNvPr id="503" name="テキスト ボックス 502"/>
        <xdr:cNvSpPr txBox="1"/>
      </xdr:nvSpPr>
      <xdr:spPr>
        <a:xfrm>
          <a:off x="17820821" y="1862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107</xdr:row>
      <xdr:rowOff>133350</xdr:rowOff>
    </xdr:from>
    <xdr:to>
      <xdr:col>33</xdr:col>
      <xdr:colOff>314325</xdr:colOff>
      <xdr:row>107</xdr:row>
      <xdr:rowOff>133350</xdr:rowOff>
    </xdr:to>
    <xdr:cxnSp macro="">
      <xdr:nvCxnSpPr>
        <xdr:cNvPr id="504" name="直線コネクタ 503"/>
        <xdr:cNvCxnSpPr/>
      </xdr:nvCxnSpPr>
      <xdr:spPr>
        <a:xfrm>
          <a:off x="18288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106</xdr:row>
      <xdr:rowOff>162577</xdr:rowOff>
    </xdr:from>
    <xdr:ext cx="467179" cy="259045"/>
    <xdr:sp macro="" textlink="">
      <xdr:nvSpPr>
        <xdr:cNvPr id="505" name="テキスト ボックス 504"/>
        <xdr:cNvSpPr txBox="1"/>
      </xdr:nvSpPr>
      <xdr:spPr>
        <a:xfrm>
          <a:off x="17820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106</xdr:row>
      <xdr:rowOff>19050</xdr:rowOff>
    </xdr:from>
    <xdr:to>
      <xdr:col>33</xdr:col>
      <xdr:colOff>314325</xdr:colOff>
      <xdr:row>106</xdr:row>
      <xdr:rowOff>19050</xdr:rowOff>
    </xdr:to>
    <xdr:cxnSp macro="">
      <xdr:nvCxnSpPr>
        <xdr:cNvPr id="506" name="直線コネクタ 505"/>
        <xdr:cNvCxnSpPr/>
      </xdr:nvCxnSpPr>
      <xdr:spPr>
        <a:xfrm>
          <a:off x="18288000" y="1819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48277</xdr:rowOff>
    </xdr:from>
    <xdr:ext cx="467179" cy="259045"/>
    <xdr:sp macro="" textlink="">
      <xdr:nvSpPr>
        <xdr:cNvPr id="507" name="テキスト ボックス 506"/>
        <xdr:cNvSpPr txBox="1"/>
      </xdr:nvSpPr>
      <xdr:spPr>
        <a:xfrm>
          <a:off x="17820821" y="1805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508" name="直線コネクタ 507"/>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509" name="テキスト ボックス 508"/>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102</xdr:row>
      <xdr:rowOff>133350</xdr:rowOff>
    </xdr:from>
    <xdr:to>
      <xdr:col>33</xdr:col>
      <xdr:colOff>314325</xdr:colOff>
      <xdr:row>102</xdr:row>
      <xdr:rowOff>133350</xdr:rowOff>
    </xdr:to>
    <xdr:cxnSp macro="">
      <xdr:nvCxnSpPr>
        <xdr:cNvPr id="510" name="直線コネクタ 509"/>
        <xdr:cNvCxnSpPr/>
      </xdr:nvCxnSpPr>
      <xdr:spPr>
        <a:xfrm>
          <a:off x="18288000" y="1762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162577</xdr:rowOff>
    </xdr:from>
    <xdr:ext cx="467179" cy="259045"/>
    <xdr:sp macro="" textlink="">
      <xdr:nvSpPr>
        <xdr:cNvPr id="511" name="テキスト ボックス 510"/>
        <xdr:cNvSpPr txBox="1"/>
      </xdr:nvSpPr>
      <xdr:spPr>
        <a:xfrm>
          <a:off x="17820821" y="1747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101</xdr:row>
      <xdr:rowOff>19050</xdr:rowOff>
    </xdr:from>
    <xdr:to>
      <xdr:col>33</xdr:col>
      <xdr:colOff>314325</xdr:colOff>
      <xdr:row>101</xdr:row>
      <xdr:rowOff>19050</xdr:rowOff>
    </xdr:to>
    <xdr:cxnSp macro="">
      <xdr:nvCxnSpPr>
        <xdr:cNvPr id="512" name="直線コネクタ 511"/>
        <xdr:cNvCxnSpPr/>
      </xdr:nvCxnSpPr>
      <xdr:spPr>
        <a:xfrm>
          <a:off x="18288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100</xdr:row>
      <xdr:rowOff>48277</xdr:rowOff>
    </xdr:from>
    <xdr:ext cx="467179" cy="259045"/>
    <xdr:sp macro="" textlink="">
      <xdr:nvSpPr>
        <xdr:cNvPr id="513" name="テキスト ボックス 512"/>
        <xdr:cNvSpPr txBox="1"/>
      </xdr:nvSpPr>
      <xdr:spPr>
        <a:xfrm>
          <a:off x="17820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99</xdr:row>
      <xdr:rowOff>76200</xdr:rowOff>
    </xdr:from>
    <xdr:to>
      <xdr:col>33</xdr:col>
      <xdr:colOff>314325</xdr:colOff>
      <xdr:row>99</xdr:row>
      <xdr:rowOff>76200</xdr:rowOff>
    </xdr:to>
    <xdr:cxnSp macro="">
      <xdr:nvCxnSpPr>
        <xdr:cNvPr id="514" name="直線コネクタ 513"/>
        <xdr:cNvCxnSpPr/>
      </xdr:nvCxnSpPr>
      <xdr:spPr>
        <a:xfrm>
          <a:off x="18288000" y="1704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98</xdr:row>
      <xdr:rowOff>105427</xdr:rowOff>
    </xdr:from>
    <xdr:ext cx="467179" cy="259045"/>
    <xdr:sp macro="" textlink="">
      <xdr:nvSpPr>
        <xdr:cNvPr id="515" name="テキスト ボックス 514"/>
        <xdr:cNvSpPr txBox="1"/>
      </xdr:nvSpPr>
      <xdr:spPr>
        <a:xfrm>
          <a:off x="17820821" y="1690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16" name="直線コネクタ 51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17" name="テキスト ボックス 51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0.700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18"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61913</xdr:rowOff>
    </xdr:from>
    <xdr:to>
      <xdr:col>32</xdr:col>
      <xdr:colOff>186689</xdr:colOff>
      <xdr:row>108</xdr:row>
      <xdr:rowOff>67627</xdr:rowOff>
    </xdr:to>
    <xdr:cxnSp macro="">
      <xdr:nvCxnSpPr>
        <xdr:cNvPr id="519" name="直線コネクタ 518"/>
        <xdr:cNvCxnSpPr/>
      </xdr:nvCxnSpPr>
      <xdr:spPr>
        <a:xfrm flipV="1">
          <a:off x="22160864" y="17206913"/>
          <a:ext cx="0" cy="1377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71454</xdr:rowOff>
    </xdr:from>
    <xdr:ext cx="469744" cy="259045"/>
    <xdr:sp macro="" textlink="">
      <xdr:nvSpPr>
        <xdr:cNvPr id="520" name="【公民館】&#10;一人当たり面積最小値テキスト"/>
        <xdr:cNvSpPr txBox="1"/>
      </xdr:nvSpPr>
      <xdr:spPr>
        <a:xfrm>
          <a:off x="22250400" y="18588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0.063</a:t>
          </a:r>
          <a:endParaRPr kumimoji="1" lang="ja-JP" altLang="en-US" sz="1000" b="1">
            <a:latin typeface="ＭＳ Ｐゴシック"/>
          </a:endParaRPr>
        </a:p>
      </xdr:txBody>
    </xdr:sp>
    <xdr:clientData/>
  </xdr:oneCellAnchor>
  <xdr:twoCellAnchor>
    <xdr:from>
      <xdr:col>32</xdr:col>
      <xdr:colOff>98425</xdr:colOff>
      <xdr:row>108</xdr:row>
      <xdr:rowOff>67627</xdr:rowOff>
    </xdr:from>
    <xdr:to>
      <xdr:col>32</xdr:col>
      <xdr:colOff>276225</xdr:colOff>
      <xdr:row>108</xdr:row>
      <xdr:rowOff>67627</xdr:rowOff>
    </xdr:to>
    <xdr:cxnSp macro="">
      <xdr:nvCxnSpPr>
        <xdr:cNvPr id="521" name="直線コネクタ 520"/>
        <xdr:cNvCxnSpPr/>
      </xdr:nvCxnSpPr>
      <xdr:spPr>
        <a:xfrm>
          <a:off x="22072600" y="18584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8590</xdr:rowOff>
    </xdr:from>
    <xdr:ext cx="469744" cy="259045"/>
    <xdr:sp macro="" textlink="">
      <xdr:nvSpPr>
        <xdr:cNvPr id="522" name="【公民館】&#10;一人当たり面積最大値テキスト"/>
        <xdr:cNvSpPr txBox="1"/>
      </xdr:nvSpPr>
      <xdr:spPr>
        <a:xfrm>
          <a:off x="22250400" y="16982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0.545</a:t>
          </a:r>
          <a:endParaRPr kumimoji="1" lang="ja-JP" altLang="en-US" sz="1000" b="1">
            <a:latin typeface="ＭＳ Ｐゴシック"/>
          </a:endParaRPr>
        </a:p>
      </xdr:txBody>
    </xdr:sp>
    <xdr:clientData/>
  </xdr:oneCellAnchor>
  <xdr:twoCellAnchor>
    <xdr:from>
      <xdr:col>32</xdr:col>
      <xdr:colOff>98425</xdr:colOff>
      <xdr:row>100</xdr:row>
      <xdr:rowOff>61913</xdr:rowOff>
    </xdr:from>
    <xdr:to>
      <xdr:col>32</xdr:col>
      <xdr:colOff>276225</xdr:colOff>
      <xdr:row>100</xdr:row>
      <xdr:rowOff>61913</xdr:rowOff>
    </xdr:to>
    <xdr:cxnSp macro="">
      <xdr:nvCxnSpPr>
        <xdr:cNvPr id="523" name="直線コネクタ 522"/>
        <xdr:cNvCxnSpPr/>
      </xdr:nvCxnSpPr>
      <xdr:spPr>
        <a:xfrm>
          <a:off x="22072600" y="17206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69550</xdr:rowOff>
    </xdr:from>
    <xdr:ext cx="469744" cy="259045"/>
    <xdr:sp macro="" textlink="">
      <xdr:nvSpPr>
        <xdr:cNvPr id="524" name="【公民館】&#10;一人当たり面積平均値テキスト"/>
        <xdr:cNvSpPr txBox="1"/>
      </xdr:nvSpPr>
      <xdr:spPr>
        <a:xfrm>
          <a:off x="22250400" y="179003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0.277</a:t>
          </a:r>
          <a:endParaRPr kumimoji="1" lang="ja-JP" altLang="en-US" sz="1000" b="1">
            <a:solidFill>
              <a:srgbClr val="000080"/>
            </a:solidFill>
            <a:latin typeface="ＭＳ Ｐゴシック"/>
          </a:endParaRPr>
        </a:p>
      </xdr:txBody>
    </xdr:sp>
    <xdr:clientData/>
  </xdr:oneCellAnchor>
  <xdr:twoCellAnchor>
    <xdr:from>
      <xdr:col>32</xdr:col>
      <xdr:colOff>136525</xdr:colOff>
      <xdr:row>104</xdr:row>
      <xdr:rowOff>91123</xdr:rowOff>
    </xdr:from>
    <xdr:to>
      <xdr:col>32</xdr:col>
      <xdr:colOff>238125</xdr:colOff>
      <xdr:row>105</xdr:row>
      <xdr:rowOff>21273</xdr:rowOff>
    </xdr:to>
    <xdr:sp macro="" textlink="">
      <xdr:nvSpPr>
        <xdr:cNvPr id="525" name="フローチャート : 判断 524"/>
        <xdr:cNvSpPr/>
      </xdr:nvSpPr>
      <xdr:spPr>
        <a:xfrm>
          <a:off x="22110700" y="17921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104</xdr:row>
      <xdr:rowOff>128270</xdr:rowOff>
    </xdr:from>
    <xdr:to>
      <xdr:col>31</xdr:col>
      <xdr:colOff>85725</xdr:colOff>
      <xdr:row>105</xdr:row>
      <xdr:rowOff>58420</xdr:rowOff>
    </xdr:to>
    <xdr:sp macro="" textlink="">
      <xdr:nvSpPr>
        <xdr:cNvPr id="526" name="フローチャート : 判断 525"/>
        <xdr:cNvSpPr/>
      </xdr:nvSpPr>
      <xdr:spPr>
        <a:xfrm>
          <a:off x="21272500" y="1795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527" name="テキスト ボックス 52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28" name="テキスト ボックス 52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29" name="テキスト ボックス 52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30" name="テキスト ボックス 52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31" name="テキスト ボックス 53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106</xdr:row>
      <xdr:rowOff>151130</xdr:rowOff>
    </xdr:from>
    <xdr:to>
      <xdr:col>31</xdr:col>
      <xdr:colOff>85725</xdr:colOff>
      <xdr:row>107</xdr:row>
      <xdr:rowOff>81280</xdr:rowOff>
    </xdr:to>
    <xdr:sp macro="" textlink="">
      <xdr:nvSpPr>
        <xdr:cNvPr id="532" name="円/楕円 531"/>
        <xdr:cNvSpPr/>
      </xdr:nvSpPr>
      <xdr:spPr>
        <a:xfrm>
          <a:off x="21272500" y="1832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103</xdr:row>
      <xdr:rowOff>74947</xdr:rowOff>
    </xdr:from>
    <xdr:ext cx="469744" cy="259045"/>
    <xdr:sp macro="" textlink="">
      <xdr:nvSpPr>
        <xdr:cNvPr id="533" name="n_1aveValue【公民館】&#10;一人当たり面積"/>
        <xdr:cNvSpPr txBox="1"/>
      </xdr:nvSpPr>
      <xdr:spPr>
        <a:xfrm>
          <a:off x="21075727" y="17734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0.264</a:t>
          </a:r>
          <a:endParaRPr kumimoji="1" lang="ja-JP" altLang="en-US" sz="1000" b="1">
            <a:solidFill>
              <a:srgbClr val="000080"/>
            </a:solidFill>
            <a:latin typeface="ＭＳ Ｐゴシック"/>
          </a:endParaRPr>
        </a:p>
      </xdr:txBody>
    </xdr:sp>
    <xdr:clientData/>
  </xdr:oneCellAnchor>
  <xdr:oneCellAnchor>
    <xdr:from>
      <xdr:col>30</xdr:col>
      <xdr:colOff>473152</xdr:colOff>
      <xdr:row>107</xdr:row>
      <xdr:rowOff>72407</xdr:rowOff>
    </xdr:from>
    <xdr:ext cx="469744" cy="259045"/>
    <xdr:sp macro="" textlink="">
      <xdr:nvSpPr>
        <xdr:cNvPr id="534" name="n_1mainValue【公民館】&#10;一人当たり面積"/>
        <xdr:cNvSpPr txBox="1"/>
      </xdr:nvSpPr>
      <xdr:spPr>
        <a:xfrm>
          <a:off x="21075727" y="1841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0.136</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35" name="正方形/長方形 53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36" name="正方形/長方形 53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37" name="テキスト ボックス 53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昭和５０～６０年代前後に集中して公共施設を整備しており、それらの施設が順次、耐用年数を迎えていることに加え、近年の投資的事業の抑制の影響により、全体的に有形固定資産減価償却率が全国平均や類似団体より高い水準にあり、中でも特に公営住宅、学校施設、公民館、幼稚園・保育所が７０％を超える高い水準となっている。</a:t>
          </a:r>
          <a:endParaRPr lang="ja-JP" altLang="ja-JP" sz="1400">
            <a:effectLst/>
          </a:endParaRPr>
        </a:p>
        <a:p>
          <a:r>
            <a:rPr kumimoji="1" lang="ja-JP" altLang="ja-JP" sz="1100">
              <a:solidFill>
                <a:schemeClr val="dk1"/>
              </a:solidFill>
              <a:effectLst/>
              <a:latin typeface="+mn-lt"/>
              <a:ea typeface="+mn-ea"/>
              <a:cs typeface="+mn-cs"/>
            </a:rPr>
            <a:t>　このうち公営住宅については、平成２７年度から計画的に更新・再編・集約化を進めており、学校施設については今後、個別施設計画を策定し、施設の長寿命化に取り組むことを予定している。また、幼稚園・保育所については、将来的に少子化に伴い保育需要の減少が見込まれることを踏まえ、当面は現施設の継続的な利用を念頭に、適切な維持管理を行う。</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橋りょう・トンネルについても、老朽化に伴い有形固定資産減価償却率が類似団体と比較してやや高い水準にあるが、平成２３年度に策定した橋梁長寿命化修繕計画に基づく維持保全に取り組んでおり、　</a:t>
          </a:r>
          <a:r>
            <a:rPr kumimoji="1" lang="ja-JP" altLang="ja-JP" sz="1100" b="0" i="0" baseline="0">
              <a:solidFill>
                <a:schemeClr val="dk1"/>
              </a:solidFill>
              <a:effectLst/>
              <a:latin typeface="+mn-lt"/>
              <a:ea typeface="+mn-ea"/>
              <a:cs typeface="+mn-cs"/>
            </a:rPr>
            <a:t>経費の縮減と長寿命化に努めている。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なお、本町は各施設等の一人当たり面積は、全て類似団体平均を下回っており、効率的な行政運営ができている。</a:t>
          </a:r>
          <a:endParaRPr lang="ja-JP" altLang="ja-JP" sz="1400">
            <a:effectLst/>
          </a:endParaRPr>
        </a:p>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福岡県桂川町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13,815
13,723
20.14
5,647,660
5,464,387
165,102
3,258,992
4,177,078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3.9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51.5</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43</xdr:row>
      <xdr:rowOff>105427</xdr:rowOff>
    </xdr:from>
    <xdr:ext cx="338939" cy="259045"/>
    <xdr:sp macro="" textlink="">
      <xdr:nvSpPr>
        <xdr:cNvPr id="43" name="テキスト ボックス 42"/>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41</xdr:row>
      <xdr:rowOff>133350</xdr:rowOff>
    </xdr:from>
    <xdr:to>
      <xdr:col>7</xdr:col>
      <xdr:colOff>638175</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39</xdr:row>
      <xdr:rowOff>19050</xdr:rowOff>
    </xdr:from>
    <xdr:to>
      <xdr:col>7</xdr:col>
      <xdr:colOff>638175</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36</xdr:row>
      <xdr:rowOff>76200</xdr:rowOff>
    </xdr:from>
    <xdr:to>
      <xdr:col>7</xdr:col>
      <xdr:colOff>638175</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33</xdr:row>
      <xdr:rowOff>133350</xdr:rowOff>
    </xdr:from>
    <xdr:to>
      <xdr:col>7</xdr:col>
      <xdr:colOff>638175</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4"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41910</xdr:rowOff>
    </xdr:from>
    <xdr:to>
      <xdr:col>6</xdr:col>
      <xdr:colOff>510540</xdr:colOff>
      <xdr:row>41</xdr:row>
      <xdr:rowOff>69342</xdr:rowOff>
    </xdr:to>
    <xdr:cxnSp macro="">
      <xdr:nvCxnSpPr>
        <xdr:cNvPr id="55" name="直線コネクタ 54"/>
        <xdr:cNvCxnSpPr/>
      </xdr:nvCxnSpPr>
      <xdr:spPr>
        <a:xfrm flipV="1">
          <a:off x="4634865" y="5699760"/>
          <a:ext cx="0" cy="1399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73169</xdr:rowOff>
    </xdr:from>
    <xdr:ext cx="405111" cy="259045"/>
    <xdr:sp macro="" textlink="">
      <xdr:nvSpPr>
        <xdr:cNvPr id="56" name="【図書館】&#10;有形固定資産減価償却率最小値テキスト"/>
        <xdr:cNvSpPr txBox="1"/>
      </xdr:nvSpPr>
      <xdr:spPr>
        <a:xfrm>
          <a:off x="4724400" y="71026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22.8</a:t>
          </a:r>
          <a:endParaRPr kumimoji="1" lang="ja-JP" altLang="en-US" sz="1000" b="1">
            <a:latin typeface="ＭＳ Ｐゴシック"/>
          </a:endParaRPr>
        </a:p>
      </xdr:txBody>
    </xdr:sp>
    <xdr:clientData/>
  </xdr:oneCellAnchor>
  <xdr:twoCellAnchor>
    <xdr:from>
      <xdr:col>6</xdr:col>
      <xdr:colOff>422275</xdr:colOff>
      <xdr:row>41</xdr:row>
      <xdr:rowOff>69342</xdr:rowOff>
    </xdr:from>
    <xdr:to>
      <xdr:col>6</xdr:col>
      <xdr:colOff>600075</xdr:colOff>
      <xdr:row>41</xdr:row>
      <xdr:rowOff>69342</xdr:rowOff>
    </xdr:to>
    <xdr:cxnSp macro="">
      <xdr:nvCxnSpPr>
        <xdr:cNvPr id="57" name="直線コネクタ 56"/>
        <xdr:cNvCxnSpPr/>
      </xdr:nvCxnSpPr>
      <xdr:spPr>
        <a:xfrm>
          <a:off x="4546600" y="7098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31</xdr:row>
      <xdr:rowOff>160037</xdr:rowOff>
    </xdr:from>
    <xdr:ext cx="405111" cy="259045"/>
    <xdr:sp macro="" textlink="">
      <xdr:nvSpPr>
        <xdr:cNvPr id="58" name="【図書館】&#10;有形固定資産減価償却率最大値テキスト"/>
        <xdr:cNvSpPr txBox="1"/>
      </xdr:nvSpPr>
      <xdr:spPr>
        <a:xfrm>
          <a:off x="4724400" y="5474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84.0</a:t>
          </a:r>
          <a:endParaRPr kumimoji="1" lang="ja-JP" altLang="en-US" sz="1000" b="1">
            <a:latin typeface="ＭＳ Ｐゴシック"/>
          </a:endParaRPr>
        </a:p>
      </xdr:txBody>
    </xdr:sp>
    <xdr:clientData/>
  </xdr:oneCellAnchor>
  <xdr:twoCellAnchor>
    <xdr:from>
      <xdr:col>6</xdr:col>
      <xdr:colOff>422275</xdr:colOff>
      <xdr:row>33</xdr:row>
      <xdr:rowOff>41910</xdr:rowOff>
    </xdr:from>
    <xdr:to>
      <xdr:col>6</xdr:col>
      <xdr:colOff>600075</xdr:colOff>
      <xdr:row>33</xdr:row>
      <xdr:rowOff>41910</xdr:rowOff>
    </xdr:to>
    <xdr:cxnSp macro="">
      <xdr:nvCxnSpPr>
        <xdr:cNvPr id="59" name="直線コネクタ 58"/>
        <xdr:cNvCxnSpPr/>
      </xdr:nvCxnSpPr>
      <xdr:spPr>
        <a:xfrm>
          <a:off x="4546600" y="5699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36</xdr:row>
      <xdr:rowOff>83837</xdr:rowOff>
    </xdr:from>
    <xdr:ext cx="405111" cy="259045"/>
    <xdr:sp macro="" textlink="">
      <xdr:nvSpPr>
        <xdr:cNvPr id="60" name="【図書館】&#10;有形固定資産減価償却率平均値テキスト"/>
        <xdr:cNvSpPr txBox="1"/>
      </xdr:nvSpPr>
      <xdr:spPr>
        <a:xfrm>
          <a:off x="4724400" y="62560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56.5</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105410</xdr:rowOff>
    </xdr:from>
    <xdr:to>
      <xdr:col>6</xdr:col>
      <xdr:colOff>561975</xdr:colOff>
      <xdr:row>37</xdr:row>
      <xdr:rowOff>35560</xdr:rowOff>
    </xdr:to>
    <xdr:sp macro="" textlink="">
      <xdr:nvSpPr>
        <xdr:cNvPr id="61" name="フローチャート : 判断 60"/>
        <xdr:cNvSpPr/>
      </xdr:nvSpPr>
      <xdr:spPr>
        <a:xfrm>
          <a:off x="4584700" y="627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38</xdr:row>
      <xdr:rowOff>4826</xdr:rowOff>
    </xdr:from>
    <xdr:to>
      <xdr:col>5</xdr:col>
      <xdr:colOff>409575</xdr:colOff>
      <xdr:row>38</xdr:row>
      <xdr:rowOff>106426</xdr:rowOff>
    </xdr:to>
    <xdr:sp macro="" textlink="">
      <xdr:nvSpPr>
        <xdr:cNvPr id="62" name="フローチャート : 判断 61"/>
        <xdr:cNvSpPr/>
      </xdr:nvSpPr>
      <xdr:spPr>
        <a:xfrm>
          <a:off x="3746500" y="6519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36</xdr:row>
      <xdr:rowOff>122953</xdr:rowOff>
    </xdr:from>
    <xdr:ext cx="405111" cy="259045"/>
    <xdr:sp macro="" textlink="">
      <xdr:nvSpPr>
        <xdr:cNvPr id="63" name="n_1aveValue【図書館】&#10;有形固定資産減価償却率"/>
        <xdr:cNvSpPr txBox="1"/>
      </xdr:nvSpPr>
      <xdr:spPr>
        <a:xfrm>
          <a:off x="3582043" y="62951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45.9</a:t>
          </a:r>
          <a:endParaRPr kumimoji="1" lang="ja-JP" altLang="en-US" sz="1000" b="1">
            <a:solidFill>
              <a:srgbClr val="000080"/>
            </a:solidFill>
            <a:latin typeface="ＭＳ Ｐゴシック"/>
          </a:endParaRPr>
        </a:p>
      </xdr:txBody>
    </xdr:sp>
    <xdr:clientData/>
  </xdr:oneCellAnchor>
  <xdr:oneCellAnchor>
    <xdr:from>
      <xdr:col>6</xdr:col>
      <xdr:colOff>320675</xdr:colOff>
      <xdr:row>44</xdr:row>
      <xdr:rowOff>73677</xdr:rowOff>
    </xdr:from>
    <xdr:ext cx="762000" cy="259045"/>
    <xdr:sp macro="" textlink="">
      <xdr:nvSpPr>
        <xdr:cNvPr id="64" name="テキスト ボックス 63"/>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5" name="テキスト ボックス 64"/>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6" name="テキスト ボックス 65"/>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7" name="テキスト ボックス 66"/>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8" name="テキスト ボックス 67"/>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39</xdr:row>
      <xdr:rowOff>105410</xdr:rowOff>
    </xdr:from>
    <xdr:to>
      <xdr:col>5</xdr:col>
      <xdr:colOff>409575</xdr:colOff>
      <xdr:row>40</xdr:row>
      <xdr:rowOff>35560</xdr:rowOff>
    </xdr:to>
    <xdr:sp macro="" textlink="">
      <xdr:nvSpPr>
        <xdr:cNvPr id="69" name="円/楕円 68"/>
        <xdr:cNvSpPr/>
      </xdr:nvSpPr>
      <xdr:spPr>
        <a:xfrm>
          <a:off x="3746500" y="679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40</xdr:row>
      <xdr:rowOff>26687</xdr:rowOff>
    </xdr:from>
    <xdr:ext cx="405111" cy="259045"/>
    <xdr:sp macro="" textlink="">
      <xdr:nvSpPr>
        <xdr:cNvPr id="70" name="n_1mainValue【図書館】&#10;有形固定資産減価償却率"/>
        <xdr:cNvSpPr txBox="1"/>
      </xdr:nvSpPr>
      <xdr:spPr>
        <a:xfrm>
          <a:off x="3582043" y="6884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34.0</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1" name="正方形/長方形 7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2" name="正方形/長方形 7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3" name="正方形/長方形 7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4" name="正方形/長方形 7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5" name="正方形/長方形 7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6" name="正方形/長方形 7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7" name="正方形/長方形 7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0.032</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78" name="正方形/長方形 7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79" name="テキスト ボックス 78"/>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0" name="直線コネクタ 7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38100</xdr:rowOff>
    </xdr:from>
    <xdr:to>
      <xdr:col>16</xdr:col>
      <xdr:colOff>307975</xdr:colOff>
      <xdr:row>42</xdr:row>
      <xdr:rowOff>38100</xdr:rowOff>
    </xdr:to>
    <xdr:cxnSp macro="">
      <xdr:nvCxnSpPr>
        <xdr:cNvPr id="81" name="直線コネクタ 80"/>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2" name="テキスト ボックス 81"/>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3" name="直線コネクタ 8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29227</xdr:rowOff>
    </xdr:from>
    <xdr:ext cx="467179" cy="259045"/>
    <xdr:sp macro="" textlink="">
      <xdr:nvSpPr>
        <xdr:cNvPr id="84" name="テキスト ボックス 83"/>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5" name="直線コネクタ 8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162577</xdr:rowOff>
    </xdr:from>
    <xdr:ext cx="467179" cy="259045"/>
    <xdr:sp macro="" textlink="">
      <xdr:nvSpPr>
        <xdr:cNvPr id="86" name="テキスト ボックス 85"/>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87" name="直線コネクタ 86"/>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124477</xdr:rowOff>
    </xdr:from>
    <xdr:ext cx="467179" cy="259045"/>
    <xdr:sp macro="" textlink="">
      <xdr:nvSpPr>
        <xdr:cNvPr id="88" name="テキスト ボックス 87"/>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89" name="直線コネクタ 88"/>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86377</xdr:rowOff>
    </xdr:from>
    <xdr:ext cx="467179" cy="259045"/>
    <xdr:sp macro="" textlink="">
      <xdr:nvSpPr>
        <xdr:cNvPr id="90" name="テキスト ボックス 89"/>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1" name="直線コネクタ 9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2" name="テキスト ボックス 91"/>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3"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125730</xdr:rowOff>
    </xdr:from>
    <xdr:to>
      <xdr:col>15</xdr:col>
      <xdr:colOff>180340</xdr:colOff>
      <xdr:row>41</xdr:row>
      <xdr:rowOff>152400</xdr:rowOff>
    </xdr:to>
    <xdr:cxnSp macro="">
      <xdr:nvCxnSpPr>
        <xdr:cNvPr id="94" name="直線コネクタ 93"/>
        <xdr:cNvCxnSpPr/>
      </xdr:nvCxnSpPr>
      <xdr:spPr>
        <a:xfrm flipV="1">
          <a:off x="10476865" y="5783580"/>
          <a:ext cx="0" cy="1398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156227</xdr:rowOff>
    </xdr:from>
    <xdr:ext cx="469744" cy="259045"/>
    <xdr:sp macro="" textlink="">
      <xdr:nvSpPr>
        <xdr:cNvPr id="95" name="【図書館】&#10;一人当たり面積最小値テキスト"/>
        <xdr:cNvSpPr txBox="1"/>
      </xdr:nvSpPr>
      <xdr:spPr>
        <a:xfrm>
          <a:off x="10566400" y="718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0.015</a:t>
          </a:r>
          <a:endParaRPr kumimoji="1" lang="ja-JP" altLang="en-US" sz="1000" b="1">
            <a:latin typeface="ＭＳ Ｐゴシック"/>
          </a:endParaRPr>
        </a:p>
      </xdr:txBody>
    </xdr:sp>
    <xdr:clientData/>
  </xdr:oneCellAnchor>
  <xdr:twoCellAnchor>
    <xdr:from>
      <xdr:col>15</xdr:col>
      <xdr:colOff>92075</xdr:colOff>
      <xdr:row>41</xdr:row>
      <xdr:rowOff>152400</xdr:rowOff>
    </xdr:from>
    <xdr:to>
      <xdr:col>15</xdr:col>
      <xdr:colOff>269875</xdr:colOff>
      <xdr:row>41</xdr:row>
      <xdr:rowOff>152400</xdr:rowOff>
    </xdr:to>
    <xdr:cxnSp macro="">
      <xdr:nvCxnSpPr>
        <xdr:cNvPr id="96" name="直線コネクタ 95"/>
        <xdr:cNvCxnSpPr/>
      </xdr:nvCxnSpPr>
      <xdr:spPr>
        <a:xfrm>
          <a:off x="10388600" y="718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72407</xdr:rowOff>
    </xdr:from>
    <xdr:ext cx="469744" cy="259045"/>
    <xdr:sp macro="" textlink="">
      <xdr:nvSpPr>
        <xdr:cNvPr id="97" name="【図書館】&#10;一人当たり面積最大値テキスト"/>
        <xdr:cNvSpPr txBox="1"/>
      </xdr:nvSpPr>
      <xdr:spPr>
        <a:xfrm>
          <a:off x="10566400" y="5558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0.382</a:t>
          </a:r>
          <a:endParaRPr kumimoji="1" lang="ja-JP" altLang="en-US" sz="1000" b="1">
            <a:latin typeface="ＭＳ Ｐゴシック"/>
          </a:endParaRPr>
        </a:p>
      </xdr:txBody>
    </xdr:sp>
    <xdr:clientData/>
  </xdr:oneCellAnchor>
  <xdr:twoCellAnchor>
    <xdr:from>
      <xdr:col>15</xdr:col>
      <xdr:colOff>92075</xdr:colOff>
      <xdr:row>33</xdr:row>
      <xdr:rowOff>125730</xdr:rowOff>
    </xdr:from>
    <xdr:to>
      <xdr:col>15</xdr:col>
      <xdr:colOff>269875</xdr:colOff>
      <xdr:row>33</xdr:row>
      <xdr:rowOff>125730</xdr:rowOff>
    </xdr:to>
    <xdr:cxnSp macro="">
      <xdr:nvCxnSpPr>
        <xdr:cNvPr id="98" name="直線コネクタ 97"/>
        <xdr:cNvCxnSpPr/>
      </xdr:nvCxnSpPr>
      <xdr:spPr>
        <a:xfrm>
          <a:off x="10388600" y="578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144797</xdr:rowOff>
    </xdr:from>
    <xdr:ext cx="469744" cy="259045"/>
    <xdr:sp macro="" textlink="">
      <xdr:nvSpPr>
        <xdr:cNvPr id="99" name="【図書館】&#10;一人当たり面積平均値テキスト"/>
        <xdr:cNvSpPr txBox="1"/>
      </xdr:nvSpPr>
      <xdr:spPr>
        <a:xfrm>
          <a:off x="10566400" y="66598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0.133</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166370</xdr:rowOff>
    </xdr:from>
    <xdr:to>
      <xdr:col>15</xdr:col>
      <xdr:colOff>231775</xdr:colOff>
      <xdr:row>39</xdr:row>
      <xdr:rowOff>96520</xdr:rowOff>
    </xdr:to>
    <xdr:sp macro="" textlink="">
      <xdr:nvSpPr>
        <xdr:cNvPr id="100" name="フローチャート : 判断 99"/>
        <xdr:cNvSpPr/>
      </xdr:nvSpPr>
      <xdr:spPr>
        <a:xfrm>
          <a:off x="10426700" y="6681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39</xdr:row>
      <xdr:rowOff>25400</xdr:rowOff>
    </xdr:from>
    <xdr:to>
      <xdr:col>14</xdr:col>
      <xdr:colOff>79375</xdr:colOff>
      <xdr:row>39</xdr:row>
      <xdr:rowOff>127000</xdr:rowOff>
    </xdr:to>
    <xdr:sp macro="" textlink="">
      <xdr:nvSpPr>
        <xdr:cNvPr id="101" name="フローチャート : 判断 100"/>
        <xdr:cNvSpPr/>
      </xdr:nvSpPr>
      <xdr:spPr>
        <a:xfrm>
          <a:off x="9588500" y="671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37</xdr:row>
      <xdr:rowOff>143527</xdr:rowOff>
    </xdr:from>
    <xdr:ext cx="469744" cy="259045"/>
    <xdr:sp macro="" textlink="">
      <xdr:nvSpPr>
        <xdr:cNvPr id="102" name="n_1aveValue【図書館】&#10;一人当たり面積"/>
        <xdr:cNvSpPr txBox="1"/>
      </xdr:nvSpPr>
      <xdr:spPr>
        <a:xfrm>
          <a:off x="9391727" y="648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0.125</a:t>
          </a:r>
          <a:endParaRPr kumimoji="1" lang="ja-JP" altLang="en-US" sz="1000" b="1">
            <a:solidFill>
              <a:srgbClr val="000080"/>
            </a:solidFill>
            <a:latin typeface="ＭＳ Ｐゴシック"/>
          </a:endParaRPr>
        </a:p>
      </xdr:txBody>
    </xdr:sp>
    <xdr:clientData/>
  </xdr:oneCellAnchor>
  <xdr:oneCellAnchor>
    <xdr:from>
      <xdr:col>14</xdr:col>
      <xdr:colOff>676275</xdr:colOff>
      <xdr:row>44</xdr:row>
      <xdr:rowOff>73677</xdr:rowOff>
    </xdr:from>
    <xdr:ext cx="762000" cy="259045"/>
    <xdr:sp macro="" textlink="">
      <xdr:nvSpPr>
        <xdr:cNvPr id="103" name="テキスト ボックス 10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4" name="テキスト ボックス 10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5" name="テキスト ボックス 10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6" name="テキスト ボックス 10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7" name="テキスト ボックス 10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39</xdr:row>
      <xdr:rowOff>154940</xdr:rowOff>
    </xdr:from>
    <xdr:to>
      <xdr:col>14</xdr:col>
      <xdr:colOff>79375</xdr:colOff>
      <xdr:row>40</xdr:row>
      <xdr:rowOff>85090</xdr:rowOff>
    </xdr:to>
    <xdr:sp macro="" textlink="">
      <xdr:nvSpPr>
        <xdr:cNvPr id="108" name="円/楕円 107"/>
        <xdr:cNvSpPr/>
      </xdr:nvSpPr>
      <xdr:spPr>
        <a:xfrm>
          <a:off x="9588500" y="6841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40</xdr:row>
      <xdr:rowOff>76217</xdr:rowOff>
    </xdr:from>
    <xdr:ext cx="469744" cy="259045"/>
    <xdr:sp macro="" textlink="">
      <xdr:nvSpPr>
        <xdr:cNvPr id="109" name="n_1mainValue【図書館】&#10;一人当たり面積"/>
        <xdr:cNvSpPr txBox="1"/>
      </xdr:nvSpPr>
      <xdr:spPr>
        <a:xfrm>
          <a:off x="9391727" y="6934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0.091</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0" name="正方形/長方形 10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1" name="正方形/長方形 11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2" name="正方形/長方形 11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3" name="正方形/長方形 11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4" name="正方形/長方形 11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5" name="正方形/長方形 11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6" name="正方形/長方形 11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48.7</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7" name="正方形/長方形 11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8" name="テキスト ボックス 11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19" name="直線コネクタ 11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65</xdr:row>
      <xdr:rowOff>143527</xdr:rowOff>
    </xdr:from>
    <xdr:ext cx="338939" cy="259045"/>
    <xdr:sp macro="" textlink="">
      <xdr:nvSpPr>
        <xdr:cNvPr id="120" name="テキスト ボックス 119"/>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121" name="直線コネクタ 120"/>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122" name="テキスト ボックス 121"/>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23" name="直線コネクタ 122"/>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24" name="テキスト ボックス 123"/>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25" name="直線コネクタ 124"/>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26" name="テキスト ボックス 125"/>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27" name="直線コネクタ 126"/>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28" name="テキスト ボックス 127"/>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29" name="直線コネクタ 128"/>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54</xdr:row>
      <xdr:rowOff>124477</xdr:rowOff>
    </xdr:from>
    <xdr:ext cx="467179" cy="259045"/>
    <xdr:sp macro="" textlink="">
      <xdr:nvSpPr>
        <xdr:cNvPr id="130" name="テキスト ボックス 129"/>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1" name="直線コネクタ 13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2" name="テキスト ボックス 131"/>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108585</xdr:rowOff>
    </xdr:from>
    <xdr:to>
      <xdr:col>6</xdr:col>
      <xdr:colOff>510540</xdr:colOff>
      <xdr:row>63</xdr:row>
      <xdr:rowOff>97155</xdr:rowOff>
    </xdr:to>
    <xdr:cxnSp macro="">
      <xdr:nvCxnSpPr>
        <xdr:cNvPr id="134" name="直線コネクタ 133"/>
        <xdr:cNvCxnSpPr/>
      </xdr:nvCxnSpPr>
      <xdr:spPr>
        <a:xfrm flipV="1">
          <a:off x="4634865" y="9538335"/>
          <a:ext cx="0" cy="1360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100982</xdr:rowOff>
    </xdr:from>
    <xdr:ext cx="405111" cy="259045"/>
    <xdr:sp macro="" textlink="">
      <xdr:nvSpPr>
        <xdr:cNvPr id="135" name="【体育館・プール】&#10;有形固定資産減価償却率最小値テキスト"/>
        <xdr:cNvSpPr txBox="1"/>
      </xdr:nvSpPr>
      <xdr:spPr>
        <a:xfrm>
          <a:off x="4724400" y="10902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27.9</a:t>
          </a:r>
          <a:endParaRPr kumimoji="1" lang="ja-JP" altLang="en-US" sz="1000" b="1">
            <a:latin typeface="ＭＳ Ｐゴシック"/>
          </a:endParaRPr>
        </a:p>
      </xdr:txBody>
    </xdr:sp>
    <xdr:clientData/>
  </xdr:oneCellAnchor>
  <xdr:twoCellAnchor>
    <xdr:from>
      <xdr:col>6</xdr:col>
      <xdr:colOff>422275</xdr:colOff>
      <xdr:row>63</xdr:row>
      <xdr:rowOff>97155</xdr:rowOff>
    </xdr:from>
    <xdr:to>
      <xdr:col>6</xdr:col>
      <xdr:colOff>600075</xdr:colOff>
      <xdr:row>63</xdr:row>
      <xdr:rowOff>97155</xdr:rowOff>
    </xdr:to>
    <xdr:cxnSp macro="">
      <xdr:nvCxnSpPr>
        <xdr:cNvPr id="136" name="直線コネクタ 135"/>
        <xdr:cNvCxnSpPr/>
      </xdr:nvCxnSpPr>
      <xdr:spPr>
        <a:xfrm>
          <a:off x="4546600" y="10898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55262</xdr:rowOff>
    </xdr:from>
    <xdr:ext cx="405111" cy="259045"/>
    <xdr:sp macro="" textlink="">
      <xdr:nvSpPr>
        <xdr:cNvPr id="137" name="【体育館・プール】&#10;有形固定資産減価償却率最大値テキスト"/>
        <xdr:cNvSpPr txBox="1"/>
      </xdr:nvSpPr>
      <xdr:spPr>
        <a:xfrm>
          <a:off x="4724400" y="9313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99.3</a:t>
          </a:r>
          <a:endParaRPr kumimoji="1" lang="ja-JP" altLang="en-US" sz="1000" b="1">
            <a:latin typeface="ＭＳ Ｐゴシック"/>
          </a:endParaRPr>
        </a:p>
      </xdr:txBody>
    </xdr:sp>
    <xdr:clientData/>
  </xdr:oneCellAnchor>
  <xdr:twoCellAnchor>
    <xdr:from>
      <xdr:col>6</xdr:col>
      <xdr:colOff>422275</xdr:colOff>
      <xdr:row>55</xdr:row>
      <xdr:rowOff>108585</xdr:rowOff>
    </xdr:from>
    <xdr:to>
      <xdr:col>6</xdr:col>
      <xdr:colOff>600075</xdr:colOff>
      <xdr:row>55</xdr:row>
      <xdr:rowOff>108585</xdr:rowOff>
    </xdr:to>
    <xdr:cxnSp macro="">
      <xdr:nvCxnSpPr>
        <xdr:cNvPr id="138" name="直線コネクタ 137"/>
        <xdr:cNvCxnSpPr/>
      </xdr:nvCxnSpPr>
      <xdr:spPr>
        <a:xfrm>
          <a:off x="4546600" y="9538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9542</xdr:rowOff>
    </xdr:from>
    <xdr:ext cx="405111" cy="259045"/>
    <xdr:sp macro="" textlink="">
      <xdr:nvSpPr>
        <xdr:cNvPr id="139" name="【体育館・プール】&#10;有形固定資産減価償却率平均値テキスト"/>
        <xdr:cNvSpPr txBox="1"/>
      </xdr:nvSpPr>
      <xdr:spPr>
        <a:xfrm>
          <a:off x="4724400" y="102965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55.7</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31115</xdr:rowOff>
    </xdr:from>
    <xdr:to>
      <xdr:col>6</xdr:col>
      <xdr:colOff>561975</xdr:colOff>
      <xdr:row>60</xdr:row>
      <xdr:rowOff>132715</xdr:rowOff>
    </xdr:to>
    <xdr:sp macro="" textlink="">
      <xdr:nvSpPr>
        <xdr:cNvPr id="140" name="フローチャート : 判断 139"/>
        <xdr:cNvSpPr/>
      </xdr:nvSpPr>
      <xdr:spPr>
        <a:xfrm>
          <a:off x="4584700" y="1031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59</xdr:row>
      <xdr:rowOff>118745</xdr:rowOff>
    </xdr:from>
    <xdr:to>
      <xdr:col>5</xdr:col>
      <xdr:colOff>409575</xdr:colOff>
      <xdr:row>60</xdr:row>
      <xdr:rowOff>48895</xdr:rowOff>
    </xdr:to>
    <xdr:sp macro="" textlink="">
      <xdr:nvSpPr>
        <xdr:cNvPr id="141" name="フローチャート : 判断 140"/>
        <xdr:cNvSpPr/>
      </xdr:nvSpPr>
      <xdr:spPr>
        <a:xfrm>
          <a:off x="37465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58</xdr:row>
      <xdr:rowOff>65422</xdr:rowOff>
    </xdr:from>
    <xdr:ext cx="405111" cy="259045"/>
    <xdr:sp macro="" textlink="">
      <xdr:nvSpPr>
        <xdr:cNvPr id="142" name="n_1aveValue【体育館・プール】&#10;有形固定資産減価償却率"/>
        <xdr:cNvSpPr txBox="1"/>
      </xdr:nvSpPr>
      <xdr:spPr>
        <a:xfrm>
          <a:off x="3582043" y="1000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60.1</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143" name="テキスト ボックス 14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4" name="テキスト ボックス 14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5" name="テキスト ボックス 14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6" name="テキスト ボックス 14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7" name="テキスト ボックス 14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60</xdr:row>
      <xdr:rowOff>149225</xdr:rowOff>
    </xdr:from>
    <xdr:to>
      <xdr:col>5</xdr:col>
      <xdr:colOff>409575</xdr:colOff>
      <xdr:row>61</xdr:row>
      <xdr:rowOff>79375</xdr:rowOff>
    </xdr:to>
    <xdr:sp macro="" textlink="">
      <xdr:nvSpPr>
        <xdr:cNvPr id="148" name="円/楕円 147"/>
        <xdr:cNvSpPr/>
      </xdr:nvSpPr>
      <xdr:spPr>
        <a:xfrm>
          <a:off x="3746500" y="10436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61</xdr:row>
      <xdr:rowOff>70502</xdr:rowOff>
    </xdr:from>
    <xdr:ext cx="405111" cy="259045"/>
    <xdr:sp macro="" textlink="">
      <xdr:nvSpPr>
        <xdr:cNvPr id="149" name="n_1mainValue【体育館・プール】&#10;有形固定資産減価償却率"/>
        <xdr:cNvSpPr txBox="1"/>
      </xdr:nvSpPr>
      <xdr:spPr>
        <a:xfrm>
          <a:off x="3582043" y="10528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49.5</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0" name="正方形/長方形 14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1" name="正方形/長方形 150"/>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2" name="正方形/長方形 151"/>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3" name="正方形/長方形 152"/>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4" name="正方形/長方形 153"/>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5" name="正方形/長方形 154"/>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6" name="正方形/長方形 155"/>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0.163</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7" name="正方形/長方形 156"/>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8" name="テキスト ボックス 157"/>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9" name="直線コネクタ 158"/>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65</xdr:row>
      <xdr:rowOff>143527</xdr:rowOff>
    </xdr:from>
    <xdr:ext cx="467179" cy="259045"/>
    <xdr:sp macro="" textlink="">
      <xdr:nvSpPr>
        <xdr:cNvPr id="160" name="テキスト ボックス 159"/>
        <xdr:cNvSpPr txBox="1"/>
      </xdr:nvSpPr>
      <xdr:spPr>
        <a:xfrm>
          <a:off x="6136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64</xdr:row>
      <xdr:rowOff>0</xdr:rowOff>
    </xdr:from>
    <xdr:to>
      <xdr:col>16</xdr:col>
      <xdr:colOff>307975</xdr:colOff>
      <xdr:row>64</xdr:row>
      <xdr:rowOff>0</xdr:rowOff>
    </xdr:to>
    <xdr:cxnSp macro="">
      <xdr:nvCxnSpPr>
        <xdr:cNvPr id="161" name="直線コネクタ 160"/>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29227</xdr:rowOff>
    </xdr:from>
    <xdr:ext cx="467179" cy="259045"/>
    <xdr:sp macro="" textlink="">
      <xdr:nvSpPr>
        <xdr:cNvPr id="162" name="テキスト ボックス 161"/>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61</xdr:row>
      <xdr:rowOff>57150</xdr:rowOff>
    </xdr:from>
    <xdr:to>
      <xdr:col>16</xdr:col>
      <xdr:colOff>307975</xdr:colOff>
      <xdr:row>61</xdr:row>
      <xdr:rowOff>57150</xdr:rowOff>
    </xdr:to>
    <xdr:cxnSp macro="">
      <xdr:nvCxnSpPr>
        <xdr:cNvPr id="163" name="直線コネクタ 162"/>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60</xdr:row>
      <xdr:rowOff>86377</xdr:rowOff>
    </xdr:from>
    <xdr:ext cx="467179" cy="259045"/>
    <xdr:sp macro="" textlink="">
      <xdr:nvSpPr>
        <xdr:cNvPr id="164" name="テキスト ボックス 163"/>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58</xdr:row>
      <xdr:rowOff>114300</xdr:rowOff>
    </xdr:from>
    <xdr:to>
      <xdr:col>16</xdr:col>
      <xdr:colOff>307975</xdr:colOff>
      <xdr:row>58</xdr:row>
      <xdr:rowOff>114300</xdr:rowOff>
    </xdr:to>
    <xdr:cxnSp macro="">
      <xdr:nvCxnSpPr>
        <xdr:cNvPr id="165" name="直線コネクタ 164"/>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57</xdr:row>
      <xdr:rowOff>143527</xdr:rowOff>
    </xdr:from>
    <xdr:ext cx="467179" cy="259045"/>
    <xdr:sp macro="" textlink="">
      <xdr:nvSpPr>
        <xdr:cNvPr id="166" name="テキスト ボックス 165"/>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56</xdr:row>
      <xdr:rowOff>0</xdr:rowOff>
    </xdr:from>
    <xdr:to>
      <xdr:col>16</xdr:col>
      <xdr:colOff>307975</xdr:colOff>
      <xdr:row>56</xdr:row>
      <xdr:rowOff>0</xdr:rowOff>
    </xdr:to>
    <xdr:cxnSp macro="">
      <xdr:nvCxnSpPr>
        <xdr:cNvPr id="167" name="直線コネクタ 166"/>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55</xdr:row>
      <xdr:rowOff>29227</xdr:rowOff>
    </xdr:from>
    <xdr:ext cx="467179" cy="259045"/>
    <xdr:sp macro="" textlink="">
      <xdr:nvSpPr>
        <xdr:cNvPr id="168" name="テキスト ボックス 167"/>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69" name="直線コネクタ 16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70" name="テキスト ボックス 169"/>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1"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57</xdr:row>
      <xdr:rowOff>18288</xdr:rowOff>
    </xdr:from>
    <xdr:to>
      <xdr:col>15</xdr:col>
      <xdr:colOff>180340</xdr:colOff>
      <xdr:row>64</xdr:row>
      <xdr:rowOff>77724</xdr:rowOff>
    </xdr:to>
    <xdr:cxnSp macro="">
      <xdr:nvCxnSpPr>
        <xdr:cNvPr id="172" name="直線コネクタ 171"/>
        <xdr:cNvCxnSpPr/>
      </xdr:nvCxnSpPr>
      <xdr:spPr>
        <a:xfrm flipV="1">
          <a:off x="10476865" y="9790938"/>
          <a:ext cx="0" cy="1259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81551</xdr:rowOff>
    </xdr:from>
    <xdr:ext cx="469744" cy="259045"/>
    <xdr:sp macro="" textlink="">
      <xdr:nvSpPr>
        <xdr:cNvPr id="173" name="【体育館・プール】&#10;一人当たり面積最小値テキスト"/>
        <xdr:cNvSpPr txBox="1"/>
      </xdr:nvSpPr>
      <xdr:spPr>
        <a:xfrm>
          <a:off x="10566400" y="11054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0.166</a:t>
          </a:r>
          <a:endParaRPr kumimoji="1" lang="ja-JP" altLang="en-US" sz="1000" b="1">
            <a:latin typeface="ＭＳ Ｐゴシック"/>
          </a:endParaRPr>
        </a:p>
      </xdr:txBody>
    </xdr:sp>
    <xdr:clientData/>
  </xdr:oneCellAnchor>
  <xdr:twoCellAnchor>
    <xdr:from>
      <xdr:col>15</xdr:col>
      <xdr:colOff>92075</xdr:colOff>
      <xdr:row>64</xdr:row>
      <xdr:rowOff>77724</xdr:rowOff>
    </xdr:from>
    <xdr:to>
      <xdr:col>15</xdr:col>
      <xdr:colOff>269875</xdr:colOff>
      <xdr:row>64</xdr:row>
      <xdr:rowOff>77724</xdr:rowOff>
    </xdr:to>
    <xdr:cxnSp macro="">
      <xdr:nvCxnSpPr>
        <xdr:cNvPr id="174" name="直線コネクタ 173"/>
        <xdr:cNvCxnSpPr/>
      </xdr:nvCxnSpPr>
      <xdr:spPr>
        <a:xfrm>
          <a:off x="10388600" y="11050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136415</xdr:rowOff>
    </xdr:from>
    <xdr:ext cx="469744" cy="259045"/>
    <xdr:sp macro="" textlink="">
      <xdr:nvSpPr>
        <xdr:cNvPr id="175" name="【体育館・プール】&#10;一人当たり面積最大値テキスト"/>
        <xdr:cNvSpPr txBox="1"/>
      </xdr:nvSpPr>
      <xdr:spPr>
        <a:xfrm>
          <a:off x="10566400" y="9566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0.717</a:t>
          </a:r>
          <a:endParaRPr kumimoji="1" lang="ja-JP" altLang="en-US" sz="1000" b="1">
            <a:latin typeface="ＭＳ Ｐゴシック"/>
          </a:endParaRPr>
        </a:p>
      </xdr:txBody>
    </xdr:sp>
    <xdr:clientData/>
  </xdr:oneCellAnchor>
  <xdr:twoCellAnchor>
    <xdr:from>
      <xdr:col>15</xdr:col>
      <xdr:colOff>92075</xdr:colOff>
      <xdr:row>57</xdr:row>
      <xdr:rowOff>18288</xdr:rowOff>
    </xdr:from>
    <xdr:to>
      <xdr:col>15</xdr:col>
      <xdr:colOff>269875</xdr:colOff>
      <xdr:row>57</xdr:row>
      <xdr:rowOff>18288</xdr:rowOff>
    </xdr:to>
    <xdr:cxnSp macro="">
      <xdr:nvCxnSpPr>
        <xdr:cNvPr id="176" name="直線コネクタ 175"/>
        <xdr:cNvCxnSpPr/>
      </xdr:nvCxnSpPr>
      <xdr:spPr>
        <a:xfrm>
          <a:off x="10388600" y="9790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59</xdr:row>
      <xdr:rowOff>128795</xdr:rowOff>
    </xdr:from>
    <xdr:ext cx="469744" cy="259045"/>
    <xdr:sp macro="" textlink="">
      <xdr:nvSpPr>
        <xdr:cNvPr id="177" name="【体育館・プール】&#10;一人当たり面積平均値テキスト"/>
        <xdr:cNvSpPr txBox="1"/>
      </xdr:nvSpPr>
      <xdr:spPr>
        <a:xfrm>
          <a:off x="10566400" y="102443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0.487</a:t>
          </a:r>
          <a:endParaRPr kumimoji="1" lang="ja-JP" altLang="en-US" sz="1000" b="1">
            <a:solidFill>
              <a:srgbClr val="000080"/>
            </a:solidFill>
            <a:latin typeface="ＭＳ Ｐゴシック"/>
          </a:endParaRPr>
        </a:p>
      </xdr:txBody>
    </xdr:sp>
    <xdr:clientData/>
  </xdr:oneCellAnchor>
  <xdr:twoCellAnchor>
    <xdr:from>
      <xdr:col>15</xdr:col>
      <xdr:colOff>130175</xdr:colOff>
      <xdr:row>59</xdr:row>
      <xdr:rowOff>150368</xdr:rowOff>
    </xdr:from>
    <xdr:to>
      <xdr:col>15</xdr:col>
      <xdr:colOff>231775</xdr:colOff>
      <xdr:row>60</xdr:row>
      <xdr:rowOff>80518</xdr:rowOff>
    </xdr:to>
    <xdr:sp macro="" textlink="">
      <xdr:nvSpPr>
        <xdr:cNvPr id="178" name="フローチャート : 判断 177"/>
        <xdr:cNvSpPr/>
      </xdr:nvSpPr>
      <xdr:spPr>
        <a:xfrm>
          <a:off x="10426700" y="10265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61</xdr:row>
      <xdr:rowOff>116078</xdr:rowOff>
    </xdr:from>
    <xdr:to>
      <xdr:col>14</xdr:col>
      <xdr:colOff>79375</xdr:colOff>
      <xdr:row>62</xdr:row>
      <xdr:rowOff>46228</xdr:rowOff>
    </xdr:to>
    <xdr:sp macro="" textlink="">
      <xdr:nvSpPr>
        <xdr:cNvPr id="179" name="フローチャート : 判断 178"/>
        <xdr:cNvSpPr/>
      </xdr:nvSpPr>
      <xdr:spPr>
        <a:xfrm>
          <a:off x="9588500" y="1057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60</xdr:row>
      <xdr:rowOff>62755</xdr:rowOff>
    </xdr:from>
    <xdr:ext cx="469744" cy="259045"/>
    <xdr:sp macro="" textlink="">
      <xdr:nvSpPr>
        <xdr:cNvPr id="180" name="n_1aveValue【体育館・プール】&#10;一人当たり面積"/>
        <xdr:cNvSpPr txBox="1"/>
      </xdr:nvSpPr>
      <xdr:spPr>
        <a:xfrm>
          <a:off x="9391727" y="1034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0.352</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81" name="テキスト ボックス 18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2" name="テキスト ボックス 18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3" name="テキスト ボックス 18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4" name="テキスト ボックス 18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5" name="テキスト ボックス 18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61</xdr:row>
      <xdr:rowOff>122936</xdr:rowOff>
    </xdr:from>
    <xdr:to>
      <xdr:col>14</xdr:col>
      <xdr:colOff>79375</xdr:colOff>
      <xdr:row>62</xdr:row>
      <xdr:rowOff>53086</xdr:rowOff>
    </xdr:to>
    <xdr:sp macro="" textlink="">
      <xdr:nvSpPr>
        <xdr:cNvPr id="186" name="円/楕円 185"/>
        <xdr:cNvSpPr/>
      </xdr:nvSpPr>
      <xdr:spPr>
        <a:xfrm>
          <a:off x="9588500" y="10581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62</xdr:row>
      <xdr:rowOff>44213</xdr:rowOff>
    </xdr:from>
    <xdr:ext cx="469744" cy="259045"/>
    <xdr:sp macro="" textlink="">
      <xdr:nvSpPr>
        <xdr:cNvPr id="187" name="n_1mainValue【体育館・プール】&#10;一人当たり面積"/>
        <xdr:cNvSpPr txBox="1"/>
      </xdr:nvSpPr>
      <xdr:spPr>
        <a:xfrm>
          <a:off x="9391727" y="10674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0.349</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88" name="正方形/長方形 18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89" name="正方形/長方形 18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0" name="正方形/長方形 18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1" name="正方形/長方形 19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2" name="正方形/長方形 19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3" name="正方形/長方形 19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4" name="正方形/長方形 19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54.6</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5" name="正方形/長方形 194"/>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6" name="テキスト ボックス 19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7" name="直線コネクタ 19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198" name="テキスト ボックス 197"/>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86</xdr:row>
      <xdr:rowOff>168729</xdr:rowOff>
    </xdr:from>
    <xdr:to>
      <xdr:col>7</xdr:col>
      <xdr:colOff>638175</xdr:colOff>
      <xdr:row>86</xdr:row>
      <xdr:rowOff>168729</xdr:rowOff>
    </xdr:to>
    <xdr:cxnSp macro="">
      <xdr:nvCxnSpPr>
        <xdr:cNvPr id="199" name="直線コネクタ 198"/>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86</xdr:row>
      <xdr:rowOff>26506</xdr:rowOff>
    </xdr:from>
    <xdr:ext cx="403059" cy="259045"/>
    <xdr:sp macro="" textlink="">
      <xdr:nvSpPr>
        <xdr:cNvPr id="200" name="テキスト ボックス 199"/>
        <xdr:cNvSpPr txBox="1"/>
      </xdr:nvSpPr>
      <xdr:spPr>
        <a:xfrm>
          <a:off x="358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85</xdr:row>
      <xdr:rowOff>13607</xdr:rowOff>
    </xdr:from>
    <xdr:to>
      <xdr:col>7</xdr:col>
      <xdr:colOff>638175</xdr:colOff>
      <xdr:row>85</xdr:row>
      <xdr:rowOff>13607</xdr:rowOff>
    </xdr:to>
    <xdr:cxnSp macro="">
      <xdr:nvCxnSpPr>
        <xdr:cNvPr id="201" name="直線コネクタ 200"/>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84</xdr:row>
      <xdr:rowOff>42834</xdr:rowOff>
    </xdr:from>
    <xdr:ext cx="403059" cy="259045"/>
    <xdr:sp macro="" textlink="">
      <xdr:nvSpPr>
        <xdr:cNvPr id="202" name="テキスト ボックス 201"/>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83</xdr:row>
      <xdr:rowOff>29936</xdr:rowOff>
    </xdr:from>
    <xdr:to>
      <xdr:col>7</xdr:col>
      <xdr:colOff>638175</xdr:colOff>
      <xdr:row>83</xdr:row>
      <xdr:rowOff>29936</xdr:rowOff>
    </xdr:to>
    <xdr:cxnSp macro="">
      <xdr:nvCxnSpPr>
        <xdr:cNvPr id="203" name="直線コネクタ 202"/>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59163</xdr:rowOff>
    </xdr:from>
    <xdr:ext cx="403059" cy="259045"/>
    <xdr:sp macro="" textlink="">
      <xdr:nvSpPr>
        <xdr:cNvPr id="204" name="テキスト ボックス 203"/>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81</xdr:row>
      <xdr:rowOff>46264</xdr:rowOff>
    </xdr:from>
    <xdr:to>
      <xdr:col>7</xdr:col>
      <xdr:colOff>638175</xdr:colOff>
      <xdr:row>81</xdr:row>
      <xdr:rowOff>46264</xdr:rowOff>
    </xdr:to>
    <xdr:cxnSp macro="">
      <xdr:nvCxnSpPr>
        <xdr:cNvPr id="205" name="直線コネクタ 204"/>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75491</xdr:rowOff>
    </xdr:from>
    <xdr:ext cx="403059" cy="259045"/>
    <xdr:sp macro="" textlink="">
      <xdr:nvSpPr>
        <xdr:cNvPr id="206" name="テキスト ボックス 205"/>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79</xdr:row>
      <xdr:rowOff>62593</xdr:rowOff>
    </xdr:from>
    <xdr:to>
      <xdr:col>7</xdr:col>
      <xdr:colOff>638175</xdr:colOff>
      <xdr:row>79</xdr:row>
      <xdr:rowOff>62593</xdr:rowOff>
    </xdr:to>
    <xdr:cxnSp macro="">
      <xdr:nvCxnSpPr>
        <xdr:cNvPr id="207" name="直線コネクタ 206"/>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78</xdr:row>
      <xdr:rowOff>91820</xdr:rowOff>
    </xdr:from>
    <xdr:ext cx="403059" cy="259045"/>
    <xdr:sp macro="" textlink="">
      <xdr:nvSpPr>
        <xdr:cNvPr id="208" name="テキスト ボックス 207"/>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77</xdr:row>
      <xdr:rowOff>78921</xdr:rowOff>
    </xdr:from>
    <xdr:to>
      <xdr:col>7</xdr:col>
      <xdr:colOff>638175</xdr:colOff>
      <xdr:row>77</xdr:row>
      <xdr:rowOff>78921</xdr:rowOff>
    </xdr:to>
    <xdr:cxnSp macro="">
      <xdr:nvCxnSpPr>
        <xdr:cNvPr id="209" name="直線コネクタ 208"/>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108148</xdr:rowOff>
    </xdr:from>
    <xdr:ext cx="467179" cy="259045"/>
    <xdr:sp macro="" textlink="">
      <xdr:nvSpPr>
        <xdr:cNvPr id="210" name="テキスト ボックス 209"/>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1" name="直線コネクタ 21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12" name="テキスト ボックス 211"/>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3"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80</xdr:row>
      <xdr:rowOff>80555</xdr:rowOff>
    </xdr:from>
    <xdr:to>
      <xdr:col>6</xdr:col>
      <xdr:colOff>510540</xdr:colOff>
      <xdr:row>85</xdr:row>
      <xdr:rowOff>150768</xdr:rowOff>
    </xdr:to>
    <xdr:cxnSp macro="">
      <xdr:nvCxnSpPr>
        <xdr:cNvPr id="214" name="直線コネクタ 213"/>
        <xdr:cNvCxnSpPr/>
      </xdr:nvCxnSpPr>
      <xdr:spPr>
        <a:xfrm flipV="1">
          <a:off x="4634865" y="13796555"/>
          <a:ext cx="0" cy="9274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154595</xdr:rowOff>
    </xdr:from>
    <xdr:ext cx="405111" cy="259045"/>
    <xdr:sp macro="" textlink="">
      <xdr:nvSpPr>
        <xdr:cNvPr id="215" name="【福祉施設】&#10;有形固定資産減価償却率最小値テキスト"/>
        <xdr:cNvSpPr txBox="1"/>
      </xdr:nvSpPr>
      <xdr:spPr>
        <a:xfrm>
          <a:off x="4724400" y="147278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55.8</a:t>
          </a:r>
          <a:endParaRPr kumimoji="1" lang="ja-JP" altLang="en-US" sz="1000" b="1">
            <a:latin typeface="ＭＳ Ｐゴシック"/>
          </a:endParaRPr>
        </a:p>
      </xdr:txBody>
    </xdr:sp>
    <xdr:clientData/>
  </xdr:oneCellAnchor>
  <xdr:twoCellAnchor>
    <xdr:from>
      <xdr:col>6</xdr:col>
      <xdr:colOff>422275</xdr:colOff>
      <xdr:row>85</xdr:row>
      <xdr:rowOff>150768</xdr:rowOff>
    </xdr:from>
    <xdr:to>
      <xdr:col>6</xdr:col>
      <xdr:colOff>600075</xdr:colOff>
      <xdr:row>85</xdr:row>
      <xdr:rowOff>150768</xdr:rowOff>
    </xdr:to>
    <xdr:cxnSp macro="">
      <xdr:nvCxnSpPr>
        <xdr:cNvPr id="216" name="直線コネクタ 215"/>
        <xdr:cNvCxnSpPr/>
      </xdr:nvCxnSpPr>
      <xdr:spPr>
        <a:xfrm>
          <a:off x="4546600" y="14724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79</xdr:row>
      <xdr:rowOff>27232</xdr:rowOff>
    </xdr:from>
    <xdr:ext cx="405111" cy="259045"/>
    <xdr:sp macro="" textlink="">
      <xdr:nvSpPr>
        <xdr:cNvPr id="217" name="【福祉施設】&#10;有形固定資産減価償却率最大値テキスト"/>
        <xdr:cNvSpPr txBox="1"/>
      </xdr:nvSpPr>
      <xdr:spPr>
        <a:xfrm>
          <a:off x="4724400" y="13571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84.2</a:t>
          </a:r>
          <a:endParaRPr kumimoji="1" lang="ja-JP" altLang="en-US" sz="1000" b="1">
            <a:latin typeface="ＭＳ Ｐゴシック"/>
          </a:endParaRPr>
        </a:p>
      </xdr:txBody>
    </xdr:sp>
    <xdr:clientData/>
  </xdr:oneCellAnchor>
  <xdr:twoCellAnchor>
    <xdr:from>
      <xdr:col>6</xdr:col>
      <xdr:colOff>422275</xdr:colOff>
      <xdr:row>80</xdr:row>
      <xdr:rowOff>80555</xdr:rowOff>
    </xdr:from>
    <xdr:to>
      <xdr:col>6</xdr:col>
      <xdr:colOff>600075</xdr:colOff>
      <xdr:row>80</xdr:row>
      <xdr:rowOff>80555</xdr:rowOff>
    </xdr:to>
    <xdr:cxnSp macro="">
      <xdr:nvCxnSpPr>
        <xdr:cNvPr id="218" name="直線コネクタ 217"/>
        <xdr:cNvCxnSpPr/>
      </xdr:nvCxnSpPr>
      <xdr:spPr>
        <a:xfrm>
          <a:off x="4546600" y="13796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84</xdr:row>
      <xdr:rowOff>164935</xdr:rowOff>
    </xdr:from>
    <xdr:ext cx="405111" cy="259045"/>
    <xdr:sp macro="" textlink="">
      <xdr:nvSpPr>
        <xdr:cNvPr id="219" name="【福祉施設】&#10;有形固定資産減価償却率平均値テキスト"/>
        <xdr:cNvSpPr txBox="1"/>
      </xdr:nvSpPr>
      <xdr:spPr>
        <a:xfrm>
          <a:off x="4724400" y="145667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58.4</a:t>
          </a:r>
          <a:endParaRPr kumimoji="1" lang="ja-JP" altLang="en-US" sz="1000" b="1">
            <a:solidFill>
              <a:srgbClr val="000080"/>
            </a:solidFill>
            <a:latin typeface="ＭＳ Ｐゴシック"/>
          </a:endParaRPr>
        </a:p>
      </xdr:txBody>
    </xdr:sp>
    <xdr:clientData/>
  </xdr:oneCellAnchor>
  <xdr:twoCellAnchor>
    <xdr:from>
      <xdr:col>6</xdr:col>
      <xdr:colOff>460375</xdr:colOff>
      <xdr:row>85</xdr:row>
      <xdr:rowOff>15058</xdr:rowOff>
    </xdr:from>
    <xdr:to>
      <xdr:col>6</xdr:col>
      <xdr:colOff>561975</xdr:colOff>
      <xdr:row>85</xdr:row>
      <xdr:rowOff>116658</xdr:rowOff>
    </xdr:to>
    <xdr:sp macro="" textlink="">
      <xdr:nvSpPr>
        <xdr:cNvPr id="220" name="フローチャート : 判断 219"/>
        <xdr:cNvSpPr/>
      </xdr:nvSpPr>
      <xdr:spPr>
        <a:xfrm>
          <a:off x="4584700" y="14588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84</xdr:row>
      <xdr:rowOff>150586</xdr:rowOff>
    </xdr:from>
    <xdr:to>
      <xdr:col>5</xdr:col>
      <xdr:colOff>409575</xdr:colOff>
      <xdr:row>85</xdr:row>
      <xdr:rowOff>80736</xdr:rowOff>
    </xdr:to>
    <xdr:sp macro="" textlink="">
      <xdr:nvSpPr>
        <xdr:cNvPr id="221" name="フローチャート : 判断 220"/>
        <xdr:cNvSpPr/>
      </xdr:nvSpPr>
      <xdr:spPr>
        <a:xfrm>
          <a:off x="3746500" y="1455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85</xdr:row>
      <xdr:rowOff>71863</xdr:rowOff>
    </xdr:from>
    <xdr:ext cx="405111" cy="259045"/>
    <xdr:sp macro="" textlink="">
      <xdr:nvSpPr>
        <xdr:cNvPr id="222" name="n_1aveValue【福祉施設】&#10;有形固定資産減価償却率"/>
        <xdr:cNvSpPr txBox="1"/>
      </xdr:nvSpPr>
      <xdr:spPr>
        <a:xfrm>
          <a:off x="3582043" y="14645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59.5</a:t>
          </a:r>
          <a:endParaRPr kumimoji="1" lang="ja-JP" altLang="en-US" sz="1000" b="1">
            <a:solidFill>
              <a:srgbClr val="000080"/>
            </a:solidFill>
            <a:latin typeface="ＭＳ Ｐゴシック"/>
          </a:endParaRPr>
        </a:p>
      </xdr:txBody>
    </xdr:sp>
    <xdr:clientData/>
  </xdr:oneCellAnchor>
  <xdr:oneCellAnchor>
    <xdr:from>
      <xdr:col>6</xdr:col>
      <xdr:colOff>320675</xdr:colOff>
      <xdr:row>88</xdr:row>
      <xdr:rowOff>149877</xdr:rowOff>
    </xdr:from>
    <xdr:ext cx="762000" cy="259045"/>
    <xdr:sp macro="" textlink="">
      <xdr:nvSpPr>
        <xdr:cNvPr id="223" name="テキスト ボックス 22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4" name="テキスト ボックス 22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5" name="テキスト ボックス 22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6" name="テキスト ボックス 22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7" name="テキスト ボックス 22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78</xdr:row>
      <xdr:rowOff>3629</xdr:rowOff>
    </xdr:from>
    <xdr:to>
      <xdr:col>5</xdr:col>
      <xdr:colOff>409575</xdr:colOff>
      <xdr:row>78</xdr:row>
      <xdr:rowOff>105229</xdr:rowOff>
    </xdr:to>
    <xdr:sp macro="" textlink="">
      <xdr:nvSpPr>
        <xdr:cNvPr id="228" name="円/楕円 227"/>
        <xdr:cNvSpPr/>
      </xdr:nvSpPr>
      <xdr:spPr>
        <a:xfrm>
          <a:off x="3746500" y="13376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76</xdr:row>
      <xdr:rowOff>121756</xdr:rowOff>
    </xdr:from>
    <xdr:ext cx="405111" cy="259045"/>
    <xdr:sp macro="" textlink="">
      <xdr:nvSpPr>
        <xdr:cNvPr id="229" name="n_1mainValue【福祉施設】&#10;有形固定資産減価償却率"/>
        <xdr:cNvSpPr txBox="1"/>
      </xdr:nvSpPr>
      <xdr:spPr>
        <a:xfrm>
          <a:off x="3582043" y="131519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95.5</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30" name="正方形/長方形 22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31" name="正方形/長方形 23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2" name="正方形/長方形 23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3" name="正方形/長方形 23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4" name="正方形/長方形 23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5" name="正方形/長方形 23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6" name="正方形/長方形 23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0.055</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7" name="正方形/長方形 23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8" name="テキスト ボックス 23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9" name="直線コネクタ 23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38100</xdr:rowOff>
    </xdr:from>
    <xdr:to>
      <xdr:col>16</xdr:col>
      <xdr:colOff>307975</xdr:colOff>
      <xdr:row>86</xdr:row>
      <xdr:rowOff>38100</xdr:rowOff>
    </xdr:to>
    <xdr:cxnSp macro="">
      <xdr:nvCxnSpPr>
        <xdr:cNvPr id="240" name="直線コネクタ 239"/>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241" name="テキスト ボックス 240"/>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242" name="直線コネクタ 241"/>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124477</xdr:rowOff>
    </xdr:from>
    <xdr:ext cx="467179" cy="259045"/>
    <xdr:sp macro="" textlink="">
      <xdr:nvSpPr>
        <xdr:cNvPr id="243" name="テキスト ボックス 242"/>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244" name="直線コネクタ 243"/>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10177</xdr:rowOff>
    </xdr:from>
    <xdr:ext cx="467179" cy="259045"/>
    <xdr:sp macro="" textlink="">
      <xdr:nvSpPr>
        <xdr:cNvPr id="245" name="テキスト ボックス 244"/>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246" name="直線コネクタ 245"/>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77</xdr:row>
      <xdr:rowOff>67327</xdr:rowOff>
    </xdr:from>
    <xdr:ext cx="467179" cy="259045"/>
    <xdr:sp macro="" textlink="">
      <xdr:nvSpPr>
        <xdr:cNvPr id="247" name="テキスト ボックス 246"/>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48" name="直線コネクタ 24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49" name="テキスト ボックス 24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50"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77</xdr:row>
      <xdr:rowOff>88392</xdr:rowOff>
    </xdr:from>
    <xdr:to>
      <xdr:col>15</xdr:col>
      <xdr:colOff>180340</xdr:colOff>
      <xdr:row>85</xdr:row>
      <xdr:rowOff>166115</xdr:rowOff>
    </xdr:to>
    <xdr:cxnSp macro="">
      <xdr:nvCxnSpPr>
        <xdr:cNvPr id="251" name="直線コネクタ 250"/>
        <xdr:cNvCxnSpPr/>
      </xdr:nvCxnSpPr>
      <xdr:spPr>
        <a:xfrm flipV="1">
          <a:off x="10476865" y="13290042"/>
          <a:ext cx="0" cy="14493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85</xdr:row>
      <xdr:rowOff>169942</xdr:rowOff>
    </xdr:from>
    <xdr:ext cx="469744" cy="259045"/>
    <xdr:sp macro="" textlink="">
      <xdr:nvSpPr>
        <xdr:cNvPr id="252" name="【福祉施設】&#10;一人当たり面積最小値テキスト"/>
        <xdr:cNvSpPr txBox="1"/>
      </xdr:nvSpPr>
      <xdr:spPr>
        <a:xfrm>
          <a:off x="10566400" y="14743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0.019</a:t>
          </a:r>
          <a:endParaRPr kumimoji="1" lang="ja-JP" altLang="en-US" sz="1000" b="1">
            <a:latin typeface="ＭＳ Ｐゴシック"/>
          </a:endParaRPr>
        </a:p>
      </xdr:txBody>
    </xdr:sp>
    <xdr:clientData/>
  </xdr:oneCellAnchor>
  <xdr:twoCellAnchor>
    <xdr:from>
      <xdr:col>15</xdr:col>
      <xdr:colOff>92075</xdr:colOff>
      <xdr:row>85</xdr:row>
      <xdr:rowOff>166115</xdr:rowOff>
    </xdr:from>
    <xdr:to>
      <xdr:col>15</xdr:col>
      <xdr:colOff>269875</xdr:colOff>
      <xdr:row>85</xdr:row>
      <xdr:rowOff>166115</xdr:rowOff>
    </xdr:to>
    <xdr:cxnSp macro="">
      <xdr:nvCxnSpPr>
        <xdr:cNvPr id="253" name="直線コネクタ 252"/>
        <xdr:cNvCxnSpPr/>
      </xdr:nvCxnSpPr>
      <xdr:spPr>
        <a:xfrm>
          <a:off x="10388600" y="14739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35069</xdr:rowOff>
    </xdr:from>
    <xdr:ext cx="469744" cy="259045"/>
    <xdr:sp macro="" textlink="">
      <xdr:nvSpPr>
        <xdr:cNvPr id="254" name="【福祉施設】&#10;一人当たり面積最大値テキスト"/>
        <xdr:cNvSpPr txBox="1"/>
      </xdr:nvSpPr>
      <xdr:spPr>
        <a:xfrm>
          <a:off x="10566400" y="13065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0.653</a:t>
          </a:r>
          <a:endParaRPr kumimoji="1" lang="ja-JP" altLang="en-US" sz="1000" b="1">
            <a:latin typeface="ＭＳ Ｐゴシック"/>
          </a:endParaRPr>
        </a:p>
      </xdr:txBody>
    </xdr:sp>
    <xdr:clientData/>
  </xdr:oneCellAnchor>
  <xdr:twoCellAnchor>
    <xdr:from>
      <xdr:col>15</xdr:col>
      <xdr:colOff>92075</xdr:colOff>
      <xdr:row>77</xdr:row>
      <xdr:rowOff>88392</xdr:rowOff>
    </xdr:from>
    <xdr:to>
      <xdr:col>15</xdr:col>
      <xdr:colOff>269875</xdr:colOff>
      <xdr:row>77</xdr:row>
      <xdr:rowOff>88392</xdr:rowOff>
    </xdr:to>
    <xdr:cxnSp macro="">
      <xdr:nvCxnSpPr>
        <xdr:cNvPr id="255" name="直線コネクタ 254"/>
        <xdr:cNvCxnSpPr/>
      </xdr:nvCxnSpPr>
      <xdr:spPr>
        <a:xfrm>
          <a:off x="10388600" y="13290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83</xdr:row>
      <xdr:rowOff>57166</xdr:rowOff>
    </xdr:from>
    <xdr:ext cx="469744" cy="259045"/>
    <xdr:sp macro="" textlink="">
      <xdr:nvSpPr>
        <xdr:cNvPr id="256" name="【福祉施設】&#10;一人当たり面積平均値テキスト"/>
        <xdr:cNvSpPr txBox="1"/>
      </xdr:nvSpPr>
      <xdr:spPr>
        <a:xfrm>
          <a:off x="10566400" y="142875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0.185</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78739</xdr:rowOff>
    </xdr:from>
    <xdr:to>
      <xdr:col>15</xdr:col>
      <xdr:colOff>231775</xdr:colOff>
      <xdr:row>84</xdr:row>
      <xdr:rowOff>8889</xdr:rowOff>
    </xdr:to>
    <xdr:sp macro="" textlink="">
      <xdr:nvSpPr>
        <xdr:cNvPr id="257" name="フローチャート : 判断 256"/>
        <xdr:cNvSpPr/>
      </xdr:nvSpPr>
      <xdr:spPr>
        <a:xfrm>
          <a:off x="10426700" y="1430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83</xdr:row>
      <xdr:rowOff>78739</xdr:rowOff>
    </xdr:from>
    <xdr:to>
      <xdr:col>14</xdr:col>
      <xdr:colOff>79375</xdr:colOff>
      <xdr:row>84</xdr:row>
      <xdr:rowOff>8889</xdr:rowOff>
    </xdr:to>
    <xdr:sp macro="" textlink="">
      <xdr:nvSpPr>
        <xdr:cNvPr id="258" name="フローチャート : 判断 257"/>
        <xdr:cNvSpPr/>
      </xdr:nvSpPr>
      <xdr:spPr>
        <a:xfrm>
          <a:off x="9588500" y="1430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82</xdr:row>
      <xdr:rowOff>25416</xdr:rowOff>
    </xdr:from>
    <xdr:ext cx="469744" cy="259045"/>
    <xdr:sp macro="" textlink="">
      <xdr:nvSpPr>
        <xdr:cNvPr id="259" name="n_1aveValue【福祉施設】&#10;一人当たり面積"/>
        <xdr:cNvSpPr txBox="1"/>
      </xdr:nvSpPr>
      <xdr:spPr>
        <a:xfrm>
          <a:off x="9391727" y="14084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0.185</a:t>
          </a:r>
          <a:endParaRPr kumimoji="1" lang="ja-JP" altLang="en-US" sz="1000" b="1">
            <a:solidFill>
              <a:srgbClr val="000080"/>
            </a:solidFill>
            <a:latin typeface="ＭＳ Ｐゴシック"/>
          </a:endParaRPr>
        </a:p>
      </xdr:txBody>
    </xdr:sp>
    <xdr:clientData/>
  </xdr:oneCellAnchor>
  <xdr:oneCellAnchor>
    <xdr:from>
      <xdr:col>14</xdr:col>
      <xdr:colOff>676275</xdr:colOff>
      <xdr:row>88</xdr:row>
      <xdr:rowOff>149877</xdr:rowOff>
    </xdr:from>
    <xdr:ext cx="762000" cy="259045"/>
    <xdr:sp macro="" textlink="">
      <xdr:nvSpPr>
        <xdr:cNvPr id="260" name="テキスト ボックス 25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1" name="テキスト ボックス 26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2" name="テキスト ボックス 26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3" name="テキスト ボックス 26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64" name="テキスト ボックス 26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84</xdr:row>
      <xdr:rowOff>85598</xdr:rowOff>
    </xdr:from>
    <xdr:to>
      <xdr:col>14</xdr:col>
      <xdr:colOff>79375</xdr:colOff>
      <xdr:row>85</xdr:row>
      <xdr:rowOff>15748</xdr:rowOff>
    </xdr:to>
    <xdr:sp macro="" textlink="">
      <xdr:nvSpPr>
        <xdr:cNvPr id="265" name="円/楕円 264"/>
        <xdr:cNvSpPr/>
      </xdr:nvSpPr>
      <xdr:spPr>
        <a:xfrm>
          <a:off x="9588500" y="14487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85</xdr:row>
      <xdr:rowOff>6875</xdr:rowOff>
    </xdr:from>
    <xdr:ext cx="469744" cy="259045"/>
    <xdr:sp macro="" textlink="">
      <xdr:nvSpPr>
        <xdr:cNvPr id="266" name="n_1mainValue【福祉施設】&#10;一人当たり面積"/>
        <xdr:cNvSpPr txBox="1"/>
      </xdr:nvSpPr>
      <xdr:spPr>
        <a:xfrm>
          <a:off x="9391727" y="14580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0.107</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67" name="正方形/長方形 26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68" name="正方形/長方形 26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69" name="正方形/長方形 26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70" name="正方形/長方形 26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71" name="正方形/長方形 27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72" name="正方形/長方形 27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73" name="正方形/長方形 27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56.9</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74" name="正方形/長方形 273"/>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75" name="正方形/長方形 27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76" name="正方形/長方形 27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77" name="正方形/長方形 27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78" name="正方形/長方形 27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79" name="正方形/長方形 27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80" name="正方形/長方形 27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81" name="正方形/長方形 28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0.135</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82" name="正方形/長方形 281"/>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83" name="正方形/長方形 28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84" name="正方形/長方形 28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85" name="正方形/長方形 28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86" name="正方形/長方形 28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87" name="正方形/長方形 28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88" name="正方形/長方形 28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89" name="正方形/長方形 28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90" name="正方形/長方形 289"/>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24</xdr:row>
      <xdr:rowOff>76200</xdr:rowOff>
    </xdr:from>
    <xdr:to>
      <xdr:col>33</xdr:col>
      <xdr:colOff>352425</xdr:colOff>
      <xdr:row>28</xdr:row>
      <xdr:rowOff>25400</xdr:rowOff>
    </xdr:to>
    <xdr:sp macro="" textlink="">
      <xdr:nvSpPr>
        <xdr:cNvPr id="291" name="正方形/長方形 29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292" name="正方形/長方形 29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293" name="正方形/長方形 29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294" name="正方形/長方形 29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295" name="正方形/長方形 29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296" name="正方形/長方形 29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297" name="正方形/長方形 29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70,953</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298" name="正方形/長方形 297"/>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46</xdr:row>
      <xdr:rowOff>114300</xdr:rowOff>
    </xdr:from>
    <xdr:to>
      <xdr:col>24</xdr:col>
      <xdr:colOff>682625</xdr:colOff>
      <xdr:row>50</xdr:row>
      <xdr:rowOff>63500</xdr:rowOff>
    </xdr:to>
    <xdr:sp macro="" textlink="">
      <xdr:nvSpPr>
        <xdr:cNvPr id="299" name="正方形/長方形 29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00" name="正方形/長方形 29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01" name="正方形/長方形 30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02" name="正方形/長方形 30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03" name="正方形/長方形 30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04" name="正方形/長方形 30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05" name="正方形/長方形 30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42.0</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06" name="正方形/長方形 30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07" name="テキスト ボックス 30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08" name="直線コネクタ 30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65</xdr:row>
      <xdr:rowOff>143527</xdr:rowOff>
    </xdr:from>
    <xdr:ext cx="338939" cy="259045"/>
    <xdr:sp macro="" textlink="">
      <xdr:nvSpPr>
        <xdr:cNvPr id="309" name="テキスト ボックス 308"/>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310" name="直線コネクタ 309"/>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311" name="テキスト ボックス 310"/>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312" name="直線コネクタ 311"/>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313" name="テキスト ボックス 312"/>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314" name="直線コネクタ 313"/>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315" name="テキスト ボックス 314"/>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316" name="直線コネクタ 315"/>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317" name="テキスト ボックス 316"/>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318" name="直線コネクタ 317"/>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54</xdr:row>
      <xdr:rowOff>124477</xdr:rowOff>
    </xdr:from>
    <xdr:ext cx="467179" cy="259045"/>
    <xdr:sp macro="" textlink="">
      <xdr:nvSpPr>
        <xdr:cNvPr id="319" name="テキスト ボックス 318"/>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20" name="直線コネクタ 31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321" name="テキスト ボックス 320"/>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22"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59</xdr:row>
      <xdr:rowOff>81915</xdr:rowOff>
    </xdr:from>
    <xdr:to>
      <xdr:col>23</xdr:col>
      <xdr:colOff>516889</xdr:colOff>
      <xdr:row>62</xdr:row>
      <xdr:rowOff>148590</xdr:rowOff>
    </xdr:to>
    <xdr:cxnSp macro="">
      <xdr:nvCxnSpPr>
        <xdr:cNvPr id="323" name="直線コネクタ 322"/>
        <xdr:cNvCxnSpPr/>
      </xdr:nvCxnSpPr>
      <xdr:spPr>
        <a:xfrm flipV="1">
          <a:off x="16318864" y="10197465"/>
          <a:ext cx="0" cy="581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62</xdr:row>
      <xdr:rowOff>152417</xdr:rowOff>
    </xdr:from>
    <xdr:ext cx="405111" cy="259045"/>
    <xdr:sp macro="" textlink="">
      <xdr:nvSpPr>
        <xdr:cNvPr id="324" name="【保健センター・保健所】&#10;有形固定資産減価償却率最小値テキスト"/>
        <xdr:cNvSpPr txBox="1"/>
      </xdr:nvSpPr>
      <xdr:spPr>
        <a:xfrm>
          <a:off x="16408400" y="10782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34.2</a:t>
          </a:r>
          <a:endParaRPr kumimoji="1" lang="ja-JP" altLang="en-US" sz="1000" b="1">
            <a:latin typeface="ＭＳ Ｐゴシック"/>
          </a:endParaRPr>
        </a:p>
      </xdr:txBody>
    </xdr:sp>
    <xdr:clientData/>
  </xdr:oneCellAnchor>
  <xdr:twoCellAnchor>
    <xdr:from>
      <xdr:col>23</xdr:col>
      <xdr:colOff>428625</xdr:colOff>
      <xdr:row>62</xdr:row>
      <xdr:rowOff>148590</xdr:rowOff>
    </xdr:from>
    <xdr:to>
      <xdr:col>23</xdr:col>
      <xdr:colOff>606425</xdr:colOff>
      <xdr:row>62</xdr:row>
      <xdr:rowOff>148590</xdr:rowOff>
    </xdr:to>
    <xdr:cxnSp macro="">
      <xdr:nvCxnSpPr>
        <xdr:cNvPr id="325" name="直線コネクタ 324"/>
        <xdr:cNvCxnSpPr/>
      </xdr:nvCxnSpPr>
      <xdr:spPr>
        <a:xfrm>
          <a:off x="16230600" y="10778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58</xdr:row>
      <xdr:rowOff>28592</xdr:rowOff>
    </xdr:from>
    <xdr:ext cx="405111" cy="259045"/>
    <xdr:sp macro="" textlink="">
      <xdr:nvSpPr>
        <xdr:cNvPr id="326" name="【保健センター・保健所】&#10;有形固定資産減価償却率最大値テキスト"/>
        <xdr:cNvSpPr txBox="1"/>
      </xdr:nvSpPr>
      <xdr:spPr>
        <a:xfrm>
          <a:off x="16408400" y="9972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64.7</a:t>
          </a:r>
          <a:endParaRPr kumimoji="1" lang="ja-JP" altLang="en-US" sz="1000" b="1">
            <a:latin typeface="ＭＳ Ｐゴシック"/>
          </a:endParaRPr>
        </a:p>
      </xdr:txBody>
    </xdr:sp>
    <xdr:clientData/>
  </xdr:oneCellAnchor>
  <xdr:twoCellAnchor>
    <xdr:from>
      <xdr:col>23</xdr:col>
      <xdr:colOff>428625</xdr:colOff>
      <xdr:row>59</xdr:row>
      <xdr:rowOff>81915</xdr:rowOff>
    </xdr:from>
    <xdr:to>
      <xdr:col>23</xdr:col>
      <xdr:colOff>606425</xdr:colOff>
      <xdr:row>59</xdr:row>
      <xdr:rowOff>81915</xdr:rowOff>
    </xdr:to>
    <xdr:cxnSp macro="">
      <xdr:nvCxnSpPr>
        <xdr:cNvPr id="327" name="直線コネクタ 326"/>
        <xdr:cNvCxnSpPr/>
      </xdr:nvCxnSpPr>
      <xdr:spPr>
        <a:xfrm>
          <a:off x="16230600" y="101974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70502</xdr:rowOff>
    </xdr:from>
    <xdr:ext cx="405111" cy="259045"/>
    <xdr:sp macro="" textlink="">
      <xdr:nvSpPr>
        <xdr:cNvPr id="328" name="【保健センター・保健所】&#10;有形固定資産減価償却率平均値テキスト"/>
        <xdr:cNvSpPr txBox="1"/>
      </xdr:nvSpPr>
      <xdr:spPr>
        <a:xfrm>
          <a:off x="16408400" y="101860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61.5</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92075</xdr:rowOff>
    </xdr:from>
    <xdr:to>
      <xdr:col>23</xdr:col>
      <xdr:colOff>568325</xdr:colOff>
      <xdr:row>60</xdr:row>
      <xdr:rowOff>22225</xdr:rowOff>
    </xdr:to>
    <xdr:sp macro="" textlink="">
      <xdr:nvSpPr>
        <xdr:cNvPr id="329" name="フローチャート : 判断 328"/>
        <xdr:cNvSpPr/>
      </xdr:nvSpPr>
      <xdr:spPr>
        <a:xfrm>
          <a:off x="16268700" y="1020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61</xdr:row>
      <xdr:rowOff>57785</xdr:rowOff>
    </xdr:from>
    <xdr:to>
      <xdr:col>22</xdr:col>
      <xdr:colOff>415925</xdr:colOff>
      <xdr:row>61</xdr:row>
      <xdr:rowOff>159385</xdr:rowOff>
    </xdr:to>
    <xdr:sp macro="" textlink="">
      <xdr:nvSpPr>
        <xdr:cNvPr id="330" name="フローチャート : 判断 329"/>
        <xdr:cNvSpPr/>
      </xdr:nvSpPr>
      <xdr:spPr>
        <a:xfrm>
          <a:off x="15430500" y="10516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61</xdr:row>
      <xdr:rowOff>150512</xdr:rowOff>
    </xdr:from>
    <xdr:ext cx="405111" cy="259045"/>
    <xdr:sp macro="" textlink="">
      <xdr:nvSpPr>
        <xdr:cNvPr id="331" name="n_1aveValue【保健センター・保健所】&#10;有形固定資産減価償却率"/>
        <xdr:cNvSpPr txBox="1"/>
      </xdr:nvSpPr>
      <xdr:spPr>
        <a:xfrm>
          <a:off x="15266043" y="10608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45.3</a:t>
          </a:r>
          <a:endParaRPr kumimoji="1" lang="ja-JP" altLang="en-US" sz="1000" b="1">
            <a:solidFill>
              <a:srgbClr val="000080"/>
            </a:solidFill>
            <a:latin typeface="ＭＳ Ｐゴシック"/>
          </a:endParaRPr>
        </a:p>
      </xdr:txBody>
    </xdr:sp>
    <xdr:clientData/>
  </xdr:oneCellAnchor>
  <xdr:oneCellAnchor>
    <xdr:from>
      <xdr:col>23</xdr:col>
      <xdr:colOff>327025</xdr:colOff>
      <xdr:row>66</xdr:row>
      <xdr:rowOff>111777</xdr:rowOff>
    </xdr:from>
    <xdr:ext cx="762000" cy="259045"/>
    <xdr:sp macro="" textlink="">
      <xdr:nvSpPr>
        <xdr:cNvPr id="332" name="テキスト ボックス 33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33" name="テキスト ボックス 33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34" name="テキスト ボックス 33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35" name="テキスト ボックス 33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36" name="テキスト ボックス 33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56</xdr:row>
      <xdr:rowOff>132080</xdr:rowOff>
    </xdr:from>
    <xdr:to>
      <xdr:col>22</xdr:col>
      <xdr:colOff>415925</xdr:colOff>
      <xdr:row>57</xdr:row>
      <xdr:rowOff>62230</xdr:rowOff>
    </xdr:to>
    <xdr:sp macro="" textlink="">
      <xdr:nvSpPr>
        <xdr:cNvPr id="337" name="円/楕円 336"/>
        <xdr:cNvSpPr/>
      </xdr:nvSpPr>
      <xdr:spPr>
        <a:xfrm>
          <a:off x="15430500" y="973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55</xdr:row>
      <xdr:rowOff>78757</xdr:rowOff>
    </xdr:from>
    <xdr:ext cx="405111" cy="259045"/>
    <xdr:sp macro="" textlink="">
      <xdr:nvSpPr>
        <xdr:cNvPr id="338" name="n_1mainValue【保健センター・保健所】&#10;有形固定資産減価償却率"/>
        <xdr:cNvSpPr txBox="1"/>
      </xdr:nvSpPr>
      <xdr:spPr>
        <a:xfrm>
          <a:off x="15266043" y="9508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86.4</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339" name="正方形/長方形 33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40" name="正方形/長方形 33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41" name="正方形/長方形 34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342" name="正方形/長方形 34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343" name="正方形/長方形 34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344" name="正方形/長方形 34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345" name="正方形/長方形 34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0.059</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346" name="正方形/長方形 34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347" name="テキスト ボックス 34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348" name="直線コネクタ 34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0</xdr:rowOff>
    </xdr:from>
    <xdr:to>
      <xdr:col>33</xdr:col>
      <xdr:colOff>314325</xdr:colOff>
      <xdr:row>64</xdr:row>
      <xdr:rowOff>0</xdr:rowOff>
    </xdr:to>
    <xdr:cxnSp macro="">
      <xdr:nvCxnSpPr>
        <xdr:cNvPr id="349" name="直線コネクタ 348"/>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29227</xdr:rowOff>
    </xdr:from>
    <xdr:ext cx="467179" cy="259045"/>
    <xdr:sp macro="" textlink="">
      <xdr:nvSpPr>
        <xdr:cNvPr id="350" name="テキスト ボックス 349"/>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61</xdr:row>
      <xdr:rowOff>57150</xdr:rowOff>
    </xdr:from>
    <xdr:to>
      <xdr:col>33</xdr:col>
      <xdr:colOff>314325</xdr:colOff>
      <xdr:row>61</xdr:row>
      <xdr:rowOff>57150</xdr:rowOff>
    </xdr:to>
    <xdr:cxnSp macro="">
      <xdr:nvCxnSpPr>
        <xdr:cNvPr id="351" name="直線コネクタ 350"/>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86377</xdr:rowOff>
    </xdr:from>
    <xdr:ext cx="467179" cy="259045"/>
    <xdr:sp macro="" textlink="">
      <xdr:nvSpPr>
        <xdr:cNvPr id="352" name="テキスト ボックス 351"/>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58</xdr:row>
      <xdr:rowOff>114300</xdr:rowOff>
    </xdr:from>
    <xdr:to>
      <xdr:col>33</xdr:col>
      <xdr:colOff>314325</xdr:colOff>
      <xdr:row>58</xdr:row>
      <xdr:rowOff>114300</xdr:rowOff>
    </xdr:to>
    <xdr:cxnSp macro="">
      <xdr:nvCxnSpPr>
        <xdr:cNvPr id="353" name="直線コネクタ 352"/>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57</xdr:row>
      <xdr:rowOff>143527</xdr:rowOff>
    </xdr:from>
    <xdr:ext cx="467179" cy="259045"/>
    <xdr:sp macro="" textlink="">
      <xdr:nvSpPr>
        <xdr:cNvPr id="354" name="テキスト ボックス 353"/>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56</xdr:row>
      <xdr:rowOff>0</xdr:rowOff>
    </xdr:from>
    <xdr:to>
      <xdr:col>33</xdr:col>
      <xdr:colOff>314325</xdr:colOff>
      <xdr:row>56</xdr:row>
      <xdr:rowOff>0</xdr:rowOff>
    </xdr:to>
    <xdr:cxnSp macro="">
      <xdr:nvCxnSpPr>
        <xdr:cNvPr id="355" name="直線コネクタ 354"/>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29227</xdr:rowOff>
    </xdr:from>
    <xdr:ext cx="467179" cy="259045"/>
    <xdr:sp macro="" textlink="">
      <xdr:nvSpPr>
        <xdr:cNvPr id="356" name="テキスト ボックス 355"/>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357" name="直線コネクタ 35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358" name="テキスト ボックス 35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359"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57</xdr:row>
      <xdr:rowOff>89154</xdr:rowOff>
    </xdr:from>
    <xdr:to>
      <xdr:col>32</xdr:col>
      <xdr:colOff>186689</xdr:colOff>
      <xdr:row>62</xdr:row>
      <xdr:rowOff>132588</xdr:rowOff>
    </xdr:to>
    <xdr:cxnSp macro="">
      <xdr:nvCxnSpPr>
        <xdr:cNvPr id="360" name="直線コネクタ 359"/>
        <xdr:cNvCxnSpPr/>
      </xdr:nvCxnSpPr>
      <xdr:spPr>
        <a:xfrm flipV="1">
          <a:off x="22160864" y="9861804"/>
          <a:ext cx="0" cy="9006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62</xdr:row>
      <xdr:rowOff>136415</xdr:rowOff>
    </xdr:from>
    <xdr:ext cx="469744" cy="259045"/>
    <xdr:sp macro="" textlink="">
      <xdr:nvSpPr>
        <xdr:cNvPr id="361" name="【保健センター・保健所】&#10;一人当たり面積最小値テキスト"/>
        <xdr:cNvSpPr txBox="1"/>
      </xdr:nvSpPr>
      <xdr:spPr>
        <a:xfrm>
          <a:off x="22250400" y="10766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0.046</a:t>
          </a:r>
          <a:endParaRPr kumimoji="1" lang="ja-JP" altLang="en-US" sz="1000" b="1">
            <a:latin typeface="ＭＳ Ｐゴシック"/>
          </a:endParaRPr>
        </a:p>
      </xdr:txBody>
    </xdr:sp>
    <xdr:clientData/>
  </xdr:oneCellAnchor>
  <xdr:twoCellAnchor>
    <xdr:from>
      <xdr:col>32</xdr:col>
      <xdr:colOff>98425</xdr:colOff>
      <xdr:row>62</xdr:row>
      <xdr:rowOff>132588</xdr:rowOff>
    </xdr:from>
    <xdr:to>
      <xdr:col>32</xdr:col>
      <xdr:colOff>276225</xdr:colOff>
      <xdr:row>62</xdr:row>
      <xdr:rowOff>132588</xdr:rowOff>
    </xdr:to>
    <xdr:cxnSp macro="">
      <xdr:nvCxnSpPr>
        <xdr:cNvPr id="362" name="直線コネクタ 361"/>
        <xdr:cNvCxnSpPr/>
      </xdr:nvCxnSpPr>
      <xdr:spPr>
        <a:xfrm>
          <a:off x="22072600" y="10762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56</xdr:row>
      <xdr:rowOff>35831</xdr:rowOff>
    </xdr:from>
    <xdr:ext cx="469744" cy="259045"/>
    <xdr:sp macro="" textlink="">
      <xdr:nvSpPr>
        <xdr:cNvPr id="363" name="【保健センター・保健所】&#10;一人当たり面積最大値テキスト"/>
        <xdr:cNvSpPr txBox="1"/>
      </xdr:nvSpPr>
      <xdr:spPr>
        <a:xfrm>
          <a:off x="22250400" y="9637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0.243</a:t>
          </a:r>
          <a:endParaRPr kumimoji="1" lang="ja-JP" altLang="en-US" sz="1000" b="1">
            <a:latin typeface="ＭＳ Ｐゴシック"/>
          </a:endParaRPr>
        </a:p>
      </xdr:txBody>
    </xdr:sp>
    <xdr:clientData/>
  </xdr:oneCellAnchor>
  <xdr:twoCellAnchor>
    <xdr:from>
      <xdr:col>32</xdr:col>
      <xdr:colOff>98425</xdr:colOff>
      <xdr:row>57</xdr:row>
      <xdr:rowOff>89154</xdr:rowOff>
    </xdr:from>
    <xdr:to>
      <xdr:col>32</xdr:col>
      <xdr:colOff>276225</xdr:colOff>
      <xdr:row>57</xdr:row>
      <xdr:rowOff>89154</xdr:rowOff>
    </xdr:to>
    <xdr:cxnSp macro="">
      <xdr:nvCxnSpPr>
        <xdr:cNvPr id="364" name="直線コネクタ 363"/>
        <xdr:cNvCxnSpPr/>
      </xdr:nvCxnSpPr>
      <xdr:spPr>
        <a:xfrm>
          <a:off x="22072600" y="9861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60</xdr:row>
      <xdr:rowOff>87647</xdr:rowOff>
    </xdr:from>
    <xdr:ext cx="469744" cy="259045"/>
    <xdr:sp macro="" textlink="">
      <xdr:nvSpPr>
        <xdr:cNvPr id="365" name="【保健センター・保健所】&#10;一人当たり面積平均値テキスト"/>
        <xdr:cNvSpPr txBox="1"/>
      </xdr:nvSpPr>
      <xdr:spPr>
        <a:xfrm>
          <a:off x="22250400" y="103746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0.115</a:t>
          </a:r>
          <a:endParaRPr kumimoji="1" lang="ja-JP" altLang="en-US" sz="1000" b="1">
            <a:solidFill>
              <a:srgbClr val="000080"/>
            </a:solidFill>
            <a:latin typeface="ＭＳ Ｐゴシック"/>
          </a:endParaRPr>
        </a:p>
      </xdr:txBody>
    </xdr:sp>
    <xdr:clientData/>
  </xdr:oneCellAnchor>
  <xdr:twoCellAnchor>
    <xdr:from>
      <xdr:col>32</xdr:col>
      <xdr:colOff>136525</xdr:colOff>
      <xdr:row>60</xdr:row>
      <xdr:rowOff>109220</xdr:rowOff>
    </xdr:from>
    <xdr:to>
      <xdr:col>32</xdr:col>
      <xdr:colOff>238125</xdr:colOff>
      <xdr:row>61</xdr:row>
      <xdr:rowOff>39370</xdr:rowOff>
    </xdr:to>
    <xdr:sp macro="" textlink="">
      <xdr:nvSpPr>
        <xdr:cNvPr id="366" name="フローチャート : 判断 365"/>
        <xdr:cNvSpPr/>
      </xdr:nvSpPr>
      <xdr:spPr>
        <a:xfrm>
          <a:off x="221107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59</xdr:row>
      <xdr:rowOff>148082</xdr:rowOff>
    </xdr:from>
    <xdr:to>
      <xdr:col>31</xdr:col>
      <xdr:colOff>85725</xdr:colOff>
      <xdr:row>60</xdr:row>
      <xdr:rowOff>78232</xdr:rowOff>
    </xdr:to>
    <xdr:sp macro="" textlink="">
      <xdr:nvSpPr>
        <xdr:cNvPr id="367" name="フローチャート : 判断 366"/>
        <xdr:cNvSpPr/>
      </xdr:nvSpPr>
      <xdr:spPr>
        <a:xfrm>
          <a:off x="21272500" y="1026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58</xdr:row>
      <xdr:rowOff>94759</xdr:rowOff>
    </xdr:from>
    <xdr:ext cx="469744" cy="259045"/>
    <xdr:sp macro="" textlink="">
      <xdr:nvSpPr>
        <xdr:cNvPr id="368" name="n_1aveValue【保健センター・保健所】&#10;一人当たり面積"/>
        <xdr:cNvSpPr txBox="1"/>
      </xdr:nvSpPr>
      <xdr:spPr>
        <a:xfrm>
          <a:off x="21075727" y="10038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0.144</a:t>
          </a:r>
          <a:endParaRPr kumimoji="1" lang="ja-JP" altLang="en-US" sz="1000" b="1">
            <a:solidFill>
              <a:srgbClr val="000080"/>
            </a:solidFill>
            <a:latin typeface="ＭＳ Ｐゴシック"/>
          </a:endParaRPr>
        </a:p>
      </xdr:txBody>
    </xdr:sp>
    <xdr:clientData/>
  </xdr:oneCellAnchor>
  <xdr:oneCellAnchor>
    <xdr:from>
      <xdr:col>31</xdr:col>
      <xdr:colOff>682625</xdr:colOff>
      <xdr:row>66</xdr:row>
      <xdr:rowOff>111777</xdr:rowOff>
    </xdr:from>
    <xdr:ext cx="762000" cy="259045"/>
    <xdr:sp macro="" textlink="">
      <xdr:nvSpPr>
        <xdr:cNvPr id="369" name="テキスト ボックス 36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370" name="テキスト ボックス 36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371" name="テキスト ボックス 37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372" name="テキスト ボックス 37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373" name="テキスト ボックス 37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63</xdr:row>
      <xdr:rowOff>38354</xdr:rowOff>
    </xdr:from>
    <xdr:to>
      <xdr:col>31</xdr:col>
      <xdr:colOff>85725</xdr:colOff>
      <xdr:row>63</xdr:row>
      <xdr:rowOff>139954</xdr:rowOff>
    </xdr:to>
    <xdr:sp macro="" textlink="">
      <xdr:nvSpPr>
        <xdr:cNvPr id="374" name="円/楕円 373"/>
        <xdr:cNvSpPr/>
      </xdr:nvSpPr>
      <xdr:spPr>
        <a:xfrm>
          <a:off x="21272500" y="10839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63</xdr:row>
      <xdr:rowOff>131081</xdr:rowOff>
    </xdr:from>
    <xdr:ext cx="469744" cy="259045"/>
    <xdr:sp macro="" textlink="">
      <xdr:nvSpPr>
        <xdr:cNvPr id="375" name="n_1mainValue【保健センター・保健所】&#10;一人当たり面積"/>
        <xdr:cNvSpPr txBox="1"/>
      </xdr:nvSpPr>
      <xdr:spPr>
        <a:xfrm>
          <a:off x="21075727" y="10932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0.018</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376" name="正方形/長方形 37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377" name="正方形/長方形 37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378" name="正方形/長方形 37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379" name="正方形/長方形 37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380" name="正方形/長方形 37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381" name="正方形/長方形 38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382" name="正方形/長方形 38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44.9</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383" name="正方形/長方形 38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384" name="テキスト ボックス 38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385" name="直線コネクタ 38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86</xdr:row>
      <xdr:rowOff>114300</xdr:rowOff>
    </xdr:from>
    <xdr:to>
      <xdr:col>24</xdr:col>
      <xdr:colOff>644525</xdr:colOff>
      <xdr:row>86</xdr:row>
      <xdr:rowOff>114300</xdr:rowOff>
    </xdr:to>
    <xdr:cxnSp macro="">
      <xdr:nvCxnSpPr>
        <xdr:cNvPr id="386" name="直線コネクタ 385"/>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85</xdr:row>
      <xdr:rowOff>143527</xdr:rowOff>
    </xdr:from>
    <xdr:ext cx="338939" cy="259045"/>
    <xdr:sp macro="" textlink="">
      <xdr:nvSpPr>
        <xdr:cNvPr id="387" name="テキスト ボックス 386"/>
        <xdr:cNvSpPr txBox="1"/>
      </xdr:nvSpPr>
      <xdr:spPr>
        <a:xfrm>
          <a:off x="12107061" y="1471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388" name="直線コネクタ 387"/>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389" name="テキスト ボックス 388"/>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390" name="直線コネクタ 389"/>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391" name="テキスト ボックス 390"/>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392" name="直線コネクタ 391"/>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393" name="テキスト ボックス 392"/>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394" name="直線コネクタ 393"/>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76</xdr:row>
      <xdr:rowOff>162577</xdr:rowOff>
    </xdr:from>
    <xdr:ext cx="403059" cy="259045"/>
    <xdr:sp macro="" textlink="">
      <xdr:nvSpPr>
        <xdr:cNvPr id="395" name="テキスト ボックス 394"/>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396" name="直線コネクタ 39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397" name="テキスト ボックス 396"/>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398"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78105</xdr:rowOff>
    </xdr:from>
    <xdr:to>
      <xdr:col>23</xdr:col>
      <xdr:colOff>516889</xdr:colOff>
      <xdr:row>85</xdr:row>
      <xdr:rowOff>148589</xdr:rowOff>
    </xdr:to>
    <xdr:cxnSp macro="">
      <xdr:nvCxnSpPr>
        <xdr:cNvPr id="399" name="直線コネクタ 398"/>
        <xdr:cNvCxnSpPr/>
      </xdr:nvCxnSpPr>
      <xdr:spPr>
        <a:xfrm flipV="1">
          <a:off x="16318864" y="13451205"/>
          <a:ext cx="0" cy="1270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152416</xdr:rowOff>
    </xdr:from>
    <xdr:ext cx="340478" cy="259045"/>
    <xdr:sp macro="" textlink="">
      <xdr:nvSpPr>
        <xdr:cNvPr id="400" name="【消防施設】&#10;有形固定資産減価償却率最小値テキスト"/>
        <xdr:cNvSpPr txBox="1"/>
      </xdr:nvSpPr>
      <xdr:spPr>
        <a:xfrm>
          <a:off x="16408400" y="147256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a:t>
          </a:r>
          <a:endParaRPr kumimoji="1" lang="ja-JP" altLang="en-US" sz="1000" b="1">
            <a:latin typeface="ＭＳ Ｐゴシック"/>
          </a:endParaRPr>
        </a:p>
      </xdr:txBody>
    </xdr:sp>
    <xdr:clientData/>
  </xdr:oneCellAnchor>
  <xdr:twoCellAnchor>
    <xdr:from>
      <xdr:col>23</xdr:col>
      <xdr:colOff>428625</xdr:colOff>
      <xdr:row>85</xdr:row>
      <xdr:rowOff>148589</xdr:rowOff>
    </xdr:from>
    <xdr:to>
      <xdr:col>23</xdr:col>
      <xdr:colOff>606425</xdr:colOff>
      <xdr:row>85</xdr:row>
      <xdr:rowOff>148589</xdr:rowOff>
    </xdr:to>
    <xdr:cxnSp macro="">
      <xdr:nvCxnSpPr>
        <xdr:cNvPr id="401" name="直線コネクタ 400"/>
        <xdr:cNvCxnSpPr/>
      </xdr:nvCxnSpPr>
      <xdr:spPr>
        <a:xfrm>
          <a:off x="16230600" y="14721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77</xdr:row>
      <xdr:rowOff>24782</xdr:rowOff>
    </xdr:from>
    <xdr:ext cx="405111" cy="259045"/>
    <xdr:sp macro="" textlink="">
      <xdr:nvSpPr>
        <xdr:cNvPr id="402" name="【消防施設】&#10;有形固定資産減価償却率最大値テキスト"/>
        <xdr:cNvSpPr txBox="1"/>
      </xdr:nvSpPr>
      <xdr:spPr>
        <a:xfrm>
          <a:off x="16408400" y="13226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73.9</a:t>
          </a:r>
          <a:endParaRPr kumimoji="1" lang="ja-JP" altLang="en-US" sz="1000" b="1">
            <a:latin typeface="ＭＳ Ｐゴシック"/>
          </a:endParaRPr>
        </a:p>
      </xdr:txBody>
    </xdr:sp>
    <xdr:clientData/>
  </xdr:oneCellAnchor>
  <xdr:twoCellAnchor>
    <xdr:from>
      <xdr:col>23</xdr:col>
      <xdr:colOff>428625</xdr:colOff>
      <xdr:row>78</xdr:row>
      <xdr:rowOff>78105</xdr:rowOff>
    </xdr:from>
    <xdr:to>
      <xdr:col>23</xdr:col>
      <xdr:colOff>606425</xdr:colOff>
      <xdr:row>78</xdr:row>
      <xdr:rowOff>78105</xdr:rowOff>
    </xdr:to>
    <xdr:cxnSp macro="">
      <xdr:nvCxnSpPr>
        <xdr:cNvPr id="403" name="直線コネクタ 402"/>
        <xdr:cNvCxnSpPr/>
      </xdr:nvCxnSpPr>
      <xdr:spPr>
        <a:xfrm>
          <a:off x="16230600" y="13451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78</xdr:row>
      <xdr:rowOff>110507</xdr:rowOff>
    </xdr:from>
    <xdr:ext cx="405111" cy="259045"/>
    <xdr:sp macro="" textlink="">
      <xdr:nvSpPr>
        <xdr:cNvPr id="404" name="【消防施設】&#10;有形固定資産減価償却率平均値テキスト"/>
        <xdr:cNvSpPr txBox="1"/>
      </xdr:nvSpPr>
      <xdr:spPr>
        <a:xfrm>
          <a:off x="16408400" y="134836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68.4</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132080</xdr:rowOff>
    </xdr:from>
    <xdr:to>
      <xdr:col>23</xdr:col>
      <xdr:colOff>568325</xdr:colOff>
      <xdr:row>79</xdr:row>
      <xdr:rowOff>62230</xdr:rowOff>
    </xdr:to>
    <xdr:sp macro="" textlink="">
      <xdr:nvSpPr>
        <xdr:cNvPr id="405" name="フローチャート : 判断 404"/>
        <xdr:cNvSpPr/>
      </xdr:nvSpPr>
      <xdr:spPr>
        <a:xfrm>
          <a:off x="16268700" y="13505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79</xdr:row>
      <xdr:rowOff>17780</xdr:rowOff>
    </xdr:from>
    <xdr:to>
      <xdr:col>22</xdr:col>
      <xdr:colOff>415925</xdr:colOff>
      <xdr:row>79</xdr:row>
      <xdr:rowOff>119380</xdr:rowOff>
    </xdr:to>
    <xdr:sp macro="" textlink="">
      <xdr:nvSpPr>
        <xdr:cNvPr id="406" name="フローチャート : 判断 405"/>
        <xdr:cNvSpPr/>
      </xdr:nvSpPr>
      <xdr:spPr>
        <a:xfrm>
          <a:off x="15430500" y="13562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79</xdr:row>
      <xdr:rowOff>110507</xdr:rowOff>
    </xdr:from>
    <xdr:ext cx="405111" cy="259045"/>
    <xdr:sp macro="" textlink="">
      <xdr:nvSpPr>
        <xdr:cNvPr id="407" name="n_1aveValue【消防施設】&#10;有形固定資産減価償却率"/>
        <xdr:cNvSpPr txBox="1"/>
      </xdr:nvSpPr>
      <xdr:spPr>
        <a:xfrm>
          <a:off x="15266043" y="13655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65.4</a:t>
          </a:r>
          <a:endParaRPr kumimoji="1" lang="ja-JP" altLang="en-US" sz="1000" b="1">
            <a:solidFill>
              <a:srgbClr val="000080"/>
            </a:solidFill>
            <a:latin typeface="ＭＳ Ｐゴシック"/>
          </a:endParaRPr>
        </a:p>
      </xdr:txBody>
    </xdr:sp>
    <xdr:clientData/>
  </xdr:oneCellAnchor>
  <xdr:oneCellAnchor>
    <xdr:from>
      <xdr:col>23</xdr:col>
      <xdr:colOff>327025</xdr:colOff>
      <xdr:row>88</xdr:row>
      <xdr:rowOff>149877</xdr:rowOff>
    </xdr:from>
    <xdr:ext cx="762000" cy="259045"/>
    <xdr:sp macro="" textlink="">
      <xdr:nvSpPr>
        <xdr:cNvPr id="408" name="テキスト ボックス 40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09" name="テキスト ボックス 40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10" name="テキスト ボックス 40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11" name="テキスト ボックス 41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12" name="テキスト ボックス 41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78</xdr:row>
      <xdr:rowOff>636</xdr:rowOff>
    </xdr:from>
    <xdr:to>
      <xdr:col>22</xdr:col>
      <xdr:colOff>415925</xdr:colOff>
      <xdr:row>78</xdr:row>
      <xdr:rowOff>102236</xdr:rowOff>
    </xdr:to>
    <xdr:sp macro="" textlink="">
      <xdr:nvSpPr>
        <xdr:cNvPr id="413" name="円/楕円 412"/>
        <xdr:cNvSpPr/>
      </xdr:nvSpPr>
      <xdr:spPr>
        <a:xfrm>
          <a:off x="15430500" y="13373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76</xdr:row>
      <xdr:rowOff>118763</xdr:rowOff>
    </xdr:from>
    <xdr:ext cx="405111" cy="259045"/>
    <xdr:sp macro="" textlink="">
      <xdr:nvSpPr>
        <xdr:cNvPr id="414" name="n_1mainValue【消防施設】&#10;有形固定資産減価償却率"/>
        <xdr:cNvSpPr txBox="1"/>
      </xdr:nvSpPr>
      <xdr:spPr>
        <a:xfrm>
          <a:off x="15266043" y="13148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75.3</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415" name="正方形/長方形 41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16" name="正方形/長方形 41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17" name="正方形/長方形 41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18" name="正方形/長方形 41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19" name="正方形/長方形 41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20" name="正方形/長方形 41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21" name="正方形/長方形 42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0.039</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22" name="正方形/長方形 42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423" name="テキスト ボックス 42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424" name="直線コネクタ 42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168729</xdr:rowOff>
    </xdr:from>
    <xdr:to>
      <xdr:col>33</xdr:col>
      <xdr:colOff>314325</xdr:colOff>
      <xdr:row>86</xdr:row>
      <xdr:rowOff>168729</xdr:rowOff>
    </xdr:to>
    <xdr:cxnSp macro="">
      <xdr:nvCxnSpPr>
        <xdr:cNvPr id="425" name="直線コネクタ 424"/>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86</xdr:row>
      <xdr:rowOff>26506</xdr:rowOff>
    </xdr:from>
    <xdr:ext cx="467179" cy="259045"/>
    <xdr:sp macro="" textlink="">
      <xdr:nvSpPr>
        <xdr:cNvPr id="426" name="テキスト ボックス 425"/>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85</xdr:row>
      <xdr:rowOff>13607</xdr:rowOff>
    </xdr:from>
    <xdr:to>
      <xdr:col>33</xdr:col>
      <xdr:colOff>314325</xdr:colOff>
      <xdr:row>85</xdr:row>
      <xdr:rowOff>13607</xdr:rowOff>
    </xdr:to>
    <xdr:cxnSp macro="">
      <xdr:nvCxnSpPr>
        <xdr:cNvPr id="427" name="直線コネクタ 426"/>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84</xdr:row>
      <xdr:rowOff>42834</xdr:rowOff>
    </xdr:from>
    <xdr:ext cx="467179" cy="259045"/>
    <xdr:sp macro="" textlink="">
      <xdr:nvSpPr>
        <xdr:cNvPr id="428" name="テキスト ボックス 427"/>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83</xdr:row>
      <xdr:rowOff>29936</xdr:rowOff>
    </xdr:from>
    <xdr:to>
      <xdr:col>33</xdr:col>
      <xdr:colOff>314325</xdr:colOff>
      <xdr:row>83</xdr:row>
      <xdr:rowOff>29936</xdr:rowOff>
    </xdr:to>
    <xdr:cxnSp macro="">
      <xdr:nvCxnSpPr>
        <xdr:cNvPr id="429" name="直線コネクタ 428"/>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59163</xdr:rowOff>
    </xdr:from>
    <xdr:ext cx="467179" cy="259045"/>
    <xdr:sp macro="" textlink="">
      <xdr:nvSpPr>
        <xdr:cNvPr id="430" name="テキスト ボックス 429"/>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81</xdr:row>
      <xdr:rowOff>46264</xdr:rowOff>
    </xdr:from>
    <xdr:to>
      <xdr:col>33</xdr:col>
      <xdr:colOff>314325</xdr:colOff>
      <xdr:row>81</xdr:row>
      <xdr:rowOff>46264</xdr:rowOff>
    </xdr:to>
    <xdr:cxnSp macro="">
      <xdr:nvCxnSpPr>
        <xdr:cNvPr id="431" name="直線コネクタ 430"/>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75491</xdr:rowOff>
    </xdr:from>
    <xdr:ext cx="467179" cy="259045"/>
    <xdr:sp macro="" textlink="">
      <xdr:nvSpPr>
        <xdr:cNvPr id="432" name="テキスト ボックス 431"/>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26</xdr:col>
      <xdr:colOff>428625</xdr:colOff>
      <xdr:row>79</xdr:row>
      <xdr:rowOff>62593</xdr:rowOff>
    </xdr:from>
    <xdr:to>
      <xdr:col>33</xdr:col>
      <xdr:colOff>314325</xdr:colOff>
      <xdr:row>79</xdr:row>
      <xdr:rowOff>62593</xdr:rowOff>
    </xdr:to>
    <xdr:cxnSp macro="">
      <xdr:nvCxnSpPr>
        <xdr:cNvPr id="433" name="直線コネクタ 432"/>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78</xdr:row>
      <xdr:rowOff>91820</xdr:rowOff>
    </xdr:from>
    <xdr:ext cx="467179" cy="259045"/>
    <xdr:sp macro="" textlink="">
      <xdr:nvSpPr>
        <xdr:cNvPr id="434" name="テキスト ボックス 433"/>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77</xdr:row>
      <xdr:rowOff>78921</xdr:rowOff>
    </xdr:from>
    <xdr:to>
      <xdr:col>33</xdr:col>
      <xdr:colOff>314325</xdr:colOff>
      <xdr:row>77</xdr:row>
      <xdr:rowOff>78921</xdr:rowOff>
    </xdr:to>
    <xdr:cxnSp macro="">
      <xdr:nvCxnSpPr>
        <xdr:cNvPr id="435" name="直線コネクタ 434"/>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108148</xdr:rowOff>
    </xdr:from>
    <xdr:ext cx="467179" cy="259045"/>
    <xdr:sp macro="" textlink="">
      <xdr:nvSpPr>
        <xdr:cNvPr id="436" name="テキスト ボックス 435"/>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437" name="直線コネクタ 43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438" name="テキスト ボックス 43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439"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77</xdr:row>
      <xdr:rowOff>111579</xdr:rowOff>
    </xdr:from>
    <xdr:to>
      <xdr:col>32</xdr:col>
      <xdr:colOff>186689</xdr:colOff>
      <xdr:row>86</xdr:row>
      <xdr:rowOff>146957</xdr:rowOff>
    </xdr:to>
    <xdr:cxnSp macro="">
      <xdr:nvCxnSpPr>
        <xdr:cNvPr id="440" name="直線コネクタ 439"/>
        <xdr:cNvCxnSpPr/>
      </xdr:nvCxnSpPr>
      <xdr:spPr>
        <a:xfrm flipV="1">
          <a:off x="22160864" y="13313229"/>
          <a:ext cx="0" cy="1578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150784</xdr:rowOff>
    </xdr:from>
    <xdr:ext cx="469744" cy="259045"/>
    <xdr:sp macro="" textlink="">
      <xdr:nvSpPr>
        <xdr:cNvPr id="441" name="【消防施設】&#10;一人当たり面積最小値テキスト"/>
        <xdr:cNvSpPr txBox="1"/>
      </xdr:nvSpPr>
      <xdr:spPr>
        <a:xfrm>
          <a:off x="22250400" y="1489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0.020</a:t>
          </a:r>
          <a:endParaRPr kumimoji="1" lang="ja-JP" altLang="en-US" sz="1000" b="1">
            <a:latin typeface="ＭＳ Ｐゴシック"/>
          </a:endParaRPr>
        </a:p>
      </xdr:txBody>
    </xdr:sp>
    <xdr:clientData/>
  </xdr:oneCellAnchor>
  <xdr:twoCellAnchor>
    <xdr:from>
      <xdr:col>32</xdr:col>
      <xdr:colOff>98425</xdr:colOff>
      <xdr:row>86</xdr:row>
      <xdr:rowOff>146957</xdr:rowOff>
    </xdr:from>
    <xdr:to>
      <xdr:col>32</xdr:col>
      <xdr:colOff>276225</xdr:colOff>
      <xdr:row>86</xdr:row>
      <xdr:rowOff>146957</xdr:rowOff>
    </xdr:to>
    <xdr:cxnSp macro="">
      <xdr:nvCxnSpPr>
        <xdr:cNvPr id="442" name="直線コネクタ 441"/>
        <xdr:cNvCxnSpPr/>
      </xdr:nvCxnSpPr>
      <xdr:spPr>
        <a:xfrm>
          <a:off x="22072600" y="14891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58256</xdr:rowOff>
    </xdr:from>
    <xdr:ext cx="469744" cy="259045"/>
    <xdr:sp macro="" textlink="">
      <xdr:nvSpPr>
        <xdr:cNvPr id="443" name="【消防施設】&#10;一人当たり面積最大値テキスト"/>
        <xdr:cNvSpPr txBox="1"/>
      </xdr:nvSpPr>
      <xdr:spPr>
        <a:xfrm>
          <a:off x="22250400" y="13088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1.470</a:t>
          </a:r>
          <a:endParaRPr kumimoji="1" lang="ja-JP" altLang="en-US" sz="1000" b="1">
            <a:latin typeface="ＭＳ Ｐゴシック"/>
          </a:endParaRPr>
        </a:p>
      </xdr:txBody>
    </xdr:sp>
    <xdr:clientData/>
  </xdr:oneCellAnchor>
  <xdr:twoCellAnchor>
    <xdr:from>
      <xdr:col>32</xdr:col>
      <xdr:colOff>98425</xdr:colOff>
      <xdr:row>77</xdr:row>
      <xdr:rowOff>111579</xdr:rowOff>
    </xdr:from>
    <xdr:to>
      <xdr:col>32</xdr:col>
      <xdr:colOff>276225</xdr:colOff>
      <xdr:row>77</xdr:row>
      <xdr:rowOff>111579</xdr:rowOff>
    </xdr:to>
    <xdr:cxnSp macro="">
      <xdr:nvCxnSpPr>
        <xdr:cNvPr id="444" name="直線コネクタ 443"/>
        <xdr:cNvCxnSpPr/>
      </xdr:nvCxnSpPr>
      <xdr:spPr>
        <a:xfrm>
          <a:off x="22072600" y="1331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84</xdr:row>
      <xdr:rowOff>87647</xdr:rowOff>
    </xdr:from>
    <xdr:ext cx="469744" cy="259045"/>
    <xdr:sp macro="" textlink="">
      <xdr:nvSpPr>
        <xdr:cNvPr id="445" name="【消防施設】&#10;一人当たり面積平均値テキスト"/>
        <xdr:cNvSpPr txBox="1"/>
      </xdr:nvSpPr>
      <xdr:spPr>
        <a:xfrm>
          <a:off x="22250400" y="144894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0.323</a:t>
          </a:r>
          <a:endParaRPr kumimoji="1" lang="ja-JP" altLang="en-US" sz="1000" b="1">
            <a:solidFill>
              <a:srgbClr val="000080"/>
            </a:solidFill>
            <a:latin typeface="ＭＳ Ｐゴシック"/>
          </a:endParaRPr>
        </a:p>
      </xdr:txBody>
    </xdr:sp>
    <xdr:clientData/>
  </xdr:oneCellAnchor>
  <xdr:twoCellAnchor>
    <xdr:from>
      <xdr:col>32</xdr:col>
      <xdr:colOff>136525</xdr:colOff>
      <xdr:row>84</xdr:row>
      <xdr:rowOff>109220</xdr:rowOff>
    </xdr:from>
    <xdr:to>
      <xdr:col>32</xdr:col>
      <xdr:colOff>238125</xdr:colOff>
      <xdr:row>85</xdr:row>
      <xdr:rowOff>39370</xdr:rowOff>
    </xdr:to>
    <xdr:sp macro="" textlink="">
      <xdr:nvSpPr>
        <xdr:cNvPr id="446" name="フローチャート : 判断 445"/>
        <xdr:cNvSpPr/>
      </xdr:nvSpPr>
      <xdr:spPr>
        <a:xfrm>
          <a:off x="22110700" y="14511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85</xdr:row>
      <xdr:rowOff>152219</xdr:rowOff>
    </xdr:from>
    <xdr:to>
      <xdr:col>31</xdr:col>
      <xdr:colOff>85725</xdr:colOff>
      <xdr:row>86</xdr:row>
      <xdr:rowOff>82369</xdr:rowOff>
    </xdr:to>
    <xdr:sp macro="" textlink="">
      <xdr:nvSpPr>
        <xdr:cNvPr id="447" name="フローチャート : 判断 446"/>
        <xdr:cNvSpPr/>
      </xdr:nvSpPr>
      <xdr:spPr>
        <a:xfrm>
          <a:off x="21272500" y="14725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84</xdr:row>
      <xdr:rowOff>98896</xdr:rowOff>
    </xdr:from>
    <xdr:ext cx="469744" cy="259045"/>
    <xdr:sp macro="" textlink="">
      <xdr:nvSpPr>
        <xdr:cNvPr id="448" name="n_1aveValue【消防施設】&#10;一人当たり面積"/>
        <xdr:cNvSpPr txBox="1"/>
      </xdr:nvSpPr>
      <xdr:spPr>
        <a:xfrm>
          <a:off x="21075727" y="14500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0.126</a:t>
          </a:r>
          <a:endParaRPr kumimoji="1" lang="ja-JP" altLang="en-US" sz="1000" b="1">
            <a:solidFill>
              <a:srgbClr val="000080"/>
            </a:solidFill>
            <a:latin typeface="ＭＳ Ｐゴシック"/>
          </a:endParaRPr>
        </a:p>
      </xdr:txBody>
    </xdr:sp>
    <xdr:clientData/>
  </xdr:oneCellAnchor>
  <xdr:oneCellAnchor>
    <xdr:from>
      <xdr:col>31</xdr:col>
      <xdr:colOff>682625</xdr:colOff>
      <xdr:row>88</xdr:row>
      <xdr:rowOff>149877</xdr:rowOff>
    </xdr:from>
    <xdr:ext cx="762000" cy="259045"/>
    <xdr:sp macro="" textlink="">
      <xdr:nvSpPr>
        <xdr:cNvPr id="449" name="テキスト ボックス 44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450" name="テキスト ボックス 44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451" name="テキスト ボックス 45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452" name="テキスト ボックス 45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453" name="テキスト ボックス 45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86</xdr:row>
      <xdr:rowOff>80918</xdr:rowOff>
    </xdr:from>
    <xdr:to>
      <xdr:col>31</xdr:col>
      <xdr:colOff>85725</xdr:colOff>
      <xdr:row>87</xdr:row>
      <xdr:rowOff>11068</xdr:rowOff>
    </xdr:to>
    <xdr:sp macro="" textlink="">
      <xdr:nvSpPr>
        <xdr:cNvPr id="454" name="円/楕円 453"/>
        <xdr:cNvSpPr/>
      </xdr:nvSpPr>
      <xdr:spPr>
        <a:xfrm>
          <a:off x="21272500" y="14825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87</xdr:row>
      <xdr:rowOff>2195</xdr:rowOff>
    </xdr:from>
    <xdr:ext cx="469744" cy="259045"/>
    <xdr:sp macro="" textlink="">
      <xdr:nvSpPr>
        <xdr:cNvPr id="455" name="n_1mainValue【消防施設】&#10;一人当たり面積"/>
        <xdr:cNvSpPr txBox="1"/>
      </xdr:nvSpPr>
      <xdr:spPr>
        <a:xfrm>
          <a:off x="21075727" y="14918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0.034</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456" name="正方形/長方形 45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57" name="正方形/長方形 45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58" name="正方形/長方形 45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59" name="正方形/長方形 45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60" name="正方形/長方形 45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61" name="正方形/長方形 46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62" name="正方形/長方形 46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59.0</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463" name="正方形/長方形 46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464" name="テキスト ボックス 46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465" name="直線コネクタ 46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466" name="テキスト ボックス 465"/>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109</xdr:row>
      <xdr:rowOff>35379</xdr:rowOff>
    </xdr:from>
    <xdr:to>
      <xdr:col>24</xdr:col>
      <xdr:colOff>644525</xdr:colOff>
      <xdr:row>109</xdr:row>
      <xdr:rowOff>35379</xdr:rowOff>
    </xdr:to>
    <xdr:cxnSp macro="">
      <xdr:nvCxnSpPr>
        <xdr:cNvPr id="467" name="直線コネクタ 466"/>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64606</xdr:rowOff>
    </xdr:from>
    <xdr:ext cx="403059" cy="259045"/>
    <xdr:sp macro="" textlink="">
      <xdr:nvSpPr>
        <xdr:cNvPr id="468" name="テキスト ボックス 467"/>
        <xdr:cNvSpPr txBox="1"/>
      </xdr:nvSpPr>
      <xdr:spPr>
        <a:xfrm>
          <a:off x="12042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469" name="直線コネクタ 468"/>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470" name="テキスト ボックス 469"/>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471" name="直線コネクタ 470"/>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472" name="テキスト ボックス 471"/>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473" name="直線コネクタ 472"/>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474" name="テキスト ボックス 473"/>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475" name="直線コネクタ 474"/>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476" name="テキスト ボックス 475"/>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477" name="直線コネクタ 476"/>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98</xdr:row>
      <xdr:rowOff>146248</xdr:rowOff>
    </xdr:from>
    <xdr:ext cx="403059" cy="259045"/>
    <xdr:sp macro="" textlink="">
      <xdr:nvSpPr>
        <xdr:cNvPr id="478" name="テキスト ボックス 477"/>
        <xdr:cNvSpPr txBox="1"/>
      </xdr:nvSpPr>
      <xdr:spPr>
        <a:xfrm>
          <a:off x="12042941" y="1694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479" name="直線コネクタ 47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480" name="テキスト ボックス 479"/>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481"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115388</xdr:rowOff>
    </xdr:from>
    <xdr:to>
      <xdr:col>23</xdr:col>
      <xdr:colOff>516889</xdr:colOff>
      <xdr:row>109</xdr:row>
      <xdr:rowOff>61505</xdr:rowOff>
    </xdr:to>
    <xdr:cxnSp macro="">
      <xdr:nvCxnSpPr>
        <xdr:cNvPr id="482" name="直線コネクタ 481"/>
        <xdr:cNvCxnSpPr/>
      </xdr:nvCxnSpPr>
      <xdr:spPr>
        <a:xfrm flipV="1">
          <a:off x="16318864" y="17260388"/>
          <a:ext cx="0" cy="14891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109</xdr:row>
      <xdr:rowOff>65332</xdr:rowOff>
    </xdr:from>
    <xdr:ext cx="405111" cy="259045"/>
    <xdr:sp macro="" textlink="">
      <xdr:nvSpPr>
        <xdr:cNvPr id="483" name="【庁舎】&#10;有形固定資産減価償却率最小値テキスト"/>
        <xdr:cNvSpPr txBox="1"/>
      </xdr:nvSpPr>
      <xdr:spPr>
        <a:xfrm>
          <a:off x="16408400" y="18753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39.2</a:t>
          </a:r>
          <a:endParaRPr kumimoji="1" lang="ja-JP" altLang="en-US" sz="1000" b="1">
            <a:latin typeface="ＭＳ Ｐゴシック"/>
          </a:endParaRPr>
        </a:p>
      </xdr:txBody>
    </xdr:sp>
    <xdr:clientData/>
  </xdr:oneCellAnchor>
  <xdr:twoCellAnchor>
    <xdr:from>
      <xdr:col>23</xdr:col>
      <xdr:colOff>428625</xdr:colOff>
      <xdr:row>109</xdr:row>
      <xdr:rowOff>61505</xdr:rowOff>
    </xdr:from>
    <xdr:to>
      <xdr:col>23</xdr:col>
      <xdr:colOff>606425</xdr:colOff>
      <xdr:row>109</xdr:row>
      <xdr:rowOff>61505</xdr:rowOff>
    </xdr:to>
    <xdr:cxnSp macro="">
      <xdr:nvCxnSpPr>
        <xdr:cNvPr id="484" name="直線コネクタ 483"/>
        <xdr:cNvCxnSpPr/>
      </xdr:nvCxnSpPr>
      <xdr:spPr>
        <a:xfrm>
          <a:off x="16230600" y="18749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62065</xdr:rowOff>
    </xdr:from>
    <xdr:ext cx="405111" cy="259045"/>
    <xdr:sp macro="" textlink="">
      <xdr:nvSpPr>
        <xdr:cNvPr id="485" name="【庁舎】&#10;有形固定資産減価償却率最大値テキスト"/>
        <xdr:cNvSpPr txBox="1"/>
      </xdr:nvSpPr>
      <xdr:spPr>
        <a:xfrm>
          <a:off x="16408400" y="17035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84.8</a:t>
          </a:r>
          <a:endParaRPr kumimoji="1" lang="ja-JP" altLang="en-US" sz="1000" b="1">
            <a:latin typeface="ＭＳ Ｐゴシック"/>
          </a:endParaRPr>
        </a:p>
      </xdr:txBody>
    </xdr:sp>
    <xdr:clientData/>
  </xdr:oneCellAnchor>
  <xdr:twoCellAnchor>
    <xdr:from>
      <xdr:col>23</xdr:col>
      <xdr:colOff>428625</xdr:colOff>
      <xdr:row>100</xdr:row>
      <xdr:rowOff>115388</xdr:rowOff>
    </xdr:from>
    <xdr:to>
      <xdr:col>23</xdr:col>
      <xdr:colOff>606425</xdr:colOff>
      <xdr:row>100</xdr:row>
      <xdr:rowOff>115388</xdr:rowOff>
    </xdr:to>
    <xdr:cxnSp macro="">
      <xdr:nvCxnSpPr>
        <xdr:cNvPr id="486" name="直線コネクタ 485"/>
        <xdr:cNvCxnSpPr/>
      </xdr:nvCxnSpPr>
      <xdr:spPr>
        <a:xfrm>
          <a:off x="16230600" y="17260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154050</xdr:rowOff>
    </xdr:from>
    <xdr:ext cx="405111" cy="259045"/>
    <xdr:sp macro="" textlink="">
      <xdr:nvSpPr>
        <xdr:cNvPr id="487" name="【庁舎】&#10;有形固定資産減価償却率平均値テキスト"/>
        <xdr:cNvSpPr txBox="1"/>
      </xdr:nvSpPr>
      <xdr:spPr>
        <a:xfrm>
          <a:off x="16408400" y="179848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60.4</a:t>
          </a:r>
          <a:endParaRPr kumimoji="1" lang="ja-JP" altLang="en-US" sz="1000" b="1">
            <a:solidFill>
              <a:srgbClr val="000080"/>
            </a:solidFill>
            <a:latin typeface="ＭＳ Ｐゴシック"/>
          </a:endParaRPr>
        </a:p>
      </xdr:txBody>
    </xdr:sp>
    <xdr:clientData/>
  </xdr:oneCellAnchor>
  <xdr:twoCellAnchor>
    <xdr:from>
      <xdr:col>23</xdr:col>
      <xdr:colOff>466725</xdr:colOff>
      <xdr:row>105</xdr:row>
      <xdr:rowOff>4173</xdr:rowOff>
    </xdr:from>
    <xdr:to>
      <xdr:col>23</xdr:col>
      <xdr:colOff>568325</xdr:colOff>
      <xdr:row>105</xdr:row>
      <xdr:rowOff>105773</xdr:rowOff>
    </xdr:to>
    <xdr:sp macro="" textlink="">
      <xdr:nvSpPr>
        <xdr:cNvPr id="488" name="フローチャート : 判断 487"/>
        <xdr:cNvSpPr/>
      </xdr:nvSpPr>
      <xdr:spPr>
        <a:xfrm>
          <a:off x="16268700" y="1800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106</xdr:row>
      <xdr:rowOff>35198</xdr:rowOff>
    </xdr:from>
    <xdr:to>
      <xdr:col>22</xdr:col>
      <xdr:colOff>415925</xdr:colOff>
      <xdr:row>106</xdr:row>
      <xdr:rowOff>136798</xdr:rowOff>
    </xdr:to>
    <xdr:sp macro="" textlink="">
      <xdr:nvSpPr>
        <xdr:cNvPr id="489" name="フローチャート : 判断 488"/>
        <xdr:cNvSpPr/>
      </xdr:nvSpPr>
      <xdr:spPr>
        <a:xfrm>
          <a:off x="15430500" y="1820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104</xdr:row>
      <xdr:rowOff>153325</xdr:rowOff>
    </xdr:from>
    <xdr:ext cx="405111" cy="259045"/>
    <xdr:sp macro="" textlink="">
      <xdr:nvSpPr>
        <xdr:cNvPr id="490" name="n_1aveValue【庁舎】&#10;有形固定資産減価償却率"/>
        <xdr:cNvSpPr txBox="1"/>
      </xdr:nvSpPr>
      <xdr:spPr>
        <a:xfrm>
          <a:off x="15266043" y="179841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54.2</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491" name="テキスト ボックス 49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492" name="テキスト ボックス 49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493" name="テキスト ボックス 49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494" name="テキスト ボックス 49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495" name="テキスト ボックス 49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106</xdr:row>
      <xdr:rowOff>123371</xdr:rowOff>
    </xdr:from>
    <xdr:to>
      <xdr:col>22</xdr:col>
      <xdr:colOff>415925</xdr:colOff>
      <xdr:row>107</xdr:row>
      <xdr:rowOff>53521</xdr:rowOff>
    </xdr:to>
    <xdr:sp macro="" textlink="">
      <xdr:nvSpPr>
        <xdr:cNvPr id="496" name="円/楕円 495"/>
        <xdr:cNvSpPr/>
      </xdr:nvSpPr>
      <xdr:spPr>
        <a:xfrm>
          <a:off x="15430500" y="18297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107</xdr:row>
      <xdr:rowOff>44648</xdr:rowOff>
    </xdr:from>
    <xdr:ext cx="405111" cy="259045"/>
    <xdr:sp macro="" textlink="">
      <xdr:nvSpPr>
        <xdr:cNvPr id="497" name="n_1mainValue【庁舎】&#10;有形固定資産減価償却率"/>
        <xdr:cNvSpPr txBox="1"/>
      </xdr:nvSpPr>
      <xdr:spPr>
        <a:xfrm>
          <a:off x="15266043" y="183897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51.5</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498" name="正方形/長方形 49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499" name="正方形/長方形 49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00" name="正方形/長方形 49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01" name="正方形/長方形 50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02" name="正方形/長方形 50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03" name="正方形/長方形 50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04" name="正方形/長方形 50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0.178</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05" name="正方形/長方形 50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06" name="テキスト ボックス 50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07" name="直線コネクタ 50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508" name="テキスト ボックス 507"/>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109</xdr:row>
      <xdr:rowOff>35379</xdr:rowOff>
    </xdr:from>
    <xdr:to>
      <xdr:col>33</xdr:col>
      <xdr:colOff>314325</xdr:colOff>
      <xdr:row>109</xdr:row>
      <xdr:rowOff>35379</xdr:rowOff>
    </xdr:to>
    <xdr:cxnSp macro="">
      <xdr:nvCxnSpPr>
        <xdr:cNvPr id="509" name="直線コネクタ 508"/>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64606</xdr:rowOff>
    </xdr:from>
    <xdr:ext cx="467179" cy="259045"/>
    <xdr:sp macro="" textlink="">
      <xdr:nvSpPr>
        <xdr:cNvPr id="510" name="テキスト ボックス 509"/>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107</xdr:row>
      <xdr:rowOff>51707</xdr:rowOff>
    </xdr:from>
    <xdr:to>
      <xdr:col>33</xdr:col>
      <xdr:colOff>314325</xdr:colOff>
      <xdr:row>107</xdr:row>
      <xdr:rowOff>51707</xdr:rowOff>
    </xdr:to>
    <xdr:cxnSp macro="">
      <xdr:nvCxnSpPr>
        <xdr:cNvPr id="511" name="直線コネクタ 510"/>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106</xdr:row>
      <xdr:rowOff>80934</xdr:rowOff>
    </xdr:from>
    <xdr:ext cx="467179" cy="259045"/>
    <xdr:sp macro="" textlink="">
      <xdr:nvSpPr>
        <xdr:cNvPr id="512" name="テキスト ボックス 511"/>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105</xdr:row>
      <xdr:rowOff>68036</xdr:rowOff>
    </xdr:from>
    <xdr:to>
      <xdr:col>33</xdr:col>
      <xdr:colOff>314325</xdr:colOff>
      <xdr:row>105</xdr:row>
      <xdr:rowOff>68036</xdr:rowOff>
    </xdr:to>
    <xdr:cxnSp macro="">
      <xdr:nvCxnSpPr>
        <xdr:cNvPr id="513" name="直線コネクタ 512"/>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97263</xdr:rowOff>
    </xdr:from>
    <xdr:ext cx="467179" cy="259045"/>
    <xdr:sp macro="" textlink="">
      <xdr:nvSpPr>
        <xdr:cNvPr id="514" name="テキスト ボックス 513"/>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103</xdr:row>
      <xdr:rowOff>84364</xdr:rowOff>
    </xdr:from>
    <xdr:to>
      <xdr:col>33</xdr:col>
      <xdr:colOff>314325</xdr:colOff>
      <xdr:row>103</xdr:row>
      <xdr:rowOff>84364</xdr:rowOff>
    </xdr:to>
    <xdr:cxnSp macro="">
      <xdr:nvCxnSpPr>
        <xdr:cNvPr id="515" name="直線コネクタ 514"/>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113591</xdr:rowOff>
    </xdr:from>
    <xdr:ext cx="467179" cy="259045"/>
    <xdr:sp macro="" textlink="">
      <xdr:nvSpPr>
        <xdr:cNvPr id="516" name="テキスト ボックス 515"/>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101</xdr:row>
      <xdr:rowOff>100693</xdr:rowOff>
    </xdr:from>
    <xdr:to>
      <xdr:col>33</xdr:col>
      <xdr:colOff>314325</xdr:colOff>
      <xdr:row>101</xdr:row>
      <xdr:rowOff>100693</xdr:rowOff>
    </xdr:to>
    <xdr:cxnSp macro="">
      <xdr:nvCxnSpPr>
        <xdr:cNvPr id="517" name="直線コネクタ 516"/>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100</xdr:row>
      <xdr:rowOff>129920</xdr:rowOff>
    </xdr:from>
    <xdr:ext cx="467179" cy="259045"/>
    <xdr:sp macro="" textlink="">
      <xdr:nvSpPr>
        <xdr:cNvPr id="518" name="テキスト ボックス 517"/>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99</xdr:row>
      <xdr:rowOff>117021</xdr:rowOff>
    </xdr:from>
    <xdr:to>
      <xdr:col>33</xdr:col>
      <xdr:colOff>314325</xdr:colOff>
      <xdr:row>99</xdr:row>
      <xdr:rowOff>117021</xdr:rowOff>
    </xdr:to>
    <xdr:cxnSp macro="">
      <xdr:nvCxnSpPr>
        <xdr:cNvPr id="519" name="直線コネクタ 518"/>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98</xdr:row>
      <xdr:rowOff>146248</xdr:rowOff>
    </xdr:from>
    <xdr:ext cx="467179" cy="259045"/>
    <xdr:sp macro="" textlink="">
      <xdr:nvSpPr>
        <xdr:cNvPr id="520" name="テキスト ボックス 519"/>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0.700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21" name="直線コネクタ 52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22" name="テキスト ボックス 52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23"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66402</xdr:rowOff>
    </xdr:from>
    <xdr:to>
      <xdr:col>32</xdr:col>
      <xdr:colOff>186689</xdr:colOff>
      <xdr:row>108</xdr:row>
      <xdr:rowOff>10886</xdr:rowOff>
    </xdr:to>
    <xdr:cxnSp macro="">
      <xdr:nvCxnSpPr>
        <xdr:cNvPr id="524" name="直線コネクタ 523"/>
        <xdr:cNvCxnSpPr/>
      </xdr:nvCxnSpPr>
      <xdr:spPr>
        <a:xfrm flipV="1">
          <a:off x="22160864" y="17211402"/>
          <a:ext cx="0" cy="13160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14713</xdr:rowOff>
    </xdr:from>
    <xdr:ext cx="469744" cy="259045"/>
    <xdr:sp macro="" textlink="">
      <xdr:nvSpPr>
        <xdr:cNvPr id="525" name="【庁舎】&#10;一人当たり面積最小値テキスト"/>
        <xdr:cNvSpPr txBox="1"/>
      </xdr:nvSpPr>
      <xdr:spPr>
        <a:xfrm>
          <a:off x="22250400" y="18531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0.260</a:t>
          </a:r>
          <a:endParaRPr kumimoji="1" lang="ja-JP" altLang="en-US" sz="1000" b="1">
            <a:latin typeface="ＭＳ Ｐゴシック"/>
          </a:endParaRPr>
        </a:p>
      </xdr:txBody>
    </xdr:sp>
    <xdr:clientData/>
  </xdr:oneCellAnchor>
  <xdr:twoCellAnchor>
    <xdr:from>
      <xdr:col>32</xdr:col>
      <xdr:colOff>98425</xdr:colOff>
      <xdr:row>108</xdr:row>
      <xdr:rowOff>10886</xdr:rowOff>
    </xdr:from>
    <xdr:to>
      <xdr:col>32</xdr:col>
      <xdr:colOff>276225</xdr:colOff>
      <xdr:row>108</xdr:row>
      <xdr:rowOff>10886</xdr:rowOff>
    </xdr:to>
    <xdr:cxnSp macro="">
      <xdr:nvCxnSpPr>
        <xdr:cNvPr id="526" name="直線コネクタ 525"/>
        <xdr:cNvCxnSpPr/>
      </xdr:nvCxnSpPr>
      <xdr:spPr>
        <a:xfrm>
          <a:off x="22072600" y="18527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13079</xdr:rowOff>
    </xdr:from>
    <xdr:ext cx="469744" cy="259045"/>
    <xdr:sp macro="" textlink="">
      <xdr:nvSpPr>
        <xdr:cNvPr id="527" name="【庁舎】&#10;一人当たり面積最大値テキスト"/>
        <xdr:cNvSpPr txBox="1"/>
      </xdr:nvSpPr>
      <xdr:spPr>
        <a:xfrm>
          <a:off x="22250400" y="16986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0.663</a:t>
          </a:r>
          <a:endParaRPr kumimoji="1" lang="ja-JP" altLang="en-US" sz="1000" b="1">
            <a:latin typeface="ＭＳ Ｐゴシック"/>
          </a:endParaRPr>
        </a:p>
      </xdr:txBody>
    </xdr:sp>
    <xdr:clientData/>
  </xdr:oneCellAnchor>
  <xdr:twoCellAnchor>
    <xdr:from>
      <xdr:col>32</xdr:col>
      <xdr:colOff>98425</xdr:colOff>
      <xdr:row>100</xdr:row>
      <xdr:rowOff>66402</xdr:rowOff>
    </xdr:from>
    <xdr:to>
      <xdr:col>32</xdr:col>
      <xdr:colOff>276225</xdr:colOff>
      <xdr:row>100</xdr:row>
      <xdr:rowOff>66402</xdr:rowOff>
    </xdr:to>
    <xdr:cxnSp macro="">
      <xdr:nvCxnSpPr>
        <xdr:cNvPr id="528" name="直線コネクタ 527"/>
        <xdr:cNvCxnSpPr/>
      </xdr:nvCxnSpPr>
      <xdr:spPr>
        <a:xfrm>
          <a:off x="22072600" y="17211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26688</xdr:rowOff>
    </xdr:from>
    <xdr:ext cx="469744" cy="259045"/>
    <xdr:sp macro="" textlink="">
      <xdr:nvSpPr>
        <xdr:cNvPr id="529" name="【庁舎】&#10;一人当たり面積平均値テキスト"/>
        <xdr:cNvSpPr txBox="1"/>
      </xdr:nvSpPr>
      <xdr:spPr>
        <a:xfrm>
          <a:off x="22250400" y="178574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0.443</a:t>
          </a:r>
          <a:endParaRPr kumimoji="1" lang="ja-JP" altLang="en-US" sz="1000" b="1">
            <a:solidFill>
              <a:srgbClr val="000080"/>
            </a:solidFill>
            <a:latin typeface="ＭＳ Ｐゴシック"/>
          </a:endParaRPr>
        </a:p>
      </xdr:txBody>
    </xdr:sp>
    <xdr:clientData/>
  </xdr:oneCellAnchor>
  <xdr:twoCellAnchor>
    <xdr:from>
      <xdr:col>32</xdr:col>
      <xdr:colOff>136525</xdr:colOff>
      <xdr:row>104</xdr:row>
      <xdr:rowOff>48261</xdr:rowOff>
    </xdr:from>
    <xdr:to>
      <xdr:col>32</xdr:col>
      <xdr:colOff>238125</xdr:colOff>
      <xdr:row>104</xdr:row>
      <xdr:rowOff>149861</xdr:rowOff>
    </xdr:to>
    <xdr:sp macro="" textlink="">
      <xdr:nvSpPr>
        <xdr:cNvPr id="530" name="フローチャート : 判断 529"/>
        <xdr:cNvSpPr/>
      </xdr:nvSpPr>
      <xdr:spPr>
        <a:xfrm>
          <a:off x="221107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105</xdr:row>
      <xdr:rowOff>154395</xdr:rowOff>
    </xdr:from>
    <xdr:to>
      <xdr:col>31</xdr:col>
      <xdr:colOff>85725</xdr:colOff>
      <xdr:row>106</xdr:row>
      <xdr:rowOff>84545</xdr:rowOff>
    </xdr:to>
    <xdr:sp macro="" textlink="">
      <xdr:nvSpPr>
        <xdr:cNvPr id="531" name="フローチャート : 判断 530"/>
        <xdr:cNvSpPr/>
      </xdr:nvSpPr>
      <xdr:spPr>
        <a:xfrm>
          <a:off x="21272500" y="1815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106</xdr:row>
      <xdr:rowOff>75672</xdr:rowOff>
    </xdr:from>
    <xdr:ext cx="469744" cy="259045"/>
    <xdr:sp macro="" textlink="">
      <xdr:nvSpPr>
        <xdr:cNvPr id="532" name="n_1aveValue【庁舎】&#10;一人当たり面積"/>
        <xdr:cNvSpPr txBox="1"/>
      </xdr:nvSpPr>
      <xdr:spPr>
        <a:xfrm>
          <a:off x="21075727" y="18249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0.358</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533" name="テキスト ボックス 53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34" name="テキスト ボックス 53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35" name="テキスト ボックス 53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36" name="テキスト ボックス 53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37" name="テキスト ボックス 53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105</xdr:row>
      <xdr:rowOff>134801</xdr:rowOff>
    </xdr:from>
    <xdr:to>
      <xdr:col>31</xdr:col>
      <xdr:colOff>85725</xdr:colOff>
      <xdr:row>106</xdr:row>
      <xdr:rowOff>64951</xdr:rowOff>
    </xdr:to>
    <xdr:sp macro="" textlink="">
      <xdr:nvSpPr>
        <xdr:cNvPr id="538" name="円/楕円 537"/>
        <xdr:cNvSpPr/>
      </xdr:nvSpPr>
      <xdr:spPr>
        <a:xfrm>
          <a:off x="21272500" y="18137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104</xdr:row>
      <xdr:rowOff>81478</xdr:rowOff>
    </xdr:from>
    <xdr:ext cx="469744" cy="259045"/>
    <xdr:sp macro="" textlink="">
      <xdr:nvSpPr>
        <xdr:cNvPr id="539" name="n_1mainValue【庁舎】&#10;一人当たり面積"/>
        <xdr:cNvSpPr txBox="1"/>
      </xdr:nvSpPr>
      <xdr:spPr>
        <a:xfrm>
          <a:off x="21075727" y="17912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0.364</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40" name="正方形/長方形 53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41" name="正方形/長方形 54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42" name="テキスト ボックス 54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昭和５０～６０年代前後に集中して公共施設を整備しており、それらの施設が順次、耐用年数を迎えていることに加え、近年の投資的事業の抑制の影響により、</a:t>
          </a:r>
          <a:r>
            <a:rPr kumimoji="1" lang="ja-JP" altLang="ja-JP" sz="1100">
              <a:solidFill>
                <a:schemeClr val="dk1"/>
              </a:solidFill>
              <a:effectLst/>
              <a:latin typeface="+mn-lt"/>
              <a:ea typeface="+mn-ea"/>
              <a:cs typeface="+mn-cs"/>
            </a:rPr>
            <a:t>全体的に有形固定資産減価償却率が全国平均や類似団体より高い水準にあるが、中でも</a:t>
          </a:r>
          <a:r>
            <a:rPr lang="ja-JP" altLang="ja-JP" sz="1100">
              <a:solidFill>
                <a:schemeClr val="dk1"/>
              </a:solidFill>
              <a:effectLst/>
              <a:latin typeface="+mn-lt"/>
              <a:ea typeface="+mn-ea"/>
              <a:cs typeface="+mn-cs"/>
            </a:rPr>
            <a:t>福祉施設、保健センター・保健所、消防施設が有形固定資産減価償却率が７０％を超える高い水準となっている。</a:t>
          </a:r>
          <a:endParaRPr lang="ja-JP" altLang="ja-JP" sz="1400">
            <a:effectLst/>
          </a:endParaRPr>
        </a:p>
        <a:p>
          <a:pPr eaLnBrk="1" fontAlgn="auto" latinLnBrk="0" hangingPunct="1"/>
          <a:r>
            <a:rPr lang="ja-JP" altLang="ja-JP" sz="1100">
              <a:solidFill>
                <a:schemeClr val="dk1"/>
              </a:solidFill>
              <a:effectLst/>
              <a:latin typeface="+mn-lt"/>
              <a:ea typeface="+mn-ea"/>
              <a:cs typeface="+mn-cs"/>
            </a:rPr>
            <a:t>　特に、福祉施設は９５．５％、保健センター・保健所は８６．４％と著しく高い水準となっているが、これは代替施設として平成１２年度に開設した</a:t>
          </a:r>
          <a:r>
            <a:rPr lang="en-US" altLang="ja-JP" sz="1100">
              <a:solidFill>
                <a:schemeClr val="dk1"/>
              </a:solidFill>
              <a:effectLst/>
              <a:latin typeface="+mn-lt"/>
              <a:ea typeface="+mn-ea"/>
              <a:cs typeface="+mn-cs"/>
            </a:rPr>
            <a:t>『</a:t>
          </a:r>
          <a:r>
            <a:rPr lang="ja-JP" altLang="ja-JP" sz="1100">
              <a:solidFill>
                <a:schemeClr val="dk1"/>
              </a:solidFill>
              <a:effectLst/>
              <a:latin typeface="+mn-lt"/>
              <a:ea typeface="+mn-ea"/>
              <a:cs typeface="+mn-cs"/>
            </a:rPr>
            <a:t>総合福祉センター</a:t>
          </a:r>
          <a:r>
            <a:rPr lang="en-US" altLang="ja-JP" sz="1100">
              <a:solidFill>
                <a:schemeClr val="dk1"/>
              </a:solidFill>
              <a:effectLst/>
              <a:latin typeface="+mn-lt"/>
              <a:ea typeface="+mn-ea"/>
              <a:cs typeface="+mn-cs"/>
            </a:rPr>
            <a:t>』</a:t>
          </a:r>
          <a:r>
            <a:rPr lang="ja-JP" altLang="ja-JP" sz="1100">
              <a:solidFill>
                <a:schemeClr val="dk1"/>
              </a:solidFill>
              <a:effectLst/>
              <a:latin typeface="+mn-lt"/>
              <a:ea typeface="+mn-ea"/>
              <a:cs typeface="+mn-cs"/>
            </a:rPr>
            <a:t>が、本分析における福祉施設、保健センター・保健所のいずれにも該当しないことによる。これらの施設については、「桂川町公共施設等総合管理計画」に基づく計画的な維持管理（予防保全）を念頭に、施設の延命化を図ることとしている。</a:t>
          </a:r>
          <a:endParaRPr lang="ja-JP" altLang="ja-JP" sz="1400">
            <a:effectLst/>
          </a:endParaRPr>
        </a:p>
        <a:p>
          <a:pPr eaLnBrk="1" fontAlgn="auto" latinLnBrk="0" hangingPunct="1"/>
          <a:r>
            <a:rPr lang="ja-JP" altLang="ja-JP" sz="1100">
              <a:solidFill>
                <a:schemeClr val="dk1"/>
              </a:solidFill>
              <a:effectLst/>
              <a:latin typeface="+mn-lt"/>
              <a:ea typeface="+mn-ea"/>
              <a:cs typeface="+mn-cs"/>
            </a:rPr>
            <a:t>　なお、一人当たりの面積は、大半の施設において</a:t>
          </a:r>
          <a:r>
            <a:rPr kumimoji="1" lang="ja-JP" altLang="ja-JP" sz="1100">
              <a:solidFill>
                <a:schemeClr val="dk1"/>
              </a:solidFill>
              <a:effectLst/>
              <a:latin typeface="+mn-lt"/>
              <a:ea typeface="+mn-ea"/>
              <a:cs typeface="+mn-cs"/>
            </a:rPr>
            <a:t>類似団体平均を下回っており、効率的な行政運営ができている。</a:t>
          </a:r>
          <a:endParaRPr lang="ja-JP" altLang="ja-JP" sz="1400">
            <a:effectLst/>
          </a:endParaRPr>
        </a:p>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福岡県桂川町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13,815
13,723
20.14
5,647,660
5,464,387
165,102
3,258,992
4,177,078</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3.9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[0.39]</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29/54</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少子高齢化（町高齢化</a:t>
          </a:r>
          <a:r>
            <a:rPr kumimoji="1" lang="ja-JP" altLang="en-US" sz="1100">
              <a:solidFill>
                <a:schemeClr val="dk1"/>
              </a:solidFill>
              <a:effectLst/>
              <a:latin typeface="+mn-lt"/>
              <a:ea typeface="+mn-ea"/>
              <a:cs typeface="+mn-cs"/>
            </a:rPr>
            <a:t>率</a:t>
          </a:r>
          <a:r>
            <a:rPr kumimoji="1" lang="en-US" altLang="ja-JP" sz="1100">
              <a:solidFill>
                <a:schemeClr val="dk1"/>
              </a:solidFill>
              <a:effectLst/>
              <a:latin typeface="+mn-lt"/>
              <a:ea typeface="+mn-ea"/>
              <a:cs typeface="+mn-cs"/>
            </a:rPr>
            <a:t>31.0</a:t>
          </a:r>
          <a:r>
            <a:rPr kumimoji="1" lang="ja-JP" altLang="ja-JP" sz="1100">
              <a:solidFill>
                <a:schemeClr val="dk1"/>
              </a:solidFill>
              <a:effectLst/>
              <a:latin typeface="+mn-lt"/>
              <a:ea typeface="+mn-ea"/>
              <a:cs typeface="+mn-cs"/>
            </a:rPr>
            <a:t>％・全国平均</a:t>
          </a:r>
          <a:r>
            <a:rPr kumimoji="1" lang="en-US" altLang="ja-JP" sz="1100">
              <a:solidFill>
                <a:schemeClr val="dk1"/>
              </a:solidFill>
              <a:effectLst/>
              <a:latin typeface="+mn-lt"/>
              <a:ea typeface="+mn-ea"/>
              <a:cs typeface="+mn-cs"/>
            </a:rPr>
            <a:t>27.3</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9</a:t>
          </a:r>
          <a:r>
            <a:rPr kumimoji="1" lang="ja-JP" altLang="ja-JP" sz="1100">
              <a:solidFill>
                <a:schemeClr val="dk1"/>
              </a:solidFill>
              <a:effectLst/>
              <a:latin typeface="+mn-lt"/>
              <a:ea typeface="+mn-ea"/>
              <a:cs typeface="+mn-cs"/>
            </a:rPr>
            <a:t>月</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日時点））や若年層の町外流出等による人口減少に加え、</a:t>
          </a:r>
          <a:r>
            <a:rPr kumimoji="1" lang="ja-JP" altLang="ja-JP" sz="1100" b="0" i="0" baseline="0">
              <a:solidFill>
                <a:schemeClr val="dk1"/>
              </a:solidFill>
              <a:effectLst/>
              <a:latin typeface="+mn-lt"/>
              <a:ea typeface="+mn-ea"/>
              <a:cs typeface="+mn-cs"/>
            </a:rPr>
            <a:t>中核となる産業が無く、</a:t>
          </a:r>
          <a:r>
            <a:rPr kumimoji="1" lang="ja-JP" altLang="ja-JP" sz="1100">
              <a:solidFill>
                <a:schemeClr val="dk1"/>
              </a:solidFill>
              <a:effectLst/>
              <a:latin typeface="+mn-lt"/>
              <a:ea typeface="+mn-ea"/>
              <a:cs typeface="+mn-cs"/>
            </a:rPr>
            <a:t>基幹産業である農業についても概して小規模経営であること等により、財政基盤が弱く、類似団体平均を下回っている。</a:t>
          </a:r>
          <a:endParaRPr lang="ja-JP" altLang="ja-JP" sz="1400">
            <a:effectLst/>
          </a:endParaRPr>
        </a:p>
        <a:p>
          <a:r>
            <a:rPr kumimoji="1" lang="ja-JP" altLang="ja-JP" sz="1100">
              <a:solidFill>
                <a:schemeClr val="dk1"/>
              </a:solidFill>
              <a:effectLst/>
              <a:latin typeface="+mn-lt"/>
              <a:ea typeface="+mn-ea"/>
              <a:cs typeface="+mn-cs"/>
            </a:rPr>
            <a:t>　今後も、町税等の滞納対策や事務・事業の点検・改善の取組みを継続するとともに、ふるさと納税や「桂川町まち・ひと・しごと創生総合戦略」（平成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月策定）の取組みを通じ、将来に亘り持続可能な財政基盤の強化に努める。</a:t>
          </a:r>
          <a:endParaRPr lang="ja-JP" altLang="ja-JP" sz="1400">
            <a:effectLst/>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54428</xdr:rowOff>
    </xdr:from>
    <xdr:to>
      <xdr:col>7</xdr:col>
      <xdr:colOff>152400</xdr:colOff>
      <xdr:row>44</xdr:row>
      <xdr:rowOff>84667</xdr:rowOff>
    </xdr:to>
    <xdr:cxnSp macro="">
      <xdr:nvCxnSpPr>
        <xdr:cNvPr id="64" name="直線コネクタ 63"/>
        <xdr:cNvCxnSpPr/>
      </xdr:nvCxnSpPr>
      <xdr:spPr>
        <a:xfrm flipV="1">
          <a:off x="4953000" y="6226628"/>
          <a:ext cx="0" cy="14018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56744</xdr:rowOff>
    </xdr:from>
    <xdr:ext cx="762000" cy="259045"/>
    <xdr:sp macro="" textlink="">
      <xdr:nvSpPr>
        <xdr:cNvPr id="65" name="財政力最小値テキスト"/>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0.19</a:t>
          </a:r>
          <a:endParaRPr kumimoji="1" lang="ja-JP" altLang="en-US" sz="1000" b="1">
            <a:latin typeface="ＭＳ Ｐゴシック"/>
          </a:endParaRPr>
        </a:p>
      </xdr:txBody>
    </xdr:sp>
    <xdr:clientData/>
  </xdr:oneCellAnchor>
  <xdr:twoCellAnchor>
    <xdr:from>
      <xdr:col>7</xdr:col>
      <xdr:colOff>63500</xdr:colOff>
      <xdr:row>44</xdr:row>
      <xdr:rowOff>84667</xdr:rowOff>
    </xdr:from>
    <xdr:to>
      <xdr:col>7</xdr:col>
      <xdr:colOff>241300</xdr:colOff>
      <xdr:row>44</xdr:row>
      <xdr:rowOff>84667</xdr:rowOff>
    </xdr:to>
    <xdr:cxnSp macro="">
      <xdr:nvCxnSpPr>
        <xdr:cNvPr id="66" name="直線コネクタ 65"/>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140805</xdr:rowOff>
    </xdr:from>
    <xdr:ext cx="762000" cy="259045"/>
    <xdr:sp macro="" textlink="">
      <xdr:nvSpPr>
        <xdr:cNvPr id="67" name="財政力最大値テキスト"/>
        <xdr:cNvSpPr txBox="1"/>
      </xdr:nvSpPr>
      <xdr:spPr>
        <a:xfrm>
          <a:off x="5041900" y="59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1.41</a:t>
          </a:r>
          <a:endParaRPr kumimoji="1" lang="ja-JP" altLang="en-US" sz="1000" b="1">
            <a:latin typeface="ＭＳ Ｐゴシック"/>
          </a:endParaRPr>
        </a:p>
      </xdr:txBody>
    </xdr:sp>
    <xdr:clientData/>
  </xdr:oneCellAnchor>
  <xdr:twoCellAnchor>
    <xdr:from>
      <xdr:col>7</xdr:col>
      <xdr:colOff>63500</xdr:colOff>
      <xdr:row>36</xdr:row>
      <xdr:rowOff>54428</xdr:rowOff>
    </xdr:from>
    <xdr:to>
      <xdr:col>7</xdr:col>
      <xdr:colOff>241300</xdr:colOff>
      <xdr:row>36</xdr:row>
      <xdr:rowOff>54428</xdr:rowOff>
    </xdr:to>
    <xdr:cxnSp macro="">
      <xdr:nvCxnSpPr>
        <xdr:cNvPr id="68" name="直線コネクタ 67"/>
        <xdr:cNvCxnSpPr/>
      </xdr:nvCxnSpPr>
      <xdr:spPr>
        <a:xfrm>
          <a:off x="4864100" y="622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26307</xdr:rowOff>
    </xdr:from>
    <xdr:to>
      <xdr:col>7</xdr:col>
      <xdr:colOff>152400</xdr:colOff>
      <xdr:row>43</xdr:row>
      <xdr:rowOff>37798</xdr:rowOff>
    </xdr:to>
    <xdr:cxnSp macro="">
      <xdr:nvCxnSpPr>
        <xdr:cNvPr id="69" name="直線コネクタ 68"/>
        <xdr:cNvCxnSpPr/>
      </xdr:nvCxnSpPr>
      <xdr:spPr>
        <a:xfrm flipV="1">
          <a:off x="4114800" y="7398657"/>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60070</xdr:rowOff>
    </xdr:from>
    <xdr:ext cx="762000" cy="259045"/>
    <xdr:sp macro="" textlink="">
      <xdr:nvSpPr>
        <xdr:cNvPr id="70" name="財政力平均値テキスト"/>
        <xdr:cNvSpPr txBox="1"/>
      </xdr:nvSpPr>
      <xdr:spPr>
        <a:xfrm>
          <a:off x="5041900" y="70895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43543</xdr:rowOff>
    </xdr:from>
    <xdr:to>
      <xdr:col>7</xdr:col>
      <xdr:colOff>203200</xdr:colOff>
      <xdr:row>42</xdr:row>
      <xdr:rowOff>145143</xdr:rowOff>
    </xdr:to>
    <xdr:sp macro="" textlink="">
      <xdr:nvSpPr>
        <xdr:cNvPr id="71" name="フローチャート : 判断 70"/>
        <xdr:cNvSpPr/>
      </xdr:nvSpPr>
      <xdr:spPr>
        <a:xfrm>
          <a:off x="49022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37798</xdr:rowOff>
    </xdr:from>
    <xdr:to>
      <xdr:col>6</xdr:col>
      <xdr:colOff>0</xdr:colOff>
      <xdr:row>43</xdr:row>
      <xdr:rowOff>49288</xdr:rowOff>
    </xdr:to>
    <xdr:cxnSp macro="">
      <xdr:nvCxnSpPr>
        <xdr:cNvPr id="72" name="直線コネクタ 71"/>
        <xdr:cNvCxnSpPr/>
      </xdr:nvCxnSpPr>
      <xdr:spPr>
        <a:xfrm flipV="1">
          <a:off x="3225800" y="7410148"/>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66524</xdr:rowOff>
    </xdr:from>
    <xdr:to>
      <xdr:col>6</xdr:col>
      <xdr:colOff>50800</xdr:colOff>
      <xdr:row>42</xdr:row>
      <xdr:rowOff>168124</xdr:rowOff>
    </xdr:to>
    <xdr:sp macro="" textlink="">
      <xdr:nvSpPr>
        <xdr:cNvPr id="73" name="フローチャート : 判断 72"/>
        <xdr:cNvSpPr/>
      </xdr:nvSpPr>
      <xdr:spPr>
        <a:xfrm>
          <a:off x="40640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6851</xdr:rowOff>
    </xdr:from>
    <xdr:ext cx="736600" cy="259045"/>
    <xdr:sp macro="" textlink="">
      <xdr:nvSpPr>
        <xdr:cNvPr id="74" name="テキスト ボックス 73"/>
        <xdr:cNvSpPr txBox="1"/>
      </xdr:nvSpPr>
      <xdr:spPr>
        <a:xfrm>
          <a:off x="3733800" y="70363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49288</xdr:rowOff>
    </xdr:from>
    <xdr:to>
      <xdr:col>4</xdr:col>
      <xdr:colOff>482600</xdr:colOff>
      <xdr:row>43</xdr:row>
      <xdr:rowOff>60778</xdr:rowOff>
    </xdr:to>
    <xdr:cxnSp macro="">
      <xdr:nvCxnSpPr>
        <xdr:cNvPr id="75" name="直線コネクタ 74"/>
        <xdr:cNvCxnSpPr/>
      </xdr:nvCxnSpPr>
      <xdr:spPr>
        <a:xfrm flipV="1">
          <a:off x="2336800" y="7421638"/>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78015</xdr:rowOff>
    </xdr:from>
    <xdr:to>
      <xdr:col>4</xdr:col>
      <xdr:colOff>533400</xdr:colOff>
      <xdr:row>43</xdr:row>
      <xdr:rowOff>8165</xdr:rowOff>
    </xdr:to>
    <xdr:sp macro="" textlink="">
      <xdr:nvSpPr>
        <xdr:cNvPr id="76" name="フローチャート : 判断 75"/>
        <xdr:cNvSpPr/>
      </xdr:nvSpPr>
      <xdr:spPr>
        <a:xfrm>
          <a:off x="31750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18342</xdr:rowOff>
    </xdr:from>
    <xdr:ext cx="762000" cy="259045"/>
    <xdr:sp macro="" textlink="">
      <xdr:nvSpPr>
        <xdr:cNvPr id="77" name="テキスト ボックス 76"/>
        <xdr:cNvSpPr txBox="1"/>
      </xdr:nvSpPr>
      <xdr:spPr>
        <a:xfrm>
          <a:off x="2844800" y="7047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60778</xdr:rowOff>
    </xdr:from>
    <xdr:to>
      <xdr:col>3</xdr:col>
      <xdr:colOff>279400</xdr:colOff>
      <xdr:row>43</xdr:row>
      <xdr:rowOff>60778</xdr:rowOff>
    </xdr:to>
    <xdr:cxnSp macro="">
      <xdr:nvCxnSpPr>
        <xdr:cNvPr id="78" name="直線コネクタ 77"/>
        <xdr:cNvCxnSpPr/>
      </xdr:nvCxnSpPr>
      <xdr:spPr>
        <a:xfrm>
          <a:off x="1447800" y="74331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78015</xdr:rowOff>
    </xdr:from>
    <xdr:to>
      <xdr:col>3</xdr:col>
      <xdr:colOff>330200</xdr:colOff>
      <xdr:row>43</xdr:row>
      <xdr:rowOff>8165</xdr:rowOff>
    </xdr:to>
    <xdr:sp macro="" textlink="">
      <xdr:nvSpPr>
        <xdr:cNvPr id="79" name="フローチャート : 判断 78"/>
        <xdr:cNvSpPr/>
      </xdr:nvSpPr>
      <xdr:spPr>
        <a:xfrm>
          <a:off x="22860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18342</xdr:rowOff>
    </xdr:from>
    <xdr:ext cx="762000" cy="259045"/>
    <xdr:sp macro="" textlink="">
      <xdr:nvSpPr>
        <xdr:cNvPr id="80" name="テキスト ボックス 79"/>
        <xdr:cNvSpPr txBox="1"/>
      </xdr:nvSpPr>
      <xdr:spPr>
        <a:xfrm>
          <a:off x="1955800" y="7047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66524</xdr:rowOff>
    </xdr:from>
    <xdr:to>
      <xdr:col>2</xdr:col>
      <xdr:colOff>127000</xdr:colOff>
      <xdr:row>42</xdr:row>
      <xdr:rowOff>168124</xdr:rowOff>
    </xdr:to>
    <xdr:sp macro="" textlink="">
      <xdr:nvSpPr>
        <xdr:cNvPr id="81" name="フローチャート : 判断 80"/>
        <xdr:cNvSpPr/>
      </xdr:nvSpPr>
      <xdr:spPr>
        <a:xfrm>
          <a:off x="13970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6851</xdr:rowOff>
    </xdr:from>
    <xdr:ext cx="762000" cy="259045"/>
    <xdr:sp macro="" textlink="">
      <xdr:nvSpPr>
        <xdr:cNvPr id="82" name="テキスト ボックス 81"/>
        <xdr:cNvSpPr txBox="1"/>
      </xdr:nvSpPr>
      <xdr:spPr>
        <a:xfrm>
          <a:off x="1066800" y="7036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42</xdr:row>
      <xdr:rowOff>146957</xdr:rowOff>
    </xdr:from>
    <xdr:to>
      <xdr:col>7</xdr:col>
      <xdr:colOff>203200</xdr:colOff>
      <xdr:row>43</xdr:row>
      <xdr:rowOff>77107</xdr:rowOff>
    </xdr:to>
    <xdr:sp macro="" textlink="">
      <xdr:nvSpPr>
        <xdr:cNvPr id="88" name="円/楕円 87"/>
        <xdr:cNvSpPr/>
      </xdr:nvSpPr>
      <xdr:spPr>
        <a:xfrm>
          <a:off x="49022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119034</xdr:rowOff>
    </xdr:from>
    <xdr:ext cx="762000" cy="259045"/>
    <xdr:sp macro="" textlink="">
      <xdr:nvSpPr>
        <xdr:cNvPr id="89" name="財政力該当値テキスト"/>
        <xdr:cNvSpPr txBox="1"/>
      </xdr:nvSpPr>
      <xdr:spPr>
        <a:xfrm>
          <a:off x="5041900" y="7319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0.39</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158448</xdr:rowOff>
    </xdr:from>
    <xdr:to>
      <xdr:col>6</xdr:col>
      <xdr:colOff>50800</xdr:colOff>
      <xdr:row>43</xdr:row>
      <xdr:rowOff>88598</xdr:rowOff>
    </xdr:to>
    <xdr:sp macro="" textlink="">
      <xdr:nvSpPr>
        <xdr:cNvPr id="90" name="円/楕円 89"/>
        <xdr:cNvSpPr/>
      </xdr:nvSpPr>
      <xdr:spPr>
        <a:xfrm>
          <a:off x="4064000" y="7359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73375</xdr:rowOff>
    </xdr:from>
    <xdr:ext cx="736600" cy="259045"/>
    <xdr:sp macro="" textlink="">
      <xdr:nvSpPr>
        <xdr:cNvPr id="91" name="テキスト ボックス 90"/>
        <xdr:cNvSpPr txBox="1"/>
      </xdr:nvSpPr>
      <xdr:spPr>
        <a:xfrm>
          <a:off x="3733800" y="74457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0.38</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169938</xdr:rowOff>
    </xdr:from>
    <xdr:to>
      <xdr:col>4</xdr:col>
      <xdr:colOff>533400</xdr:colOff>
      <xdr:row>43</xdr:row>
      <xdr:rowOff>100088</xdr:rowOff>
    </xdr:to>
    <xdr:sp macro="" textlink="">
      <xdr:nvSpPr>
        <xdr:cNvPr id="92" name="円/楕円 91"/>
        <xdr:cNvSpPr/>
      </xdr:nvSpPr>
      <xdr:spPr>
        <a:xfrm>
          <a:off x="3175000" y="737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84865</xdr:rowOff>
    </xdr:from>
    <xdr:ext cx="762000" cy="259045"/>
    <xdr:sp macro="" textlink="">
      <xdr:nvSpPr>
        <xdr:cNvPr id="93" name="テキスト ボックス 92"/>
        <xdr:cNvSpPr txBox="1"/>
      </xdr:nvSpPr>
      <xdr:spPr>
        <a:xfrm>
          <a:off x="2844800" y="7457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0.37</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9978</xdr:rowOff>
    </xdr:from>
    <xdr:to>
      <xdr:col>3</xdr:col>
      <xdr:colOff>330200</xdr:colOff>
      <xdr:row>43</xdr:row>
      <xdr:rowOff>111578</xdr:rowOff>
    </xdr:to>
    <xdr:sp macro="" textlink="">
      <xdr:nvSpPr>
        <xdr:cNvPr id="94" name="円/楕円 93"/>
        <xdr:cNvSpPr/>
      </xdr:nvSpPr>
      <xdr:spPr>
        <a:xfrm>
          <a:off x="22860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96355</xdr:rowOff>
    </xdr:from>
    <xdr:ext cx="762000" cy="259045"/>
    <xdr:sp macro="" textlink="">
      <xdr:nvSpPr>
        <xdr:cNvPr id="95" name="テキスト ボックス 94"/>
        <xdr:cNvSpPr txBox="1"/>
      </xdr:nvSpPr>
      <xdr:spPr>
        <a:xfrm>
          <a:off x="1955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0.36</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9978</xdr:rowOff>
    </xdr:from>
    <xdr:to>
      <xdr:col>2</xdr:col>
      <xdr:colOff>127000</xdr:colOff>
      <xdr:row>43</xdr:row>
      <xdr:rowOff>111578</xdr:rowOff>
    </xdr:to>
    <xdr:sp macro="" textlink="">
      <xdr:nvSpPr>
        <xdr:cNvPr id="96" name="円/楕円 95"/>
        <xdr:cNvSpPr/>
      </xdr:nvSpPr>
      <xdr:spPr>
        <a:xfrm>
          <a:off x="13970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96355</xdr:rowOff>
    </xdr:from>
    <xdr:ext cx="762000" cy="259045"/>
    <xdr:sp macro="" textlink="">
      <xdr:nvSpPr>
        <xdr:cNvPr id="97" name="テキスト ボックス 96"/>
        <xdr:cNvSpPr txBox="1"/>
      </xdr:nvSpPr>
      <xdr:spPr>
        <a:xfrm>
          <a:off x="1066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0.36</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[98.7%]</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54/54</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94.5</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近年</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投資的経費の抑制効果により、公債費に係るものは減少傾向を維持してい</a:t>
          </a:r>
          <a:r>
            <a:rPr kumimoji="1" lang="ja-JP" altLang="en-US" sz="1100">
              <a:solidFill>
                <a:schemeClr val="dk1"/>
              </a:solidFill>
              <a:effectLst/>
              <a:latin typeface="+mn-lt"/>
              <a:ea typeface="+mn-ea"/>
              <a:cs typeface="+mn-cs"/>
            </a:rPr>
            <a:t>たが、今後は公債費についても町営住宅更新事業や駅再整備事業に伴い増加する見込みである。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また、</a:t>
          </a:r>
          <a:r>
            <a:rPr kumimoji="1" lang="ja-JP" altLang="ja-JP" sz="1100">
              <a:solidFill>
                <a:schemeClr val="dk1"/>
              </a:solidFill>
              <a:effectLst/>
              <a:latin typeface="+mn-lt"/>
              <a:ea typeface="+mn-ea"/>
              <a:cs typeface="+mn-cs"/>
            </a:rPr>
            <a:t>物件費及び扶助費に係るものが高止まりしている状況にある</a:t>
          </a:r>
          <a:r>
            <a:rPr kumimoji="1" lang="ja-JP" altLang="en-US" sz="1100">
              <a:solidFill>
                <a:schemeClr val="dk1"/>
              </a:solidFill>
              <a:effectLst/>
              <a:latin typeface="+mn-lt"/>
              <a:ea typeface="+mn-ea"/>
              <a:cs typeface="+mn-cs"/>
            </a:rPr>
            <a:t>。扶助費については引き続き</a:t>
          </a:r>
          <a:r>
            <a:rPr kumimoji="1" lang="ja-JP" altLang="ja-JP" sz="1100">
              <a:solidFill>
                <a:schemeClr val="dk1"/>
              </a:solidFill>
              <a:effectLst/>
              <a:latin typeface="+mn-lt"/>
              <a:ea typeface="+mn-ea"/>
              <a:cs typeface="+mn-cs"/>
            </a:rPr>
            <a:t>資格審査の適正化等により抑制を図る。</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更に、</a:t>
          </a:r>
          <a:r>
            <a:rPr kumimoji="1" lang="ja-JP" altLang="ja-JP" sz="1100">
              <a:solidFill>
                <a:schemeClr val="dk1"/>
              </a:solidFill>
              <a:effectLst/>
              <a:latin typeface="+mn-lt"/>
              <a:ea typeface="+mn-ea"/>
              <a:cs typeface="+mn-cs"/>
            </a:rPr>
            <a:t>町直営で実施している各種事業の民営化の検討や、施策の選択・集中等の歳出改善の取組みを継続し、経常経費の削減に努める。</a:t>
          </a:r>
          <a:endParaRPr lang="ja-JP" altLang="ja-JP" sz="1400">
            <a:effectLst/>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20828</xdr:rowOff>
    </xdr:from>
    <xdr:to>
      <xdr:col>7</xdr:col>
      <xdr:colOff>152400</xdr:colOff>
      <xdr:row>66</xdr:row>
      <xdr:rowOff>140462</xdr:rowOff>
    </xdr:to>
    <xdr:cxnSp macro="">
      <xdr:nvCxnSpPr>
        <xdr:cNvPr id="125" name="直線コネクタ 124"/>
        <xdr:cNvCxnSpPr/>
      </xdr:nvCxnSpPr>
      <xdr:spPr>
        <a:xfrm flipV="1">
          <a:off x="4953000" y="9964928"/>
          <a:ext cx="0" cy="14912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112539</xdr:rowOff>
    </xdr:from>
    <xdr:ext cx="762000" cy="259045"/>
    <xdr:sp macro="" textlink="">
      <xdr:nvSpPr>
        <xdr:cNvPr id="126" name="財政構造の弾力性最小値テキスト"/>
        <xdr:cNvSpPr txBox="1"/>
      </xdr:nvSpPr>
      <xdr:spPr>
        <a:xfrm>
          <a:off x="5041900" y="11428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98.7</a:t>
          </a:r>
          <a:endParaRPr kumimoji="1" lang="ja-JP" altLang="en-US" sz="1000" b="1">
            <a:latin typeface="ＭＳ Ｐゴシック"/>
          </a:endParaRPr>
        </a:p>
      </xdr:txBody>
    </xdr:sp>
    <xdr:clientData/>
  </xdr:oneCellAnchor>
  <xdr:twoCellAnchor>
    <xdr:from>
      <xdr:col>7</xdr:col>
      <xdr:colOff>63500</xdr:colOff>
      <xdr:row>66</xdr:row>
      <xdr:rowOff>140462</xdr:rowOff>
    </xdr:from>
    <xdr:to>
      <xdr:col>7</xdr:col>
      <xdr:colOff>241300</xdr:colOff>
      <xdr:row>66</xdr:row>
      <xdr:rowOff>140462</xdr:rowOff>
    </xdr:to>
    <xdr:cxnSp macro="">
      <xdr:nvCxnSpPr>
        <xdr:cNvPr id="127" name="直線コネクタ 126"/>
        <xdr:cNvCxnSpPr/>
      </xdr:nvCxnSpPr>
      <xdr:spPr>
        <a:xfrm>
          <a:off x="4864100" y="11456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107205</xdr:rowOff>
    </xdr:from>
    <xdr:ext cx="762000" cy="259045"/>
    <xdr:sp macro="" textlink="">
      <xdr:nvSpPr>
        <xdr:cNvPr id="128" name="財政構造の弾力性最大値テキスト"/>
        <xdr:cNvSpPr txBox="1"/>
      </xdr:nvSpPr>
      <xdr:spPr>
        <a:xfrm>
          <a:off x="5041900" y="970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67.8</a:t>
          </a:r>
          <a:endParaRPr kumimoji="1" lang="ja-JP" altLang="en-US" sz="1000" b="1">
            <a:latin typeface="ＭＳ Ｐゴシック"/>
          </a:endParaRPr>
        </a:p>
      </xdr:txBody>
    </xdr:sp>
    <xdr:clientData/>
  </xdr:oneCellAnchor>
  <xdr:twoCellAnchor>
    <xdr:from>
      <xdr:col>7</xdr:col>
      <xdr:colOff>63500</xdr:colOff>
      <xdr:row>58</xdr:row>
      <xdr:rowOff>20828</xdr:rowOff>
    </xdr:from>
    <xdr:to>
      <xdr:col>7</xdr:col>
      <xdr:colOff>241300</xdr:colOff>
      <xdr:row>58</xdr:row>
      <xdr:rowOff>20828</xdr:rowOff>
    </xdr:to>
    <xdr:cxnSp macro="">
      <xdr:nvCxnSpPr>
        <xdr:cNvPr id="129" name="直線コネクタ 128"/>
        <xdr:cNvCxnSpPr/>
      </xdr:nvCxnSpPr>
      <xdr:spPr>
        <a:xfrm>
          <a:off x="4864100" y="9964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65</xdr:row>
      <xdr:rowOff>104394</xdr:rowOff>
    </xdr:from>
    <xdr:to>
      <xdr:col>7</xdr:col>
      <xdr:colOff>152400</xdr:colOff>
      <xdr:row>66</xdr:row>
      <xdr:rowOff>140462</xdr:rowOff>
    </xdr:to>
    <xdr:cxnSp macro="">
      <xdr:nvCxnSpPr>
        <xdr:cNvPr id="130" name="直線コネクタ 129"/>
        <xdr:cNvCxnSpPr/>
      </xdr:nvCxnSpPr>
      <xdr:spPr>
        <a:xfrm>
          <a:off x="4114800" y="11248644"/>
          <a:ext cx="838200" cy="207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80027</xdr:rowOff>
    </xdr:from>
    <xdr:ext cx="762000" cy="259045"/>
    <xdr:sp macro="" textlink="">
      <xdr:nvSpPr>
        <xdr:cNvPr id="131" name="財政構造の弾力性平均値テキスト"/>
        <xdr:cNvSpPr txBox="1"/>
      </xdr:nvSpPr>
      <xdr:spPr>
        <a:xfrm>
          <a:off x="5041900" y="1070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87.5</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63500</xdr:rowOff>
    </xdr:from>
    <xdr:to>
      <xdr:col>7</xdr:col>
      <xdr:colOff>203200</xdr:colOff>
      <xdr:row>63</xdr:row>
      <xdr:rowOff>165100</xdr:rowOff>
    </xdr:to>
    <xdr:sp macro="" textlink="">
      <xdr:nvSpPr>
        <xdr:cNvPr id="132" name="フローチャート : 判断 131"/>
        <xdr:cNvSpPr/>
      </xdr:nvSpPr>
      <xdr:spPr>
        <a:xfrm>
          <a:off x="49022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65</xdr:row>
      <xdr:rowOff>104394</xdr:rowOff>
    </xdr:from>
    <xdr:to>
      <xdr:col>6</xdr:col>
      <xdr:colOff>0</xdr:colOff>
      <xdr:row>65</xdr:row>
      <xdr:rowOff>114046</xdr:rowOff>
    </xdr:to>
    <xdr:cxnSp macro="">
      <xdr:nvCxnSpPr>
        <xdr:cNvPr id="133" name="直線コネクタ 132"/>
        <xdr:cNvCxnSpPr/>
      </xdr:nvCxnSpPr>
      <xdr:spPr>
        <a:xfrm flipV="1">
          <a:off x="3225800" y="11248644"/>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762</xdr:rowOff>
    </xdr:from>
    <xdr:to>
      <xdr:col>6</xdr:col>
      <xdr:colOff>50800</xdr:colOff>
      <xdr:row>63</xdr:row>
      <xdr:rowOff>102362</xdr:rowOff>
    </xdr:to>
    <xdr:sp macro="" textlink="">
      <xdr:nvSpPr>
        <xdr:cNvPr id="134" name="フローチャート : 判断 133"/>
        <xdr:cNvSpPr/>
      </xdr:nvSpPr>
      <xdr:spPr>
        <a:xfrm>
          <a:off x="4064000" y="1080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112539</xdr:rowOff>
    </xdr:from>
    <xdr:ext cx="736600" cy="259045"/>
    <xdr:sp macro="" textlink="">
      <xdr:nvSpPr>
        <xdr:cNvPr id="135" name="テキスト ボックス 134"/>
        <xdr:cNvSpPr txBox="1"/>
      </xdr:nvSpPr>
      <xdr:spPr>
        <a:xfrm>
          <a:off x="3733800" y="10570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86.2</a:t>
          </a:r>
          <a:endParaRPr kumimoji="1" lang="ja-JP" altLang="en-US" sz="1000" b="1">
            <a:solidFill>
              <a:srgbClr val="000080"/>
            </a:solidFill>
            <a:latin typeface="ＭＳ Ｐゴシック"/>
          </a:endParaRPr>
        </a:p>
      </xdr:txBody>
    </xdr:sp>
    <xdr:clientData/>
  </xdr:oneCellAnchor>
  <xdr:twoCellAnchor>
    <xdr:from>
      <xdr:col>3</xdr:col>
      <xdr:colOff>279400</xdr:colOff>
      <xdr:row>65</xdr:row>
      <xdr:rowOff>17526</xdr:rowOff>
    </xdr:from>
    <xdr:to>
      <xdr:col>4</xdr:col>
      <xdr:colOff>482600</xdr:colOff>
      <xdr:row>65</xdr:row>
      <xdr:rowOff>114046</xdr:rowOff>
    </xdr:to>
    <xdr:cxnSp macro="">
      <xdr:nvCxnSpPr>
        <xdr:cNvPr id="136" name="直線コネクタ 135"/>
        <xdr:cNvCxnSpPr/>
      </xdr:nvCxnSpPr>
      <xdr:spPr>
        <a:xfrm>
          <a:off x="2336800" y="11161776"/>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34544</xdr:rowOff>
    </xdr:from>
    <xdr:to>
      <xdr:col>4</xdr:col>
      <xdr:colOff>533400</xdr:colOff>
      <xdr:row>63</xdr:row>
      <xdr:rowOff>136144</xdr:rowOff>
    </xdr:to>
    <xdr:sp macro="" textlink="">
      <xdr:nvSpPr>
        <xdr:cNvPr id="137" name="フローチャート : 判断 136"/>
        <xdr:cNvSpPr/>
      </xdr:nvSpPr>
      <xdr:spPr>
        <a:xfrm>
          <a:off x="3175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146321</xdr:rowOff>
    </xdr:from>
    <xdr:ext cx="762000" cy="259045"/>
    <xdr:sp macro="" textlink="">
      <xdr:nvSpPr>
        <xdr:cNvPr id="138" name="テキスト ボックス 137"/>
        <xdr:cNvSpPr txBox="1"/>
      </xdr:nvSpPr>
      <xdr:spPr>
        <a:xfrm>
          <a:off x="2844800" y="1060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twoCellAnchor>
    <xdr:from>
      <xdr:col>2</xdr:col>
      <xdr:colOff>76200</xdr:colOff>
      <xdr:row>65</xdr:row>
      <xdr:rowOff>17526</xdr:rowOff>
    </xdr:from>
    <xdr:to>
      <xdr:col>3</xdr:col>
      <xdr:colOff>279400</xdr:colOff>
      <xdr:row>65</xdr:row>
      <xdr:rowOff>104394</xdr:rowOff>
    </xdr:to>
    <xdr:cxnSp macro="">
      <xdr:nvCxnSpPr>
        <xdr:cNvPr id="139" name="直線コネクタ 138"/>
        <xdr:cNvCxnSpPr/>
      </xdr:nvCxnSpPr>
      <xdr:spPr>
        <a:xfrm flipV="1">
          <a:off x="1447800" y="11161776"/>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157734</xdr:rowOff>
    </xdr:from>
    <xdr:to>
      <xdr:col>3</xdr:col>
      <xdr:colOff>330200</xdr:colOff>
      <xdr:row>63</xdr:row>
      <xdr:rowOff>87884</xdr:rowOff>
    </xdr:to>
    <xdr:sp macro="" textlink="">
      <xdr:nvSpPr>
        <xdr:cNvPr id="140" name="フローチャート : 判断 139"/>
        <xdr:cNvSpPr/>
      </xdr:nvSpPr>
      <xdr:spPr>
        <a:xfrm>
          <a:off x="2286000" y="10787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98061</xdr:rowOff>
    </xdr:from>
    <xdr:ext cx="762000" cy="259045"/>
    <xdr:sp macro="" textlink="">
      <xdr:nvSpPr>
        <xdr:cNvPr id="141" name="テキスト ボックス 140"/>
        <xdr:cNvSpPr txBox="1"/>
      </xdr:nvSpPr>
      <xdr:spPr>
        <a:xfrm>
          <a:off x="1955800" y="10556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85.9</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39370</xdr:rowOff>
    </xdr:from>
    <xdr:to>
      <xdr:col>2</xdr:col>
      <xdr:colOff>127000</xdr:colOff>
      <xdr:row>63</xdr:row>
      <xdr:rowOff>140970</xdr:rowOff>
    </xdr:to>
    <xdr:sp macro="" textlink="">
      <xdr:nvSpPr>
        <xdr:cNvPr id="142" name="フローチャート : 判断 141"/>
        <xdr:cNvSpPr/>
      </xdr:nvSpPr>
      <xdr:spPr>
        <a:xfrm>
          <a:off x="13970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151147</xdr:rowOff>
    </xdr:from>
    <xdr:ext cx="762000" cy="259045"/>
    <xdr:sp macro="" textlink="">
      <xdr:nvSpPr>
        <xdr:cNvPr id="143" name="テキスト ボックス 142"/>
        <xdr:cNvSpPr txBox="1"/>
      </xdr:nvSpPr>
      <xdr:spPr>
        <a:xfrm>
          <a:off x="1066800" y="1060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87.0</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66</xdr:row>
      <xdr:rowOff>89662</xdr:rowOff>
    </xdr:from>
    <xdr:to>
      <xdr:col>7</xdr:col>
      <xdr:colOff>203200</xdr:colOff>
      <xdr:row>67</xdr:row>
      <xdr:rowOff>19812</xdr:rowOff>
    </xdr:to>
    <xdr:sp macro="" textlink="">
      <xdr:nvSpPr>
        <xdr:cNvPr id="149" name="円/楕円 148"/>
        <xdr:cNvSpPr/>
      </xdr:nvSpPr>
      <xdr:spPr>
        <a:xfrm>
          <a:off x="4902200" y="11405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65</xdr:row>
      <xdr:rowOff>156989</xdr:rowOff>
    </xdr:from>
    <xdr:ext cx="762000" cy="259045"/>
    <xdr:sp macro="" textlink="">
      <xdr:nvSpPr>
        <xdr:cNvPr id="150" name="財政構造の弾力性該当値テキスト"/>
        <xdr:cNvSpPr txBox="1"/>
      </xdr:nvSpPr>
      <xdr:spPr>
        <a:xfrm>
          <a:off x="5041900" y="11301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98.7</a:t>
          </a:r>
          <a:endParaRPr kumimoji="1" lang="ja-JP" altLang="en-US" sz="1000" b="1">
            <a:solidFill>
              <a:srgbClr val="FF0000"/>
            </a:solidFill>
            <a:latin typeface="ＭＳ Ｐゴシック"/>
          </a:endParaRPr>
        </a:p>
      </xdr:txBody>
    </xdr:sp>
    <xdr:clientData/>
  </xdr:oneCellAnchor>
  <xdr:twoCellAnchor>
    <xdr:from>
      <xdr:col>5</xdr:col>
      <xdr:colOff>635000</xdr:colOff>
      <xdr:row>65</xdr:row>
      <xdr:rowOff>53594</xdr:rowOff>
    </xdr:from>
    <xdr:to>
      <xdr:col>6</xdr:col>
      <xdr:colOff>50800</xdr:colOff>
      <xdr:row>65</xdr:row>
      <xdr:rowOff>155194</xdr:rowOff>
    </xdr:to>
    <xdr:sp macro="" textlink="">
      <xdr:nvSpPr>
        <xdr:cNvPr id="151" name="円/楕円 150"/>
        <xdr:cNvSpPr/>
      </xdr:nvSpPr>
      <xdr:spPr>
        <a:xfrm>
          <a:off x="4064000" y="11197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139971</xdr:rowOff>
    </xdr:from>
    <xdr:ext cx="736600" cy="259045"/>
    <xdr:sp macro="" textlink="">
      <xdr:nvSpPr>
        <xdr:cNvPr id="152" name="テキスト ボックス 151"/>
        <xdr:cNvSpPr txBox="1"/>
      </xdr:nvSpPr>
      <xdr:spPr>
        <a:xfrm>
          <a:off x="3733800" y="11284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94.4</a:t>
          </a:r>
          <a:endParaRPr kumimoji="1" lang="ja-JP" altLang="en-US" sz="1000" b="1">
            <a:solidFill>
              <a:srgbClr val="FF0000"/>
            </a:solidFill>
            <a:latin typeface="ＭＳ Ｐゴシック"/>
          </a:endParaRPr>
        </a:p>
      </xdr:txBody>
    </xdr:sp>
    <xdr:clientData/>
  </xdr:oneCellAnchor>
  <xdr:twoCellAnchor>
    <xdr:from>
      <xdr:col>4</xdr:col>
      <xdr:colOff>431800</xdr:colOff>
      <xdr:row>65</xdr:row>
      <xdr:rowOff>63246</xdr:rowOff>
    </xdr:from>
    <xdr:to>
      <xdr:col>4</xdr:col>
      <xdr:colOff>533400</xdr:colOff>
      <xdr:row>65</xdr:row>
      <xdr:rowOff>164846</xdr:rowOff>
    </xdr:to>
    <xdr:sp macro="" textlink="">
      <xdr:nvSpPr>
        <xdr:cNvPr id="153" name="円/楕円 152"/>
        <xdr:cNvSpPr/>
      </xdr:nvSpPr>
      <xdr:spPr>
        <a:xfrm>
          <a:off x="3175000" y="11207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149623</xdr:rowOff>
    </xdr:from>
    <xdr:ext cx="762000" cy="259045"/>
    <xdr:sp macro="" textlink="">
      <xdr:nvSpPr>
        <xdr:cNvPr id="154" name="テキスト ボックス 153"/>
        <xdr:cNvSpPr txBox="1"/>
      </xdr:nvSpPr>
      <xdr:spPr>
        <a:xfrm>
          <a:off x="2844800" y="11293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94.6</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138176</xdr:rowOff>
    </xdr:from>
    <xdr:to>
      <xdr:col>3</xdr:col>
      <xdr:colOff>330200</xdr:colOff>
      <xdr:row>65</xdr:row>
      <xdr:rowOff>68326</xdr:rowOff>
    </xdr:to>
    <xdr:sp macro="" textlink="">
      <xdr:nvSpPr>
        <xdr:cNvPr id="155" name="円/楕円 154"/>
        <xdr:cNvSpPr/>
      </xdr:nvSpPr>
      <xdr:spPr>
        <a:xfrm>
          <a:off x="2286000" y="1111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65</xdr:row>
      <xdr:rowOff>53103</xdr:rowOff>
    </xdr:from>
    <xdr:ext cx="762000" cy="259045"/>
    <xdr:sp macro="" textlink="">
      <xdr:nvSpPr>
        <xdr:cNvPr id="156" name="テキスト ボックス 155"/>
        <xdr:cNvSpPr txBox="1"/>
      </xdr:nvSpPr>
      <xdr:spPr>
        <a:xfrm>
          <a:off x="1955800" y="1119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92.6</a:t>
          </a:r>
          <a:endParaRPr kumimoji="1" lang="ja-JP" altLang="en-US" sz="1000" b="1">
            <a:solidFill>
              <a:srgbClr val="FF0000"/>
            </a:solidFill>
            <a:latin typeface="ＭＳ Ｐゴシック"/>
          </a:endParaRPr>
        </a:p>
      </xdr:txBody>
    </xdr:sp>
    <xdr:clientData/>
  </xdr:oneCellAnchor>
  <xdr:twoCellAnchor>
    <xdr:from>
      <xdr:col>2</xdr:col>
      <xdr:colOff>25400</xdr:colOff>
      <xdr:row>65</xdr:row>
      <xdr:rowOff>53594</xdr:rowOff>
    </xdr:from>
    <xdr:to>
      <xdr:col>2</xdr:col>
      <xdr:colOff>127000</xdr:colOff>
      <xdr:row>65</xdr:row>
      <xdr:rowOff>155194</xdr:rowOff>
    </xdr:to>
    <xdr:sp macro="" textlink="">
      <xdr:nvSpPr>
        <xdr:cNvPr id="157" name="円/楕円 156"/>
        <xdr:cNvSpPr/>
      </xdr:nvSpPr>
      <xdr:spPr>
        <a:xfrm>
          <a:off x="1397000" y="11197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139971</xdr:rowOff>
    </xdr:from>
    <xdr:ext cx="762000" cy="259045"/>
    <xdr:sp macro="" textlink="">
      <xdr:nvSpPr>
        <xdr:cNvPr id="158" name="テキスト ボックス 157"/>
        <xdr:cNvSpPr txBox="1"/>
      </xdr:nvSpPr>
      <xdr:spPr>
        <a:xfrm>
          <a:off x="1066800" y="11284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94.4</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[127,704</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14/54</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111,450</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類似団体平均を下回っているのは、主に人件費を要因としている。これは、「桂川町第</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次行政改革大綱（平成</a:t>
          </a:r>
          <a:r>
            <a:rPr kumimoji="1" lang="en-US" altLang="ja-JP" sz="1100">
              <a:solidFill>
                <a:schemeClr val="dk1"/>
              </a:solidFill>
              <a:effectLst/>
              <a:latin typeface="+mn-lt"/>
              <a:ea typeface="+mn-ea"/>
              <a:cs typeface="+mn-cs"/>
            </a:rPr>
            <a:t>17</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21</a:t>
          </a:r>
          <a:r>
            <a:rPr kumimoji="1" lang="ja-JP" altLang="ja-JP" sz="1100">
              <a:solidFill>
                <a:schemeClr val="dk1"/>
              </a:solidFill>
              <a:effectLst/>
              <a:latin typeface="+mn-lt"/>
              <a:ea typeface="+mn-ea"/>
              <a:cs typeface="+mn-cs"/>
            </a:rPr>
            <a:t>年度）」の期間内に勧奨退職職員の増や、退職者の不補充等により、平成</a:t>
          </a:r>
          <a:r>
            <a:rPr kumimoji="1" lang="en-US" altLang="ja-JP" sz="1100">
              <a:solidFill>
                <a:schemeClr val="dk1"/>
              </a:solidFill>
              <a:effectLst/>
              <a:latin typeface="+mn-lt"/>
              <a:ea typeface="+mn-ea"/>
              <a:cs typeface="+mn-cs"/>
            </a:rPr>
            <a:t>16</a:t>
          </a:r>
          <a:r>
            <a:rPr kumimoji="1" lang="ja-JP" altLang="ja-JP" sz="1100">
              <a:solidFill>
                <a:schemeClr val="dk1"/>
              </a:solidFill>
              <a:effectLst/>
              <a:latin typeface="+mn-lt"/>
              <a:ea typeface="+mn-ea"/>
              <a:cs typeface="+mn-cs"/>
            </a:rPr>
            <a:t>年度正規職員総数</a:t>
          </a:r>
          <a:r>
            <a:rPr kumimoji="1" lang="en-US" altLang="ja-JP" sz="1100">
              <a:solidFill>
                <a:schemeClr val="dk1"/>
              </a:solidFill>
              <a:effectLst/>
              <a:latin typeface="+mn-lt"/>
              <a:ea typeface="+mn-ea"/>
              <a:cs typeface="+mn-cs"/>
            </a:rPr>
            <a:t>142</a:t>
          </a:r>
          <a:r>
            <a:rPr kumimoji="1" lang="ja-JP" altLang="ja-JP" sz="1100">
              <a:solidFill>
                <a:schemeClr val="dk1"/>
              </a:solidFill>
              <a:effectLst/>
              <a:latin typeface="+mn-lt"/>
              <a:ea typeface="+mn-ea"/>
              <a:cs typeface="+mn-cs"/>
            </a:rPr>
            <a:t>人に対し、平成</a:t>
          </a:r>
          <a:r>
            <a:rPr kumimoji="1" lang="en-US" altLang="ja-JP" sz="1100">
              <a:solidFill>
                <a:schemeClr val="dk1"/>
              </a:solidFill>
              <a:effectLst/>
              <a:latin typeface="+mn-lt"/>
              <a:ea typeface="+mn-ea"/>
              <a:cs typeface="+mn-cs"/>
            </a:rPr>
            <a:t>21</a:t>
          </a:r>
          <a:r>
            <a:rPr kumimoji="1" lang="ja-JP" altLang="ja-JP" sz="1100">
              <a:solidFill>
                <a:schemeClr val="dk1"/>
              </a:solidFill>
              <a:effectLst/>
              <a:latin typeface="+mn-lt"/>
              <a:ea typeface="+mn-ea"/>
              <a:cs typeface="+mn-cs"/>
            </a:rPr>
            <a:t>年度</a:t>
          </a:r>
          <a:r>
            <a:rPr kumimoji="1" lang="en-US" altLang="ja-JP" sz="1100">
              <a:solidFill>
                <a:schemeClr val="dk1"/>
              </a:solidFill>
              <a:effectLst/>
              <a:latin typeface="+mn-lt"/>
              <a:ea typeface="+mn-ea"/>
              <a:cs typeface="+mn-cs"/>
            </a:rPr>
            <a:t>122</a:t>
          </a:r>
          <a:r>
            <a:rPr kumimoji="1" lang="ja-JP" altLang="ja-JP" sz="1100">
              <a:solidFill>
                <a:schemeClr val="dk1"/>
              </a:solidFill>
              <a:effectLst/>
              <a:latin typeface="+mn-lt"/>
              <a:ea typeface="+mn-ea"/>
              <a:cs typeface="+mn-cs"/>
            </a:rPr>
            <a:t>人と</a:t>
          </a:r>
          <a:r>
            <a:rPr kumimoji="1" lang="en-US" altLang="ja-JP" sz="1100">
              <a:solidFill>
                <a:schemeClr val="dk1"/>
              </a:solidFill>
              <a:effectLst/>
              <a:latin typeface="+mn-lt"/>
              <a:ea typeface="+mn-ea"/>
              <a:cs typeface="+mn-cs"/>
            </a:rPr>
            <a:t>14.1</a:t>
          </a:r>
          <a:r>
            <a:rPr kumimoji="1" lang="ja-JP" altLang="ja-JP" sz="1100">
              <a:solidFill>
                <a:schemeClr val="dk1"/>
              </a:solidFill>
              <a:effectLst/>
              <a:latin typeface="+mn-lt"/>
              <a:ea typeface="+mn-ea"/>
              <a:cs typeface="+mn-cs"/>
            </a:rPr>
            <a:t>％の削減を達成し</a:t>
          </a:r>
          <a:r>
            <a:rPr kumimoji="1" lang="ja-JP" altLang="en-US" sz="1100">
              <a:solidFill>
                <a:schemeClr val="dk1"/>
              </a:solidFill>
              <a:effectLst/>
              <a:latin typeface="+mn-lt"/>
              <a:ea typeface="+mn-ea"/>
              <a:cs typeface="+mn-cs"/>
            </a:rPr>
            <a:t>たことにより、</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再任用職員及び任期付教員（少人数指導教員）を除き</a:t>
          </a:r>
          <a:r>
            <a:rPr kumimoji="1" lang="en-US" altLang="ja-JP" sz="1100">
              <a:solidFill>
                <a:schemeClr val="dk1"/>
              </a:solidFill>
              <a:effectLst/>
              <a:latin typeface="+mn-lt"/>
              <a:ea typeface="+mn-ea"/>
              <a:cs typeface="+mn-cs"/>
            </a:rPr>
            <a:t>125</a:t>
          </a:r>
          <a:r>
            <a:rPr kumimoji="1" lang="ja-JP" altLang="ja-JP" sz="1100">
              <a:solidFill>
                <a:schemeClr val="dk1"/>
              </a:solidFill>
              <a:effectLst/>
              <a:latin typeface="+mn-lt"/>
              <a:ea typeface="+mn-ea"/>
              <a:cs typeface="+mn-cs"/>
            </a:rPr>
            <a:t>人と同水準を保っているためである。</a:t>
          </a:r>
          <a:endParaRPr lang="ja-JP" altLang="ja-JP" sz="1400">
            <a:effectLst/>
          </a:endParaRPr>
        </a:p>
        <a:p>
          <a:r>
            <a:rPr kumimoji="1" lang="ja-JP" altLang="ja-JP" sz="1100">
              <a:solidFill>
                <a:schemeClr val="dk1"/>
              </a:solidFill>
              <a:effectLst/>
              <a:latin typeface="+mn-lt"/>
              <a:ea typeface="+mn-ea"/>
              <a:cs typeface="+mn-cs"/>
            </a:rPr>
            <a:t>　今後も、民間においても実施可能な部分は委託化等を検討し、コストの低減を図っていく方針である。</a:t>
          </a:r>
          <a:endParaRPr lang="ja-JP" altLang="ja-JP" sz="1400">
            <a:effectLst/>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5" name="直線コネクタ 174"/>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7" name="直線コネクタ 176"/>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9" name="直線コネクタ 178"/>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1" name="直線コネクタ 180"/>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111371</xdr:rowOff>
    </xdr:from>
    <xdr:to>
      <xdr:col>7</xdr:col>
      <xdr:colOff>152400</xdr:colOff>
      <xdr:row>90</xdr:row>
      <xdr:rowOff>2135</xdr:rowOff>
    </xdr:to>
    <xdr:cxnSp macro="">
      <xdr:nvCxnSpPr>
        <xdr:cNvPr id="186" name="直線コネクタ 185"/>
        <xdr:cNvCxnSpPr/>
      </xdr:nvCxnSpPr>
      <xdr:spPr>
        <a:xfrm flipV="1">
          <a:off x="4953000" y="13827371"/>
          <a:ext cx="0" cy="16052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145662</xdr:rowOff>
    </xdr:from>
    <xdr:ext cx="762000" cy="259045"/>
    <xdr:sp macro="" textlink="">
      <xdr:nvSpPr>
        <xdr:cNvPr id="187" name="人件費・物件費等の状況最小値テキスト"/>
        <xdr:cNvSpPr txBox="1"/>
      </xdr:nvSpPr>
      <xdr:spPr>
        <a:xfrm>
          <a:off x="5041900" y="15404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421,495</a:t>
          </a:r>
          <a:endParaRPr kumimoji="1" lang="ja-JP" altLang="en-US" sz="1000" b="1">
            <a:latin typeface="ＭＳ Ｐゴシック"/>
          </a:endParaRPr>
        </a:p>
      </xdr:txBody>
    </xdr:sp>
    <xdr:clientData/>
  </xdr:oneCellAnchor>
  <xdr:twoCellAnchor>
    <xdr:from>
      <xdr:col>7</xdr:col>
      <xdr:colOff>63500</xdr:colOff>
      <xdr:row>90</xdr:row>
      <xdr:rowOff>2135</xdr:rowOff>
    </xdr:from>
    <xdr:to>
      <xdr:col>7</xdr:col>
      <xdr:colOff>241300</xdr:colOff>
      <xdr:row>90</xdr:row>
      <xdr:rowOff>2135</xdr:rowOff>
    </xdr:to>
    <xdr:cxnSp macro="">
      <xdr:nvCxnSpPr>
        <xdr:cNvPr id="188" name="直線コネクタ 187"/>
        <xdr:cNvCxnSpPr/>
      </xdr:nvCxnSpPr>
      <xdr:spPr>
        <a:xfrm>
          <a:off x="4864100" y="15432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26298</xdr:rowOff>
    </xdr:from>
    <xdr:ext cx="762000" cy="259045"/>
    <xdr:sp macro="" textlink="">
      <xdr:nvSpPr>
        <xdr:cNvPr id="189" name="人件費・物件費等の状況最大値テキスト"/>
        <xdr:cNvSpPr txBox="1"/>
      </xdr:nvSpPr>
      <xdr:spPr>
        <a:xfrm>
          <a:off x="5041900" y="13570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88,867</a:t>
          </a:r>
          <a:endParaRPr kumimoji="1" lang="ja-JP" altLang="en-US" sz="1000" b="1">
            <a:latin typeface="ＭＳ Ｐゴシック"/>
          </a:endParaRPr>
        </a:p>
      </xdr:txBody>
    </xdr:sp>
    <xdr:clientData/>
  </xdr:oneCellAnchor>
  <xdr:twoCellAnchor>
    <xdr:from>
      <xdr:col>7</xdr:col>
      <xdr:colOff>63500</xdr:colOff>
      <xdr:row>80</xdr:row>
      <xdr:rowOff>111371</xdr:rowOff>
    </xdr:from>
    <xdr:to>
      <xdr:col>7</xdr:col>
      <xdr:colOff>241300</xdr:colOff>
      <xdr:row>80</xdr:row>
      <xdr:rowOff>111371</xdr:rowOff>
    </xdr:to>
    <xdr:cxnSp macro="">
      <xdr:nvCxnSpPr>
        <xdr:cNvPr id="190" name="直線コネクタ 189"/>
        <xdr:cNvCxnSpPr/>
      </xdr:nvCxnSpPr>
      <xdr:spPr>
        <a:xfrm>
          <a:off x="4864100" y="13827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115821</xdr:rowOff>
    </xdr:from>
    <xdr:to>
      <xdr:col>7</xdr:col>
      <xdr:colOff>152400</xdr:colOff>
      <xdr:row>81</xdr:row>
      <xdr:rowOff>127349</xdr:rowOff>
    </xdr:to>
    <xdr:cxnSp macro="">
      <xdr:nvCxnSpPr>
        <xdr:cNvPr id="191" name="直線コネクタ 190"/>
        <xdr:cNvCxnSpPr/>
      </xdr:nvCxnSpPr>
      <xdr:spPr>
        <a:xfrm>
          <a:off x="4114800" y="14003271"/>
          <a:ext cx="838200" cy="11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54610</xdr:rowOff>
    </xdr:from>
    <xdr:ext cx="762000" cy="259045"/>
    <xdr:sp macro="" textlink="">
      <xdr:nvSpPr>
        <xdr:cNvPr id="192" name="人件費・物件費等の状況平均値テキスト"/>
        <xdr:cNvSpPr txBox="1"/>
      </xdr:nvSpPr>
      <xdr:spPr>
        <a:xfrm>
          <a:off x="5041900" y="141135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164,470</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82533</xdr:rowOff>
    </xdr:from>
    <xdr:to>
      <xdr:col>7</xdr:col>
      <xdr:colOff>203200</xdr:colOff>
      <xdr:row>83</xdr:row>
      <xdr:rowOff>12683</xdr:rowOff>
    </xdr:to>
    <xdr:sp macro="" textlink="">
      <xdr:nvSpPr>
        <xdr:cNvPr id="193" name="フローチャート : 判断 192"/>
        <xdr:cNvSpPr/>
      </xdr:nvSpPr>
      <xdr:spPr>
        <a:xfrm>
          <a:off x="4902200" y="14141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91825</xdr:rowOff>
    </xdr:from>
    <xdr:to>
      <xdr:col>6</xdr:col>
      <xdr:colOff>0</xdr:colOff>
      <xdr:row>81</xdr:row>
      <xdr:rowOff>115821</xdr:rowOff>
    </xdr:to>
    <xdr:cxnSp macro="">
      <xdr:nvCxnSpPr>
        <xdr:cNvPr id="194" name="直線コネクタ 193"/>
        <xdr:cNvCxnSpPr/>
      </xdr:nvCxnSpPr>
      <xdr:spPr>
        <a:xfrm>
          <a:off x="3225800" y="13979275"/>
          <a:ext cx="889000" cy="23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87716</xdr:rowOff>
    </xdr:from>
    <xdr:to>
      <xdr:col>6</xdr:col>
      <xdr:colOff>50800</xdr:colOff>
      <xdr:row>83</xdr:row>
      <xdr:rowOff>17866</xdr:rowOff>
    </xdr:to>
    <xdr:sp macro="" textlink="">
      <xdr:nvSpPr>
        <xdr:cNvPr id="195" name="フローチャート : 判断 194"/>
        <xdr:cNvSpPr/>
      </xdr:nvSpPr>
      <xdr:spPr>
        <a:xfrm>
          <a:off x="4064000" y="1414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2643</xdr:rowOff>
    </xdr:from>
    <xdr:ext cx="736600" cy="259045"/>
    <xdr:sp macro="" textlink="">
      <xdr:nvSpPr>
        <xdr:cNvPr id="196" name="テキスト ボックス 195"/>
        <xdr:cNvSpPr txBox="1"/>
      </xdr:nvSpPr>
      <xdr:spPr>
        <a:xfrm>
          <a:off x="3733800" y="14232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165,544</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66542</xdr:rowOff>
    </xdr:from>
    <xdr:to>
      <xdr:col>4</xdr:col>
      <xdr:colOff>482600</xdr:colOff>
      <xdr:row>81</xdr:row>
      <xdr:rowOff>91825</xdr:rowOff>
    </xdr:to>
    <xdr:cxnSp macro="">
      <xdr:nvCxnSpPr>
        <xdr:cNvPr id="197" name="直線コネクタ 196"/>
        <xdr:cNvCxnSpPr/>
      </xdr:nvCxnSpPr>
      <xdr:spPr>
        <a:xfrm>
          <a:off x="2336800" y="13953992"/>
          <a:ext cx="889000" cy="25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76065</xdr:rowOff>
    </xdr:from>
    <xdr:to>
      <xdr:col>4</xdr:col>
      <xdr:colOff>533400</xdr:colOff>
      <xdr:row>83</xdr:row>
      <xdr:rowOff>6215</xdr:rowOff>
    </xdr:to>
    <xdr:sp macro="" textlink="">
      <xdr:nvSpPr>
        <xdr:cNvPr id="198" name="フローチャート : 判断 197"/>
        <xdr:cNvSpPr/>
      </xdr:nvSpPr>
      <xdr:spPr>
        <a:xfrm>
          <a:off x="3175000" y="14134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162442</xdr:rowOff>
    </xdr:from>
    <xdr:ext cx="762000" cy="259045"/>
    <xdr:sp macro="" textlink="">
      <xdr:nvSpPr>
        <xdr:cNvPr id="199" name="テキスト ボックス 198"/>
        <xdr:cNvSpPr txBox="1"/>
      </xdr:nvSpPr>
      <xdr:spPr>
        <a:xfrm>
          <a:off x="2844800" y="14221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163,130</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66542</xdr:rowOff>
    </xdr:from>
    <xdr:to>
      <xdr:col>3</xdr:col>
      <xdr:colOff>279400</xdr:colOff>
      <xdr:row>81</xdr:row>
      <xdr:rowOff>67318</xdr:rowOff>
    </xdr:to>
    <xdr:cxnSp macro="">
      <xdr:nvCxnSpPr>
        <xdr:cNvPr id="200" name="直線コネクタ 199"/>
        <xdr:cNvCxnSpPr/>
      </xdr:nvCxnSpPr>
      <xdr:spPr>
        <a:xfrm flipV="1">
          <a:off x="1447800" y="13953992"/>
          <a:ext cx="889000" cy="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40151</xdr:rowOff>
    </xdr:from>
    <xdr:to>
      <xdr:col>3</xdr:col>
      <xdr:colOff>330200</xdr:colOff>
      <xdr:row>82</xdr:row>
      <xdr:rowOff>141751</xdr:rowOff>
    </xdr:to>
    <xdr:sp macro="" textlink="">
      <xdr:nvSpPr>
        <xdr:cNvPr id="201" name="フローチャート : 判断 200"/>
        <xdr:cNvSpPr/>
      </xdr:nvSpPr>
      <xdr:spPr>
        <a:xfrm>
          <a:off x="2286000" y="14099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126528</xdr:rowOff>
    </xdr:from>
    <xdr:ext cx="762000" cy="259045"/>
    <xdr:sp macro="" textlink="">
      <xdr:nvSpPr>
        <xdr:cNvPr id="202" name="テキスト ボックス 201"/>
        <xdr:cNvSpPr txBox="1"/>
      </xdr:nvSpPr>
      <xdr:spPr>
        <a:xfrm>
          <a:off x="1955800" y="14185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155,688</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34156</xdr:rowOff>
    </xdr:from>
    <xdr:to>
      <xdr:col>2</xdr:col>
      <xdr:colOff>127000</xdr:colOff>
      <xdr:row>82</xdr:row>
      <xdr:rowOff>135756</xdr:rowOff>
    </xdr:to>
    <xdr:sp macro="" textlink="">
      <xdr:nvSpPr>
        <xdr:cNvPr id="203" name="フローチャート : 判断 202"/>
        <xdr:cNvSpPr/>
      </xdr:nvSpPr>
      <xdr:spPr>
        <a:xfrm>
          <a:off x="1397000" y="14093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120533</xdr:rowOff>
    </xdr:from>
    <xdr:ext cx="762000" cy="259045"/>
    <xdr:sp macro="" textlink="">
      <xdr:nvSpPr>
        <xdr:cNvPr id="204" name="テキスト ボックス 203"/>
        <xdr:cNvSpPr txBox="1"/>
      </xdr:nvSpPr>
      <xdr:spPr>
        <a:xfrm>
          <a:off x="1066800" y="14179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154,446</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81</xdr:row>
      <xdr:rowOff>76549</xdr:rowOff>
    </xdr:from>
    <xdr:to>
      <xdr:col>7</xdr:col>
      <xdr:colOff>203200</xdr:colOff>
      <xdr:row>82</xdr:row>
      <xdr:rowOff>6699</xdr:rowOff>
    </xdr:to>
    <xdr:sp macro="" textlink="">
      <xdr:nvSpPr>
        <xdr:cNvPr id="210" name="円/楕円 209"/>
        <xdr:cNvSpPr/>
      </xdr:nvSpPr>
      <xdr:spPr>
        <a:xfrm>
          <a:off x="4902200" y="13963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93076</xdr:rowOff>
    </xdr:from>
    <xdr:ext cx="762000" cy="259045"/>
    <xdr:sp macro="" textlink="">
      <xdr:nvSpPr>
        <xdr:cNvPr id="211" name="人件費・物件費等の状況該当値テキスト"/>
        <xdr:cNvSpPr txBox="1"/>
      </xdr:nvSpPr>
      <xdr:spPr>
        <a:xfrm>
          <a:off x="5041900" y="13809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127,704</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65021</xdr:rowOff>
    </xdr:from>
    <xdr:to>
      <xdr:col>6</xdr:col>
      <xdr:colOff>50800</xdr:colOff>
      <xdr:row>81</xdr:row>
      <xdr:rowOff>166621</xdr:rowOff>
    </xdr:to>
    <xdr:sp macro="" textlink="">
      <xdr:nvSpPr>
        <xdr:cNvPr id="212" name="円/楕円 211"/>
        <xdr:cNvSpPr/>
      </xdr:nvSpPr>
      <xdr:spPr>
        <a:xfrm>
          <a:off x="4064000" y="13952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5348</xdr:rowOff>
    </xdr:from>
    <xdr:ext cx="736600" cy="259045"/>
    <xdr:sp macro="" textlink="">
      <xdr:nvSpPr>
        <xdr:cNvPr id="213" name="テキスト ボックス 212"/>
        <xdr:cNvSpPr txBox="1"/>
      </xdr:nvSpPr>
      <xdr:spPr>
        <a:xfrm>
          <a:off x="3733800" y="137213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125,315</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41025</xdr:rowOff>
    </xdr:from>
    <xdr:to>
      <xdr:col>4</xdr:col>
      <xdr:colOff>533400</xdr:colOff>
      <xdr:row>81</xdr:row>
      <xdr:rowOff>142625</xdr:rowOff>
    </xdr:to>
    <xdr:sp macro="" textlink="">
      <xdr:nvSpPr>
        <xdr:cNvPr id="214" name="円/楕円 213"/>
        <xdr:cNvSpPr/>
      </xdr:nvSpPr>
      <xdr:spPr>
        <a:xfrm>
          <a:off x="3175000" y="13928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152802</xdr:rowOff>
    </xdr:from>
    <xdr:ext cx="762000" cy="259045"/>
    <xdr:sp macro="" textlink="">
      <xdr:nvSpPr>
        <xdr:cNvPr id="215" name="テキスト ボックス 214"/>
        <xdr:cNvSpPr txBox="1"/>
      </xdr:nvSpPr>
      <xdr:spPr>
        <a:xfrm>
          <a:off x="2844800" y="13697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120,343</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15742</xdr:rowOff>
    </xdr:from>
    <xdr:to>
      <xdr:col>3</xdr:col>
      <xdr:colOff>330200</xdr:colOff>
      <xdr:row>81</xdr:row>
      <xdr:rowOff>117342</xdr:rowOff>
    </xdr:to>
    <xdr:sp macro="" textlink="">
      <xdr:nvSpPr>
        <xdr:cNvPr id="216" name="円/楕円 215"/>
        <xdr:cNvSpPr/>
      </xdr:nvSpPr>
      <xdr:spPr>
        <a:xfrm>
          <a:off x="2286000" y="13903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127519</xdr:rowOff>
    </xdr:from>
    <xdr:ext cx="762000" cy="259045"/>
    <xdr:sp macro="" textlink="">
      <xdr:nvSpPr>
        <xdr:cNvPr id="217" name="テキスト ボックス 216"/>
        <xdr:cNvSpPr txBox="1"/>
      </xdr:nvSpPr>
      <xdr:spPr>
        <a:xfrm>
          <a:off x="1955800" y="13672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115,104</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16518</xdr:rowOff>
    </xdr:from>
    <xdr:to>
      <xdr:col>2</xdr:col>
      <xdr:colOff>127000</xdr:colOff>
      <xdr:row>81</xdr:row>
      <xdr:rowOff>118118</xdr:rowOff>
    </xdr:to>
    <xdr:sp macro="" textlink="">
      <xdr:nvSpPr>
        <xdr:cNvPr id="218" name="円/楕円 217"/>
        <xdr:cNvSpPr/>
      </xdr:nvSpPr>
      <xdr:spPr>
        <a:xfrm>
          <a:off x="1397000" y="13903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128295</xdr:rowOff>
    </xdr:from>
    <xdr:ext cx="762000" cy="259045"/>
    <xdr:sp macro="" textlink="">
      <xdr:nvSpPr>
        <xdr:cNvPr id="219" name="テキスト ボックス 218"/>
        <xdr:cNvSpPr txBox="1"/>
      </xdr:nvSpPr>
      <xdr:spPr>
        <a:xfrm>
          <a:off x="1066800" y="13672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115,265</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[99.8]</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46/54</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b="0" i="0" baseline="0">
              <a:solidFill>
                <a:schemeClr val="dk1"/>
              </a:solidFill>
              <a:effectLst/>
              <a:latin typeface="+mn-lt"/>
              <a:ea typeface="+mn-ea"/>
              <a:cs typeface="+mn-cs"/>
            </a:rPr>
            <a:t>　</a:t>
          </a:r>
          <a:r>
            <a:rPr kumimoji="1" lang="ja-JP" altLang="ja-JP" sz="1050" b="0" i="0" baseline="0">
              <a:solidFill>
                <a:schemeClr val="dk1"/>
              </a:solidFill>
              <a:effectLst/>
              <a:latin typeface="+mn-lt"/>
              <a:ea typeface="+mn-ea"/>
              <a:cs typeface="+mn-cs"/>
            </a:rPr>
            <a:t>例年、人事院勧告に対し、国家公務員給与に準拠し調整を行っているが、類似団体平均を上回っている。</a:t>
          </a:r>
          <a:endParaRPr lang="ja-JP" altLang="ja-JP" sz="1050">
            <a:effectLst/>
          </a:endParaRPr>
        </a:p>
        <a:p>
          <a:r>
            <a:rPr kumimoji="1" lang="ja-JP" altLang="ja-JP" sz="1050">
              <a:solidFill>
                <a:schemeClr val="dk1"/>
              </a:solidFill>
              <a:effectLst/>
              <a:latin typeface="+mn-lt"/>
              <a:ea typeface="+mn-ea"/>
              <a:cs typeface="+mn-cs"/>
            </a:rPr>
            <a:t>　</a:t>
          </a:r>
          <a:r>
            <a:rPr kumimoji="1" lang="ja-JP" altLang="en-US" sz="1050">
              <a:solidFill>
                <a:schemeClr val="dk1"/>
              </a:solidFill>
              <a:effectLst/>
              <a:latin typeface="+mn-lt"/>
              <a:ea typeface="+mn-ea"/>
              <a:cs typeface="+mn-cs"/>
            </a:rPr>
            <a:t>平成</a:t>
          </a:r>
          <a:r>
            <a:rPr kumimoji="1" lang="en-US" altLang="ja-JP" sz="1050">
              <a:solidFill>
                <a:schemeClr val="dk1"/>
              </a:solidFill>
              <a:effectLst/>
              <a:latin typeface="+mn-lt"/>
              <a:ea typeface="+mn-ea"/>
              <a:cs typeface="+mn-cs"/>
            </a:rPr>
            <a:t>24</a:t>
          </a:r>
          <a:r>
            <a:rPr kumimoji="1" lang="ja-JP" altLang="ja-JP" sz="1050">
              <a:solidFill>
                <a:schemeClr val="dk1"/>
              </a:solidFill>
              <a:effectLst/>
              <a:latin typeface="+mn-lt"/>
              <a:ea typeface="+mn-ea"/>
              <a:cs typeface="+mn-cs"/>
            </a:rPr>
            <a:t>年度は、国家公務員の給与について、「国家公務員の給与改定及び臨時特例に関する法律」（平成</a:t>
          </a:r>
          <a:r>
            <a:rPr kumimoji="1" lang="en-US" altLang="ja-JP" sz="1050">
              <a:solidFill>
                <a:schemeClr val="dk1"/>
              </a:solidFill>
              <a:effectLst/>
              <a:latin typeface="+mn-lt"/>
              <a:ea typeface="+mn-ea"/>
              <a:cs typeface="+mn-cs"/>
            </a:rPr>
            <a:t>24</a:t>
          </a:r>
          <a:r>
            <a:rPr kumimoji="1" lang="ja-JP" altLang="ja-JP" sz="1050">
              <a:solidFill>
                <a:schemeClr val="dk1"/>
              </a:solidFill>
              <a:effectLst/>
              <a:latin typeface="+mn-lt"/>
              <a:ea typeface="+mn-ea"/>
              <a:cs typeface="+mn-cs"/>
            </a:rPr>
            <a:t>年法律第</a:t>
          </a:r>
          <a:r>
            <a:rPr kumimoji="1" lang="en-US" altLang="ja-JP" sz="1050">
              <a:solidFill>
                <a:schemeClr val="dk1"/>
              </a:solidFill>
              <a:effectLst/>
              <a:latin typeface="+mn-lt"/>
              <a:ea typeface="+mn-ea"/>
              <a:cs typeface="+mn-cs"/>
            </a:rPr>
            <a:t>2</a:t>
          </a:r>
          <a:r>
            <a:rPr kumimoji="1" lang="ja-JP" altLang="ja-JP" sz="1050">
              <a:solidFill>
                <a:schemeClr val="dk1"/>
              </a:solidFill>
              <a:effectLst/>
              <a:latin typeface="+mn-lt"/>
              <a:ea typeface="+mn-ea"/>
              <a:cs typeface="+mn-cs"/>
            </a:rPr>
            <a:t>号）の施行により、平均</a:t>
          </a:r>
          <a:r>
            <a:rPr kumimoji="1" lang="en-US" altLang="ja-JP" sz="1050">
              <a:solidFill>
                <a:schemeClr val="dk1"/>
              </a:solidFill>
              <a:effectLst/>
              <a:latin typeface="+mn-lt"/>
              <a:ea typeface="+mn-ea"/>
              <a:cs typeface="+mn-cs"/>
            </a:rPr>
            <a:t>7.8</a:t>
          </a:r>
          <a:r>
            <a:rPr kumimoji="1" lang="ja-JP" altLang="ja-JP" sz="1050">
              <a:solidFill>
                <a:schemeClr val="dk1"/>
              </a:solidFill>
              <a:effectLst/>
              <a:latin typeface="+mn-lt"/>
              <a:ea typeface="+mn-ea"/>
              <a:cs typeface="+mn-cs"/>
            </a:rPr>
            <a:t>％の給与削減措置がなされた影響で、ラスパイレス指数が高い水準となっている。</a:t>
          </a:r>
          <a:r>
            <a:rPr kumimoji="1" lang="ja-JP" altLang="en-US" sz="1050">
              <a:solidFill>
                <a:schemeClr val="dk1"/>
              </a:solidFill>
              <a:effectLst/>
              <a:latin typeface="+mn-lt"/>
              <a:ea typeface="+mn-ea"/>
              <a:cs typeface="+mn-cs"/>
            </a:rPr>
            <a:t>また、平成</a:t>
          </a:r>
          <a:r>
            <a:rPr kumimoji="1" lang="en-US" altLang="ja-JP" sz="1050">
              <a:solidFill>
                <a:schemeClr val="dk1"/>
              </a:solidFill>
              <a:effectLst/>
              <a:latin typeface="+mn-lt"/>
              <a:ea typeface="+mn-ea"/>
              <a:cs typeface="+mn-cs"/>
            </a:rPr>
            <a:t>27</a:t>
          </a:r>
          <a:r>
            <a:rPr kumimoji="1" lang="ja-JP" altLang="en-US" sz="1050">
              <a:solidFill>
                <a:schemeClr val="dk1"/>
              </a:solidFill>
              <a:effectLst/>
              <a:latin typeface="+mn-lt"/>
              <a:ea typeface="+mn-ea"/>
              <a:cs typeface="+mn-cs"/>
            </a:rPr>
            <a:t>年度については、給与体系の総合的見直しが国よりも</a:t>
          </a:r>
          <a:r>
            <a:rPr kumimoji="1" lang="en-US" altLang="ja-JP" sz="1050">
              <a:solidFill>
                <a:schemeClr val="dk1"/>
              </a:solidFill>
              <a:effectLst/>
              <a:latin typeface="+mn-lt"/>
              <a:ea typeface="+mn-ea"/>
              <a:cs typeface="+mn-cs"/>
            </a:rPr>
            <a:t>3</a:t>
          </a:r>
          <a:r>
            <a:rPr kumimoji="1" lang="ja-JP" altLang="en-US" sz="1050">
              <a:solidFill>
                <a:schemeClr val="dk1"/>
              </a:solidFill>
              <a:effectLst/>
              <a:latin typeface="+mn-lt"/>
              <a:ea typeface="+mn-ea"/>
              <a:cs typeface="+mn-cs"/>
            </a:rPr>
            <a:t>ケ月遅れ、平成</a:t>
          </a:r>
          <a:r>
            <a:rPr kumimoji="1" lang="en-US" altLang="ja-JP" sz="1050">
              <a:solidFill>
                <a:schemeClr val="dk1"/>
              </a:solidFill>
              <a:effectLst/>
              <a:latin typeface="+mn-lt"/>
              <a:ea typeface="+mn-ea"/>
              <a:cs typeface="+mn-cs"/>
            </a:rPr>
            <a:t>27</a:t>
          </a:r>
          <a:r>
            <a:rPr kumimoji="1" lang="ja-JP" altLang="en-US" sz="1050">
              <a:solidFill>
                <a:schemeClr val="dk1"/>
              </a:solidFill>
              <a:effectLst/>
              <a:latin typeface="+mn-lt"/>
              <a:ea typeface="+mn-ea"/>
              <a:cs typeface="+mn-cs"/>
            </a:rPr>
            <a:t>年</a:t>
          </a:r>
          <a:r>
            <a:rPr kumimoji="1" lang="en-US" altLang="ja-JP" sz="1050">
              <a:solidFill>
                <a:schemeClr val="dk1"/>
              </a:solidFill>
              <a:effectLst/>
              <a:latin typeface="+mn-lt"/>
              <a:ea typeface="+mn-ea"/>
              <a:cs typeface="+mn-cs"/>
            </a:rPr>
            <a:t>7</a:t>
          </a:r>
          <a:r>
            <a:rPr kumimoji="1" lang="ja-JP" altLang="en-US" sz="1050">
              <a:solidFill>
                <a:schemeClr val="dk1"/>
              </a:solidFill>
              <a:effectLst/>
              <a:latin typeface="+mn-lt"/>
              <a:ea typeface="+mn-ea"/>
              <a:cs typeface="+mn-cs"/>
            </a:rPr>
            <a:t>月実施となり、総合的見直し以前の給与表の採用や現給補償が発生したことにより、わずかながらラスパイレス指数が</a:t>
          </a:r>
          <a:r>
            <a:rPr kumimoji="1" lang="en-US" altLang="ja-JP" sz="1050">
              <a:solidFill>
                <a:schemeClr val="dk1"/>
              </a:solidFill>
              <a:effectLst/>
              <a:latin typeface="+mn-lt"/>
              <a:ea typeface="+mn-ea"/>
              <a:cs typeface="+mn-cs"/>
            </a:rPr>
            <a:t>100</a:t>
          </a:r>
          <a:r>
            <a:rPr kumimoji="1" lang="ja-JP" altLang="en-US" sz="1050">
              <a:solidFill>
                <a:schemeClr val="dk1"/>
              </a:solidFill>
              <a:effectLst/>
              <a:latin typeface="+mn-lt"/>
              <a:ea typeface="+mn-ea"/>
              <a:cs typeface="+mn-cs"/>
            </a:rPr>
            <a:t>を上回った。</a:t>
          </a:r>
          <a:r>
            <a:rPr kumimoji="1" lang="ja-JP" altLang="ja-JP" sz="1050">
              <a:solidFill>
                <a:schemeClr val="dk1"/>
              </a:solidFill>
              <a:effectLst/>
              <a:latin typeface="+mn-lt"/>
              <a:ea typeface="+mn-ea"/>
              <a:cs typeface="+mn-cs"/>
            </a:rPr>
            <a:t>平成</a:t>
          </a:r>
          <a:r>
            <a:rPr kumimoji="1" lang="en-US" altLang="ja-JP" sz="1050">
              <a:solidFill>
                <a:schemeClr val="dk1"/>
              </a:solidFill>
              <a:effectLst/>
              <a:latin typeface="+mn-lt"/>
              <a:ea typeface="+mn-ea"/>
              <a:cs typeface="+mn-cs"/>
            </a:rPr>
            <a:t>28</a:t>
          </a:r>
          <a:r>
            <a:rPr kumimoji="1" lang="ja-JP" altLang="ja-JP" sz="1050">
              <a:solidFill>
                <a:schemeClr val="dk1"/>
              </a:solidFill>
              <a:effectLst/>
              <a:latin typeface="+mn-lt"/>
              <a:ea typeface="+mn-ea"/>
              <a:cs typeface="+mn-cs"/>
            </a:rPr>
            <a:t>年度については、</a:t>
          </a:r>
          <a:r>
            <a:rPr kumimoji="1" lang="ja-JP" altLang="en-US" sz="1050">
              <a:solidFill>
                <a:schemeClr val="dk1"/>
              </a:solidFill>
              <a:effectLst/>
              <a:latin typeface="+mn-lt"/>
              <a:ea typeface="+mn-ea"/>
              <a:cs typeface="+mn-cs"/>
            </a:rPr>
            <a:t>退職者と新規採用職員の給与水準の差等の影響により、前年度と比較して</a:t>
          </a:r>
          <a:r>
            <a:rPr kumimoji="1" lang="en-US" altLang="ja-JP" sz="1050">
              <a:solidFill>
                <a:schemeClr val="dk1"/>
              </a:solidFill>
              <a:effectLst/>
              <a:latin typeface="+mn-lt"/>
              <a:ea typeface="+mn-ea"/>
              <a:cs typeface="+mn-cs"/>
            </a:rPr>
            <a:t>0.4</a:t>
          </a:r>
          <a:r>
            <a:rPr kumimoji="1" lang="ja-JP" altLang="en-US" sz="1050">
              <a:solidFill>
                <a:schemeClr val="dk1"/>
              </a:solidFill>
              <a:effectLst/>
              <a:latin typeface="+mn-lt"/>
              <a:ea typeface="+mn-ea"/>
              <a:cs typeface="+mn-cs"/>
            </a:rPr>
            <a:t>ポイントの減となった。</a:t>
          </a:r>
          <a:endParaRPr lang="ja-JP" altLang="ja-JP" sz="1050">
            <a:effectLst/>
          </a:endParaRPr>
        </a:p>
        <a:p>
          <a:r>
            <a:rPr kumimoji="1" lang="ja-JP" altLang="ja-JP" sz="1050">
              <a:solidFill>
                <a:schemeClr val="dk1"/>
              </a:solidFill>
              <a:effectLst/>
              <a:latin typeface="+mn-lt"/>
              <a:ea typeface="+mn-ea"/>
              <a:cs typeface="+mn-cs"/>
            </a:rPr>
            <a:t>　今後も、国公準拠を旨とし、給与適正化に努める。</a:t>
          </a:r>
          <a:endParaRPr lang="ja-JP" altLang="ja-JP" sz="105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5" name="直線コネクタ 234"/>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6" name="テキスト ボックス 235"/>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7" name="直線コネクタ 236"/>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38" name="テキスト ボックス 237"/>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39" name="直線コネクタ 238"/>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0" name="テキスト ボックス 239"/>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1" name="直線コネクタ 240"/>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2" name="テキスト ボックス 241"/>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3" name="直線コネクタ 242"/>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4" name="テキスト ボックス 243"/>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5" name="直線コネクタ 244"/>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6" name="テキスト ボックス 245"/>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35016</xdr:rowOff>
    </xdr:from>
    <xdr:to>
      <xdr:col>24</xdr:col>
      <xdr:colOff>558800</xdr:colOff>
      <xdr:row>86</xdr:row>
      <xdr:rowOff>115388</xdr:rowOff>
    </xdr:to>
    <xdr:cxnSp macro="">
      <xdr:nvCxnSpPr>
        <xdr:cNvPr id="250" name="直線コネクタ 249"/>
        <xdr:cNvCxnSpPr/>
      </xdr:nvCxnSpPr>
      <xdr:spPr>
        <a:xfrm flipV="1">
          <a:off x="17018000" y="13922466"/>
          <a:ext cx="0" cy="9376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87465</xdr:rowOff>
    </xdr:from>
    <xdr:ext cx="762000" cy="259045"/>
    <xdr:sp macro="" textlink="">
      <xdr:nvSpPr>
        <xdr:cNvPr id="251" name="給与水準   （国との比較）最小値テキスト"/>
        <xdr:cNvSpPr txBox="1"/>
      </xdr:nvSpPr>
      <xdr:spPr>
        <a:xfrm>
          <a:off x="17106900" y="14832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101.2</a:t>
          </a:r>
          <a:endParaRPr kumimoji="1" lang="ja-JP" altLang="en-US" sz="1000" b="1">
            <a:latin typeface="ＭＳ Ｐゴシック"/>
          </a:endParaRPr>
        </a:p>
      </xdr:txBody>
    </xdr:sp>
    <xdr:clientData/>
  </xdr:oneCellAnchor>
  <xdr:twoCellAnchor>
    <xdr:from>
      <xdr:col>24</xdr:col>
      <xdr:colOff>469900</xdr:colOff>
      <xdr:row>86</xdr:row>
      <xdr:rowOff>115388</xdr:rowOff>
    </xdr:from>
    <xdr:to>
      <xdr:col>24</xdr:col>
      <xdr:colOff>647700</xdr:colOff>
      <xdr:row>86</xdr:row>
      <xdr:rowOff>115388</xdr:rowOff>
    </xdr:to>
    <xdr:cxnSp macro="">
      <xdr:nvCxnSpPr>
        <xdr:cNvPr id="252" name="直線コネクタ 251"/>
        <xdr:cNvCxnSpPr/>
      </xdr:nvCxnSpPr>
      <xdr:spPr>
        <a:xfrm>
          <a:off x="16929100" y="14860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121393</xdr:rowOff>
    </xdr:from>
    <xdr:ext cx="762000" cy="259045"/>
    <xdr:sp macro="" textlink="">
      <xdr:nvSpPr>
        <xdr:cNvPr id="253" name="給与水準   （国との比較）最大値テキスト"/>
        <xdr:cNvSpPr txBox="1"/>
      </xdr:nvSpPr>
      <xdr:spPr>
        <a:xfrm>
          <a:off x="17106900" y="13665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87.6</a:t>
          </a:r>
          <a:endParaRPr kumimoji="1" lang="ja-JP" altLang="en-US" sz="1000" b="1">
            <a:latin typeface="ＭＳ Ｐゴシック"/>
          </a:endParaRPr>
        </a:p>
      </xdr:txBody>
    </xdr:sp>
    <xdr:clientData/>
  </xdr:oneCellAnchor>
  <xdr:twoCellAnchor>
    <xdr:from>
      <xdr:col>24</xdr:col>
      <xdr:colOff>469900</xdr:colOff>
      <xdr:row>81</xdr:row>
      <xdr:rowOff>35016</xdr:rowOff>
    </xdr:from>
    <xdr:to>
      <xdr:col>24</xdr:col>
      <xdr:colOff>647700</xdr:colOff>
      <xdr:row>81</xdr:row>
      <xdr:rowOff>35016</xdr:rowOff>
    </xdr:to>
    <xdr:cxnSp macro="">
      <xdr:nvCxnSpPr>
        <xdr:cNvPr id="254" name="直線コネクタ 253"/>
        <xdr:cNvCxnSpPr/>
      </xdr:nvCxnSpPr>
      <xdr:spPr>
        <a:xfrm>
          <a:off x="16929100" y="1392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18869</xdr:rowOff>
    </xdr:from>
    <xdr:to>
      <xdr:col>24</xdr:col>
      <xdr:colOff>558800</xdr:colOff>
      <xdr:row>86</xdr:row>
      <xdr:rowOff>46445</xdr:rowOff>
    </xdr:to>
    <xdr:cxnSp macro="">
      <xdr:nvCxnSpPr>
        <xdr:cNvPr id="255" name="直線コネクタ 254"/>
        <xdr:cNvCxnSpPr/>
      </xdr:nvCxnSpPr>
      <xdr:spPr>
        <a:xfrm flipV="1">
          <a:off x="16179800" y="14763569"/>
          <a:ext cx="838200" cy="27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93090</xdr:rowOff>
    </xdr:from>
    <xdr:ext cx="762000" cy="259045"/>
    <xdr:sp macro="" textlink="">
      <xdr:nvSpPr>
        <xdr:cNvPr id="256" name="給与水準   （国との比較）平均値テキスト"/>
        <xdr:cNvSpPr txBox="1"/>
      </xdr:nvSpPr>
      <xdr:spPr>
        <a:xfrm>
          <a:off x="17106900" y="143234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96.4</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76563</xdr:rowOff>
    </xdr:from>
    <xdr:to>
      <xdr:col>24</xdr:col>
      <xdr:colOff>609600</xdr:colOff>
      <xdr:row>85</xdr:row>
      <xdr:rowOff>6713</xdr:rowOff>
    </xdr:to>
    <xdr:sp macro="" textlink="">
      <xdr:nvSpPr>
        <xdr:cNvPr id="257" name="フローチャート : 判断 256"/>
        <xdr:cNvSpPr/>
      </xdr:nvSpPr>
      <xdr:spPr>
        <a:xfrm>
          <a:off x="16967200" y="14478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86</xdr:row>
      <xdr:rowOff>32657</xdr:rowOff>
    </xdr:from>
    <xdr:to>
      <xdr:col>23</xdr:col>
      <xdr:colOff>406400</xdr:colOff>
      <xdr:row>86</xdr:row>
      <xdr:rowOff>46445</xdr:rowOff>
    </xdr:to>
    <xdr:cxnSp macro="">
      <xdr:nvCxnSpPr>
        <xdr:cNvPr id="258" name="直線コネクタ 257"/>
        <xdr:cNvCxnSpPr/>
      </xdr:nvCxnSpPr>
      <xdr:spPr>
        <a:xfrm>
          <a:off x="15290800" y="14777357"/>
          <a:ext cx="8890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69669</xdr:rowOff>
    </xdr:from>
    <xdr:to>
      <xdr:col>23</xdr:col>
      <xdr:colOff>457200</xdr:colOff>
      <xdr:row>84</xdr:row>
      <xdr:rowOff>171269</xdr:rowOff>
    </xdr:to>
    <xdr:sp macro="" textlink="">
      <xdr:nvSpPr>
        <xdr:cNvPr id="259" name="フローチャート : 判断 258"/>
        <xdr:cNvSpPr/>
      </xdr:nvSpPr>
      <xdr:spPr>
        <a:xfrm>
          <a:off x="16129000" y="1447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9996</xdr:rowOff>
    </xdr:from>
    <xdr:ext cx="736600" cy="259045"/>
    <xdr:sp macro="" textlink="">
      <xdr:nvSpPr>
        <xdr:cNvPr id="260" name="テキスト ボックス 259"/>
        <xdr:cNvSpPr txBox="1"/>
      </xdr:nvSpPr>
      <xdr:spPr>
        <a:xfrm>
          <a:off x="15798800" y="142403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96.3</a:t>
          </a:r>
          <a:endParaRPr kumimoji="1" lang="ja-JP" altLang="en-US" sz="1000" b="1">
            <a:solidFill>
              <a:srgbClr val="000080"/>
            </a:solidFill>
            <a:latin typeface="ＭＳ Ｐゴシック"/>
          </a:endParaRPr>
        </a:p>
      </xdr:txBody>
    </xdr:sp>
    <xdr:clientData/>
  </xdr:oneCellAnchor>
  <xdr:twoCellAnchor>
    <xdr:from>
      <xdr:col>21</xdr:col>
      <xdr:colOff>0</xdr:colOff>
      <xdr:row>86</xdr:row>
      <xdr:rowOff>5080</xdr:rowOff>
    </xdr:from>
    <xdr:to>
      <xdr:col>22</xdr:col>
      <xdr:colOff>203200</xdr:colOff>
      <xdr:row>86</xdr:row>
      <xdr:rowOff>32657</xdr:rowOff>
    </xdr:to>
    <xdr:cxnSp macro="">
      <xdr:nvCxnSpPr>
        <xdr:cNvPr id="261" name="直線コネクタ 260"/>
        <xdr:cNvCxnSpPr/>
      </xdr:nvCxnSpPr>
      <xdr:spPr>
        <a:xfrm>
          <a:off x="14401800" y="14749780"/>
          <a:ext cx="8890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158387</xdr:rowOff>
    </xdr:from>
    <xdr:to>
      <xdr:col>22</xdr:col>
      <xdr:colOff>254000</xdr:colOff>
      <xdr:row>84</xdr:row>
      <xdr:rowOff>88537</xdr:rowOff>
    </xdr:to>
    <xdr:sp macro="" textlink="">
      <xdr:nvSpPr>
        <xdr:cNvPr id="262" name="フローチャート : 判断 261"/>
        <xdr:cNvSpPr/>
      </xdr:nvSpPr>
      <xdr:spPr>
        <a:xfrm>
          <a:off x="15240000" y="14388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98714</xdr:rowOff>
    </xdr:from>
    <xdr:ext cx="762000" cy="259045"/>
    <xdr:sp macro="" textlink="">
      <xdr:nvSpPr>
        <xdr:cNvPr id="263" name="テキスト ボックス 262"/>
        <xdr:cNvSpPr txBox="1"/>
      </xdr:nvSpPr>
      <xdr:spPr>
        <a:xfrm>
          <a:off x="14909800" y="14157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a:t>
          </a:r>
          <a:endParaRPr kumimoji="1" lang="ja-JP" altLang="en-US" sz="1000" b="1">
            <a:solidFill>
              <a:srgbClr val="000080"/>
            </a:solidFill>
            <a:latin typeface="ＭＳ Ｐゴシック"/>
          </a:endParaRPr>
        </a:p>
      </xdr:txBody>
    </xdr:sp>
    <xdr:clientData/>
  </xdr:oneCellAnchor>
  <xdr:twoCellAnchor>
    <xdr:from>
      <xdr:col>19</xdr:col>
      <xdr:colOff>482600</xdr:colOff>
      <xdr:row>86</xdr:row>
      <xdr:rowOff>5080</xdr:rowOff>
    </xdr:from>
    <xdr:to>
      <xdr:col>21</xdr:col>
      <xdr:colOff>0</xdr:colOff>
      <xdr:row>89</xdr:row>
      <xdr:rowOff>7801</xdr:rowOff>
    </xdr:to>
    <xdr:cxnSp macro="">
      <xdr:nvCxnSpPr>
        <xdr:cNvPr id="264" name="直線コネクタ 263"/>
        <xdr:cNvCxnSpPr/>
      </xdr:nvCxnSpPr>
      <xdr:spPr>
        <a:xfrm flipV="1">
          <a:off x="13512800" y="14749780"/>
          <a:ext cx="889000" cy="517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158387</xdr:rowOff>
    </xdr:from>
    <xdr:to>
      <xdr:col>21</xdr:col>
      <xdr:colOff>50800</xdr:colOff>
      <xdr:row>84</xdr:row>
      <xdr:rowOff>88537</xdr:rowOff>
    </xdr:to>
    <xdr:sp macro="" textlink="">
      <xdr:nvSpPr>
        <xdr:cNvPr id="265" name="フローチャート : 判断 264"/>
        <xdr:cNvSpPr/>
      </xdr:nvSpPr>
      <xdr:spPr>
        <a:xfrm>
          <a:off x="14351000" y="14388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82</xdr:row>
      <xdr:rowOff>98714</xdr:rowOff>
    </xdr:from>
    <xdr:ext cx="762000" cy="259045"/>
    <xdr:sp macro="" textlink="">
      <xdr:nvSpPr>
        <xdr:cNvPr id="266" name="テキスト ボックス 265"/>
        <xdr:cNvSpPr txBox="1"/>
      </xdr:nvSpPr>
      <xdr:spPr>
        <a:xfrm>
          <a:off x="14020800" y="14157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a:t>
          </a:r>
          <a:endParaRPr kumimoji="1" lang="ja-JP" altLang="en-US" sz="1000" b="1">
            <a:solidFill>
              <a:srgbClr val="000080"/>
            </a:solidFill>
            <a:latin typeface="ＭＳ Ｐゴシック"/>
          </a:endParaRPr>
        </a:p>
      </xdr:txBody>
    </xdr:sp>
    <xdr:clientData/>
  </xdr:oneCellAnchor>
  <xdr:twoCellAnchor>
    <xdr:from>
      <xdr:col>19</xdr:col>
      <xdr:colOff>431800</xdr:colOff>
      <xdr:row>86</xdr:row>
      <xdr:rowOff>161108</xdr:rowOff>
    </xdr:from>
    <xdr:to>
      <xdr:col>19</xdr:col>
      <xdr:colOff>533400</xdr:colOff>
      <xdr:row>87</xdr:row>
      <xdr:rowOff>91258</xdr:rowOff>
    </xdr:to>
    <xdr:sp macro="" textlink="">
      <xdr:nvSpPr>
        <xdr:cNvPr id="267" name="フローチャート : 判断 266"/>
        <xdr:cNvSpPr/>
      </xdr:nvSpPr>
      <xdr:spPr>
        <a:xfrm>
          <a:off x="13462000" y="14905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101435</xdr:rowOff>
    </xdr:from>
    <xdr:ext cx="762000" cy="259045"/>
    <xdr:sp macro="" textlink="">
      <xdr:nvSpPr>
        <xdr:cNvPr id="268" name="テキスト ボックス 267"/>
        <xdr:cNvSpPr txBox="1"/>
      </xdr:nvSpPr>
      <xdr:spPr>
        <a:xfrm>
          <a:off x="13131800" y="14674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85</xdr:row>
      <xdr:rowOff>139519</xdr:rowOff>
    </xdr:from>
    <xdr:to>
      <xdr:col>24</xdr:col>
      <xdr:colOff>609600</xdr:colOff>
      <xdr:row>86</xdr:row>
      <xdr:rowOff>69669</xdr:rowOff>
    </xdr:to>
    <xdr:sp macro="" textlink="">
      <xdr:nvSpPr>
        <xdr:cNvPr id="274" name="円/楕円 273"/>
        <xdr:cNvSpPr/>
      </xdr:nvSpPr>
      <xdr:spPr>
        <a:xfrm>
          <a:off x="16967200" y="14712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35396</xdr:rowOff>
    </xdr:from>
    <xdr:ext cx="762000" cy="259045"/>
    <xdr:sp macro="" textlink="">
      <xdr:nvSpPr>
        <xdr:cNvPr id="275" name="給与水準   （国との比較）該当値テキスト"/>
        <xdr:cNvSpPr txBox="1"/>
      </xdr:nvSpPr>
      <xdr:spPr>
        <a:xfrm>
          <a:off x="17106900" y="14608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99.8</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167095</xdr:rowOff>
    </xdr:from>
    <xdr:to>
      <xdr:col>23</xdr:col>
      <xdr:colOff>457200</xdr:colOff>
      <xdr:row>86</xdr:row>
      <xdr:rowOff>97245</xdr:rowOff>
    </xdr:to>
    <xdr:sp macro="" textlink="">
      <xdr:nvSpPr>
        <xdr:cNvPr id="276" name="円/楕円 275"/>
        <xdr:cNvSpPr/>
      </xdr:nvSpPr>
      <xdr:spPr>
        <a:xfrm>
          <a:off x="16129000" y="14740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82022</xdr:rowOff>
    </xdr:from>
    <xdr:ext cx="736600" cy="259045"/>
    <xdr:sp macro="" textlink="">
      <xdr:nvSpPr>
        <xdr:cNvPr id="277" name="テキスト ボックス 276"/>
        <xdr:cNvSpPr txBox="1"/>
      </xdr:nvSpPr>
      <xdr:spPr>
        <a:xfrm>
          <a:off x="15798800" y="148267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100.2</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153307</xdr:rowOff>
    </xdr:from>
    <xdr:to>
      <xdr:col>22</xdr:col>
      <xdr:colOff>254000</xdr:colOff>
      <xdr:row>86</xdr:row>
      <xdr:rowOff>83457</xdr:rowOff>
    </xdr:to>
    <xdr:sp macro="" textlink="">
      <xdr:nvSpPr>
        <xdr:cNvPr id="278" name="円/楕円 277"/>
        <xdr:cNvSpPr/>
      </xdr:nvSpPr>
      <xdr:spPr>
        <a:xfrm>
          <a:off x="15240000" y="1472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68234</xdr:rowOff>
    </xdr:from>
    <xdr:ext cx="762000" cy="259045"/>
    <xdr:sp macro="" textlink="">
      <xdr:nvSpPr>
        <xdr:cNvPr id="279" name="テキスト ボックス 278"/>
        <xdr:cNvSpPr txBox="1"/>
      </xdr:nvSpPr>
      <xdr:spPr>
        <a:xfrm>
          <a:off x="14909800" y="1481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100.0</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125730</xdr:rowOff>
    </xdr:from>
    <xdr:to>
      <xdr:col>21</xdr:col>
      <xdr:colOff>50800</xdr:colOff>
      <xdr:row>86</xdr:row>
      <xdr:rowOff>55880</xdr:rowOff>
    </xdr:to>
    <xdr:sp macro="" textlink="">
      <xdr:nvSpPr>
        <xdr:cNvPr id="280" name="円/楕円 279"/>
        <xdr:cNvSpPr/>
      </xdr:nvSpPr>
      <xdr:spPr>
        <a:xfrm>
          <a:off x="14351000" y="1469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40657</xdr:rowOff>
    </xdr:from>
    <xdr:ext cx="762000" cy="259045"/>
    <xdr:sp macro="" textlink="">
      <xdr:nvSpPr>
        <xdr:cNvPr id="281" name="テキスト ボックス 280"/>
        <xdr:cNvSpPr txBox="1"/>
      </xdr:nvSpPr>
      <xdr:spPr>
        <a:xfrm>
          <a:off x="14020800" y="1478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99.6</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128451</xdr:rowOff>
    </xdr:from>
    <xdr:to>
      <xdr:col>19</xdr:col>
      <xdr:colOff>533400</xdr:colOff>
      <xdr:row>89</xdr:row>
      <xdr:rowOff>58601</xdr:rowOff>
    </xdr:to>
    <xdr:sp macro="" textlink="">
      <xdr:nvSpPr>
        <xdr:cNvPr id="282" name="円/楕円 281"/>
        <xdr:cNvSpPr/>
      </xdr:nvSpPr>
      <xdr:spPr>
        <a:xfrm>
          <a:off x="13462000" y="15216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43378</xdr:rowOff>
    </xdr:from>
    <xdr:ext cx="762000" cy="259045"/>
    <xdr:sp macro="" textlink="">
      <xdr:nvSpPr>
        <xdr:cNvPr id="283" name="テキスト ボックス 282"/>
        <xdr:cNvSpPr txBox="1"/>
      </xdr:nvSpPr>
      <xdr:spPr>
        <a:xfrm>
          <a:off x="13131800" y="15302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107.1</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[8.54</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16/54</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「桂川町第</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次行政改革大綱」に沿って退職者の不補充等を実施した結果、</a:t>
          </a:r>
          <a:r>
            <a:rPr kumimoji="1" lang="ja-JP" altLang="ja-JP" sz="1100" b="0" i="0" baseline="0">
              <a:solidFill>
                <a:schemeClr val="dk1"/>
              </a:solidFill>
              <a:effectLst/>
              <a:latin typeface="+mn-lt"/>
              <a:ea typeface="+mn-ea"/>
              <a:cs typeface="+mn-cs"/>
            </a:rPr>
            <a:t>平成</a:t>
          </a:r>
          <a:r>
            <a:rPr kumimoji="1" lang="en-US" altLang="ja-JP" sz="1100" b="0" i="0" baseline="0">
              <a:solidFill>
                <a:schemeClr val="dk1"/>
              </a:solidFill>
              <a:effectLst/>
              <a:latin typeface="+mn-lt"/>
              <a:ea typeface="+mn-ea"/>
              <a:cs typeface="+mn-cs"/>
            </a:rPr>
            <a:t>17</a:t>
          </a:r>
          <a:r>
            <a:rPr kumimoji="1" lang="ja-JP" altLang="ja-JP" sz="1100" b="0" i="0" baseline="0">
              <a:solidFill>
                <a:schemeClr val="dk1"/>
              </a:solidFill>
              <a:effectLst/>
              <a:latin typeface="+mn-lt"/>
              <a:ea typeface="+mn-ea"/>
              <a:cs typeface="+mn-cs"/>
            </a:rPr>
            <a:t>年度からの</a:t>
          </a:r>
          <a:r>
            <a:rPr kumimoji="1" lang="en-US" altLang="ja-JP" sz="1100" b="0" i="0" baseline="0">
              <a:solidFill>
                <a:schemeClr val="dk1"/>
              </a:solidFill>
              <a:effectLst/>
              <a:latin typeface="+mn-lt"/>
              <a:ea typeface="+mn-ea"/>
              <a:cs typeface="+mn-cs"/>
            </a:rPr>
            <a:t>5</a:t>
          </a:r>
          <a:r>
            <a:rPr kumimoji="1" lang="ja-JP" altLang="ja-JP" sz="1100" b="0" i="0" baseline="0">
              <a:solidFill>
                <a:schemeClr val="dk1"/>
              </a:solidFill>
              <a:effectLst/>
              <a:latin typeface="+mn-lt"/>
              <a:ea typeface="+mn-ea"/>
              <a:cs typeface="+mn-cs"/>
            </a:rPr>
            <a:t>年間で</a:t>
          </a:r>
          <a:r>
            <a:rPr kumimoji="1" lang="ja-JP" altLang="ja-JP" sz="1100">
              <a:solidFill>
                <a:schemeClr val="dk1"/>
              </a:solidFill>
              <a:effectLst/>
              <a:latin typeface="+mn-lt"/>
              <a:ea typeface="+mn-ea"/>
              <a:cs typeface="+mn-cs"/>
            </a:rPr>
            <a:t>正規職員総数は約</a:t>
          </a:r>
          <a:r>
            <a:rPr kumimoji="1" lang="en-US" altLang="ja-JP" sz="1100">
              <a:solidFill>
                <a:schemeClr val="dk1"/>
              </a:solidFill>
              <a:effectLst/>
              <a:latin typeface="+mn-lt"/>
              <a:ea typeface="+mn-ea"/>
              <a:cs typeface="+mn-cs"/>
            </a:rPr>
            <a:t>14.1</a:t>
          </a:r>
          <a:r>
            <a:rPr kumimoji="1" lang="ja-JP" altLang="ja-JP" sz="1100">
              <a:solidFill>
                <a:schemeClr val="dk1"/>
              </a:solidFill>
              <a:effectLst/>
              <a:latin typeface="+mn-lt"/>
              <a:ea typeface="+mn-ea"/>
              <a:cs typeface="+mn-cs"/>
            </a:rPr>
            <a:t>％減少し、その水準を現在も維持していることから、類似団体平均を下回っている。</a:t>
          </a:r>
          <a:endParaRPr lang="ja-JP" altLang="ja-JP" sz="1400">
            <a:effectLst/>
          </a:endParaRPr>
        </a:p>
        <a:p>
          <a:r>
            <a:rPr kumimoji="1" lang="ja-JP" altLang="ja-JP" sz="1100">
              <a:solidFill>
                <a:schemeClr val="dk1"/>
              </a:solidFill>
              <a:effectLst/>
              <a:latin typeface="+mn-lt"/>
              <a:ea typeface="+mn-ea"/>
              <a:cs typeface="+mn-cs"/>
            </a:rPr>
            <a:t>　本町の職員年齢構成上、平成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年度以降退職者が徐々に減少していく見込みであるが、マンパワーと人件費のバランスに留意しつつ、庁内組織の機構改革やアウトソーシングの活用を図り、行政サービスを低下させることなく、より適切な</a:t>
          </a:r>
          <a:r>
            <a:rPr kumimoji="1" lang="ja-JP" altLang="ja-JP" sz="1100" b="0" i="0" baseline="0">
              <a:solidFill>
                <a:schemeClr val="dk1"/>
              </a:solidFill>
              <a:effectLst/>
              <a:latin typeface="+mn-lt"/>
              <a:ea typeface="+mn-ea"/>
              <a:cs typeface="+mn-cs"/>
            </a:rPr>
            <a:t>定員管理に努める</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300" name="直線コネクタ 299"/>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301" name="テキスト ボックス 300"/>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2" name="直線コネクタ 301"/>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3" name="テキスト ボックス 302"/>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4" name="直線コネクタ 303"/>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5" name="テキスト ボックス 304"/>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6" name="直線コネクタ 305"/>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07" name="テキスト ボックス 306"/>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8" name="直線コネクタ 30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09"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60</xdr:row>
      <xdr:rowOff>66904</xdr:rowOff>
    </xdr:from>
    <xdr:to>
      <xdr:col>24</xdr:col>
      <xdr:colOff>558800</xdr:colOff>
      <xdr:row>66</xdr:row>
      <xdr:rowOff>88824</xdr:rowOff>
    </xdr:to>
    <xdr:cxnSp macro="">
      <xdr:nvCxnSpPr>
        <xdr:cNvPr id="310" name="直線コネクタ 309"/>
        <xdr:cNvCxnSpPr/>
      </xdr:nvCxnSpPr>
      <xdr:spPr>
        <a:xfrm flipV="1">
          <a:off x="17018000" y="10353904"/>
          <a:ext cx="0" cy="10506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60901</xdr:rowOff>
    </xdr:from>
    <xdr:ext cx="762000" cy="259045"/>
    <xdr:sp macro="" textlink="">
      <xdr:nvSpPr>
        <xdr:cNvPr id="311" name="定員管理の状況最小値テキスト"/>
        <xdr:cNvSpPr txBox="1"/>
      </xdr:nvSpPr>
      <xdr:spPr>
        <a:xfrm>
          <a:off x="17106900" y="11376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27.63</a:t>
          </a:r>
          <a:endParaRPr kumimoji="1" lang="ja-JP" altLang="en-US" sz="1000" b="1">
            <a:latin typeface="ＭＳ Ｐゴシック"/>
          </a:endParaRPr>
        </a:p>
      </xdr:txBody>
    </xdr:sp>
    <xdr:clientData/>
  </xdr:oneCellAnchor>
  <xdr:twoCellAnchor>
    <xdr:from>
      <xdr:col>24</xdr:col>
      <xdr:colOff>469900</xdr:colOff>
      <xdr:row>66</xdr:row>
      <xdr:rowOff>88824</xdr:rowOff>
    </xdr:from>
    <xdr:to>
      <xdr:col>24</xdr:col>
      <xdr:colOff>647700</xdr:colOff>
      <xdr:row>66</xdr:row>
      <xdr:rowOff>88824</xdr:rowOff>
    </xdr:to>
    <xdr:cxnSp macro="">
      <xdr:nvCxnSpPr>
        <xdr:cNvPr id="312" name="直線コネクタ 311"/>
        <xdr:cNvCxnSpPr/>
      </xdr:nvCxnSpPr>
      <xdr:spPr>
        <a:xfrm>
          <a:off x="16929100" y="11404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153281</xdr:rowOff>
    </xdr:from>
    <xdr:ext cx="762000" cy="259045"/>
    <xdr:sp macro="" textlink="">
      <xdr:nvSpPr>
        <xdr:cNvPr id="313" name="定員管理の状況最大値テキスト"/>
        <xdr:cNvSpPr txBox="1"/>
      </xdr:nvSpPr>
      <xdr:spPr>
        <a:xfrm>
          <a:off x="17106900" y="10097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5.86</a:t>
          </a:r>
          <a:endParaRPr kumimoji="1" lang="ja-JP" altLang="en-US" sz="1000" b="1">
            <a:latin typeface="ＭＳ Ｐゴシック"/>
          </a:endParaRPr>
        </a:p>
      </xdr:txBody>
    </xdr:sp>
    <xdr:clientData/>
  </xdr:oneCellAnchor>
  <xdr:twoCellAnchor>
    <xdr:from>
      <xdr:col>24</xdr:col>
      <xdr:colOff>469900</xdr:colOff>
      <xdr:row>60</xdr:row>
      <xdr:rowOff>66904</xdr:rowOff>
    </xdr:from>
    <xdr:to>
      <xdr:col>24</xdr:col>
      <xdr:colOff>647700</xdr:colOff>
      <xdr:row>60</xdr:row>
      <xdr:rowOff>66904</xdr:rowOff>
    </xdr:to>
    <xdr:cxnSp macro="">
      <xdr:nvCxnSpPr>
        <xdr:cNvPr id="314" name="直線コネクタ 313"/>
        <xdr:cNvCxnSpPr/>
      </xdr:nvCxnSpPr>
      <xdr:spPr>
        <a:xfrm>
          <a:off x="16929100" y="10353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10313</xdr:rowOff>
    </xdr:from>
    <xdr:to>
      <xdr:col>24</xdr:col>
      <xdr:colOff>558800</xdr:colOff>
      <xdr:row>61</xdr:row>
      <xdr:rowOff>24791</xdr:rowOff>
    </xdr:to>
    <xdr:cxnSp macro="">
      <xdr:nvCxnSpPr>
        <xdr:cNvPr id="315" name="直線コネクタ 314"/>
        <xdr:cNvCxnSpPr/>
      </xdr:nvCxnSpPr>
      <xdr:spPr>
        <a:xfrm>
          <a:off x="16179800" y="10468763"/>
          <a:ext cx="8382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16044</xdr:rowOff>
    </xdr:from>
    <xdr:ext cx="762000" cy="259045"/>
    <xdr:sp macro="" textlink="">
      <xdr:nvSpPr>
        <xdr:cNvPr id="316" name="定員管理の状況平均値テキスト"/>
        <xdr:cNvSpPr txBox="1"/>
      </xdr:nvSpPr>
      <xdr:spPr>
        <a:xfrm>
          <a:off x="17106900" y="104744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9.99</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43967</xdr:rowOff>
    </xdr:from>
    <xdr:to>
      <xdr:col>24</xdr:col>
      <xdr:colOff>609600</xdr:colOff>
      <xdr:row>61</xdr:row>
      <xdr:rowOff>145567</xdr:rowOff>
    </xdr:to>
    <xdr:sp macro="" textlink="">
      <xdr:nvSpPr>
        <xdr:cNvPr id="317" name="フローチャート : 判断 316"/>
        <xdr:cNvSpPr/>
      </xdr:nvSpPr>
      <xdr:spPr>
        <a:xfrm>
          <a:off x="16967200" y="10502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5969</xdr:rowOff>
    </xdr:from>
    <xdr:to>
      <xdr:col>23</xdr:col>
      <xdr:colOff>406400</xdr:colOff>
      <xdr:row>61</xdr:row>
      <xdr:rowOff>10313</xdr:rowOff>
    </xdr:to>
    <xdr:cxnSp macro="">
      <xdr:nvCxnSpPr>
        <xdr:cNvPr id="318" name="直線コネクタ 317"/>
        <xdr:cNvCxnSpPr/>
      </xdr:nvCxnSpPr>
      <xdr:spPr>
        <a:xfrm>
          <a:off x="15290800" y="10464419"/>
          <a:ext cx="889000" cy="4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46863</xdr:rowOff>
    </xdr:from>
    <xdr:to>
      <xdr:col>23</xdr:col>
      <xdr:colOff>457200</xdr:colOff>
      <xdr:row>61</xdr:row>
      <xdr:rowOff>148463</xdr:rowOff>
    </xdr:to>
    <xdr:sp macro="" textlink="">
      <xdr:nvSpPr>
        <xdr:cNvPr id="319" name="フローチャート : 判断 318"/>
        <xdr:cNvSpPr/>
      </xdr:nvSpPr>
      <xdr:spPr>
        <a:xfrm>
          <a:off x="16129000" y="10505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133240</xdr:rowOff>
    </xdr:from>
    <xdr:ext cx="736600" cy="259045"/>
    <xdr:sp macro="" textlink="">
      <xdr:nvSpPr>
        <xdr:cNvPr id="320" name="テキスト ボックス 319"/>
        <xdr:cNvSpPr txBox="1"/>
      </xdr:nvSpPr>
      <xdr:spPr>
        <a:xfrm>
          <a:off x="15798800" y="105916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10.05</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161010</xdr:rowOff>
    </xdr:from>
    <xdr:to>
      <xdr:col>22</xdr:col>
      <xdr:colOff>203200</xdr:colOff>
      <xdr:row>61</xdr:row>
      <xdr:rowOff>5969</xdr:rowOff>
    </xdr:to>
    <xdr:cxnSp macro="">
      <xdr:nvCxnSpPr>
        <xdr:cNvPr id="321" name="直線コネクタ 320"/>
        <xdr:cNvCxnSpPr/>
      </xdr:nvCxnSpPr>
      <xdr:spPr>
        <a:xfrm>
          <a:off x="14401800" y="10448010"/>
          <a:ext cx="889000" cy="16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62788</xdr:rowOff>
    </xdr:from>
    <xdr:to>
      <xdr:col>22</xdr:col>
      <xdr:colOff>254000</xdr:colOff>
      <xdr:row>61</xdr:row>
      <xdr:rowOff>164388</xdr:rowOff>
    </xdr:to>
    <xdr:sp macro="" textlink="">
      <xdr:nvSpPr>
        <xdr:cNvPr id="322" name="フローチャート : 判断 321"/>
        <xdr:cNvSpPr/>
      </xdr:nvSpPr>
      <xdr:spPr>
        <a:xfrm>
          <a:off x="15240000" y="10521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149165</xdr:rowOff>
    </xdr:from>
    <xdr:ext cx="762000" cy="259045"/>
    <xdr:sp macro="" textlink="">
      <xdr:nvSpPr>
        <xdr:cNvPr id="323" name="テキスト ボックス 322"/>
        <xdr:cNvSpPr txBox="1"/>
      </xdr:nvSpPr>
      <xdr:spPr>
        <a:xfrm>
          <a:off x="14909800" y="10607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10.38</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161010</xdr:rowOff>
    </xdr:from>
    <xdr:to>
      <xdr:col>21</xdr:col>
      <xdr:colOff>0</xdr:colOff>
      <xdr:row>60</xdr:row>
      <xdr:rowOff>161976</xdr:rowOff>
    </xdr:to>
    <xdr:cxnSp macro="">
      <xdr:nvCxnSpPr>
        <xdr:cNvPr id="324" name="直線コネクタ 323"/>
        <xdr:cNvCxnSpPr/>
      </xdr:nvCxnSpPr>
      <xdr:spPr>
        <a:xfrm flipV="1">
          <a:off x="13512800" y="10448010"/>
          <a:ext cx="889000" cy="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57480</xdr:rowOff>
    </xdr:from>
    <xdr:to>
      <xdr:col>21</xdr:col>
      <xdr:colOff>50800</xdr:colOff>
      <xdr:row>61</xdr:row>
      <xdr:rowOff>159080</xdr:rowOff>
    </xdr:to>
    <xdr:sp macro="" textlink="">
      <xdr:nvSpPr>
        <xdr:cNvPr id="325" name="フローチャート : 判断 324"/>
        <xdr:cNvSpPr/>
      </xdr:nvSpPr>
      <xdr:spPr>
        <a:xfrm>
          <a:off x="14351000" y="1051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143857</xdr:rowOff>
    </xdr:from>
    <xdr:ext cx="762000" cy="259045"/>
    <xdr:sp macro="" textlink="">
      <xdr:nvSpPr>
        <xdr:cNvPr id="326" name="テキスト ボックス 325"/>
        <xdr:cNvSpPr txBox="1"/>
      </xdr:nvSpPr>
      <xdr:spPr>
        <a:xfrm>
          <a:off x="14020800" y="10602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10.27</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54102</xdr:rowOff>
    </xdr:from>
    <xdr:to>
      <xdr:col>19</xdr:col>
      <xdr:colOff>533400</xdr:colOff>
      <xdr:row>61</xdr:row>
      <xdr:rowOff>155702</xdr:rowOff>
    </xdr:to>
    <xdr:sp macro="" textlink="">
      <xdr:nvSpPr>
        <xdr:cNvPr id="327" name="フローチャート : 判断 326"/>
        <xdr:cNvSpPr/>
      </xdr:nvSpPr>
      <xdr:spPr>
        <a:xfrm>
          <a:off x="13462000" y="1051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140479</xdr:rowOff>
    </xdr:from>
    <xdr:ext cx="762000" cy="259045"/>
    <xdr:sp macro="" textlink="">
      <xdr:nvSpPr>
        <xdr:cNvPr id="328" name="テキスト ボックス 327"/>
        <xdr:cNvSpPr txBox="1"/>
      </xdr:nvSpPr>
      <xdr:spPr>
        <a:xfrm>
          <a:off x="13131800" y="10598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10.20</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9" name="テキスト ボックス 328"/>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0" name="テキスト ボックス 329"/>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1" name="テキスト ボックス 330"/>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2" name="テキスト ボックス 331"/>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3" name="テキスト ボックス 332"/>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60</xdr:row>
      <xdr:rowOff>145441</xdr:rowOff>
    </xdr:from>
    <xdr:to>
      <xdr:col>24</xdr:col>
      <xdr:colOff>609600</xdr:colOff>
      <xdr:row>61</xdr:row>
      <xdr:rowOff>75591</xdr:rowOff>
    </xdr:to>
    <xdr:sp macro="" textlink="">
      <xdr:nvSpPr>
        <xdr:cNvPr id="334" name="円/楕円 333"/>
        <xdr:cNvSpPr/>
      </xdr:nvSpPr>
      <xdr:spPr>
        <a:xfrm>
          <a:off x="16967200" y="10432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161968</xdr:rowOff>
    </xdr:from>
    <xdr:ext cx="762000" cy="259045"/>
    <xdr:sp macro="" textlink="">
      <xdr:nvSpPr>
        <xdr:cNvPr id="335" name="定員管理の状況該当値テキスト"/>
        <xdr:cNvSpPr txBox="1"/>
      </xdr:nvSpPr>
      <xdr:spPr>
        <a:xfrm>
          <a:off x="17106900" y="102775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8.54</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130963</xdr:rowOff>
    </xdr:from>
    <xdr:to>
      <xdr:col>23</xdr:col>
      <xdr:colOff>457200</xdr:colOff>
      <xdr:row>61</xdr:row>
      <xdr:rowOff>61113</xdr:rowOff>
    </xdr:to>
    <xdr:sp macro="" textlink="">
      <xdr:nvSpPr>
        <xdr:cNvPr id="336" name="円/楕円 335"/>
        <xdr:cNvSpPr/>
      </xdr:nvSpPr>
      <xdr:spPr>
        <a:xfrm>
          <a:off x="16129000" y="10417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71290</xdr:rowOff>
    </xdr:from>
    <xdr:ext cx="736600" cy="259045"/>
    <xdr:sp macro="" textlink="">
      <xdr:nvSpPr>
        <xdr:cNvPr id="337" name="テキスト ボックス 336"/>
        <xdr:cNvSpPr txBox="1"/>
      </xdr:nvSpPr>
      <xdr:spPr>
        <a:xfrm>
          <a:off x="15798800" y="101868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8.24</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126619</xdr:rowOff>
    </xdr:from>
    <xdr:to>
      <xdr:col>22</xdr:col>
      <xdr:colOff>254000</xdr:colOff>
      <xdr:row>61</xdr:row>
      <xdr:rowOff>56769</xdr:rowOff>
    </xdr:to>
    <xdr:sp macro="" textlink="">
      <xdr:nvSpPr>
        <xdr:cNvPr id="338" name="円/楕円 337"/>
        <xdr:cNvSpPr/>
      </xdr:nvSpPr>
      <xdr:spPr>
        <a:xfrm>
          <a:off x="15240000" y="10413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66946</xdr:rowOff>
    </xdr:from>
    <xdr:ext cx="762000" cy="259045"/>
    <xdr:sp macro="" textlink="">
      <xdr:nvSpPr>
        <xdr:cNvPr id="339" name="テキスト ボックス 338"/>
        <xdr:cNvSpPr txBox="1"/>
      </xdr:nvSpPr>
      <xdr:spPr>
        <a:xfrm>
          <a:off x="14909800" y="10182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8.15</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110210</xdr:rowOff>
    </xdr:from>
    <xdr:to>
      <xdr:col>21</xdr:col>
      <xdr:colOff>50800</xdr:colOff>
      <xdr:row>61</xdr:row>
      <xdr:rowOff>40360</xdr:rowOff>
    </xdr:to>
    <xdr:sp macro="" textlink="">
      <xdr:nvSpPr>
        <xdr:cNvPr id="340" name="円/楕円 339"/>
        <xdr:cNvSpPr/>
      </xdr:nvSpPr>
      <xdr:spPr>
        <a:xfrm>
          <a:off x="14351000" y="10397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50537</xdr:rowOff>
    </xdr:from>
    <xdr:ext cx="762000" cy="259045"/>
    <xdr:sp macro="" textlink="">
      <xdr:nvSpPr>
        <xdr:cNvPr id="341" name="テキスト ボックス 340"/>
        <xdr:cNvSpPr txBox="1"/>
      </xdr:nvSpPr>
      <xdr:spPr>
        <a:xfrm>
          <a:off x="14020800" y="1016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7.81</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111176</xdr:rowOff>
    </xdr:from>
    <xdr:to>
      <xdr:col>19</xdr:col>
      <xdr:colOff>533400</xdr:colOff>
      <xdr:row>61</xdr:row>
      <xdr:rowOff>41326</xdr:rowOff>
    </xdr:to>
    <xdr:sp macro="" textlink="">
      <xdr:nvSpPr>
        <xdr:cNvPr id="342" name="円/楕円 341"/>
        <xdr:cNvSpPr/>
      </xdr:nvSpPr>
      <xdr:spPr>
        <a:xfrm>
          <a:off x="13462000" y="10398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51503</xdr:rowOff>
    </xdr:from>
    <xdr:ext cx="762000" cy="259045"/>
    <xdr:sp macro="" textlink="">
      <xdr:nvSpPr>
        <xdr:cNvPr id="343" name="テキスト ボックス 342"/>
        <xdr:cNvSpPr txBox="1"/>
      </xdr:nvSpPr>
      <xdr:spPr>
        <a:xfrm>
          <a:off x="13131800" y="10167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7.83</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4" name="正方形/長方形 34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5" name="テキスト ボックス 344"/>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6" name="テキスト ボックス 345"/>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[3.9%]</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7" name="正方形/長方形 346"/>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8" name="正方形/長方形 347"/>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7/54</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9" name="正方形/長方形 348"/>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0" name="正方形/長方形 349"/>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1" name="正方形/長方形 350"/>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2" name="正方形/長方形 351"/>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3" name="正方形/長方形 352"/>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4" name="正方形/長方形 35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5" name="正方形/長方形 354"/>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6" name="テキスト ボックス 355"/>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19</a:t>
          </a:r>
          <a:r>
            <a:rPr kumimoji="1" lang="ja-JP" altLang="ja-JP" sz="1100">
              <a:solidFill>
                <a:schemeClr val="dk1"/>
              </a:solidFill>
              <a:effectLst/>
              <a:latin typeface="+mn-lt"/>
              <a:ea typeface="+mn-ea"/>
              <a:cs typeface="+mn-cs"/>
            </a:rPr>
            <a:t>年度から</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年間実施した繰上償還による地方債現在高の大幅減や、近年の投資的経費に係る地方債発行の抑制等により、元利償還金の減少傾向が続いており、類似団体平均を下回る水準を維持している。</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今後は</a:t>
          </a:r>
          <a:r>
            <a:rPr kumimoji="1" lang="ja-JP" altLang="ja-JP" sz="1100">
              <a:solidFill>
                <a:schemeClr val="dk1"/>
              </a:solidFill>
              <a:effectLst/>
              <a:latin typeface="+mn-lt"/>
              <a:ea typeface="+mn-ea"/>
              <a:cs typeface="+mn-cs"/>
            </a:rPr>
            <a:t>町営住宅更新事業等の大型事業が</a:t>
          </a:r>
          <a:r>
            <a:rPr kumimoji="1" lang="ja-JP" altLang="en-US" sz="1100">
              <a:solidFill>
                <a:schemeClr val="dk1"/>
              </a:solidFill>
              <a:effectLst/>
              <a:latin typeface="+mn-lt"/>
              <a:ea typeface="+mn-ea"/>
              <a:cs typeface="+mn-cs"/>
            </a:rPr>
            <a:t>本格化し、公債費の増加が見込まれるが、</a:t>
          </a:r>
          <a:r>
            <a:rPr kumimoji="1" lang="ja-JP" altLang="ja-JP" sz="1100">
              <a:solidFill>
                <a:schemeClr val="dk1"/>
              </a:solidFill>
              <a:effectLst/>
              <a:latin typeface="+mn-lt"/>
              <a:ea typeface="+mn-ea"/>
              <a:cs typeface="+mn-cs"/>
            </a:rPr>
            <a:t>従来の方針どおり、事業の実施に当たっては、緊急度・住民ニーズを的確に把握し、世代間負担の公平化に留意しつつ、起債に大きく依存することのない財政運営を図り、元利償還金の増加抑制に努める。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57" name="テキスト ボックス 35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8" name="直線コネクタ 35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9" name="テキスト ボックス 35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0" name="直線コネクタ 359"/>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1" name="テキスト ボックス 360"/>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2" name="直線コネクタ 361"/>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3" name="テキスト ボックス 362"/>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4" name="直線コネクタ 363"/>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5" name="テキスト ボックス 364"/>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6" name="直線コネクタ 365"/>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67" name="テキスト ボックス 366"/>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8" name="直線コネクタ 36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88900</xdr:rowOff>
    </xdr:from>
    <xdr:to>
      <xdr:col>24</xdr:col>
      <xdr:colOff>558800</xdr:colOff>
      <xdr:row>45</xdr:row>
      <xdr:rowOff>61214</xdr:rowOff>
    </xdr:to>
    <xdr:cxnSp macro="">
      <xdr:nvCxnSpPr>
        <xdr:cNvPr id="370" name="直線コネクタ 369"/>
        <xdr:cNvCxnSpPr/>
      </xdr:nvCxnSpPr>
      <xdr:spPr>
        <a:xfrm flipV="1">
          <a:off x="17018000" y="6261100"/>
          <a:ext cx="0" cy="15153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33291</xdr:rowOff>
    </xdr:from>
    <xdr:ext cx="762000" cy="259045"/>
    <xdr:sp macro="" textlink="">
      <xdr:nvSpPr>
        <xdr:cNvPr id="371" name="公債費負担の状況最小値テキスト"/>
        <xdr:cNvSpPr txBox="1"/>
      </xdr:nvSpPr>
      <xdr:spPr>
        <a:xfrm>
          <a:off x="17106900" y="7748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15.7</a:t>
          </a:r>
          <a:endParaRPr kumimoji="1" lang="ja-JP" altLang="en-US" sz="1000" b="1">
            <a:latin typeface="ＭＳ Ｐゴシック"/>
          </a:endParaRPr>
        </a:p>
      </xdr:txBody>
    </xdr:sp>
    <xdr:clientData/>
  </xdr:oneCellAnchor>
  <xdr:twoCellAnchor>
    <xdr:from>
      <xdr:col>24</xdr:col>
      <xdr:colOff>469900</xdr:colOff>
      <xdr:row>45</xdr:row>
      <xdr:rowOff>61214</xdr:rowOff>
    </xdr:from>
    <xdr:to>
      <xdr:col>24</xdr:col>
      <xdr:colOff>647700</xdr:colOff>
      <xdr:row>45</xdr:row>
      <xdr:rowOff>61214</xdr:rowOff>
    </xdr:to>
    <xdr:cxnSp macro="">
      <xdr:nvCxnSpPr>
        <xdr:cNvPr id="372" name="直線コネクタ 371"/>
        <xdr:cNvCxnSpPr/>
      </xdr:nvCxnSpPr>
      <xdr:spPr>
        <a:xfrm>
          <a:off x="16929100" y="7776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3827</xdr:rowOff>
    </xdr:from>
    <xdr:ext cx="762000" cy="259045"/>
    <xdr:sp macro="" textlink="">
      <xdr:nvSpPr>
        <xdr:cNvPr id="373" name="公債費負担の状況最大値テキスト"/>
        <xdr:cNvSpPr txBox="1"/>
      </xdr:nvSpPr>
      <xdr:spPr>
        <a:xfrm>
          <a:off x="17106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36</xdr:row>
      <xdr:rowOff>88900</xdr:rowOff>
    </xdr:from>
    <xdr:to>
      <xdr:col>24</xdr:col>
      <xdr:colOff>647700</xdr:colOff>
      <xdr:row>36</xdr:row>
      <xdr:rowOff>88900</xdr:rowOff>
    </xdr:to>
    <xdr:cxnSp macro="">
      <xdr:nvCxnSpPr>
        <xdr:cNvPr id="374" name="直線コネクタ 373"/>
        <xdr:cNvCxnSpPr/>
      </xdr:nvCxnSpPr>
      <xdr:spPr>
        <a:xfrm>
          <a:off x="16929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38</xdr:row>
      <xdr:rowOff>112776</xdr:rowOff>
    </xdr:from>
    <xdr:to>
      <xdr:col>24</xdr:col>
      <xdr:colOff>558800</xdr:colOff>
      <xdr:row>38</xdr:row>
      <xdr:rowOff>122428</xdr:rowOff>
    </xdr:to>
    <xdr:cxnSp macro="">
      <xdr:nvCxnSpPr>
        <xdr:cNvPr id="375" name="直線コネクタ 374"/>
        <xdr:cNvCxnSpPr/>
      </xdr:nvCxnSpPr>
      <xdr:spPr>
        <a:xfrm>
          <a:off x="16179800" y="6627876"/>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86885</xdr:rowOff>
    </xdr:from>
    <xdr:ext cx="762000" cy="259045"/>
    <xdr:sp macro="" textlink="">
      <xdr:nvSpPr>
        <xdr:cNvPr id="376" name="公債費負担の状況平均値テキスト"/>
        <xdr:cNvSpPr txBox="1"/>
      </xdr:nvSpPr>
      <xdr:spPr>
        <a:xfrm>
          <a:off x="17106900" y="69448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114808</xdr:rowOff>
    </xdr:from>
    <xdr:to>
      <xdr:col>24</xdr:col>
      <xdr:colOff>609600</xdr:colOff>
      <xdr:row>41</xdr:row>
      <xdr:rowOff>44958</xdr:rowOff>
    </xdr:to>
    <xdr:sp macro="" textlink="">
      <xdr:nvSpPr>
        <xdr:cNvPr id="377" name="フローチャート : 判断 376"/>
        <xdr:cNvSpPr/>
      </xdr:nvSpPr>
      <xdr:spPr>
        <a:xfrm>
          <a:off x="16967200" y="697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38</xdr:row>
      <xdr:rowOff>112776</xdr:rowOff>
    </xdr:from>
    <xdr:to>
      <xdr:col>23</xdr:col>
      <xdr:colOff>406400</xdr:colOff>
      <xdr:row>38</xdr:row>
      <xdr:rowOff>151384</xdr:rowOff>
    </xdr:to>
    <xdr:cxnSp macro="">
      <xdr:nvCxnSpPr>
        <xdr:cNvPr id="378" name="直線コネクタ 377"/>
        <xdr:cNvCxnSpPr/>
      </xdr:nvCxnSpPr>
      <xdr:spPr>
        <a:xfrm flipV="1">
          <a:off x="15290800" y="6627876"/>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39878</xdr:rowOff>
    </xdr:from>
    <xdr:to>
      <xdr:col>23</xdr:col>
      <xdr:colOff>457200</xdr:colOff>
      <xdr:row>41</xdr:row>
      <xdr:rowOff>141478</xdr:rowOff>
    </xdr:to>
    <xdr:sp macro="" textlink="">
      <xdr:nvSpPr>
        <xdr:cNvPr id="379" name="フローチャート : 判断 378"/>
        <xdr:cNvSpPr/>
      </xdr:nvSpPr>
      <xdr:spPr>
        <a:xfrm>
          <a:off x="16129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126255</xdr:rowOff>
    </xdr:from>
    <xdr:ext cx="736600" cy="259045"/>
    <xdr:sp macro="" textlink="">
      <xdr:nvSpPr>
        <xdr:cNvPr id="380" name="テキスト ボックス 379"/>
        <xdr:cNvSpPr txBox="1"/>
      </xdr:nvSpPr>
      <xdr:spPr>
        <a:xfrm>
          <a:off x="15798800" y="7155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a:t>
          </a:r>
          <a:endParaRPr kumimoji="1" lang="ja-JP" altLang="en-US" sz="1000" b="1">
            <a:solidFill>
              <a:srgbClr val="000080"/>
            </a:solidFill>
            <a:latin typeface="ＭＳ Ｐゴシック"/>
          </a:endParaRPr>
        </a:p>
      </xdr:txBody>
    </xdr:sp>
    <xdr:clientData/>
  </xdr:oneCellAnchor>
  <xdr:twoCellAnchor>
    <xdr:from>
      <xdr:col>21</xdr:col>
      <xdr:colOff>0</xdr:colOff>
      <xdr:row>38</xdr:row>
      <xdr:rowOff>151384</xdr:rowOff>
    </xdr:from>
    <xdr:to>
      <xdr:col>22</xdr:col>
      <xdr:colOff>203200</xdr:colOff>
      <xdr:row>39</xdr:row>
      <xdr:rowOff>28194</xdr:rowOff>
    </xdr:to>
    <xdr:cxnSp macro="">
      <xdr:nvCxnSpPr>
        <xdr:cNvPr id="381" name="直線コネクタ 380"/>
        <xdr:cNvCxnSpPr/>
      </xdr:nvCxnSpPr>
      <xdr:spPr>
        <a:xfrm flipV="1">
          <a:off x="14401800" y="6666484"/>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59182</xdr:rowOff>
    </xdr:from>
    <xdr:to>
      <xdr:col>22</xdr:col>
      <xdr:colOff>254000</xdr:colOff>
      <xdr:row>41</xdr:row>
      <xdr:rowOff>160782</xdr:rowOff>
    </xdr:to>
    <xdr:sp macro="" textlink="">
      <xdr:nvSpPr>
        <xdr:cNvPr id="382" name="フローチャート : 判断 381"/>
        <xdr:cNvSpPr/>
      </xdr:nvSpPr>
      <xdr:spPr>
        <a:xfrm>
          <a:off x="15240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145559</xdr:rowOff>
    </xdr:from>
    <xdr:ext cx="762000" cy="259045"/>
    <xdr:sp macro="" textlink="">
      <xdr:nvSpPr>
        <xdr:cNvPr id="383" name="テキスト ボックス 382"/>
        <xdr:cNvSpPr txBox="1"/>
      </xdr:nvSpPr>
      <xdr:spPr>
        <a:xfrm>
          <a:off x="14909800" y="7175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twoCellAnchor>
    <xdr:from>
      <xdr:col>19</xdr:col>
      <xdr:colOff>482600</xdr:colOff>
      <xdr:row>39</xdr:row>
      <xdr:rowOff>28194</xdr:rowOff>
    </xdr:from>
    <xdr:to>
      <xdr:col>21</xdr:col>
      <xdr:colOff>0</xdr:colOff>
      <xdr:row>39</xdr:row>
      <xdr:rowOff>66802</xdr:rowOff>
    </xdr:to>
    <xdr:cxnSp macro="">
      <xdr:nvCxnSpPr>
        <xdr:cNvPr id="384" name="直線コネクタ 383"/>
        <xdr:cNvCxnSpPr/>
      </xdr:nvCxnSpPr>
      <xdr:spPr>
        <a:xfrm flipV="1">
          <a:off x="13512800" y="6714744"/>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155702</xdr:rowOff>
    </xdr:from>
    <xdr:to>
      <xdr:col>21</xdr:col>
      <xdr:colOff>50800</xdr:colOff>
      <xdr:row>42</xdr:row>
      <xdr:rowOff>85852</xdr:rowOff>
    </xdr:to>
    <xdr:sp macro="" textlink="">
      <xdr:nvSpPr>
        <xdr:cNvPr id="385" name="フローチャート : 判断 384"/>
        <xdr:cNvSpPr/>
      </xdr:nvSpPr>
      <xdr:spPr>
        <a:xfrm>
          <a:off x="14351000" y="718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70629</xdr:rowOff>
    </xdr:from>
    <xdr:ext cx="762000" cy="259045"/>
    <xdr:sp macro="" textlink="">
      <xdr:nvSpPr>
        <xdr:cNvPr id="386" name="テキスト ボックス 385"/>
        <xdr:cNvSpPr txBox="1"/>
      </xdr:nvSpPr>
      <xdr:spPr>
        <a:xfrm>
          <a:off x="14020800" y="7271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61468</xdr:rowOff>
    </xdr:from>
    <xdr:to>
      <xdr:col>19</xdr:col>
      <xdr:colOff>533400</xdr:colOff>
      <xdr:row>42</xdr:row>
      <xdr:rowOff>163068</xdr:rowOff>
    </xdr:to>
    <xdr:sp macro="" textlink="">
      <xdr:nvSpPr>
        <xdr:cNvPr id="387" name="フローチャート : 判断 386"/>
        <xdr:cNvSpPr/>
      </xdr:nvSpPr>
      <xdr:spPr>
        <a:xfrm>
          <a:off x="13462000" y="7262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147845</xdr:rowOff>
    </xdr:from>
    <xdr:ext cx="762000" cy="259045"/>
    <xdr:sp macro="" textlink="">
      <xdr:nvSpPr>
        <xdr:cNvPr id="388" name="テキスト ボックス 387"/>
        <xdr:cNvSpPr txBox="1"/>
      </xdr:nvSpPr>
      <xdr:spPr>
        <a:xfrm>
          <a:off x="13131800" y="7348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9" name="テキスト ボックス 38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0" name="テキスト ボックス 38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1" name="テキスト ボックス 39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2" name="テキスト ボックス 39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3" name="テキスト ボックス 39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38</xdr:row>
      <xdr:rowOff>71628</xdr:rowOff>
    </xdr:from>
    <xdr:to>
      <xdr:col>24</xdr:col>
      <xdr:colOff>609600</xdr:colOff>
      <xdr:row>39</xdr:row>
      <xdr:rowOff>1778</xdr:rowOff>
    </xdr:to>
    <xdr:sp macro="" textlink="">
      <xdr:nvSpPr>
        <xdr:cNvPr id="394" name="円/楕円 393"/>
        <xdr:cNvSpPr/>
      </xdr:nvSpPr>
      <xdr:spPr>
        <a:xfrm>
          <a:off x="16967200" y="658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37</xdr:row>
      <xdr:rowOff>88155</xdr:rowOff>
    </xdr:from>
    <xdr:ext cx="762000" cy="259045"/>
    <xdr:sp macro="" textlink="">
      <xdr:nvSpPr>
        <xdr:cNvPr id="395" name="公債費負担の状況該当値テキスト"/>
        <xdr:cNvSpPr txBox="1"/>
      </xdr:nvSpPr>
      <xdr:spPr>
        <a:xfrm>
          <a:off x="17106900" y="6431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3.9</a:t>
          </a:r>
          <a:endParaRPr kumimoji="1" lang="ja-JP" altLang="en-US" sz="1000" b="1">
            <a:solidFill>
              <a:srgbClr val="FF0000"/>
            </a:solidFill>
            <a:latin typeface="ＭＳ Ｐゴシック"/>
          </a:endParaRPr>
        </a:p>
      </xdr:txBody>
    </xdr:sp>
    <xdr:clientData/>
  </xdr:oneCellAnchor>
  <xdr:twoCellAnchor>
    <xdr:from>
      <xdr:col>23</xdr:col>
      <xdr:colOff>355600</xdr:colOff>
      <xdr:row>38</xdr:row>
      <xdr:rowOff>61976</xdr:rowOff>
    </xdr:from>
    <xdr:to>
      <xdr:col>23</xdr:col>
      <xdr:colOff>457200</xdr:colOff>
      <xdr:row>38</xdr:row>
      <xdr:rowOff>163576</xdr:rowOff>
    </xdr:to>
    <xdr:sp macro="" textlink="">
      <xdr:nvSpPr>
        <xdr:cNvPr id="396" name="円/楕円 395"/>
        <xdr:cNvSpPr/>
      </xdr:nvSpPr>
      <xdr:spPr>
        <a:xfrm>
          <a:off x="16129000" y="657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2303</xdr:rowOff>
    </xdr:from>
    <xdr:ext cx="736600" cy="259045"/>
    <xdr:sp macro="" textlink="">
      <xdr:nvSpPr>
        <xdr:cNvPr id="397" name="テキスト ボックス 396"/>
        <xdr:cNvSpPr txBox="1"/>
      </xdr:nvSpPr>
      <xdr:spPr>
        <a:xfrm>
          <a:off x="15798800" y="63459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a:t>
          </a:r>
          <a:endParaRPr kumimoji="1" lang="ja-JP" altLang="en-US" sz="1000" b="1">
            <a:solidFill>
              <a:srgbClr val="FF0000"/>
            </a:solidFill>
            <a:latin typeface="ＭＳ Ｐゴシック"/>
          </a:endParaRPr>
        </a:p>
      </xdr:txBody>
    </xdr:sp>
    <xdr:clientData/>
  </xdr:oneCellAnchor>
  <xdr:twoCellAnchor>
    <xdr:from>
      <xdr:col>22</xdr:col>
      <xdr:colOff>152400</xdr:colOff>
      <xdr:row>38</xdr:row>
      <xdr:rowOff>100584</xdr:rowOff>
    </xdr:from>
    <xdr:to>
      <xdr:col>22</xdr:col>
      <xdr:colOff>254000</xdr:colOff>
      <xdr:row>39</xdr:row>
      <xdr:rowOff>30734</xdr:rowOff>
    </xdr:to>
    <xdr:sp macro="" textlink="">
      <xdr:nvSpPr>
        <xdr:cNvPr id="398" name="円/楕円 397"/>
        <xdr:cNvSpPr/>
      </xdr:nvSpPr>
      <xdr:spPr>
        <a:xfrm>
          <a:off x="15240000" y="6615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40911</xdr:rowOff>
    </xdr:from>
    <xdr:ext cx="762000" cy="259045"/>
    <xdr:sp macro="" textlink="">
      <xdr:nvSpPr>
        <xdr:cNvPr id="399" name="テキスト ボックス 398"/>
        <xdr:cNvSpPr txBox="1"/>
      </xdr:nvSpPr>
      <xdr:spPr>
        <a:xfrm>
          <a:off x="14909800" y="6384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a:t>
          </a:r>
          <a:endParaRPr kumimoji="1" lang="ja-JP" altLang="en-US" sz="1000" b="1">
            <a:solidFill>
              <a:srgbClr val="FF0000"/>
            </a:solidFill>
            <a:latin typeface="ＭＳ Ｐゴシック"/>
          </a:endParaRPr>
        </a:p>
      </xdr:txBody>
    </xdr:sp>
    <xdr:clientData/>
  </xdr:oneCellAnchor>
  <xdr:twoCellAnchor>
    <xdr:from>
      <xdr:col>20</xdr:col>
      <xdr:colOff>635000</xdr:colOff>
      <xdr:row>38</xdr:row>
      <xdr:rowOff>148844</xdr:rowOff>
    </xdr:from>
    <xdr:to>
      <xdr:col>21</xdr:col>
      <xdr:colOff>50800</xdr:colOff>
      <xdr:row>39</xdr:row>
      <xdr:rowOff>78994</xdr:rowOff>
    </xdr:to>
    <xdr:sp macro="" textlink="">
      <xdr:nvSpPr>
        <xdr:cNvPr id="400" name="円/楕円 399"/>
        <xdr:cNvSpPr/>
      </xdr:nvSpPr>
      <xdr:spPr>
        <a:xfrm>
          <a:off x="14351000" y="666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37</xdr:row>
      <xdr:rowOff>89171</xdr:rowOff>
    </xdr:from>
    <xdr:ext cx="762000" cy="259045"/>
    <xdr:sp macro="" textlink="">
      <xdr:nvSpPr>
        <xdr:cNvPr id="401" name="テキスト ボックス 400"/>
        <xdr:cNvSpPr txBox="1"/>
      </xdr:nvSpPr>
      <xdr:spPr>
        <a:xfrm>
          <a:off x="14020800" y="6432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19</xdr:col>
      <xdr:colOff>431800</xdr:colOff>
      <xdr:row>39</xdr:row>
      <xdr:rowOff>16002</xdr:rowOff>
    </xdr:from>
    <xdr:to>
      <xdr:col>19</xdr:col>
      <xdr:colOff>533400</xdr:colOff>
      <xdr:row>39</xdr:row>
      <xdr:rowOff>117602</xdr:rowOff>
    </xdr:to>
    <xdr:sp macro="" textlink="">
      <xdr:nvSpPr>
        <xdr:cNvPr id="402" name="円/楕円 401"/>
        <xdr:cNvSpPr/>
      </xdr:nvSpPr>
      <xdr:spPr>
        <a:xfrm>
          <a:off x="13462000" y="6702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37</xdr:row>
      <xdr:rowOff>127779</xdr:rowOff>
    </xdr:from>
    <xdr:ext cx="762000" cy="259045"/>
    <xdr:sp macro="" textlink="">
      <xdr:nvSpPr>
        <xdr:cNvPr id="403" name="テキスト ボックス 402"/>
        <xdr:cNvSpPr txBox="1"/>
      </xdr:nvSpPr>
      <xdr:spPr>
        <a:xfrm>
          <a:off x="13131800" y="6471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4" name="正方形/長方形 40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5" name="テキスト ボックス 40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6" name="テキスト ボックス 40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7" name="正方形/長方形 40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8" name="正方形/長方形 40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9" name="正方形/長方形 40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0" name="正方形/長方形 40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1" name="正方形/長方形 41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2" name="正方形/長方形 41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81.1</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3" name="正方形/長方形 41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4" name="正方形/長方形 41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5" name="正方形/長方形 41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6" name="テキスト ボックス 41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19</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21</a:t>
          </a:r>
          <a:r>
            <a:rPr kumimoji="1" lang="ja-JP" altLang="ja-JP" sz="1100">
              <a:solidFill>
                <a:schemeClr val="dk1"/>
              </a:solidFill>
              <a:effectLst/>
              <a:latin typeface="+mn-lt"/>
              <a:ea typeface="+mn-ea"/>
              <a:cs typeface="+mn-cs"/>
            </a:rPr>
            <a:t>年度に実施した公的資金補償金免除繰上償還及び縁故債繰上償還や、近年の投資的経費の抑制効果により、地方債残高が減少傾向にあり、また従来から地方債の発行に当たり普通交付税措置のあるメニューを選択してきたこと等により、地方債残高に係る実質的な町負担を軽減していることに加え、財政調整基金をはじめとする充当可能基金</a:t>
          </a:r>
          <a:r>
            <a:rPr kumimoji="1" lang="ja-JP" altLang="en-US" sz="1100">
              <a:solidFill>
                <a:schemeClr val="dk1"/>
              </a:solidFill>
              <a:effectLst/>
              <a:latin typeface="+mn-lt"/>
              <a:ea typeface="+mn-ea"/>
              <a:cs typeface="+mn-cs"/>
            </a:rPr>
            <a:t>についても前年度と同水準を維持しているため、引き続き</a:t>
          </a:r>
          <a:r>
            <a:rPr kumimoji="1" lang="ja-JP" altLang="ja-JP" sz="1100">
              <a:solidFill>
                <a:schemeClr val="dk1"/>
              </a:solidFill>
              <a:effectLst/>
              <a:latin typeface="+mn-lt"/>
              <a:ea typeface="+mn-ea"/>
              <a:cs typeface="+mn-cs"/>
            </a:rPr>
            <a:t>将来負担比率が発生しない状況となった。</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今後、</a:t>
          </a:r>
          <a:r>
            <a:rPr kumimoji="1" lang="ja-JP" altLang="ja-JP" sz="1100">
              <a:solidFill>
                <a:schemeClr val="dk1"/>
              </a:solidFill>
              <a:effectLst/>
              <a:latin typeface="+mn-lt"/>
              <a:ea typeface="+mn-ea"/>
              <a:cs typeface="+mn-cs"/>
            </a:rPr>
            <a:t>町営住宅更新事業等の大型事業が控えているが、後世への負担を軽減するよう、「桂川町第</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次総合計画」（平成</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月策定）に沿って、長期的な視野に立った計画的な財政運営に努める。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17" name="テキスト ボックス 41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8" name="直線コネクタ 41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9" name="テキスト ボックス 41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0" name="直線コネクタ 419"/>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1" name="テキスト ボックス 420"/>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2" name="直線コネクタ 421"/>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3" name="テキスト ボックス 422"/>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4" name="直線コネクタ 42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5" name="テキスト ボックス 42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6" name="直線コネクタ 425"/>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7" name="テキスト ボックス 426"/>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8" name="直線コネクタ 427"/>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9" name="テキスト ボックス 428"/>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0" name="直線コネクタ 42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21</xdr:row>
      <xdr:rowOff>168952</xdr:rowOff>
    </xdr:to>
    <xdr:cxnSp macro="">
      <xdr:nvCxnSpPr>
        <xdr:cNvPr id="432" name="直線コネクタ 431"/>
        <xdr:cNvCxnSpPr/>
      </xdr:nvCxnSpPr>
      <xdr:spPr>
        <a:xfrm flipV="1">
          <a:off x="17018000" y="2370667"/>
          <a:ext cx="0" cy="13987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141029</xdr:rowOff>
    </xdr:from>
    <xdr:ext cx="762000" cy="259045"/>
    <xdr:sp macro="" textlink="">
      <xdr:nvSpPr>
        <xdr:cNvPr id="433" name="将来負担の状況最小値テキスト"/>
        <xdr:cNvSpPr txBox="1"/>
      </xdr:nvSpPr>
      <xdr:spPr>
        <a:xfrm>
          <a:off x="17106900" y="3741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173.9</a:t>
          </a:r>
          <a:endParaRPr kumimoji="1" lang="ja-JP" altLang="en-US" sz="1000" b="1">
            <a:latin typeface="ＭＳ Ｐゴシック"/>
          </a:endParaRPr>
        </a:p>
      </xdr:txBody>
    </xdr:sp>
    <xdr:clientData/>
  </xdr:oneCellAnchor>
  <xdr:twoCellAnchor>
    <xdr:from>
      <xdr:col>24</xdr:col>
      <xdr:colOff>469900</xdr:colOff>
      <xdr:row>21</xdr:row>
      <xdr:rowOff>168952</xdr:rowOff>
    </xdr:from>
    <xdr:to>
      <xdr:col>24</xdr:col>
      <xdr:colOff>647700</xdr:colOff>
      <xdr:row>21</xdr:row>
      <xdr:rowOff>168952</xdr:rowOff>
    </xdr:to>
    <xdr:cxnSp macro="">
      <xdr:nvCxnSpPr>
        <xdr:cNvPr id="434" name="直線コネクタ 433"/>
        <xdr:cNvCxnSpPr/>
      </xdr:nvCxnSpPr>
      <xdr:spPr>
        <a:xfrm>
          <a:off x="16929100" y="3769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5944</xdr:rowOff>
    </xdr:from>
    <xdr:ext cx="762000" cy="259045"/>
    <xdr:sp macro="" textlink="">
      <xdr:nvSpPr>
        <xdr:cNvPr id="435"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6" name="直線コネクタ 435"/>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0</xdr:colOff>
      <xdr:row>13</xdr:row>
      <xdr:rowOff>144230</xdr:rowOff>
    </xdr:from>
    <xdr:to>
      <xdr:col>22</xdr:col>
      <xdr:colOff>203200</xdr:colOff>
      <xdr:row>14</xdr:row>
      <xdr:rowOff>54017</xdr:rowOff>
    </xdr:to>
    <xdr:cxnSp macro="">
      <xdr:nvCxnSpPr>
        <xdr:cNvPr id="437" name="直線コネクタ 436"/>
        <xdr:cNvCxnSpPr/>
      </xdr:nvCxnSpPr>
      <xdr:spPr>
        <a:xfrm flipV="1">
          <a:off x="14401800" y="2373080"/>
          <a:ext cx="889000" cy="81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63094</xdr:rowOff>
    </xdr:from>
    <xdr:ext cx="762000" cy="259045"/>
    <xdr:sp macro="" textlink="">
      <xdr:nvSpPr>
        <xdr:cNvPr id="438"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91017</xdr:rowOff>
    </xdr:from>
    <xdr:to>
      <xdr:col>24</xdr:col>
      <xdr:colOff>609600</xdr:colOff>
      <xdr:row>14</xdr:row>
      <xdr:rowOff>21167</xdr:rowOff>
    </xdr:to>
    <xdr:sp macro="" textlink="">
      <xdr:nvSpPr>
        <xdr:cNvPr id="439" name="フローチャート : 判断 438"/>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482600</xdr:colOff>
      <xdr:row>14</xdr:row>
      <xdr:rowOff>12996</xdr:rowOff>
    </xdr:from>
    <xdr:to>
      <xdr:col>21</xdr:col>
      <xdr:colOff>0</xdr:colOff>
      <xdr:row>14</xdr:row>
      <xdr:rowOff>54017</xdr:rowOff>
    </xdr:to>
    <xdr:cxnSp macro="">
      <xdr:nvCxnSpPr>
        <xdr:cNvPr id="440" name="直線コネクタ 439"/>
        <xdr:cNvCxnSpPr/>
      </xdr:nvCxnSpPr>
      <xdr:spPr>
        <a:xfrm>
          <a:off x="13512800" y="2413296"/>
          <a:ext cx="889000" cy="41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24934</xdr:rowOff>
    </xdr:from>
    <xdr:to>
      <xdr:col>23</xdr:col>
      <xdr:colOff>457200</xdr:colOff>
      <xdr:row>14</xdr:row>
      <xdr:rowOff>126534</xdr:rowOff>
    </xdr:to>
    <xdr:sp macro="" textlink="">
      <xdr:nvSpPr>
        <xdr:cNvPr id="441" name="フローチャート : 判断 440"/>
        <xdr:cNvSpPr/>
      </xdr:nvSpPr>
      <xdr:spPr>
        <a:xfrm>
          <a:off x="16129000" y="2425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136711</xdr:rowOff>
    </xdr:from>
    <xdr:ext cx="736600" cy="259045"/>
    <xdr:sp macro="" textlink="">
      <xdr:nvSpPr>
        <xdr:cNvPr id="442" name="テキスト ボックス 441"/>
        <xdr:cNvSpPr txBox="1"/>
      </xdr:nvSpPr>
      <xdr:spPr>
        <a:xfrm>
          <a:off x="15798800" y="21941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22</xdr:col>
      <xdr:colOff>152400</xdr:colOff>
      <xdr:row>14</xdr:row>
      <xdr:rowOff>1609</xdr:rowOff>
    </xdr:from>
    <xdr:to>
      <xdr:col>22</xdr:col>
      <xdr:colOff>254000</xdr:colOff>
      <xdr:row>14</xdr:row>
      <xdr:rowOff>103209</xdr:rowOff>
    </xdr:to>
    <xdr:sp macro="" textlink="">
      <xdr:nvSpPr>
        <xdr:cNvPr id="443" name="フローチャート : 判断 442"/>
        <xdr:cNvSpPr/>
      </xdr:nvSpPr>
      <xdr:spPr>
        <a:xfrm>
          <a:off x="15240000" y="240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87986</xdr:rowOff>
    </xdr:from>
    <xdr:ext cx="762000" cy="259045"/>
    <xdr:sp macro="" textlink="">
      <xdr:nvSpPr>
        <xdr:cNvPr id="444" name="テキスト ボックス 443"/>
        <xdr:cNvSpPr txBox="1"/>
      </xdr:nvSpPr>
      <xdr:spPr>
        <a:xfrm>
          <a:off x="14909800" y="2488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20</xdr:col>
      <xdr:colOff>635000</xdr:colOff>
      <xdr:row>14</xdr:row>
      <xdr:rowOff>71586</xdr:rowOff>
    </xdr:from>
    <xdr:to>
      <xdr:col>21</xdr:col>
      <xdr:colOff>50800</xdr:colOff>
      <xdr:row>15</xdr:row>
      <xdr:rowOff>1736</xdr:rowOff>
    </xdr:to>
    <xdr:sp macro="" textlink="">
      <xdr:nvSpPr>
        <xdr:cNvPr id="445" name="フローチャート : 判断 444"/>
        <xdr:cNvSpPr/>
      </xdr:nvSpPr>
      <xdr:spPr>
        <a:xfrm>
          <a:off x="14351000" y="247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157963</xdr:rowOff>
    </xdr:from>
    <xdr:ext cx="762000" cy="259045"/>
    <xdr:sp macro="" textlink="">
      <xdr:nvSpPr>
        <xdr:cNvPr id="446" name="テキスト ボックス 445"/>
        <xdr:cNvSpPr txBox="1"/>
      </xdr:nvSpPr>
      <xdr:spPr>
        <a:xfrm>
          <a:off x="14020800" y="2558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19</xdr:col>
      <xdr:colOff>431800</xdr:colOff>
      <xdr:row>14</xdr:row>
      <xdr:rowOff>156041</xdr:rowOff>
    </xdr:from>
    <xdr:to>
      <xdr:col>19</xdr:col>
      <xdr:colOff>533400</xdr:colOff>
      <xdr:row>15</xdr:row>
      <xdr:rowOff>86191</xdr:rowOff>
    </xdr:to>
    <xdr:sp macro="" textlink="">
      <xdr:nvSpPr>
        <xdr:cNvPr id="447" name="フローチャート : 判断 446"/>
        <xdr:cNvSpPr/>
      </xdr:nvSpPr>
      <xdr:spPr>
        <a:xfrm>
          <a:off x="13462000" y="2556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70968</xdr:rowOff>
    </xdr:from>
    <xdr:ext cx="762000" cy="259045"/>
    <xdr:sp macro="" textlink="">
      <xdr:nvSpPr>
        <xdr:cNvPr id="448" name="テキスト ボックス 447"/>
        <xdr:cNvSpPr txBox="1"/>
      </xdr:nvSpPr>
      <xdr:spPr>
        <a:xfrm>
          <a:off x="13131800" y="2642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29.4</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9" name="テキスト ボックス 44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0" name="テキスト ボックス 44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1" name="テキスト ボックス 45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2" name="テキスト ボックス 45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3" name="テキスト ボックス 45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152400</xdr:colOff>
      <xdr:row>13</xdr:row>
      <xdr:rowOff>93430</xdr:rowOff>
    </xdr:from>
    <xdr:to>
      <xdr:col>22</xdr:col>
      <xdr:colOff>254000</xdr:colOff>
      <xdr:row>14</xdr:row>
      <xdr:rowOff>23580</xdr:rowOff>
    </xdr:to>
    <xdr:sp macro="" textlink="">
      <xdr:nvSpPr>
        <xdr:cNvPr id="454" name="円/楕円 453"/>
        <xdr:cNvSpPr/>
      </xdr:nvSpPr>
      <xdr:spPr>
        <a:xfrm>
          <a:off x="15240000" y="2322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33757</xdr:rowOff>
    </xdr:from>
    <xdr:ext cx="762000" cy="259045"/>
    <xdr:sp macro="" textlink="">
      <xdr:nvSpPr>
        <xdr:cNvPr id="455" name="テキスト ボックス 454"/>
        <xdr:cNvSpPr txBox="1"/>
      </xdr:nvSpPr>
      <xdr:spPr>
        <a:xfrm>
          <a:off x="14909800" y="2091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a:t>
          </a:r>
          <a:endParaRPr kumimoji="1" lang="ja-JP" altLang="en-US" sz="1000" b="1">
            <a:solidFill>
              <a:srgbClr val="FF0000"/>
            </a:solidFill>
            <a:latin typeface="ＭＳ Ｐゴシック"/>
          </a:endParaRPr>
        </a:p>
      </xdr:txBody>
    </xdr:sp>
    <xdr:clientData/>
  </xdr:oneCellAnchor>
  <xdr:twoCellAnchor>
    <xdr:from>
      <xdr:col>20</xdr:col>
      <xdr:colOff>635000</xdr:colOff>
      <xdr:row>14</xdr:row>
      <xdr:rowOff>3217</xdr:rowOff>
    </xdr:from>
    <xdr:to>
      <xdr:col>21</xdr:col>
      <xdr:colOff>50800</xdr:colOff>
      <xdr:row>14</xdr:row>
      <xdr:rowOff>104817</xdr:rowOff>
    </xdr:to>
    <xdr:sp macro="" textlink="">
      <xdr:nvSpPr>
        <xdr:cNvPr id="456" name="円/楕円 455"/>
        <xdr:cNvSpPr/>
      </xdr:nvSpPr>
      <xdr:spPr>
        <a:xfrm>
          <a:off x="14351000" y="2403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114994</xdr:rowOff>
    </xdr:from>
    <xdr:ext cx="762000" cy="259045"/>
    <xdr:sp macro="" textlink="">
      <xdr:nvSpPr>
        <xdr:cNvPr id="457" name="テキスト ボックス 456"/>
        <xdr:cNvSpPr txBox="1"/>
      </xdr:nvSpPr>
      <xdr:spPr>
        <a:xfrm>
          <a:off x="14020800" y="2172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19</xdr:col>
      <xdr:colOff>431800</xdr:colOff>
      <xdr:row>13</xdr:row>
      <xdr:rowOff>133646</xdr:rowOff>
    </xdr:from>
    <xdr:to>
      <xdr:col>19</xdr:col>
      <xdr:colOff>533400</xdr:colOff>
      <xdr:row>14</xdr:row>
      <xdr:rowOff>63796</xdr:rowOff>
    </xdr:to>
    <xdr:sp macro="" textlink="">
      <xdr:nvSpPr>
        <xdr:cNvPr id="458" name="円/楕円 457"/>
        <xdr:cNvSpPr/>
      </xdr:nvSpPr>
      <xdr:spPr>
        <a:xfrm>
          <a:off x="13462000" y="2362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73973</xdr:rowOff>
    </xdr:from>
    <xdr:ext cx="762000" cy="259045"/>
    <xdr:sp macro="" textlink="">
      <xdr:nvSpPr>
        <xdr:cNvPr id="459" name="テキスト ボックス 458"/>
        <xdr:cNvSpPr txBox="1"/>
      </xdr:nvSpPr>
      <xdr:spPr>
        <a:xfrm>
          <a:off x="13131800" y="2131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福岡県桂川町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13,815
13,723
20.14
5,647,660
5,464,387
165,102
3,258,992
4,177,078</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3.9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32/54</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solidFill>
                <a:schemeClr val="dk1"/>
              </a:solidFill>
              <a:effectLst/>
              <a:latin typeface="+mn-lt"/>
              <a:ea typeface="+mn-ea"/>
              <a:cs typeface="+mn-cs"/>
            </a:rPr>
            <a:t>　</a:t>
          </a:r>
          <a:r>
            <a:rPr kumimoji="1" lang="ja-JP" altLang="ja-JP" sz="1100" baseline="0">
              <a:solidFill>
                <a:schemeClr val="dk1"/>
              </a:solidFill>
              <a:effectLst/>
              <a:latin typeface="+mn-lt"/>
              <a:ea typeface="+mn-ea"/>
              <a:cs typeface="+mn-cs"/>
            </a:rPr>
            <a:t>平成</a:t>
          </a:r>
          <a:r>
            <a:rPr kumimoji="1" lang="en-US" altLang="ja-JP" sz="1100" baseline="0">
              <a:solidFill>
                <a:schemeClr val="dk1"/>
              </a:solidFill>
              <a:effectLst/>
              <a:latin typeface="+mn-lt"/>
              <a:ea typeface="+mn-ea"/>
              <a:cs typeface="+mn-cs"/>
            </a:rPr>
            <a:t>17</a:t>
          </a:r>
          <a:r>
            <a:rPr kumimoji="1" lang="ja-JP" altLang="ja-JP" sz="1100" baseline="0">
              <a:solidFill>
                <a:schemeClr val="dk1"/>
              </a:solidFill>
              <a:effectLst/>
              <a:latin typeface="+mn-lt"/>
              <a:ea typeface="+mn-ea"/>
              <a:cs typeface="+mn-cs"/>
            </a:rPr>
            <a:t>年からの</a:t>
          </a:r>
          <a:r>
            <a:rPr kumimoji="1" lang="en-US" altLang="ja-JP" sz="1100" baseline="0">
              <a:solidFill>
                <a:schemeClr val="dk1"/>
              </a:solidFill>
              <a:effectLst/>
              <a:latin typeface="+mn-lt"/>
              <a:ea typeface="+mn-ea"/>
              <a:cs typeface="+mn-cs"/>
            </a:rPr>
            <a:t>5</a:t>
          </a:r>
          <a:r>
            <a:rPr kumimoji="1" lang="ja-JP" altLang="ja-JP" sz="1100" baseline="0">
              <a:solidFill>
                <a:schemeClr val="dk1"/>
              </a:solidFill>
              <a:effectLst/>
              <a:latin typeface="+mn-lt"/>
              <a:ea typeface="+mn-ea"/>
              <a:cs typeface="+mn-cs"/>
            </a:rPr>
            <a:t>年間に「桂川町第</a:t>
          </a:r>
          <a:r>
            <a:rPr kumimoji="1" lang="en-US" altLang="ja-JP" sz="1100" baseline="0">
              <a:solidFill>
                <a:schemeClr val="dk1"/>
              </a:solidFill>
              <a:effectLst/>
              <a:latin typeface="+mn-lt"/>
              <a:ea typeface="+mn-ea"/>
              <a:cs typeface="+mn-cs"/>
            </a:rPr>
            <a:t>4</a:t>
          </a:r>
          <a:r>
            <a:rPr kumimoji="1" lang="ja-JP" altLang="ja-JP" sz="1100" baseline="0">
              <a:solidFill>
                <a:schemeClr val="dk1"/>
              </a:solidFill>
              <a:effectLst/>
              <a:latin typeface="+mn-lt"/>
              <a:ea typeface="+mn-ea"/>
              <a:cs typeface="+mn-cs"/>
            </a:rPr>
            <a:t>次行政改革大綱」に沿って実施した退職者不補充等による正規職員総数の削減効果等の継続のため、類似団体平均と同水準を維持してきたが、小中学校における少人数学級指導にかかる任期付教員や、再任用職員の増等により、平成</a:t>
          </a:r>
          <a:r>
            <a:rPr kumimoji="1" lang="en-US" altLang="ja-JP" sz="1100" baseline="0">
              <a:solidFill>
                <a:schemeClr val="dk1"/>
              </a:solidFill>
              <a:effectLst/>
              <a:latin typeface="+mn-lt"/>
              <a:ea typeface="+mn-ea"/>
              <a:cs typeface="+mn-cs"/>
            </a:rPr>
            <a:t>28</a:t>
          </a:r>
          <a:r>
            <a:rPr kumimoji="1" lang="ja-JP" altLang="ja-JP" sz="1100" baseline="0">
              <a:solidFill>
                <a:schemeClr val="dk1"/>
              </a:solidFill>
              <a:effectLst/>
              <a:latin typeface="+mn-lt"/>
              <a:ea typeface="+mn-ea"/>
              <a:cs typeface="+mn-cs"/>
            </a:rPr>
            <a:t>年度</a:t>
          </a:r>
          <a:r>
            <a:rPr kumimoji="1" lang="ja-JP" altLang="en-US" sz="1100" baseline="0">
              <a:solidFill>
                <a:schemeClr val="dk1"/>
              </a:solidFill>
              <a:effectLst/>
              <a:latin typeface="+mn-lt"/>
              <a:ea typeface="+mn-ea"/>
              <a:cs typeface="+mn-cs"/>
            </a:rPr>
            <a:t>においても</a:t>
          </a:r>
          <a:r>
            <a:rPr kumimoji="1" lang="ja-JP" altLang="ja-JP" sz="1100" baseline="0">
              <a:solidFill>
                <a:schemeClr val="dk1"/>
              </a:solidFill>
              <a:effectLst/>
              <a:latin typeface="+mn-lt"/>
              <a:ea typeface="+mn-ea"/>
              <a:cs typeface="+mn-cs"/>
            </a:rPr>
            <a:t>類似団体平均を上回ることとなった。</a:t>
          </a:r>
          <a:endParaRPr lang="ja-JP" altLang="ja-JP" sz="1400">
            <a:effectLst/>
          </a:endParaRPr>
        </a:p>
        <a:p>
          <a:r>
            <a:rPr kumimoji="1" lang="ja-JP" altLang="ja-JP" sz="1100" baseline="0">
              <a:solidFill>
                <a:schemeClr val="dk1"/>
              </a:solidFill>
              <a:effectLst/>
              <a:latin typeface="+mn-lt"/>
              <a:ea typeface="+mn-ea"/>
              <a:cs typeface="+mn-cs"/>
            </a:rPr>
            <a:t>　今後、直営で実施している各種事業について、民間での実施可能性の検討等に取り組み、人件費の縮減に努める。</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154432</xdr:rowOff>
    </xdr:from>
    <xdr:to>
      <xdr:col>7</xdr:col>
      <xdr:colOff>15875</xdr:colOff>
      <xdr:row>41</xdr:row>
      <xdr:rowOff>101854</xdr:rowOff>
    </xdr:to>
    <xdr:cxnSp macro="">
      <xdr:nvCxnSpPr>
        <xdr:cNvPr id="59" name="直線コネクタ 58"/>
        <xdr:cNvCxnSpPr/>
      </xdr:nvCxnSpPr>
      <xdr:spPr>
        <a:xfrm flipV="1">
          <a:off x="4826000" y="5983732"/>
          <a:ext cx="0" cy="1147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73931</xdr:rowOff>
    </xdr:from>
    <xdr:ext cx="762000" cy="259045"/>
    <xdr:sp macro="" textlink="">
      <xdr:nvSpPr>
        <xdr:cNvPr id="60" name="人件費最小値テキスト"/>
        <xdr:cNvSpPr txBox="1"/>
      </xdr:nvSpPr>
      <xdr:spPr>
        <a:xfrm>
          <a:off x="4914900" y="7103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40.7</a:t>
          </a:r>
          <a:endParaRPr kumimoji="1" lang="ja-JP" altLang="en-US" sz="1000" b="1">
            <a:latin typeface="ＭＳ Ｐゴシック"/>
          </a:endParaRPr>
        </a:p>
      </xdr:txBody>
    </xdr:sp>
    <xdr:clientData/>
  </xdr:oneCellAnchor>
  <xdr:twoCellAnchor>
    <xdr:from>
      <xdr:col>6</xdr:col>
      <xdr:colOff>612775</xdr:colOff>
      <xdr:row>41</xdr:row>
      <xdr:rowOff>101854</xdr:rowOff>
    </xdr:from>
    <xdr:to>
      <xdr:col>7</xdr:col>
      <xdr:colOff>104775</xdr:colOff>
      <xdr:row>41</xdr:row>
      <xdr:rowOff>101854</xdr:rowOff>
    </xdr:to>
    <xdr:cxnSp macro="">
      <xdr:nvCxnSpPr>
        <xdr:cNvPr id="61" name="直線コネクタ 60"/>
        <xdr:cNvCxnSpPr/>
      </xdr:nvCxnSpPr>
      <xdr:spPr>
        <a:xfrm>
          <a:off x="4737100" y="7131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69359</xdr:rowOff>
    </xdr:from>
    <xdr:ext cx="762000" cy="259045"/>
    <xdr:sp macro="" textlink="">
      <xdr:nvSpPr>
        <xdr:cNvPr id="62" name="人件費最大値テキスト"/>
        <xdr:cNvSpPr txBox="1"/>
      </xdr:nvSpPr>
      <xdr:spPr>
        <a:xfrm>
          <a:off x="4914900" y="5727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15.6</a:t>
          </a:r>
          <a:endParaRPr kumimoji="1" lang="ja-JP" altLang="en-US" sz="1000" b="1">
            <a:latin typeface="ＭＳ Ｐゴシック"/>
          </a:endParaRPr>
        </a:p>
      </xdr:txBody>
    </xdr:sp>
    <xdr:clientData/>
  </xdr:oneCellAnchor>
  <xdr:twoCellAnchor>
    <xdr:from>
      <xdr:col>6</xdr:col>
      <xdr:colOff>612775</xdr:colOff>
      <xdr:row>34</xdr:row>
      <xdr:rowOff>154432</xdr:rowOff>
    </xdr:from>
    <xdr:to>
      <xdr:col>7</xdr:col>
      <xdr:colOff>104775</xdr:colOff>
      <xdr:row>34</xdr:row>
      <xdr:rowOff>154432</xdr:rowOff>
    </xdr:to>
    <xdr:cxnSp macro="">
      <xdr:nvCxnSpPr>
        <xdr:cNvPr id="63" name="直線コネクタ 62"/>
        <xdr:cNvCxnSpPr/>
      </xdr:nvCxnSpPr>
      <xdr:spPr>
        <a:xfrm>
          <a:off x="4737100" y="5983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33274</xdr:rowOff>
    </xdr:from>
    <xdr:to>
      <xdr:col>7</xdr:col>
      <xdr:colOff>15875</xdr:colOff>
      <xdr:row>37</xdr:row>
      <xdr:rowOff>46990</xdr:rowOff>
    </xdr:to>
    <xdr:cxnSp macro="">
      <xdr:nvCxnSpPr>
        <xdr:cNvPr id="64" name="直線コネクタ 63"/>
        <xdr:cNvCxnSpPr/>
      </xdr:nvCxnSpPr>
      <xdr:spPr>
        <a:xfrm>
          <a:off x="3987800" y="6376924"/>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147591</xdr:rowOff>
    </xdr:from>
    <xdr:ext cx="762000" cy="259045"/>
    <xdr:sp macro="" textlink="">
      <xdr:nvSpPr>
        <xdr:cNvPr id="65" name="人件費平均値テキスト"/>
        <xdr:cNvSpPr txBox="1"/>
      </xdr:nvSpPr>
      <xdr:spPr>
        <a:xfrm>
          <a:off x="4914900" y="6148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131064</xdr:rowOff>
    </xdr:from>
    <xdr:to>
      <xdr:col>7</xdr:col>
      <xdr:colOff>66675</xdr:colOff>
      <xdr:row>37</xdr:row>
      <xdr:rowOff>61214</xdr:rowOff>
    </xdr:to>
    <xdr:sp macro="" textlink="">
      <xdr:nvSpPr>
        <xdr:cNvPr id="66" name="フローチャート : 判断 65"/>
        <xdr:cNvSpPr/>
      </xdr:nvSpPr>
      <xdr:spPr>
        <a:xfrm>
          <a:off x="47752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14986</xdr:rowOff>
    </xdr:from>
    <xdr:to>
      <xdr:col>5</xdr:col>
      <xdr:colOff>549275</xdr:colOff>
      <xdr:row>37</xdr:row>
      <xdr:rowOff>33274</xdr:rowOff>
    </xdr:to>
    <xdr:cxnSp macro="">
      <xdr:nvCxnSpPr>
        <xdr:cNvPr id="67" name="直線コネクタ 66"/>
        <xdr:cNvCxnSpPr/>
      </xdr:nvCxnSpPr>
      <xdr:spPr>
        <a:xfrm>
          <a:off x="3098800" y="635863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117348</xdr:rowOff>
    </xdr:from>
    <xdr:to>
      <xdr:col>5</xdr:col>
      <xdr:colOff>600075</xdr:colOff>
      <xdr:row>37</xdr:row>
      <xdr:rowOff>47498</xdr:rowOff>
    </xdr:to>
    <xdr:sp macro="" textlink="">
      <xdr:nvSpPr>
        <xdr:cNvPr id="68" name="フローチャート : 判断 67"/>
        <xdr:cNvSpPr/>
      </xdr:nvSpPr>
      <xdr:spPr>
        <a:xfrm>
          <a:off x="3937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57675</xdr:rowOff>
    </xdr:from>
    <xdr:ext cx="736600" cy="259045"/>
    <xdr:sp macro="" textlink="">
      <xdr:nvSpPr>
        <xdr:cNvPr id="69" name="テキスト ボックス 68"/>
        <xdr:cNvSpPr txBox="1"/>
      </xdr:nvSpPr>
      <xdr:spPr>
        <a:xfrm>
          <a:off x="3606800" y="6058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14986</xdr:rowOff>
    </xdr:from>
    <xdr:to>
      <xdr:col>4</xdr:col>
      <xdr:colOff>346075</xdr:colOff>
      <xdr:row>37</xdr:row>
      <xdr:rowOff>24130</xdr:rowOff>
    </xdr:to>
    <xdr:cxnSp macro="">
      <xdr:nvCxnSpPr>
        <xdr:cNvPr id="70" name="直線コネクタ 69"/>
        <xdr:cNvCxnSpPr/>
      </xdr:nvCxnSpPr>
      <xdr:spPr>
        <a:xfrm flipV="1">
          <a:off x="2209800" y="635863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144780</xdr:rowOff>
    </xdr:from>
    <xdr:to>
      <xdr:col>4</xdr:col>
      <xdr:colOff>396875</xdr:colOff>
      <xdr:row>37</xdr:row>
      <xdr:rowOff>74930</xdr:rowOff>
    </xdr:to>
    <xdr:sp macro="" textlink="">
      <xdr:nvSpPr>
        <xdr:cNvPr id="71" name="フローチャート : 判断 70"/>
        <xdr:cNvSpPr/>
      </xdr:nvSpPr>
      <xdr:spPr>
        <a:xfrm>
          <a:off x="3048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59707</xdr:rowOff>
    </xdr:from>
    <xdr:ext cx="762000" cy="259045"/>
    <xdr:sp macro="" textlink="">
      <xdr:nvSpPr>
        <xdr:cNvPr id="72" name="テキスト ボックス 71"/>
        <xdr:cNvSpPr txBox="1"/>
      </xdr:nvSpPr>
      <xdr:spPr>
        <a:xfrm>
          <a:off x="2717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24130</xdr:rowOff>
    </xdr:from>
    <xdr:to>
      <xdr:col>3</xdr:col>
      <xdr:colOff>142875</xdr:colOff>
      <xdr:row>37</xdr:row>
      <xdr:rowOff>46990</xdr:rowOff>
    </xdr:to>
    <xdr:cxnSp macro="">
      <xdr:nvCxnSpPr>
        <xdr:cNvPr id="73" name="直線コネクタ 72"/>
        <xdr:cNvCxnSpPr/>
      </xdr:nvCxnSpPr>
      <xdr:spPr>
        <a:xfrm flipV="1">
          <a:off x="1320800" y="63677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131064</xdr:rowOff>
    </xdr:from>
    <xdr:to>
      <xdr:col>3</xdr:col>
      <xdr:colOff>193675</xdr:colOff>
      <xdr:row>37</xdr:row>
      <xdr:rowOff>61214</xdr:rowOff>
    </xdr:to>
    <xdr:sp macro="" textlink="">
      <xdr:nvSpPr>
        <xdr:cNvPr id="74" name="フローチャート : 判断 73"/>
        <xdr:cNvSpPr/>
      </xdr:nvSpPr>
      <xdr:spPr>
        <a:xfrm>
          <a:off x="2159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71391</xdr:rowOff>
    </xdr:from>
    <xdr:ext cx="762000" cy="259045"/>
    <xdr:sp macro="" textlink="">
      <xdr:nvSpPr>
        <xdr:cNvPr id="75" name="テキスト ボックス 74"/>
        <xdr:cNvSpPr txBox="1"/>
      </xdr:nvSpPr>
      <xdr:spPr>
        <a:xfrm>
          <a:off x="1828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762</xdr:rowOff>
    </xdr:from>
    <xdr:to>
      <xdr:col>1</xdr:col>
      <xdr:colOff>676275</xdr:colOff>
      <xdr:row>37</xdr:row>
      <xdr:rowOff>102362</xdr:rowOff>
    </xdr:to>
    <xdr:sp macro="" textlink="">
      <xdr:nvSpPr>
        <xdr:cNvPr id="76" name="フローチャート : 判断 75"/>
        <xdr:cNvSpPr/>
      </xdr:nvSpPr>
      <xdr:spPr>
        <a:xfrm>
          <a:off x="1270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87139</xdr:rowOff>
    </xdr:from>
    <xdr:ext cx="762000" cy="259045"/>
    <xdr:sp macro="" textlink="">
      <xdr:nvSpPr>
        <xdr:cNvPr id="77" name="テキスト ボックス 76"/>
        <xdr:cNvSpPr txBox="1"/>
      </xdr:nvSpPr>
      <xdr:spPr>
        <a:xfrm>
          <a:off x="939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36</xdr:row>
      <xdr:rowOff>167640</xdr:rowOff>
    </xdr:from>
    <xdr:to>
      <xdr:col>7</xdr:col>
      <xdr:colOff>66675</xdr:colOff>
      <xdr:row>37</xdr:row>
      <xdr:rowOff>97790</xdr:rowOff>
    </xdr:to>
    <xdr:sp macro="" textlink="">
      <xdr:nvSpPr>
        <xdr:cNvPr id="83" name="円/楕円 82"/>
        <xdr:cNvSpPr/>
      </xdr:nvSpPr>
      <xdr:spPr>
        <a:xfrm>
          <a:off x="47752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139717</xdr:rowOff>
    </xdr:from>
    <xdr:ext cx="762000" cy="259045"/>
    <xdr:sp macro="" textlink="">
      <xdr:nvSpPr>
        <xdr:cNvPr id="84" name="人件費該当値テキスト"/>
        <xdr:cNvSpPr txBox="1"/>
      </xdr:nvSpPr>
      <xdr:spPr>
        <a:xfrm>
          <a:off x="49149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24.5</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153924</xdr:rowOff>
    </xdr:from>
    <xdr:to>
      <xdr:col>5</xdr:col>
      <xdr:colOff>600075</xdr:colOff>
      <xdr:row>37</xdr:row>
      <xdr:rowOff>84074</xdr:rowOff>
    </xdr:to>
    <xdr:sp macro="" textlink="">
      <xdr:nvSpPr>
        <xdr:cNvPr id="85" name="円/楕円 84"/>
        <xdr:cNvSpPr/>
      </xdr:nvSpPr>
      <xdr:spPr>
        <a:xfrm>
          <a:off x="39370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68851</xdr:rowOff>
    </xdr:from>
    <xdr:ext cx="736600" cy="259045"/>
    <xdr:sp macro="" textlink="">
      <xdr:nvSpPr>
        <xdr:cNvPr id="86" name="テキスト ボックス 85"/>
        <xdr:cNvSpPr txBox="1"/>
      </xdr:nvSpPr>
      <xdr:spPr>
        <a:xfrm>
          <a:off x="3606800" y="6412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24.2</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135636</xdr:rowOff>
    </xdr:from>
    <xdr:to>
      <xdr:col>4</xdr:col>
      <xdr:colOff>396875</xdr:colOff>
      <xdr:row>37</xdr:row>
      <xdr:rowOff>65786</xdr:rowOff>
    </xdr:to>
    <xdr:sp macro="" textlink="">
      <xdr:nvSpPr>
        <xdr:cNvPr id="87" name="円/楕円 86"/>
        <xdr:cNvSpPr/>
      </xdr:nvSpPr>
      <xdr:spPr>
        <a:xfrm>
          <a:off x="30480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75963</xdr:rowOff>
    </xdr:from>
    <xdr:ext cx="762000" cy="259045"/>
    <xdr:sp macro="" textlink="">
      <xdr:nvSpPr>
        <xdr:cNvPr id="88" name="テキスト ボックス 87"/>
        <xdr:cNvSpPr txBox="1"/>
      </xdr:nvSpPr>
      <xdr:spPr>
        <a:xfrm>
          <a:off x="2717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23.8</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144780</xdr:rowOff>
    </xdr:from>
    <xdr:to>
      <xdr:col>3</xdr:col>
      <xdr:colOff>193675</xdr:colOff>
      <xdr:row>37</xdr:row>
      <xdr:rowOff>74930</xdr:rowOff>
    </xdr:to>
    <xdr:sp macro="" textlink="">
      <xdr:nvSpPr>
        <xdr:cNvPr id="89" name="円/楕円 88"/>
        <xdr:cNvSpPr/>
      </xdr:nvSpPr>
      <xdr:spPr>
        <a:xfrm>
          <a:off x="2159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59707</xdr:rowOff>
    </xdr:from>
    <xdr:ext cx="762000" cy="259045"/>
    <xdr:sp macro="" textlink="">
      <xdr:nvSpPr>
        <xdr:cNvPr id="90" name="テキスト ボックス 89"/>
        <xdr:cNvSpPr txBox="1"/>
      </xdr:nvSpPr>
      <xdr:spPr>
        <a:xfrm>
          <a:off x="1828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24.0</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167640</xdr:rowOff>
    </xdr:from>
    <xdr:to>
      <xdr:col>1</xdr:col>
      <xdr:colOff>676275</xdr:colOff>
      <xdr:row>37</xdr:row>
      <xdr:rowOff>97790</xdr:rowOff>
    </xdr:to>
    <xdr:sp macro="" textlink="">
      <xdr:nvSpPr>
        <xdr:cNvPr id="91" name="円/楕円 90"/>
        <xdr:cNvSpPr/>
      </xdr:nvSpPr>
      <xdr:spPr>
        <a:xfrm>
          <a:off x="1270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107967</xdr:rowOff>
    </xdr:from>
    <xdr:ext cx="762000" cy="259045"/>
    <xdr:sp macro="" textlink="">
      <xdr:nvSpPr>
        <xdr:cNvPr id="92" name="テキスト ボックス 91"/>
        <xdr:cNvSpPr txBox="1"/>
      </xdr:nvSpPr>
      <xdr:spPr>
        <a:xfrm>
          <a:off x="939800" y="610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24.5</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42/54</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類似団体平均に比べ高止まりしているのは、直営で実施している各種事業に係る正規職員の削減に対し、主に臨時職員でマンパワー不足を補っていることに起因する。　</a:t>
          </a:r>
          <a:endParaRPr lang="ja-JP" altLang="ja-JP" sz="1400">
            <a:effectLst/>
          </a:endParaRPr>
        </a:p>
        <a:p>
          <a:r>
            <a:rPr kumimoji="1" lang="ja-JP" altLang="ja-JP" sz="1100">
              <a:solidFill>
                <a:schemeClr val="dk1"/>
              </a:solidFill>
              <a:effectLst/>
              <a:latin typeface="+mn-lt"/>
              <a:ea typeface="+mn-ea"/>
              <a:cs typeface="+mn-cs"/>
            </a:rPr>
            <a:t>　これまで実施してきた庁内組織の再編や、住民及び時代のニーズを捉えた必要経費の取捨選択等の取組みを継続するとともに、今後、行政コスト削減に資する指定管理者制度導入の検討等を進める。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20320</xdr:rowOff>
    </xdr:from>
    <xdr:to>
      <xdr:col>24</xdr:col>
      <xdr:colOff>31750</xdr:colOff>
      <xdr:row>20</xdr:row>
      <xdr:rowOff>165100</xdr:rowOff>
    </xdr:to>
    <xdr:cxnSp macro="">
      <xdr:nvCxnSpPr>
        <xdr:cNvPr id="120" name="直線コネクタ 119"/>
        <xdr:cNvCxnSpPr/>
      </xdr:nvCxnSpPr>
      <xdr:spPr>
        <a:xfrm flipV="1">
          <a:off x="16510000" y="2420620"/>
          <a:ext cx="0" cy="117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137177</xdr:rowOff>
    </xdr:from>
    <xdr:ext cx="762000" cy="259045"/>
    <xdr:sp macro="" textlink="">
      <xdr:nvSpPr>
        <xdr:cNvPr id="121" name="物件費最小値テキスト"/>
        <xdr:cNvSpPr txBox="1"/>
      </xdr:nvSpPr>
      <xdr:spPr>
        <a:xfrm>
          <a:off x="16598900" y="356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23.0</a:t>
          </a:r>
          <a:endParaRPr kumimoji="1" lang="ja-JP" altLang="en-US" sz="1000" b="1">
            <a:latin typeface="ＭＳ Ｐゴシック"/>
          </a:endParaRPr>
        </a:p>
      </xdr:txBody>
    </xdr:sp>
    <xdr:clientData/>
  </xdr:oneCellAnchor>
  <xdr:twoCellAnchor>
    <xdr:from>
      <xdr:col>23</xdr:col>
      <xdr:colOff>628650</xdr:colOff>
      <xdr:row>20</xdr:row>
      <xdr:rowOff>165100</xdr:rowOff>
    </xdr:from>
    <xdr:to>
      <xdr:col>24</xdr:col>
      <xdr:colOff>120650</xdr:colOff>
      <xdr:row>20</xdr:row>
      <xdr:rowOff>165100</xdr:rowOff>
    </xdr:to>
    <xdr:cxnSp macro="">
      <xdr:nvCxnSpPr>
        <xdr:cNvPr id="122" name="直線コネクタ 121"/>
        <xdr:cNvCxnSpPr/>
      </xdr:nvCxnSpPr>
      <xdr:spPr>
        <a:xfrm>
          <a:off x="16421100" y="3594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106697</xdr:rowOff>
    </xdr:from>
    <xdr:ext cx="762000" cy="259045"/>
    <xdr:sp macro="" textlink="">
      <xdr:nvSpPr>
        <xdr:cNvPr id="123" name="物件費最大値テキスト"/>
        <xdr:cNvSpPr txBox="1"/>
      </xdr:nvSpPr>
      <xdr:spPr>
        <a:xfrm>
          <a:off x="16598900" y="2164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a:t>
          </a:r>
          <a:endParaRPr kumimoji="1" lang="ja-JP" altLang="en-US" sz="1000" b="1">
            <a:latin typeface="ＭＳ Ｐゴシック"/>
          </a:endParaRPr>
        </a:p>
      </xdr:txBody>
    </xdr:sp>
    <xdr:clientData/>
  </xdr:oneCellAnchor>
  <xdr:twoCellAnchor>
    <xdr:from>
      <xdr:col>23</xdr:col>
      <xdr:colOff>628650</xdr:colOff>
      <xdr:row>14</xdr:row>
      <xdr:rowOff>20320</xdr:rowOff>
    </xdr:from>
    <xdr:to>
      <xdr:col>24</xdr:col>
      <xdr:colOff>120650</xdr:colOff>
      <xdr:row>14</xdr:row>
      <xdr:rowOff>20320</xdr:rowOff>
    </xdr:to>
    <xdr:cxnSp macro="">
      <xdr:nvCxnSpPr>
        <xdr:cNvPr id="124" name="直線コネクタ 123"/>
        <xdr:cNvCxnSpPr/>
      </xdr:nvCxnSpPr>
      <xdr:spPr>
        <a:xfrm>
          <a:off x="16421100" y="2420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161290</xdr:rowOff>
    </xdr:from>
    <xdr:to>
      <xdr:col>24</xdr:col>
      <xdr:colOff>31750</xdr:colOff>
      <xdr:row>18</xdr:row>
      <xdr:rowOff>88900</xdr:rowOff>
    </xdr:to>
    <xdr:cxnSp macro="">
      <xdr:nvCxnSpPr>
        <xdr:cNvPr id="125" name="直線コネクタ 124"/>
        <xdr:cNvCxnSpPr/>
      </xdr:nvCxnSpPr>
      <xdr:spPr>
        <a:xfrm>
          <a:off x="15671800" y="307594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115587</xdr:rowOff>
    </xdr:from>
    <xdr:ext cx="762000" cy="259045"/>
    <xdr:sp macro="" textlink="">
      <xdr:nvSpPr>
        <xdr:cNvPr id="126" name="物件費平均値テキスト"/>
        <xdr:cNvSpPr txBox="1"/>
      </xdr:nvSpPr>
      <xdr:spPr>
        <a:xfrm>
          <a:off x="16598900" y="2687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99060</xdr:rowOff>
    </xdr:from>
    <xdr:to>
      <xdr:col>24</xdr:col>
      <xdr:colOff>82550</xdr:colOff>
      <xdr:row>17</xdr:row>
      <xdr:rowOff>29210</xdr:rowOff>
    </xdr:to>
    <xdr:sp macro="" textlink="">
      <xdr:nvSpPr>
        <xdr:cNvPr id="127" name="フローチャート : 判断 126"/>
        <xdr:cNvSpPr/>
      </xdr:nvSpPr>
      <xdr:spPr>
        <a:xfrm>
          <a:off x="16459200" y="284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161290</xdr:rowOff>
    </xdr:from>
    <xdr:to>
      <xdr:col>22</xdr:col>
      <xdr:colOff>565150</xdr:colOff>
      <xdr:row>18</xdr:row>
      <xdr:rowOff>35560</xdr:rowOff>
    </xdr:to>
    <xdr:cxnSp macro="">
      <xdr:nvCxnSpPr>
        <xdr:cNvPr id="128" name="直線コネクタ 127"/>
        <xdr:cNvCxnSpPr/>
      </xdr:nvCxnSpPr>
      <xdr:spPr>
        <a:xfrm flipV="1">
          <a:off x="14782800" y="30759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76200</xdr:rowOff>
    </xdr:from>
    <xdr:to>
      <xdr:col>22</xdr:col>
      <xdr:colOff>615950</xdr:colOff>
      <xdr:row>17</xdr:row>
      <xdr:rowOff>6350</xdr:rowOff>
    </xdr:to>
    <xdr:sp macro="" textlink="">
      <xdr:nvSpPr>
        <xdr:cNvPr id="129" name="フローチャート : 判断 128"/>
        <xdr:cNvSpPr/>
      </xdr:nvSpPr>
      <xdr:spPr>
        <a:xfrm>
          <a:off x="15621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16527</xdr:rowOff>
    </xdr:from>
    <xdr:ext cx="736600" cy="259045"/>
    <xdr:sp macro="" textlink="">
      <xdr:nvSpPr>
        <xdr:cNvPr id="130" name="テキスト ボックス 129"/>
        <xdr:cNvSpPr txBox="1"/>
      </xdr:nvSpPr>
      <xdr:spPr>
        <a:xfrm>
          <a:off x="15290800" y="2588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130810</xdr:rowOff>
    </xdr:from>
    <xdr:to>
      <xdr:col>21</xdr:col>
      <xdr:colOff>361950</xdr:colOff>
      <xdr:row>18</xdr:row>
      <xdr:rowOff>35560</xdr:rowOff>
    </xdr:to>
    <xdr:cxnSp macro="">
      <xdr:nvCxnSpPr>
        <xdr:cNvPr id="131" name="直線コネクタ 130"/>
        <xdr:cNvCxnSpPr/>
      </xdr:nvCxnSpPr>
      <xdr:spPr>
        <a:xfrm>
          <a:off x="13893800" y="304546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60960</xdr:rowOff>
    </xdr:from>
    <xdr:to>
      <xdr:col>21</xdr:col>
      <xdr:colOff>412750</xdr:colOff>
      <xdr:row>16</xdr:row>
      <xdr:rowOff>162560</xdr:rowOff>
    </xdr:to>
    <xdr:sp macro="" textlink="">
      <xdr:nvSpPr>
        <xdr:cNvPr id="132" name="フローチャート : 判断 131"/>
        <xdr:cNvSpPr/>
      </xdr:nvSpPr>
      <xdr:spPr>
        <a:xfrm>
          <a:off x="14732000" y="280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1287</xdr:rowOff>
    </xdr:from>
    <xdr:ext cx="762000" cy="259045"/>
    <xdr:sp macro="" textlink="">
      <xdr:nvSpPr>
        <xdr:cNvPr id="133" name="テキスト ボックス 132"/>
        <xdr:cNvSpPr txBox="1"/>
      </xdr:nvSpPr>
      <xdr:spPr>
        <a:xfrm>
          <a:off x="14401800" y="2573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130810</xdr:rowOff>
    </xdr:from>
    <xdr:to>
      <xdr:col>20</xdr:col>
      <xdr:colOff>158750</xdr:colOff>
      <xdr:row>17</xdr:row>
      <xdr:rowOff>153670</xdr:rowOff>
    </xdr:to>
    <xdr:cxnSp macro="">
      <xdr:nvCxnSpPr>
        <xdr:cNvPr id="134" name="直線コネクタ 133"/>
        <xdr:cNvCxnSpPr/>
      </xdr:nvCxnSpPr>
      <xdr:spPr>
        <a:xfrm flipV="1">
          <a:off x="13004800" y="30454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22860</xdr:rowOff>
    </xdr:from>
    <xdr:to>
      <xdr:col>20</xdr:col>
      <xdr:colOff>209550</xdr:colOff>
      <xdr:row>16</xdr:row>
      <xdr:rowOff>124460</xdr:rowOff>
    </xdr:to>
    <xdr:sp macro="" textlink="">
      <xdr:nvSpPr>
        <xdr:cNvPr id="135" name="フローチャート : 判断 134"/>
        <xdr:cNvSpPr/>
      </xdr:nvSpPr>
      <xdr:spPr>
        <a:xfrm>
          <a:off x="13843000" y="276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134637</xdr:rowOff>
    </xdr:from>
    <xdr:ext cx="762000" cy="259045"/>
    <xdr:sp macro="" textlink="">
      <xdr:nvSpPr>
        <xdr:cNvPr id="136" name="テキスト ボックス 135"/>
        <xdr:cNvSpPr txBox="1"/>
      </xdr:nvSpPr>
      <xdr:spPr>
        <a:xfrm>
          <a:off x="13512800" y="2534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0</xdr:rowOff>
    </xdr:from>
    <xdr:to>
      <xdr:col>19</xdr:col>
      <xdr:colOff>6350</xdr:colOff>
      <xdr:row>16</xdr:row>
      <xdr:rowOff>101600</xdr:rowOff>
    </xdr:to>
    <xdr:sp macro="" textlink="">
      <xdr:nvSpPr>
        <xdr:cNvPr id="137" name="フローチャート : 判断 136"/>
        <xdr:cNvSpPr/>
      </xdr:nvSpPr>
      <xdr:spPr>
        <a:xfrm>
          <a:off x="129540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111777</xdr:rowOff>
    </xdr:from>
    <xdr:ext cx="762000" cy="259045"/>
    <xdr:sp macro="" textlink="">
      <xdr:nvSpPr>
        <xdr:cNvPr id="138" name="テキスト ボックス 137"/>
        <xdr:cNvSpPr txBox="1"/>
      </xdr:nvSpPr>
      <xdr:spPr>
        <a:xfrm>
          <a:off x="12623800" y="251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18</xdr:row>
      <xdr:rowOff>38100</xdr:rowOff>
    </xdr:from>
    <xdr:to>
      <xdr:col>24</xdr:col>
      <xdr:colOff>82550</xdr:colOff>
      <xdr:row>18</xdr:row>
      <xdr:rowOff>139700</xdr:rowOff>
    </xdr:to>
    <xdr:sp macro="" textlink="">
      <xdr:nvSpPr>
        <xdr:cNvPr id="144" name="円/楕円 143"/>
        <xdr:cNvSpPr/>
      </xdr:nvSpPr>
      <xdr:spPr>
        <a:xfrm>
          <a:off x="16459200" y="312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18</xdr:row>
      <xdr:rowOff>10177</xdr:rowOff>
    </xdr:from>
    <xdr:ext cx="762000" cy="259045"/>
    <xdr:sp macro="" textlink="">
      <xdr:nvSpPr>
        <xdr:cNvPr id="145" name="物件費該当値テキスト"/>
        <xdr:cNvSpPr txBox="1"/>
      </xdr:nvSpPr>
      <xdr:spPr>
        <a:xfrm>
          <a:off x="16598900" y="309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110490</xdr:rowOff>
    </xdr:from>
    <xdr:to>
      <xdr:col>22</xdr:col>
      <xdr:colOff>615950</xdr:colOff>
      <xdr:row>18</xdr:row>
      <xdr:rowOff>40640</xdr:rowOff>
    </xdr:to>
    <xdr:sp macro="" textlink="">
      <xdr:nvSpPr>
        <xdr:cNvPr id="146" name="円/楕円 145"/>
        <xdr:cNvSpPr/>
      </xdr:nvSpPr>
      <xdr:spPr>
        <a:xfrm>
          <a:off x="15621000" y="302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25417</xdr:rowOff>
    </xdr:from>
    <xdr:ext cx="736600" cy="259045"/>
    <xdr:sp macro="" textlink="">
      <xdr:nvSpPr>
        <xdr:cNvPr id="147" name="テキスト ボックス 146"/>
        <xdr:cNvSpPr txBox="1"/>
      </xdr:nvSpPr>
      <xdr:spPr>
        <a:xfrm>
          <a:off x="15290800" y="3111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156210</xdr:rowOff>
    </xdr:from>
    <xdr:to>
      <xdr:col>21</xdr:col>
      <xdr:colOff>412750</xdr:colOff>
      <xdr:row>18</xdr:row>
      <xdr:rowOff>86360</xdr:rowOff>
    </xdr:to>
    <xdr:sp macro="" textlink="">
      <xdr:nvSpPr>
        <xdr:cNvPr id="148" name="円/楕円 147"/>
        <xdr:cNvSpPr/>
      </xdr:nvSpPr>
      <xdr:spPr>
        <a:xfrm>
          <a:off x="14732000" y="307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71137</xdr:rowOff>
    </xdr:from>
    <xdr:ext cx="762000" cy="259045"/>
    <xdr:sp macro="" textlink="">
      <xdr:nvSpPr>
        <xdr:cNvPr id="149" name="テキスト ボックス 148"/>
        <xdr:cNvSpPr txBox="1"/>
      </xdr:nvSpPr>
      <xdr:spPr>
        <a:xfrm>
          <a:off x="14401800" y="315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20</xdr:col>
      <xdr:colOff>107950</xdr:colOff>
      <xdr:row>17</xdr:row>
      <xdr:rowOff>80010</xdr:rowOff>
    </xdr:from>
    <xdr:to>
      <xdr:col>20</xdr:col>
      <xdr:colOff>209550</xdr:colOff>
      <xdr:row>18</xdr:row>
      <xdr:rowOff>10160</xdr:rowOff>
    </xdr:to>
    <xdr:sp macro="" textlink="">
      <xdr:nvSpPr>
        <xdr:cNvPr id="150" name="円/楕円 149"/>
        <xdr:cNvSpPr/>
      </xdr:nvSpPr>
      <xdr:spPr>
        <a:xfrm>
          <a:off x="13843000" y="2994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166387</xdr:rowOff>
    </xdr:from>
    <xdr:ext cx="762000" cy="259045"/>
    <xdr:sp macro="" textlink="">
      <xdr:nvSpPr>
        <xdr:cNvPr id="151" name="テキスト ボックス 150"/>
        <xdr:cNvSpPr txBox="1"/>
      </xdr:nvSpPr>
      <xdr:spPr>
        <a:xfrm>
          <a:off x="13512800" y="308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18</xdr:col>
      <xdr:colOff>590550</xdr:colOff>
      <xdr:row>17</xdr:row>
      <xdr:rowOff>102870</xdr:rowOff>
    </xdr:from>
    <xdr:to>
      <xdr:col>19</xdr:col>
      <xdr:colOff>6350</xdr:colOff>
      <xdr:row>18</xdr:row>
      <xdr:rowOff>33020</xdr:rowOff>
    </xdr:to>
    <xdr:sp macro="" textlink="">
      <xdr:nvSpPr>
        <xdr:cNvPr id="152" name="円/楕円 151"/>
        <xdr:cNvSpPr/>
      </xdr:nvSpPr>
      <xdr:spPr>
        <a:xfrm>
          <a:off x="12954000" y="3017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18</xdr:row>
      <xdr:rowOff>17797</xdr:rowOff>
    </xdr:from>
    <xdr:ext cx="762000" cy="259045"/>
    <xdr:sp macro="" textlink="">
      <xdr:nvSpPr>
        <xdr:cNvPr id="153" name="テキスト ボックス 152"/>
        <xdr:cNvSpPr txBox="1"/>
      </xdr:nvSpPr>
      <xdr:spPr>
        <a:xfrm>
          <a:off x="12623800" y="310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52/54</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18</a:t>
          </a:r>
          <a:r>
            <a:rPr kumimoji="1" lang="ja-JP" altLang="ja-JP" sz="1100">
              <a:solidFill>
                <a:schemeClr val="dk1"/>
              </a:solidFill>
              <a:effectLst/>
              <a:latin typeface="+mn-lt"/>
              <a:ea typeface="+mn-ea"/>
              <a:cs typeface="+mn-cs"/>
            </a:rPr>
            <a:t>年度の障害者自立支援制度開始による障害者サービス利用の増加等に伴い障がい者福祉費が膨らんでいることや、乳幼児医療に係る独自助成の拡大、高齢化率</a:t>
          </a:r>
          <a:r>
            <a:rPr kumimoji="1" lang="ja-JP" altLang="ja-JP" sz="1100" b="0" i="0" baseline="0">
              <a:solidFill>
                <a:schemeClr val="dk1"/>
              </a:solidFill>
              <a:effectLst/>
              <a:latin typeface="+mn-lt"/>
              <a:ea typeface="+mn-ea"/>
              <a:cs typeface="+mn-cs"/>
            </a:rPr>
            <a:t>（平成</a:t>
          </a:r>
          <a:r>
            <a:rPr kumimoji="1" lang="en-US" altLang="ja-JP" sz="1100" b="0" i="0" baseline="0">
              <a:solidFill>
                <a:schemeClr val="dk1"/>
              </a:solidFill>
              <a:effectLst/>
              <a:latin typeface="+mn-lt"/>
              <a:ea typeface="+mn-ea"/>
              <a:cs typeface="+mn-cs"/>
            </a:rPr>
            <a:t>28</a:t>
          </a:r>
          <a:r>
            <a:rPr kumimoji="1" lang="ja-JP" altLang="ja-JP" sz="1100" b="0" i="0" baseline="0">
              <a:solidFill>
                <a:schemeClr val="dk1"/>
              </a:solidFill>
              <a:effectLst/>
              <a:latin typeface="+mn-lt"/>
              <a:ea typeface="+mn-ea"/>
              <a:cs typeface="+mn-cs"/>
            </a:rPr>
            <a:t>年</a:t>
          </a:r>
          <a:r>
            <a:rPr kumimoji="1" lang="en-US" altLang="ja-JP" sz="1100" b="0" i="0" baseline="0">
              <a:solidFill>
                <a:schemeClr val="dk1"/>
              </a:solidFill>
              <a:effectLst/>
              <a:latin typeface="+mn-lt"/>
              <a:ea typeface="+mn-ea"/>
              <a:cs typeface="+mn-cs"/>
            </a:rPr>
            <a:t>9</a:t>
          </a:r>
          <a:r>
            <a:rPr kumimoji="1" lang="ja-JP" altLang="ja-JP" sz="1100" b="0" i="0" baseline="0">
              <a:solidFill>
                <a:schemeClr val="dk1"/>
              </a:solidFill>
              <a:effectLst/>
              <a:latin typeface="+mn-lt"/>
              <a:ea typeface="+mn-ea"/>
              <a:cs typeface="+mn-cs"/>
            </a:rPr>
            <a:t>月</a:t>
          </a:r>
          <a:r>
            <a:rPr kumimoji="1" lang="en-US" altLang="ja-JP" sz="1100" b="0" i="0" baseline="0">
              <a:solidFill>
                <a:schemeClr val="dk1"/>
              </a:solidFill>
              <a:effectLst/>
              <a:latin typeface="+mn-lt"/>
              <a:ea typeface="+mn-ea"/>
              <a:cs typeface="+mn-cs"/>
            </a:rPr>
            <a:t>1</a:t>
          </a:r>
          <a:r>
            <a:rPr kumimoji="1" lang="ja-JP" altLang="ja-JP" sz="1100" b="0" i="0" baseline="0">
              <a:solidFill>
                <a:schemeClr val="dk1"/>
              </a:solidFill>
              <a:effectLst/>
              <a:latin typeface="+mn-lt"/>
              <a:ea typeface="+mn-ea"/>
              <a:cs typeface="+mn-cs"/>
            </a:rPr>
            <a:t>日現在：</a:t>
          </a:r>
          <a:r>
            <a:rPr kumimoji="1" lang="en-US" altLang="ja-JP" sz="1100" b="0" i="0" baseline="0">
              <a:solidFill>
                <a:schemeClr val="dk1"/>
              </a:solidFill>
              <a:effectLst/>
              <a:latin typeface="+mn-lt"/>
              <a:ea typeface="+mn-ea"/>
              <a:cs typeface="+mn-cs"/>
            </a:rPr>
            <a:t>31.0</a:t>
          </a:r>
          <a:r>
            <a:rPr kumimoji="1" lang="ja-JP" altLang="ja-JP" sz="1100" b="0" i="0" baseline="0">
              <a:solidFill>
                <a:schemeClr val="dk1"/>
              </a:solidFill>
              <a:effectLst/>
              <a:latin typeface="+mn-lt"/>
              <a:ea typeface="+mn-ea"/>
              <a:cs typeface="+mn-cs"/>
            </a:rPr>
            <a:t>％）</a:t>
          </a:r>
          <a:r>
            <a:rPr kumimoji="1" lang="ja-JP" altLang="ja-JP" sz="1100">
              <a:solidFill>
                <a:schemeClr val="dk1"/>
              </a:solidFill>
              <a:effectLst/>
              <a:latin typeface="+mn-lt"/>
              <a:ea typeface="+mn-ea"/>
              <a:cs typeface="+mn-cs"/>
            </a:rPr>
            <a:t>上昇の影響等により、類似団体平均を大きく上回っている。</a:t>
          </a:r>
          <a:endParaRPr lang="ja-JP" altLang="ja-JP" sz="1400">
            <a:effectLst/>
          </a:endParaRPr>
        </a:p>
        <a:p>
          <a:r>
            <a:rPr kumimoji="1" lang="ja-JP" altLang="ja-JP" sz="1100">
              <a:solidFill>
                <a:schemeClr val="dk1"/>
              </a:solidFill>
              <a:effectLst/>
              <a:latin typeface="+mn-lt"/>
              <a:ea typeface="+mn-ea"/>
              <a:cs typeface="+mn-cs"/>
            </a:rPr>
            <a:t>　少子高齢化の進む本町において、高齢者等に対する支援や、子育て環境の充実は重要な課題であるが、各種手当の見直しや資格審査の適正化等を行い、財政を圧迫する上昇傾向に、可能な限り歯止めをかけるよう努める。</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53522</xdr:rowOff>
    </xdr:from>
    <xdr:to>
      <xdr:col>7</xdr:col>
      <xdr:colOff>15875</xdr:colOff>
      <xdr:row>61</xdr:row>
      <xdr:rowOff>118835</xdr:rowOff>
    </xdr:to>
    <xdr:cxnSp macro="">
      <xdr:nvCxnSpPr>
        <xdr:cNvPr id="183" name="直線コネクタ 182"/>
        <xdr:cNvCxnSpPr/>
      </xdr:nvCxnSpPr>
      <xdr:spPr>
        <a:xfrm flipV="1">
          <a:off x="4826000" y="9140372"/>
          <a:ext cx="0" cy="1436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90912</xdr:rowOff>
    </xdr:from>
    <xdr:ext cx="762000" cy="259045"/>
    <xdr:sp macro="" textlink="">
      <xdr:nvSpPr>
        <xdr:cNvPr id="184" name="扶助費最小値テキスト"/>
        <xdr:cNvSpPr txBox="1"/>
      </xdr:nvSpPr>
      <xdr:spPr>
        <a:xfrm>
          <a:off x="4914900" y="10549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11.5</a:t>
          </a:r>
          <a:endParaRPr kumimoji="1" lang="ja-JP" altLang="en-US" sz="1000" b="1">
            <a:latin typeface="ＭＳ Ｐゴシック"/>
          </a:endParaRPr>
        </a:p>
      </xdr:txBody>
    </xdr:sp>
    <xdr:clientData/>
  </xdr:oneCellAnchor>
  <xdr:twoCellAnchor>
    <xdr:from>
      <xdr:col>6</xdr:col>
      <xdr:colOff>612775</xdr:colOff>
      <xdr:row>61</xdr:row>
      <xdr:rowOff>118835</xdr:rowOff>
    </xdr:from>
    <xdr:to>
      <xdr:col>7</xdr:col>
      <xdr:colOff>104775</xdr:colOff>
      <xdr:row>61</xdr:row>
      <xdr:rowOff>118835</xdr:rowOff>
    </xdr:to>
    <xdr:cxnSp macro="">
      <xdr:nvCxnSpPr>
        <xdr:cNvPr id="185" name="直線コネクタ 184"/>
        <xdr:cNvCxnSpPr/>
      </xdr:nvCxnSpPr>
      <xdr:spPr>
        <a:xfrm>
          <a:off x="4737100" y="10577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139899</xdr:rowOff>
    </xdr:from>
    <xdr:ext cx="762000" cy="259045"/>
    <xdr:sp macro="" textlink="">
      <xdr:nvSpPr>
        <xdr:cNvPr id="186" name="扶助費最大値テキスト"/>
        <xdr:cNvSpPr txBox="1"/>
      </xdr:nvSpPr>
      <xdr:spPr>
        <a:xfrm>
          <a:off x="4914900" y="8883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6</xdr:col>
      <xdr:colOff>612775</xdr:colOff>
      <xdr:row>53</xdr:row>
      <xdr:rowOff>53522</xdr:rowOff>
    </xdr:from>
    <xdr:to>
      <xdr:col>7</xdr:col>
      <xdr:colOff>104775</xdr:colOff>
      <xdr:row>53</xdr:row>
      <xdr:rowOff>53522</xdr:rowOff>
    </xdr:to>
    <xdr:cxnSp macro="">
      <xdr:nvCxnSpPr>
        <xdr:cNvPr id="187" name="直線コネクタ 186"/>
        <xdr:cNvCxnSpPr/>
      </xdr:nvCxnSpPr>
      <xdr:spPr>
        <a:xfrm>
          <a:off x="4737100" y="9140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60</xdr:row>
      <xdr:rowOff>61685</xdr:rowOff>
    </xdr:from>
    <xdr:to>
      <xdr:col>7</xdr:col>
      <xdr:colOff>15875</xdr:colOff>
      <xdr:row>61</xdr:row>
      <xdr:rowOff>4535</xdr:rowOff>
    </xdr:to>
    <xdr:cxnSp macro="">
      <xdr:nvCxnSpPr>
        <xdr:cNvPr id="188" name="直線コネクタ 187"/>
        <xdr:cNvCxnSpPr/>
      </xdr:nvCxnSpPr>
      <xdr:spPr>
        <a:xfrm>
          <a:off x="3987800" y="10348685"/>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92727</xdr:rowOff>
    </xdr:from>
    <xdr:ext cx="762000" cy="259045"/>
    <xdr:sp macro="" textlink="">
      <xdr:nvSpPr>
        <xdr:cNvPr id="189" name="扶助費平均値テキスト"/>
        <xdr:cNvSpPr txBox="1"/>
      </xdr:nvSpPr>
      <xdr:spPr>
        <a:xfrm>
          <a:off x="4914900" y="9522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76200</xdr:rowOff>
    </xdr:from>
    <xdr:to>
      <xdr:col>7</xdr:col>
      <xdr:colOff>66675</xdr:colOff>
      <xdr:row>57</xdr:row>
      <xdr:rowOff>6350</xdr:rowOff>
    </xdr:to>
    <xdr:sp macro="" textlink="">
      <xdr:nvSpPr>
        <xdr:cNvPr id="190" name="フローチャート : 判断 189"/>
        <xdr:cNvSpPr/>
      </xdr:nvSpPr>
      <xdr:spPr>
        <a:xfrm>
          <a:off x="4775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60</xdr:row>
      <xdr:rowOff>61685</xdr:rowOff>
    </xdr:from>
    <xdr:to>
      <xdr:col>5</xdr:col>
      <xdr:colOff>549275</xdr:colOff>
      <xdr:row>60</xdr:row>
      <xdr:rowOff>94343</xdr:rowOff>
    </xdr:to>
    <xdr:cxnSp macro="">
      <xdr:nvCxnSpPr>
        <xdr:cNvPr id="191" name="直線コネクタ 190"/>
        <xdr:cNvCxnSpPr/>
      </xdr:nvCxnSpPr>
      <xdr:spPr>
        <a:xfrm flipV="1">
          <a:off x="3098800" y="103486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166007</xdr:rowOff>
    </xdr:from>
    <xdr:to>
      <xdr:col>5</xdr:col>
      <xdr:colOff>600075</xdr:colOff>
      <xdr:row>56</xdr:row>
      <xdr:rowOff>96157</xdr:rowOff>
    </xdr:to>
    <xdr:sp macro="" textlink="">
      <xdr:nvSpPr>
        <xdr:cNvPr id="192" name="フローチャート : 判断 191"/>
        <xdr:cNvSpPr/>
      </xdr:nvSpPr>
      <xdr:spPr>
        <a:xfrm>
          <a:off x="3937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106334</xdr:rowOff>
    </xdr:from>
    <xdr:ext cx="736600" cy="259045"/>
    <xdr:sp macro="" textlink="">
      <xdr:nvSpPr>
        <xdr:cNvPr id="193" name="テキスト ボックス 192"/>
        <xdr:cNvSpPr txBox="1"/>
      </xdr:nvSpPr>
      <xdr:spPr>
        <a:xfrm>
          <a:off x="3606800" y="9364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a:t>
          </a:r>
          <a:endParaRPr kumimoji="1" lang="ja-JP" altLang="en-US" sz="1000" b="1">
            <a:solidFill>
              <a:srgbClr val="000080"/>
            </a:solidFill>
            <a:latin typeface="ＭＳ Ｐゴシック"/>
          </a:endParaRPr>
        </a:p>
      </xdr:txBody>
    </xdr:sp>
    <xdr:clientData/>
  </xdr:oneCellAnchor>
  <xdr:twoCellAnchor>
    <xdr:from>
      <xdr:col>3</xdr:col>
      <xdr:colOff>142875</xdr:colOff>
      <xdr:row>59</xdr:row>
      <xdr:rowOff>135165</xdr:rowOff>
    </xdr:from>
    <xdr:to>
      <xdr:col>4</xdr:col>
      <xdr:colOff>346075</xdr:colOff>
      <xdr:row>60</xdr:row>
      <xdr:rowOff>94343</xdr:rowOff>
    </xdr:to>
    <xdr:cxnSp macro="">
      <xdr:nvCxnSpPr>
        <xdr:cNvPr id="194" name="直線コネクタ 193"/>
        <xdr:cNvCxnSpPr/>
      </xdr:nvCxnSpPr>
      <xdr:spPr>
        <a:xfrm>
          <a:off x="2209800" y="10250715"/>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84365</xdr:rowOff>
    </xdr:from>
    <xdr:to>
      <xdr:col>4</xdr:col>
      <xdr:colOff>396875</xdr:colOff>
      <xdr:row>56</xdr:row>
      <xdr:rowOff>14515</xdr:rowOff>
    </xdr:to>
    <xdr:sp macro="" textlink="">
      <xdr:nvSpPr>
        <xdr:cNvPr id="195" name="フローチャート : 判断 194"/>
        <xdr:cNvSpPr/>
      </xdr:nvSpPr>
      <xdr:spPr>
        <a:xfrm>
          <a:off x="3048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24692</xdr:rowOff>
    </xdr:from>
    <xdr:ext cx="762000" cy="259045"/>
    <xdr:sp macro="" textlink="">
      <xdr:nvSpPr>
        <xdr:cNvPr id="196" name="テキスト ボックス 195"/>
        <xdr:cNvSpPr txBox="1"/>
      </xdr:nvSpPr>
      <xdr:spPr>
        <a:xfrm>
          <a:off x="2717800" y="928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a:t>
          </a:r>
          <a:endParaRPr kumimoji="1" lang="ja-JP" altLang="en-US" sz="1000" b="1">
            <a:solidFill>
              <a:srgbClr val="000080"/>
            </a:solidFill>
            <a:latin typeface="ＭＳ Ｐゴシック"/>
          </a:endParaRPr>
        </a:p>
      </xdr:txBody>
    </xdr:sp>
    <xdr:clientData/>
  </xdr:oneCellAnchor>
  <xdr:twoCellAnchor>
    <xdr:from>
      <xdr:col>1</xdr:col>
      <xdr:colOff>625475</xdr:colOff>
      <xdr:row>59</xdr:row>
      <xdr:rowOff>102507</xdr:rowOff>
    </xdr:from>
    <xdr:to>
      <xdr:col>3</xdr:col>
      <xdr:colOff>142875</xdr:colOff>
      <xdr:row>59</xdr:row>
      <xdr:rowOff>135165</xdr:rowOff>
    </xdr:to>
    <xdr:cxnSp macro="">
      <xdr:nvCxnSpPr>
        <xdr:cNvPr id="197" name="直線コネクタ 196"/>
        <xdr:cNvCxnSpPr/>
      </xdr:nvCxnSpPr>
      <xdr:spPr>
        <a:xfrm>
          <a:off x="1320800" y="102180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51707</xdr:rowOff>
    </xdr:from>
    <xdr:to>
      <xdr:col>3</xdr:col>
      <xdr:colOff>193675</xdr:colOff>
      <xdr:row>55</xdr:row>
      <xdr:rowOff>153307</xdr:rowOff>
    </xdr:to>
    <xdr:sp macro="" textlink="">
      <xdr:nvSpPr>
        <xdr:cNvPr id="198" name="フローチャート : 判断 197"/>
        <xdr:cNvSpPr/>
      </xdr:nvSpPr>
      <xdr:spPr>
        <a:xfrm>
          <a:off x="2159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163484</xdr:rowOff>
    </xdr:from>
    <xdr:ext cx="762000" cy="259045"/>
    <xdr:sp macro="" textlink="">
      <xdr:nvSpPr>
        <xdr:cNvPr id="199" name="テキスト ボックス 198"/>
        <xdr:cNvSpPr txBox="1"/>
      </xdr:nvSpPr>
      <xdr:spPr>
        <a:xfrm>
          <a:off x="1828800" y="925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51707</xdr:rowOff>
    </xdr:from>
    <xdr:to>
      <xdr:col>1</xdr:col>
      <xdr:colOff>676275</xdr:colOff>
      <xdr:row>55</xdr:row>
      <xdr:rowOff>153307</xdr:rowOff>
    </xdr:to>
    <xdr:sp macro="" textlink="">
      <xdr:nvSpPr>
        <xdr:cNvPr id="200" name="フローチャート : 判断 199"/>
        <xdr:cNvSpPr/>
      </xdr:nvSpPr>
      <xdr:spPr>
        <a:xfrm>
          <a:off x="1270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163484</xdr:rowOff>
    </xdr:from>
    <xdr:ext cx="762000" cy="259045"/>
    <xdr:sp macro="" textlink="">
      <xdr:nvSpPr>
        <xdr:cNvPr id="201" name="テキスト ボックス 200"/>
        <xdr:cNvSpPr txBox="1"/>
      </xdr:nvSpPr>
      <xdr:spPr>
        <a:xfrm>
          <a:off x="939800" y="925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60</xdr:row>
      <xdr:rowOff>125185</xdr:rowOff>
    </xdr:from>
    <xdr:to>
      <xdr:col>7</xdr:col>
      <xdr:colOff>66675</xdr:colOff>
      <xdr:row>61</xdr:row>
      <xdr:rowOff>55335</xdr:rowOff>
    </xdr:to>
    <xdr:sp macro="" textlink="">
      <xdr:nvSpPr>
        <xdr:cNvPr id="207" name="円/楕円 206"/>
        <xdr:cNvSpPr/>
      </xdr:nvSpPr>
      <xdr:spPr>
        <a:xfrm>
          <a:off x="4775200" y="10412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60</xdr:row>
      <xdr:rowOff>33762</xdr:rowOff>
    </xdr:from>
    <xdr:ext cx="762000" cy="259045"/>
    <xdr:sp macro="" textlink="">
      <xdr:nvSpPr>
        <xdr:cNvPr id="208" name="扶助費該当値テキスト"/>
        <xdr:cNvSpPr txBox="1"/>
      </xdr:nvSpPr>
      <xdr:spPr>
        <a:xfrm>
          <a:off x="4914900" y="10320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5</xdr:col>
      <xdr:colOff>498475</xdr:colOff>
      <xdr:row>60</xdr:row>
      <xdr:rowOff>10885</xdr:rowOff>
    </xdr:from>
    <xdr:to>
      <xdr:col>5</xdr:col>
      <xdr:colOff>600075</xdr:colOff>
      <xdr:row>60</xdr:row>
      <xdr:rowOff>112485</xdr:rowOff>
    </xdr:to>
    <xdr:sp macro="" textlink="">
      <xdr:nvSpPr>
        <xdr:cNvPr id="209" name="円/楕円 208"/>
        <xdr:cNvSpPr/>
      </xdr:nvSpPr>
      <xdr:spPr>
        <a:xfrm>
          <a:off x="3937000" y="10297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60</xdr:row>
      <xdr:rowOff>97262</xdr:rowOff>
    </xdr:from>
    <xdr:ext cx="736600" cy="259045"/>
    <xdr:sp macro="" textlink="">
      <xdr:nvSpPr>
        <xdr:cNvPr id="210" name="テキスト ボックス 209"/>
        <xdr:cNvSpPr txBox="1"/>
      </xdr:nvSpPr>
      <xdr:spPr>
        <a:xfrm>
          <a:off x="3606800" y="103842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4</xdr:col>
      <xdr:colOff>295275</xdr:colOff>
      <xdr:row>60</xdr:row>
      <xdr:rowOff>43543</xdr:rowOff>
    </xdr:from>
    <xdr:to>
      <xdr:col>4</xdr:col>
      <xdr:colOff>396875</xdr:colOff>
      <xdr:row>60</xdr:row>
      <xdr:rowOff>145143</xdr:rowOff>
    </xdr:to>
    <xdr:sp macro="" textlink="">
      <xdr:nvSpPr>
        <xdr:cNvPr id="211" name="円/楕円 210"/>
        <xdr:cNvSpPr/>
      </xdr:nvSpPr>
      <xdr:spPr>
        <a:xfrm>
          <a:off x="3048000" y="1033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60</xdr:row>
      <xdr:rowOff>129920</xdr:rowOff>
    </xdr:from>
    <xdr:ext cx="762000" cy="259045"/>
    <xdr:sp macro="" textlink="">
      <xdr:nvSpPr>
        <xdr:cNvPr id="212" name="テキスト ボックス 211"/>
        <xdr:cNvSpPr txBox="1"/>
      </xdr:nvSpPr>
      <xdr:spPr>
        <a:xfrm>
          <a:off x="2717800" y="1041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3</xdr:col>
      <xdr:colOff>92075</xdr:colOff>
      <xdr:row>59</xdr:row>
      <xdr:rowOff>84365</xdr:rowOff>
    </xdr:from>
    <xdr:to>
      <xdr:col>3</xdr:col>
      <xdr:colOff>193675</xdr:colOff>
      <xdr:row>60</xdr:row>
      <xdr:rowOff>14515</xdr:rowOff>
    </xdr:to>
    <xdr:sp macro="" textlink="">
      <xdr:nvSpPr>
        <xdr:cNvPr id="213" name="円/楕円 212"/>
        <xdr:cNvSpPr/>
      </xdr:nvSpPr>
      <xdr:spPr>
        <a:xfrm>
          <a:off x="2159000" y="10199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59</xdr:row>
      <xdr:rowOff>170742</xdr:rowOff>
    </xdr:from>
    <xdr:ext cx="762000" cy="259045"/>
    <xdr:sp macro="" textlink="">
      <xdr:nvSpPr>
        <xdr:cNvPr id="214" name="テキスト ボックス 213"/>
        <xdr:cNvSpPr txBox="1"/>
      </xdr:nvSpPr>
      <xdr:spPr>
        <a:xfrm>
          <a:off x="1828800" y="10286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1</xdr:col>
      <xdr:colOff>574675</xdr:colOff>
      <xdr:row>59</xdr:row>
      <xdr:rowOff>51707</xdr:rowOff>
    </xdr:from>
    <xdr:to>
      <xdr:col>1</xdr:col>
      <xdr:colOff>676275</xdr:colOff>
      <xdr:row>59</xdr:row>
      <xdr:rowOff>153307</xdr:rowOff>
    </xdr:to>
    <xdr:sp macro="" textlink="">
      <xdr:nvSpPr>
        <xdr:cNvPr id="215" name="円/楕円 214"/>
        <xdr:cNvSpPr/>
      </xdr:nvSpPr>
      <xdr:spPr>
        <a:xfrm>
          <a:off x="1270000" y="10167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59</xdr:row>
      <xdr:rowOff>138084</xdr:rowOff>
    </xdr:from>
    <xdr:ext cx="762000" cy="259045"/>
    <xdr:sp macro="" textlink="">
      <xdr:nvSpPr>
        <xdr:cNvPr id="216" name="テキスト ボックス 215"/>
        <xdr:cNvSpPr txBox="1"/>
      </xdr:nvSpPr>
      <xdr:spPr>
        <a:xfrm>
          <a:off x="939800" y="10253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35/54</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前年度と比較して</a:t>
          </a:r>
          <a:r>
            <a:rPr kumimoji="1" lang="ja-JP" altLang="ja-JP" sz="1100">
              <a:solidFill>
                <a:schemeClr val="dk1"/>
              </a:solidFill>
              <a:effectLst/>
              <a:latin typeface="+mn-lt"/>
              <a:ea typeface="+mn-ea"/>
              <a:cs typeface="+mn-cs"/>
            </a:rPr>
            <a:t>国民健康保険事業や介護保険事業等に対する繰出金が増加傾向となり、類似団体平均を上回ることとなった。</a:t>
          </a:r>
          <a:endParaRPr lang="ja-JP" altLang="ja-JP" sz="1400">
            <a:effectLst/>
          </a:endParaRPr>
        </a:p>
        <a:p>
          <a:r>
            <a:rPr kumimoji="1" lang="ja-JP" altLang="ja-JP" sz="1100">
              <a:solidFill>
                <a:schemeClr val="dk1"/>
              </a:solidFill>
              <a:effectLst/>
              <a:latin typeface="+mn-lt"/>
              <a:ea typeface="+mn-ea"/>
              <a:cs typeface="+mn-cs"/>
            </a:rPr>
            <a:t>　今後、介護予防の推進や、特に国民健康保険事業については独立採算の原則に立ち返った保険料の適正化等による財務体質の健全化を図り、税収を主な財源とする一般会計の負担減に努める。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60</xdr:row>
      <xdr:rowOff>127000</xdr:rowOff>
    </xdr:from>
    <xdr:to>
      <xdr:col>24</xdr:col>
      <xdr:colOff>590550</xdr:colOff>
      <xdr:row>60</xdr:row>
      <xdr:rowOff>127000</xdr:rowOff>
    </xdr:to>
    <xdr:cxnSp macro="">
      <xdr:nvCxnSpPr>
        <xdr:cNvPr id="231" name="直線コネクタ 230"/>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156227</xdr:rowOff>
    </xdr:from>
    <xdr:ext cx="508000" cy="259045"/>
    <xdr:sp macro="" textlink="">
      <xdr:nvSpPr>
        <xdr:cNvPr id="232" name="テキスト ボックス 231"/>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54</xdr:row>
      <xdr:rowOff>12700</xdr:rowOff>
    </xdr:from>
    <xdr:to>
      <xdr:col>24</xdr:col>
      <xdr:colOff>590550</xdr:colOff>
      <xdr:row>54</xdr:row>
      <xdr:rowOff>12700</xdr:rowOff>
    </xdr:to>
    <xdr:cxnSp macro="">
      <xdr:nvCxnSpPr>
        <xdr:cNvPr id="235" name="直線コネクタ 234"/>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41927</xdr:rowOff>
    </xdr:from>
    <xdr:ext cx="508000" cy="259045"/>
    <xdr:sp macro="" textlink="">
      <xdr:nvSpPr>
        <xdr:cNvPr id="236" name="テキスト ボックス 235"/>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8"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132715</xdr:rowOff>
    </xdr:from>
    <xdr:to>
      <xdr:col>24</xdr:col>
      <xdr:colOff>31750</xdr:colOff>
      <xdr:row>61</xdr:row>
      <xdr:rowOff>92710</xdr:rowOff>
    </xdr:to>
    <xdr:cxnSp macro="">
      <xdr:nvCxnSpPr>
        <xdr:cNvPr id="239" name="直線コネクタ 238"/>
        <xdr:cNvCxnSpPr/>
      </xdr:nvCxnSpPr>
      <xdr:spPr>
        <a:xfrm flipV="1">
          <a:off x="16510000" y="9391015"/>
          <a:ext cx="0" cy="1160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64787</xdr:rowOff>
    </xdr:from>
    <xdr:ext cx="762000" cy="259045"/>
    <xdr:sp macro="" textlink="">
      <xdr:nvSpPr>
        <xdr:cNvPr id="240" name="その他最小値テキスト"/>
        <xdr:cNvSpPr txBox="1"/>
      </xdr:nvSpPr>
      <xdr:spPr>
        <a:xfrm>
          <a:off x="16598900" y="10523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22.4</a:t>
          </a:r>
          <a:endParaRPr kumimoji="1" lang="ja-JP" altLang="en-US" sz="1000" b="1">
            <a:latin typeface="ＭＳ Ｐゴシック"/>
          </a:endParaRPr>
        </a:p>
      </xdr:txBody>
    </xdr:sp>
    <xdr:clientData/>
  </xdr:oneCellAnchor>
  <xdr:twoCellAnchor>
    <xdr:from>
      <xdr:col>23</xdr:col>
      <xdr:colOff>628650</xdr:colOff>
      <xdr:row>61</xdr:row>
      <xdr:rowOff>92710</xdr:rowOff>
    </xdr:from>
    <xdr:to>
      <xdr:col>24</xdr:col>
      <xdr:colOff>120650</xdr:colOff>
      <xdr:row>61</xdr:row>
      <xdr:rowOff>92710</xdr:rowOff>
    </xdr:to>
    <xdr:cxnSp macro="">
      <xdr:nvCxnSpPr>
        <xdr:cNvPr id="241" name="直線コネクタ 240"/>
        <xdr:cNvCxnSpPr/>
      </xdr:nvCxnSpPr>
      <xdr:spPr>
        <a:xfrm>
          <a:off x="16421100" y="10551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53</xdr:row>
      <xdr:rowOff>47642</xdr:rowOff>
    </xdr:from>
    <xdr:ext cx="762000" cy="259045"/>
    <xdr:sp macro="" textlink="">
      <xdr:nvSpPr>
        <xdr:cNvPr id="242" name="その他最大値テキスト"/>
        <xdr:cNvSpPr txBox="1"/>
      </xdr:nvSpPr>
      <xdr:spPr>
        <a:xfrm>
          <a:off x="16598900" y="913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23</xdr:col>
      <xdr:colOff>628650</xdr:colOff>
      <xdr:row>54</xdr:row>
      <xdr:rowOff>132715</xdr:rowOff>
    </xdr:from>
    <xdr:to>
      <xdr:col>24</xdr:col>
      <xdr:colOff>120650</xdr:colOff>
      <xdr:row>54</xdr:row>
      <xdr:rowOff>132715</xdr:rowOff>
    </xdr:to>
    <xdr:cxnSp macro="">
      <xdr:nvCxnSpPr>
        <xdr:cNvPr id="243" name="直線コネクタ 242"/>
        <xdr:cNvCxnSpPr/>
      </xdr:nvCxnSpPr>
      <xdr:spPr>
        <a:xfrm>
          <a:off x="16421100" y="9391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59</xdr:row>
      <xdr:rowOff>35560</xdr:rowOff>
    </xdr:from>
    <xdr:to>
      <xdr:col>24</xdr:col>
      <xdr:colOff>31750</xdr:colOff>
      <xdr:row>59</xdr:row>
      <xdr:rowOff>41275</xdr:rowOff>
    </xdr:to>
    <xdr:cxnSp macro="">
      <xdr:nvCxnSpPr>
        <xdr:cNvPr id="244" name="直線コネクタ 243"/>
        <xdr:cNvCxnSpPr/>
      </xdr:nvCxnSpPr>
      <xdr:spPr>
        <a:xfrm>
          <a:off x="15671800" y="10151110"/>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81297</xdr:rowOff>
    </xdr:from>
    <xdr:ext cx="762000" cy="259045"/>
    <xdr:sp macro="" textlink="">
      <xdr:nvSpPr>
        <xdr:cNvPr id="245" name="その他平均値テキスト"/>
        <xdr:cNvSpPr txBox="1"/>
      </xdr:nvSpPr>
      <xdr:spPr>
        <a:xfrm>
          <a:off x="16598900" y="98539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23</xdr:col>
      <xdr:colOff>666750</xdr:colOff>
      <xdr:row>58</xdr:row>
      <xdr:rowOff>64770</xdr:rowOff>
    </xdr:from>
    <xdr:to>
      <xdr:col>24</xdr:col>
      <xdr:colOff>82550</xdr:colOff>
      <xdr:row>58</xdr:row>
      <xdr:rowOff>166370</xdr:rowOff>
    </xdr:to>
    <xdr:sp macro="" textlink="">
      <xdr:nvSpPr>
        <xdr:cNvPr id="246" name="フローチャート : 判断 245"/>
        <xdr:cNvSpPr/>
      </xdr:nvSpPr>
      <xdr:spPr>
        <a:xfrm>
          <a:off x="16459200" y="10008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144145</xdr:rowOff>
    </xdr:from>
    <xdr:to>
      <xdr:col>22</xdr:col>
      <xdr:colOff>565150</xdr:colOff>
      <xdr:row>59</xdr:row>
      <xdr:rowOff>35560</xdr:rowOff>
    </xdr:to>
    <xdr:cxnSp macro="">
      <xdr:nvCxnSpPr>
        <xdr:cNvPr id="247" name="直線コネクタ 246"/>
        <xdr:cNvCxnSpPr/>
      </xdr:nvCxnSpPr>
      <xdr:spPr>
        <a:xfrm>
          <a:off x="14782800" y="10088245"/>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58</xdr:row>
      <xdr:rowOff>47625</xdr:rowOff>
    </xdr:from>
    <xdr:to>
      <xdr:col>22</xdr:col>
      <xdr:colOff>615950</xdr:colOff>
      <xdr:row>58</xdr:row>
      <xdr:rowOff>149225</xdr:rowOff>
    </xdr:to>
    <xdr:sp macro="" textlink="">
      <xdr:nvSpPr>
        <xdr:cNvPr id="248" name="フローチャート : 判断 247"/>
        <xdr:cNvSpPr/>
      </xdr:nvSpPr>
      <xdr:spPr>
        <a:xfrm>
          <a:off x="15621000" y="999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159402</xdr:rowOff>
    </xdr:from>
    <xdr:ext cx="736600" cy="259045"/>
    <xdr:sp macro="" textlink="">
      <xdr:nvSpPr>
        <xdr:cNvPr id="249" name="テキスト ボックス 248"/>
        <xdr:cNvSpPr txBox="1"/>
      </xdr:nvSpPr>
      <xdr:spPr>
        <a:xfrm>
          <a:off x="15290800" y="97606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20</xdr:col>
      <xdr:colOff>158750</xdr:colOff>
      <xdr:row>58</xdr:row>
      <xdr:rowOff>98425</xdr:rowOff>
    </xdr:from>
    <xdr:to>
      <xdr:col>21</xdr:col>
      <xdr:colOff>361950</xdr:colOff>
      <xdr:row>58</xdr:row>
      <xdr:rowOff>144145</xdr:rowOff>
    </xdr:to>
    <xdr:cxnSp macro="">
      <xdr:nvCxnSpPr>
        <xdr:cNvPr id="250" name="直線コネクタ 249"/>
        <xdr:cNvCxnSpPr/>
      </xdr:nvCxnSpPr>
      <xdr:spPr>
        <a:xfrm>
          <a:off x="13893800" y="1004252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58</xdr:row>
      <xdr:rowOff>76200</xdr:rowOff>
    </xdr:from>
    <xdr:to>
      <xdr:col>21</xdr:col>
      <xdr:colOff>412750</xdr:colOff>
      <xdr:row>59</xdr:row>
      <xdr:rowOff>6350</xdr:rowOff>
    </xdr:to>
    <xdr:sp macro="" textlink="">
      <xdr:nvSpPr>
        <xdr:cNvPr id="251" name="フローチャート : 判断 250"/>
        <xdr:cNvSpPr/>
      </xdr:nvSpPr>
      <xdr:spPr>
        <a:xfrm>
          <a:off x="147320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16527</xdr:rowOff>
    </xdr:from>
    <xdr:ext cx="762000" cy="259045"/>
    <xdr:sp macro="" textlink="">
      <xdr:nvSpPr>
        <xdr:cNvPr id="252" name="テキスト ボックス 251"/>
        <xdr:cNvSpPr txBox="1"/>
      </xdr:nvSpPr>
      <xdr:spPr>
        <a:xfrm>
          <a:off x="14401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58</xdr:row>
      <xdr:rowOff>98425</xdr:rowOff>
    </xdr:from>
    <xdr:to>
      <xdr:col>20</xdr:col>
      <xdr:colOff>158750</xdr:colOff>
      <xdr:row>58</xdr:row>
      <xdr:rowOff>104140</xdr:rowOff>
    </xdr:to>
    <xdr:cxnSp macro="">
      <xdr:nvCxnSpPr>
        <xdr:cNvPr id="253" name="直線コネクタ 252"/>
        <xdr:cNvCxnSpPr/>
      </xdr:nvCxnSpPr>
      <xdr:spPr>
        <a:xfrm flipV="1">
          <a:off x="13004800" y="1004252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58</xdr:row>
      <xdr:rowOff>59055</xdr:rowOff>
    </xdr:from>
    <xdr:to>
      <xdr:col>20</xdr:col>
      <xdr:colOff>209550</xdr:colOff>
      <xdr:row>58</xdr:row>
      <xdr:rowOff>160655</xdr:rowOff>
    </xdr:to>
    <xdr:sp macro="" textlink="">
      <xdr:nvSpPr>
        <xdr:cNvPr id="254" name="フローチャート : 判断 253"/>
        <xdr:cNvSpPr/>
      </xdr:nvSpPr>
      <xdr:spPr>
        <a:xfrm>
          <a:off x="13843000" y="1000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145432</xdr:rowOff>
    </xdr:from>
    <xdr:ext cx="762000" cy="259045"/>
    <xdr:sp macro="" textlink="">
      <xdr:nvSpPr>
        <xdr:cNvPr id="255" name="テキスト ボックス 254"/>
        <xdr:cNvSpPr txBox="1"/>
      </xdr:nvSpPr>
      <xdr:spPr>
        <a:xfrm>
          <a:off x="13512800" y="10089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18</xdr:col>
      <xdr:colOff>590550</xdr:colOff>
      <xdr:row>58</xdr:row>
      <xdr:rowOff>53340</xdr:rowOff>
    </xdr:from>
    <xdr:to>
      <xdr:col>19</xdr:col>
      <xdr:colOff>6350</xdr:colOff>
      <xdr:row>58</xdr:row>
      <xdr:rowOff>154940</xdr:rowOff>
    </xdr:to>
    <xdr:sp macro="" textlink="">
      <xdr:nvSpPr>
        <xdr:cNvPr id="256" name="フローチャート : 判断 255"/>
        <xdr:cNvSpPr/>
      </xdr:nvSpPr>
      <xdr:spPr>
        <a:xfrm>
          <a:off x="12954000" y="999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165117</xdr:rowOff>
    </xdr:from>
    <xdr:ext cx="762000" cy="259045"/>
    <xdr:sp macro="" textlink="">
      <xdr:nvSpPr>
        <xdr:cNvPr id="257" name="テキスト ボックス 256"/>
        <xdr:cNvSpPr txBox="1"/>
      </xdr:nvSpPr>
      <xdr:spPr>
        <a:xfrm>
          <a:off x="126238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8" name="テキスト ボックス 257"/>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9" name="テキスト ボックス 258"/>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0" name="テキスト ボックス 259"/>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1" name="テキスト ボックス 260"/>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2" name="テキスト ボックス 261"/>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58</xdr:row>
      <xdr:rowOff>161925</xdr:rowOff>
    </xdr:from>
    <xdr:to>
      <xdr:col>24</xdr:col>
      <xdr:colOff>82550</xdr:colOff>
      <xdr:row>59</xdr:row>
      <xdr:rowOff>92075</xdr:rowOff>
    </xdr:to>
    <xdr:sp macro="" textlink="">
      <xdr:nvSpPr>
        <xdr:cNvPr id="263" name="円/楕円 262"/>
        <xdr:cNvSpPr/>
      </xdr:nvSpPr>
      <xdr:spPr>
        <a:xfrm>
          <a:off x="16459200" y="10106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58</xdr:row>
      <xdr:rowOff>134002</xdr:rowOff>
    </xdr:from>
    <xdr:ext cx="762000" cy="259045"/>
    <xdr:sp macro="" textlink="">
      <xdr:nvSpPr>
        <xdr:cNvPr id="264" name="その他該当値テキスト"/>
        <xdr:cNvSpPr txBox="1"/>
      </xdr:nvSpPr>
      <xdr:spPr>
        <a:xfrm>
          <a:off x="16598900" y="10078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22</xdr:col>
      <xdr:colOff>514350</xdr:colOff>
      <xdr:row>58</xdr:row>
      <xdr:rowOff>156210</xdr:rowOff>
    </xdr:from>
    <xdr:to>
      <xdr:col>22</xdr:col>
      <xdr:colOff>615950</xdr:colOff>
      <xdr:row>59</xdr:row>
      <xdr:rowOff>86360</xdr:rowOff>
    </xdr:to>
    <xdr:sp macro="" textlink="">
      <xdr:nvSpPr>
        <xdr:cNvPr id="265" name="円/楕円 264"/>
        <xdr:cNvSpPr/>
      </xdr:nvSpPr>
      <xdr:spPr>
        <a:xfrm>
          <a:off x="15621000" y="10100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59</xdr:row>
      <xdr:rowOff>71137</xdr:rowOff>
    </xdr:from>
    <xdr:ext cx="736600" cy="259045"/>
    <xdr:sp macro="" textlink="">
      <xdr:nvSpPr>
        <xdr:cNvPr id="266" name="テキスト ボックス 265"/>
        <xdr:cNvSpPr txBox="1"/>
      </xdr:nvSpPr>
      <xdr:spPr>
        <a:xfrm>
          <a:off x="15290800" y="101866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21</xdr:col>
      <xdr:colOff>311150</xdr:colOff>
      <xdr:row>58</xdr:row>
      <xdr:rowOff>93345</xdr:rowOff>
    </xdr:from>
    <xdr:to>
      <xdr:col>21</xdr:col>
      <xdr:colOff>412750</xdr:colOff>
      <xdr:row>59</xdr:row>
      <xdr:rowOff>23495</xdr:rowOff>
    </xdr:to>
    <xdr:sp macro="" textlink="">
      <xdr:nvSpPr>
        <xdr:cNvPr id="267" name="円/楕円 266"/>
        <xdr:cNvSpPr/>
      </xdr:nvSpPr>
      <xdr:spPr>
        <a:xfrm>
          <a:off x="14732000" y="10037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59</xdr:row>
      <xdr:rowOff>8272</xdr:rowOff>
    </xdr:from>
    <xdr:ext cx="762000" cy="259045"/>
    <xdr:sp macro="" textlink="">
      <xdr:nvSpPr>
        <xdr:cNvPr id="268" name="テキスト ボックス 267"/>
        <xdr:cNvSpPr txBox="1"/>
      </xdr:nvSpPr>
      <xdr:spPr>
        <a:xfrm>
          <a:off x="14401800" y="10123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20</xdr:col>
      <xdr:colOff>107950</xdr:colOff>
      <xdr:row>58</xdr:row>
      <xdr:rowOff>47625</xdr:rowOff>
    </xdr:from>
    <xdr:to>
      <xdr:col>20</xdr:col>
      <xdr:colOff>209550</xdr:colOff>
      <xdr:row>58</xdr:row>
      <xdr:rowOff>149225</xdr:rowOff>
    </xdr:to>
    <xdr:sp macro="" textlink="">
      <xdr:nvSpPr>
        <xdr:cNvPr id="269" name="円/楕円 268"/>
        <xdr:cNvSpPr/>
      </xdr:nvSpPr>
      <xdr:spPr>
        <a:xfrm>
          <a:off x="13843000" y="9991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159402</xdr:rowOff>
    </xdr:from>
    <xdr:ext cx="762000" cy="259045"/>
    <xdr:sp macro="" textlink="">
      <xdr:nvSpPr>
        <xdr:cNvPr id="270" name="テキスト ボックス 269"/>
        <xdr:cNvSpPr txBox="1"/>
      </xdr:nvSpPr>
      <xdr:spPr>
        <a:xfrm>
          <a:off x="13512800" y="9760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18</xdr:col>
      <xdr:colOff>590550</xdr:colOff>
      <xdr:row>58</xdr:row>
      <xdr:rowOff>53340</xdr:rowOff>
    </xdr:from>
    <xdr:to>
      <xdr:col>19</xdr:col>
      <xdr:colOff>6350</xdr:colOff>
      <xdr:row>58</xdr:row>
      <xdr:rowOff>154940</xdr:rowOff>
    </xdr:to>
    <xdr:sp macro="" textlink="">
      <xdr:nvSpPr>
        <xdr:cNvPr id="271" name="円/楕円 270"/>
        <xdr:cNvSpPr/>
      </xdr:nvSpPr>
      <xdr:spPr>
        <a:xfrm>
          <a:off x="12954000" y="999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139717</xdr:rowOff>
    </xdr:from>
    <xdr:ext cx="762000" cy="259045"/>
    <xdr:sp macro="" textlink="">
      <xdr:nvSpPr>
        <xdr:cNvPr id="272" name="テキスト ボックス 271"/>
        <xdr:cNvSpPr txBox="1"/>
      </xdr:nvSpPr>
      <xdr:spPr>
        <a:xfrm>
          <a:off x="12623800" y="1008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3" name="正方形/長方形 272"/>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4" name="正方形/長方形 273"/>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5" name="正方形/長方形 274"/>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38/54</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6" name="正方形/長方形 275"/>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7" name="正方形/長方形 276"/>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8" name="正方形/長方形 277"/>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9" name="正方形/長方形 278"/>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0" name="正方形/長方形 279"/>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1" name="正方形/長方形 280"/>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2" name="正方形/長方形 281"/>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3" name="テキスト ボックス 282"/>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類似団体平均を上回っている要因としては、一部事務組合で行っているごみ処理等施設の施設更新費や、常備消防に係る負担金が大きいことが挙げられる。ごみ処理等施設については、現在、近隣市町</a:t>
          </a:r>
          <a:r>
            <a:rPr kumimoji="1" lang="ja-JP" altLang="en-US" sz="1100">
              <a:solidFill>
                <a:schemeClr val="dk1"/>
              </a:solidFill>
              <a:effectLst/>
              <a:latin typeface="+mn-lt"/>
              <a:ea typeface="+mn-ea"/>
              <a:cs typeface="+mn-cs"/>
            </a:rPr>
            <a:t>と</a:t>
          </a:r>
          <a:r>
            <a:rPr lang="ja-JP" altLang="en-US" sz="1100">
              <a:solidFill>
                <a:schemeClr val="dk1"/>
              </a:solidFill>
              <a:effectLst/>
              <a:latin typeface="+mn-lt"/>
              <a:ea typeface="+mn-ea"/>
              <a:cs typeface="+mn-cs"/>
            </a:rPr>
            <a:t>任意協議会を発足し、施設の広域化について検討・協議を行っているところである。</a:t>
          </a:r>
          <a:br>
            <a:rPr lang="ja-JP" altLang="en-US" sz="1100">
              <a:solidFill>
                <a:schemeClr val="dk1"/>
              </a:solidFill>
              <a:effectLst/>
              <a:latin typeface="+mn-lt"/>
              <a:ea typeface="+mn-ea"/>
              <a:cs typeface="+mn-cs"/>
            </a:rPr>
          </a:br>
          <a:r>
            <a:rPr kumimoji="1" lang="ja-JP" altLang="ja-JP" sz="1100">
              <a:solidFill>
                <a:schemeClr val="dk1"/>
              </a:solidFill>
              <a:effectLst/>
              <a:latin typeface="+mn-lt"/>
              <a:ea typeface="+mn-ea"/>
              <a:cs typeface="+mn-cs"/>
            </a:rPr>
            <a:t>　各種団体への補助金等については、団体の自立的・自主的運営の促進を求めるとともに、時代の要請に合わないものや所期の目的を達成したものの廃止・圧縮等の抜本的見直しを図り、経費縮減に努める。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4" name="テキスト ボックス 283"/>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5" name="直線コネクタ 284"/>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6" name="テキスト ボックス 285"/>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7" name="直線コネクタ 286"/>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8" name="テキスト ボックス 287"/>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9" name="直線コネクタ 288"/>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0" name="テキスト ボックス 289"/>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1" name="直線コネクタ 290"/>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2" name="テキスト ボックス 291"/>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3" name="直線コネクタ 292"/>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4" name="テキスト ボックス 293"/>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5" name="直線コネクタ 294"/>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140716</xdr:rowOff>
    </xdr:from>
    <xdr:to>
      <xdr:col>24</xdr:col>
      <xdr:colOff>31750</xdr:colOff>
      <xdr:row>40</xdr:row>
      <xdr:rowOff>90424</xdr:rowOff>
    </xdr:to>
    <xdr:cxnSp macro="">
      <xdr:nvCxnSpPr>
        <xdr:cNvPr id="297" name="直線コネクタ 296"/>
        <xdr:cNvCxnSpPr/>
      </xdr:nvCxnSpPr>
      <xdr:spPr>
        <a:xfrm flipV="1">
          <a:off x="16510000" y="5970016"/>
          <a:ext cx="0" cy="978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62501</xdr:rowOff>
    </xdr:from>
    <xdr:ext cx="762000" cy="259045"/>
    <xdr:sp macro="" textlink="">
      <xdr:nvSpPr>
        <xdr:cNvPr id="298" name="補助費等最小値テキスト"/>
        <xdr:cNvSpPr txBox="1"/>
      </xdr:nvSpPr>
      <xdr:spPr>
        <a:xfrm>
          <a:off x="16598900" y="692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26.7</a:t>
          </a:r>
          <a:endParaRPr kumimoji="1" lang="ja-JP" altLang="en-US" sz="1000" b="1">
            <a:latin typeface="ＭＳ Ｐゴシック"/>
          </a:endParaRPr>
        </a:p>
      </xdr:txBody>
    </xdr:sp>
    <xdr:clientData/>
  </xdr:oneCellAnchor>
  <xdr:twoCellAnchor>
    <xdr:from>
      <xdr:col>23</xdr:col>
      <xdr:colOff>628650</xdr:colOff>
      <xdr:row>40</xdr:row>
      <xdr:rowOff>90424</xdr:rowOff>
    </xdr:from>
    <xdr:to>
      <xdr:col>24</xdr:col>
      <xdr:colOff>120650</xdr:colOff>
      <xdr:row>40</xdr:row>
      <xdr:rowOff>90424</xdr:rowOff>
    </xdr:to>
    <xdr:cxnSp macro="">
      <xdr:nvCxnSpPr>
        <xdr:cNvPr id="299" name="直線コネクタ 298"/>
        <xdr:cNvCxnSpPr/>
      </xdr:nvCxnSpPr>
      <xdr:spPr>
        <a:xfrm>
          <a:off x="16421100" y="6948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55643</xdr:rowOff>
    </xdr:from>
    <xdr:ext cx="762000" cy="259045"/>
    <xdr:sp macro="" textlink="">
      <xdr:nvSpPr>
        <xdr:cNvPr id="300" name="補助費等最大値テキスト"/>
        <xdr:cNvSpPr txBox="1"/>
      </xdr:nvSpPr>
      <xdr:spPr>
        <a:xfrm>
          <a:off x="16598900" y="5713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a:t>
          </a:r>
          <a:endParaRPr kumimoji="1" lang="ja-JP" altLang="en-US" sz="1000" b="1">
            <a:latin typeface="ＭＳ Ｐゴシック"/>
          </a:endParaRPr>
        </a:p>
      </xdr:txBody>
    </xdr:sp>
    <xdr:clientData/>
  </xdr:oneCellAnchor>
  <xdr:twoCellAnchor>
    <xdr:from>
      <xdr:col>23</xdr:col>
      <xdr:colOff>628650</xdr:colOff>
      <xdr:row>34</xdr:row>
      <xdr:rowOff>140716</xdr:rowOff>
    </xdr:from>
    <xdr:to>
      <xdr:col>24</xdr:col>
      <xdr:colOff>120650</xdr:colOff>
      <xdr:row>34</xdr:row>
      <xdr:rowOff>140716</xdr:rowOff>
    </xdr:to>
    <xdr:cxnSp macro="">
      <xdr:nvCxnSpPr>
        <xdr:cNvPr id="301" name="直線コネクタ 300"/>
        <xdr:cNvCxnSpPr/>
      </xdr:nvCxnSpPr>
      <xdr:spPr>
        <a:xfrm>
          <a:off x="16421100" y="5970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101854</xdr:rowOff>
    </xdr:from>
    <xdr:to>
      <xdr:col>24</xdr:col>
      <xdr:colOff>31750</xdr:colOff>
      <xdr:row>37</xdr:row>
      <xdr:rowOff>156718</xdr:rowOff>
    </xdr:to>
    <xdr:cxnSp macro="">
      <xdr:nvCxnSpPr>
        <xdr:cNvPr id="302" name="直線コネクタ 301"/>
        <xdr:cNvCxnSpPr/>
      </xdr:nvCxnSpPr>
      <xdr:spPr>
        <a:xfrm>
          <a:off x="15671800" y="6445504"/>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31005</xdr:rowOff>
    </xdr:from>
    <xdr:ext cx="762000" cy="259045"/>
    <xdr:sp macro="" textlink="">
      <xdr:nvSpPr>
        <xdr:cNvPr id="303" name="補助費等平均値テキスト"/>
        <xdr:cNvSpPr txBox="1"/>
      </xdr:nvSpPr>
      <xdr:spPr>
        <a:xfrm>
          <a:off x="16598900" y="6203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14478</xdr:rowOff>
    </xdr:from>
    <xdr:to>
      <xdr:col>24</xdr:col>
      <xdr:colOff>82550</xdr:colOff>
      <xdr:row>37</xdr:row>
      <xdr:rowOff>116078</xdr:rowOff>
    </xdr:to>
    <xdr:sp macro="" textlink="">
      <xdr:nvSpPr>
        <xdr:cNvPr id="304" name="フローチャート : 判断 303"/>
        <xdr:cNvSpPr/>
      </xdr:nvSpPr>
      <xdr:spPr>
        <a:xfrm>
          <a:off x="164592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101854</xdr:rowOff>
    </xdr:from>
    <xdr:to>
      <xdr:col>22</xdr:col>
      <xdr:colOff>565150</xdr:colOff>
      <xdr:row>37</xdr:row>
      <xdr:rowOff>106426</xdr:rowOff>
    </xdr:to>
    <xdr:cxnSp macro="">
      <xdr:nvCxnSpPr>
        <xdr:cNvPr id="305" name="直線コネクタ 304"/>
        <xdr:cNvCxnSpPr/>
      </xdr:nvCxnSpPr>
      <xdr:spPr>
        <a:xfrm flipV="1">
          <a:off x="14782800" y="644550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158496</xdr:rowOff>
    </xdr:from>
    <xdr:to>
      <xdr:col>22</xdr:col>
      <xdr:colOff>615950</xdr:colOff>
      <xdr:row>37</xdr:row>
      <xdr:rowOff>88646</xdr:rowOff>
    </xdr:to>
    <xdr:sp macro="" textlink="">
      <xdr:nvSpPr>
        <xdr:cNvPr id="306" name="フローチャート : 判断 305"/>
        <xdr:cNvSpPr/>
      </xdr:nvSpPr>
      <xdr:spPr>
        <a:xfrm>
          <a:off x="15621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98823</xdr:rowOff>
    </xdr:from>
    <xdr:ext cx="736600" cy="259045"/>
    <xdr:sp macro="" textlink="">
      <xdr:nvSpPr>
        <xdr:cNvPr id="307" name="テキスト ボックス 306"/>
        <xdr:cNvSpPr txBox="1"/>
      </xdr:nvSpPr>
      <xdr:spPr>
        <a:xfrm>
          <a:off x="15290800" y="6099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83566</xdr:rowOff>
    </xdr:from>
    <xdr:to>
      <xdr:col>21</xdr:col>
      <xdr:colOff>361950</xdr:colOff>
      <xdr:row>37</xdr:row>
      <xdr:rowOff>106426</xdr:rowOff>
    </xdr:to>
    <xdr:cxnSp macro="">
      <xdr:nvCxnSpPr>
        <xdr:cNvPr id="308" name="直線コネクタ 307"/>
        <xdr:cNvCxnSpPr/>
      </xdr:nvCxnSpPr>
      <xdr:spPr>
        <a:xfrm>
          <a:off x="13893800" y="642721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149352</xdr:rowOff>
    </xdr:from>
    <xdr:to>
      <xdr:col>21</xdr:col>
      <xdr:colOff>412750</xdr:colOff>
      <xdr:row>37</xdr:row>
      <xdr:rowOff>79502</xdr:rowOff>
    </xdr:to>
    <xdr:sp macro="" textlink="">
      <xdr:nvSpPr>
        <xdr:cNvPr id="309" name="フローチャート : 判断 308"/>
        <xdr:cNvSpPr/>
      </xdr:nvSpPr>
      <xdr:spPr>
        <a:xfrm>
          <a:off x="14732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89679</xdr:rowOff>
    </xdr:from>
    <xdr:ext cx="762000" cy="259045"/>
    <xdr:sp macro="" textlink="">
      <xdr:nvSpPr>
        <xdr:cNvPr id="310" name="テキスト ボックス 309"/>
        <xdr:cNvSpPr txBox="1"/>
      </xdr:nvSpPr>
      <xdr:spPr>
        <a:xfrm>
          <a:off x="14401800" y="6090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83566</xdr:rowOff>
    </xdr:from>
    <xdr:to>
      <xdr:col>20</xdr:col>
      <xdr:colOff>158750</xdr:colOff>
      <xdr:row>37</xdr:row>
      <xdr:rowOff>83566</xdr:rowOff>
    </xdr:to>
    <xdr:cxnSp macro="">
      <xdr:nvCxnSpPr>
        <xdr:cNvPr id="311" name="直線コネクタ 310"/>
        <xdr:cNvCxnSpPr/>
      </xdr:nvCxnSpPr>
      <xdr:spPr>
        <a:xfrm>
          <a:off x="13004800" y="642721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144780</xdr:rowOff>
    </xdr:from>
    <xdr:to>
      <xdr:col>20</xdr:col>
      <xdr:colOff>209550</xdr:colOff>
      <xdr:row>37</xdr:row>
      <xdr:rowOff>74930</xdr:rowOff>
    </xdr:to>
    <xdr:sp macro="" textlink="">
      <xdr:nvSpPr>
        <xdr:cNvPr id="312" name="フローチャート : 判断 311"/>
        <xdr:cNvSpPr/>
      </xdr:nvSpPr>
      <xdr:spPr>
        <a:xfrm>
          <a:off x="13843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85107</xdr:rowOff>
    </xdr:from>
    <xdr:ext cx="762000" cy="259045"/>
    <xdr:sp macro="" textlink="">
      <xdr:nvSpPr>
        <xdr:cNvPr id="313" name="テキスト ボックス 312"/>
        <xdr:cNvSpPr txBox="1"/>
      </xdr:nvSpPr>
      <xdr:spPr>
        <a:xfrm>
          <a:off x="13512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144780</xdr:rowOff>
    </xdr:from>
    <xdr:to>
      <xdr:col>19</xdr:col>
      <xdr:colOff>6350</xdr:colOff>
      <xdr:row>37</xdr:row>
      <xdr:rowOff>74930</xdr:rowOff>
    </xdr:to>
    <xdr:sp macro="" textlink="">
      <xdr:nvSpPr>
        <xdr:cNvPr id="314" name="フローチャート : 判断 313"/>
        <xdr:cNvSpPr/>
      </xdr:nvSpPr>
      <xdr:spPr>
        <a:xfrm>
          <a:off x="12954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85107</xdr:rowOff>
    </xdr:from>
    <xdr:ext cx="762000" cy="259045"/>
    <xdr:sp macro="" textlink="">
      <xdr:nvSpPr>
        <xdr:cNvPr id="315" name="テキスト ボックス 314"/>
        <xdr:cNvSpPr txBox="1"/>
      </xdr:nvSpPr>
      <xdr:spPr>
        <a:xfrm>
          <a:off x="12623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6" name="テキスト ボックス 31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7" name="テキスト ボックス 31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8" name="テキスト ボックス 31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9" name="テキスト ボックス 31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0" name="テキスト ボックス 31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37</xdr:row>
      <xdr:rowOff>105918</xdr:rowOff>
    </xdr:from>
    <xdr:to>
      <xdr:col>24</xdr:col>
      <xdr:colOff>82550</xdr:colOff>
      <xdr:row>38</xdr:row>
      <xdr:rowOff>36068</xdr:rowOff>
    </xdr:to>
    <xdr:sp macro="" textlink="">
      <xdr:nvSpPr>
        <xdr:cNvPr id="321" name="円/楕円 320"/>
        <xdr:cNvSpPr/>
      </xdr:nvSpPr>
      <xdr:spPr>
        <a:xfrm>
          <a:off x="16459200" y="6449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77995</xdr:rowOff>
    </xdr:from>
    <xdr:ext cx="762000" cy="259045"/>
    <xdr:sp macro="" textlink="">
      <xdr:nvSpPr>
        <xdr:cNvPr id="322" name="補助費等該当値テキスト"/>
        <xdr:cNvSpPr txBox="1"/>
      </xdr:nvSpPr>
      <xdr:spPr>
        <a:xfrm>
          <a:off x="165989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51054</xdr:rowOff>
    </xdr:from>
    <xdr:to>
      <xdr:col>22</xdr:col>
      <xdr:colOff>615950</xdr:colOff>
      <xdr:row>37</xdr:row>
      <xdr:rowOff>152654</xdr:rowOff>
    </xdr:to>
    <xdr:sp macro="" textlink="">
      <xdr:nvSpPr>
        <xdr:cNvPr id="323" name="円/楕円 322"/>
        <xdr:cNvSpPr/>
      </xdr:nvSpPr>
      <xdr:spPr>
        <a:xfrm>
          <a:off x="15621000" y="639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137431</xdr:rowOff>
    </xdr:from>
    <xdr:ext cx="736600" cy="259045"/>
    <xdr:sp macro="" textlink="">
      <xdr:nvSpPr>
        <xdr:cNvPr id="324" name="テキスト ボックス 323"/>
        <xdr:cNvSpPr txBox="1"/>
      </xdr:nvSpPr>
      <xdr:spPr>
        <a:xfrm>
          <a:off x="15290800" y="6481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55626</xdr:rowOff>
    </xdr:from>
    <xdr:to>
      <xdr:col>21</xdr:col>
      <xdr:colOff>412750</xdr:colOff>
      <xdr:row>37</xdr:row>
      <xdr:rowOff>157226</xdr:rowOff>
    </xdr:to>
    <xdr:sp macro="" textlink="">
      <xdr:nvSpPr>
        <xdr:cNvPr id="325" name="円/楕円 324"/>
        <xdr:cNvSpPr/>
      </xdr:nvSpPr>
      <xdr:spPr>
        <a:xfrm>
          <a:off x="14732000" y="639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142003</xdr:rowOff>
    </xdr:from>
    <xdr:ext cx="762000" cy="259045"/>
    <xdr:sp macro="" textlink="">
      <xdr:nvSpPr>
        <xdr:cNvPr id="326" name="テキスト ボックス 325"/>
        <xdr:cNvSpPr txBox="1"/>
      </xdr:nvSpPr>
      <xdr:spPr>
        <a:xfrm>
          <a:off x="14401800" y="6485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32766</xdr:rowOff>
    </xdr:from>
    <xdr:to>
      <xdr:col>20</xdr:col>
      <xdr:colOff>209550</xdr:colOff>
      <xdr:row>37</xdr:row>
      <xdr:rowOff>134366</xdr:rowOff>
    </xdr:to>
    <xdr:sp macro="" textlink="">
      <xdr:nvSpPr>
        <xdr:cNvPr id="327" name="円/楕円 326"/>
        <xdr:cNvSpPr/>
      </xdr:nvSpPr>
      <xdr:spPr>
        <a:xfrm>
          <a:off x="13843000" y="637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119143</xdr:rowOff>
    </xdr:from>
    <xdr:ext cx="762000" cy="259045"/>
    <xdr:sp macro="" textlink="">
      <xdr:nvSpPr>
        <xdr:cNvPr id="328" name="テキスト ボックス 327"/>
        <xdr:cNvSpPr txBox="1"/>
      </xdr:nvSpPr>
      <xdr:spPr>
        <a:xfrm>
          <a:off x="13512800" y="6462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32766</xdr:rowOff>
    </xdr:from>
    <xdr:to>
      <xdr:col>19</xdr:col>
      <xdr:colOff>6350</xdr:colOff>
      <xdr:row>37</xdr:row>
      <xdr:rowOff>134366</xdr:rowOff>
    </xdr:to>
    <xdr:sp macro="" textlink="">
      <xdr:nvSpPr>
        <xdr:cNvPr id="329" name="円/楕円 328"/>
        <xdr:cNvSpPr/>
      </xdr:nvSpPr>
      <xdr:spPr>
        <a:xfrm>
          <a:off x="12954000" y="637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119143</xdr:rowOff>
    </xdr:from>
    <xdr:ext cx="762000" cy="259045"/>
    <xdr:sp macro="" textlink="">
      <xdr:nvSpPr>
        <xdr:cNvPr id="330" name="テキスト ボックス 329"/>
        <xdr:cNvSpPr txBox="1"/>
      </xdr:nvSpPr>
      <xdr:spPr>
        <a:xfrm>
          <a:off x="12623800" y="6462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1" name="正方形/長方形 33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2" name="正方形/長方形 33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3" name="正方形/長方形 33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25/54</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4" name="正方形/長方形 33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5" name="正方形/長方形 33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6" name="正方形/長方形 33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7" name="正方形/長方形 33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8" name="正方形/長方形 33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9" name="正方形/長方形 33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0" name="正方形/長方形 33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1" name="テキスト ボックス 34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平成</a:t>
          </a:r>
          <a:r>
            <a:rPr kumimoji="1" lang="en-US" altLang="ja-JP" sz="1100" b="0" i="0" baseline="0">
              <a:solidFill>
                <a:schemeClr val="dk1"/>
              </a:solidFill>
              <a:effectLst/>
              <a:latin typeface="+mn-lt"/>
              <a:ea typeface="+mn-ea"/>
              <a:cs typeface="+mn-cs"/>
            </a:rPr>
            <a:t>19</a:t>
          </a:r>
          <a:r>
            <a:rPr kumimoji="1" lang="ja-JP" altLang="ja-JP" sz="1100" b="0" i="0" baseline="0">
              <a:solidFill>
                <a:schemeClr val="dk1"/>
              </a:solidFill>
              <a:effectLst/>
              <a:latin typeface="+mn-lt"/>
              <a:ea typeface="+mn-ea"/>
              <a:cs typeface="+mn-cs"/>
            </a:rPr>
            <a:t>年度～</a:t>
          </a:r>
          <a:r>
            <a:rPr kumimoji="1" lang="en-US" altLang="ja-JP" sz="1100" b="0" i="0" baseline="0">
              <a:solidFill>
                <a:schemeClr val="dk1"/>
              </a:solidFill>
              <a:effectLst/>
              <a:latin typeface="+mn-lt"/>
              <a:ea typeface="+mn-ea"/>
              <a:cs typeface="+mn-cs"/>
            </a:rPr>
            <a:t>21</a:t>
          </a:r>
          <a:r>
            <a:rPr kumimoji="1" lang="ja-JP" altLang="ja-JP" sz="1100" b="0" i="0" baseline="0">
              <a:solidFill>
                <a:schemeClr val="dk1"/>
              </a:solidFill>
              <a:effectLst/>
              <a:latin typeface="+mn-lt"/>
              <a:ea typeface="+mn-ea"/>
              <a:cs typeface="+mn-cs"/>
            </a:rPr>
            <a:t>年度の公的資金補償金免除繰上償還及び縁故債繰上償還や、近年の投資的事業の抑制等により、地方債元利償還金の減少傾向が続いており、類似団体平均を下回る水準を維持している。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今後</a:t>
          </a:r>
          <a:r>
            <a:rPr kumimoji="1" lang="ja-JP" altLang="en-US" sz="1100" b="0" i="0" baseline="0">
              <a:solidFill>
                <a:schemeClr val="dk1"/>
              </a:solidFill>
              <a:effectLst/>
              <a:latin typeface="+mn-lt"/>
              <a:ea typeface="+mn-ea"/>
              <a:cs typeface="+mn-cs"/>
            </a:rPr>
            <a:t>本格化する</a:t>
          </a:r>
          <a:r>
            <a:rPr kumimoji="1" lang="ja-JP" altLang="ja-JP" sz="1100" b="0" i="0" baseline="0">
              <a:solidFill>
                <a:schemeClr val="dk1"/>
              </a:solidFill>
              <a:effectLst/>
              <a:latin typeface="+mn-lt"/>
              <a:ea typeface="+mn-ea"/>
              <a:cs typeface="+mn-cs"/>
            </a:rPr>
            <a:t>町営住宅更新事業等の大型事業による公債費の増加が懸念されるが、従来の方針を踏襲し、事業の実施に当たっては、緊急度・住民ニーズの把握や国・県支出金等の財源確保を図り、起債に大きく依存することのない財政運営に努める。</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2" name="テキスト ボックス 34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3" name="直線コネクタ 34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4" name="テキスト ボックス 34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5" name="直線コネクタ 344"/>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6" name="テキスト ボックス 345"/>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7" name="直線コネクタ 346"/>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48" name="テキスト ボックス 347"/>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49" name="直線コネクタ 348"/>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0" name="テキスト ボックス 349"/>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1" name="直線コネクタ 350"/>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2" name="テキスト ボックス 351"/>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3" name="直線コネクタ 35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92710</xdr:rowOff>
    </xdr:from>
    <xdr:to>
      <xdr:col>7</xdr:col>
      <xdr:colOff>15875</xdr:colOff>
      <xdr:row>81</xdr:row>
      <xdr:rowOff>78994</xdr:rowOff>
    </xdr:to>
    <xdr:cxnSp macro="">
      <xdr:nvCxnSpPr>
        <xdr:cNvPr id="355" name="直線コネクタ 354"/>
        <xdr:cNvCxnSpPr/>
      </xdr:nvCxnSpPr>
      <xdr:spPr>
        <a:xfrm flipV="1">
          <a:off x="4826000" y="12608560"/>
          <a:ext cx="0" cy="13578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51071</xdr:rowOff>
    </xdr:from>
    <xdr:ext cx="762000" cy="259045"/>
    <xdr:sp macro="" textlink="">
      <xdr:nvSpPr>
        <xdr:cNvPr id="356" name="公債費最小値テキスト"/>
        <xdr:cNvSpPr txBox="1"/>
      </xdr:nvSpPr>
      <xdr:spPr>
        <a:xfrm>
          <a:off x="4914900" y="13938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30.2</a:t>
          </a:r>
          <a:endParaRPr kumimoji="1" lang="ja-JP" altLang="en-US" sz="1000" b="1">
            <a:latin typeface="ＭＳ Ｐゴシック"/>
          </a:endParaRPr>
        </a:p>
      </xdr:txBody>
    </xdr:sp>
    <xdr:clientData/>
  </xdr:oneCellAnchor>
  <xdr:twoCellAnchor>
    <xdr:from>
      <xdr:col>6</xdr:col>
      <xdr:colOff>612775</xdr:colOff>
      <xdr:row>81</xdr:row>
      <xdr:rowOff>78994</xdr:rowOff>
    </xdr:from>
    <xdr:to>
      <xdr:col>7</xdr:col>
      <xdr:colOff>104775</xdr:colOff>
      <xdr:row>81</xdr:row>
      <xdr:rowOff>78994</xdr:rowOff>
    </xdr:to>
    <xdr:cxnSp macro="">
      <xdr:nvCxnSpPr>
        <xdr:cNvPr id="357" name="直線コネクタ 356"/>
        <xdr:cNvCxnSpPr/>
      </xdr:nvCxnSpPr>
      <xdr:spPr>
        <a:xfrm>
          <a:off x="4737100" y="13966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7637</xdr:rowOff>
    </xdr:from>
    <xdr:ext cx="762000" cy="259045"/>
    <xdr:sp macro="" textlink="">
      <xdr:nvSpPr>
        <xdr:cNvPr id="358" name="公債費最大値テキスト"/>
        <xdr:cNvSpPr txBox="1"/>
      </xdr:nvSpPr>
      <xdr:spPr>
        <a:xfrm>
          <a:off x="4914900" y="1235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a:t>
          </a:r>
          <a:endParaRPr kumimoji="1" lang="ja-JP" altLang="en-US" sz="1000" b="1">
            <a:latin typeface="ＭＳ Ｐゴシック"/>
          </a:endParaRPr>
        </a:p>
      </xdr:txBody>
    </xdr:sp>
    <xdr:clientData/>
  </xdr:oneCellAnchor>
  <xdr:twoCellAnchor>
    <xdr:from>
      <xdr:col>6</xdr:col>
      <xdr:colOff>612775</xdr:colOff>
      <xdr:row>73</xdr:row>
      <xdr:rowOff>92710</xdr:rowOff>
    </xdr:from>
    <xdr:to>
      <xdr:col>7</xdr:col>
      <xdr:colOff>104775</xdr:colOff>
      <xdr:row>73</xdr:row>
      <xdr:rowOff>92710</xdr:rowOff>
    </xdr:to>
    <xdr:cxnSp macro="">
      <xdr:nvCxnSpPr>
        <xdr:cNvPr id="359" name="直線コネクタ 358"/>
        <xdr:cNvCxnSpPr/>
      </xdr:nvCxnSpPr>
      <xdr:spPr>
        <a:xfrm>
          <a:off x="4737100" y="12608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140715</xdr:rowOff>
    </xdr:from>
    <xdr:to>
      <xdr:col>7</xdr:col>
      <xdr:colOff>15875</xdr:colOff>
      <xdr:row>77</xdr:row>
      <xdr:rowOff>1270</xdr:rowOff>
    </xdr:to>
    <xdr:cxnSp macro="">
      <xdr:nvCxnSpPr>
        <xdr:cNvPr id="360" name="直線コネクタ 359"/>
        <xdr:cNvCxnSpPr/>
      </xdr:nvCxnSpPr>
      <xdr:spPr>
        <a:xfrm>
          <a:off x="3987800" y="13170915"/>
          <a:ext cx="8382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162577</xdr:rowOff>
    </xdr:from>
    <xdr:ext cx="762000" cy="259045"/>
    <xdr:sp macro="" textlink="">
      <xdr:nvSpPr>
        <xdr:cNvPr id="361" name="公債費平均値テキスト"/>
        <xdr:cNvSpPr txBox="1"/>
      </xdr:nvSpPr>
      <xdr:spPr>
        <a:xfrm>
          <a:off x="4914900" y="13192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19050</xdr:rowOff>
    </xdr:from>
    <xdr:to>
      <xdr:col>7</xdr:col>
      <xdr:colOff>66675</xdr:colOff>
      <xdr:row>77</xdr:row>
      <xdr:rowOff>120650</xdr:rowOff>
    </xdr:to>
    <xdr:sp macro="" textlink="">
      <xdr:nvSpPr>
        <xdr:cNvPr id="362" name="フローチャート : 判断 361"/>
        <xdr:cNvSpPr/>
      </xdr:nvSpPr>
      <xdr:spPr>
        <a:xfrm>
          <a:off x="47752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140715</xdr:rowOff>
    </xdr:from>
    <xdr:to>
      <xdr:col>5</xdr:col>
      <xdr:colOff>549275</xdr:colOff>
      <xdr:row>77</xdr:row>
      <xdr:rowOff>5842</xdr:rowOff>
    </xdr:to>
    <xdr:cxnSp macro="">
      <xdr:nvCxnSpPr>
        <xdr:cNvPr id="363" name="直線コネクタ 362"/>
        <xdr:cNvCxnSpPr/>
      </xdr:nvCxnSpPr>
      <xdr:spPr>
        <a:xfrm flipV="1">
          <a:off x="3098800" y="13170915"/>
          <a:ext cx="889000" cy="36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51054</xdr:rowOff>
    </xdr:from>
    <xdr:to>
      <xdr:col>5</xdr:col>
      <xdr:colOff>600075</xdr:colOff>
      <xdr:row>77</xdr:row>
      <xdr:rowOff>152654</xdr:rowOff>
    </xdr:to>
    <xdr:sp macro="" textlink="">
      <xdr:nvSpPr>
        <xdr:cNvPr id="364" name="フローチャート : 判断 363"/>
        <xdr:cNvSpPr/>
      </xdr:nvSpPr>
      <xdr:spPr>
        <a:xfrm>
          <a:off x="3937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137431</xdr:rowOff>
    </xdr:from>
    <xdr:ext cx="736600" cy="259045"/>
    <xdr:sp macro="" textlink="">
      <xdr:nvSpPr>
        <xdr:cNvPr id="365" name="テキスト ボックス 364"/>
        <xdr:cNvSpPr txBox="1"/>
      </xdr:nvSpPr>
      <xdr:spPr>
        <a:xfrm>
          <a:off x="3606800" y="13339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5842</xdr:rowOff>
    </xdr:from>
    <xdr:to>
      <xdr:col>4</xdr:col>
      <xdr:colOff>346075</xdr:colOff>
      <xdr:row>77</xdr:row>
      <xdr:rowOff>46989</xdr:rowOff>
    </xdr:to>
    <xdr:cxnSp macro="">
      <xdr:nvCxnSpPr>
        <xdr:cNvPr id="366" name="直線コネクタ 365"/>
        <xdr:cNvCxnSpPr/>
      </xdr:nvCxnSpPr>
      <xdr:spPr>
        <a:xfrm flipV="1">
          <a:off x="2209800" y="13207492"/>
          <a:ext cx="889000" cy="41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73913</xdr:rowOff>
    </xdr:from>
    <xdr:to>
      <xdr:col>4</xdr:col>
      <xdr:colOff>396875</xdr:colOff>
      <xdr:row>78</xdr:row>
      <xdr:rowOff>4063</xdr:rowOff>
    </xdr:to>
    <xdr:sp macro="" textlink="">
      <xdr:nvSpPr>
        <xdr:cNvPr id="367" name="フローチャート : 判断 366"/>
        <xdr:cNvSpPr/>
      </xdr:nvSpPr>
      <xdr:spPr>
        <a:xfrm>
          <a:off x="3048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160290</xdr:rowOff>
    </xdr:from>
    <xdr:ext cx="762000" cy="259045"/>
    <xdr:sp macro="" textlink="">
      <xdr:nvSpPr>
        <xdr:cNvPr id="368" name="テキスト ボックス 367"/>
        <xdr:cNvSpPr txBox="1"/>
      </xdr:nvSpPr>
      <xdr:spPr>
        <a:xfrm>
          <a:off x="27178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46989</xdr:rowOff>
    </xdr:from>
    <xdr:to>
      <xdr:col>3</xdr:col>
      <xdr:colOff>142875</xdr:colOff>
      <xdr:row>77</xdr:row>
      <xdr:rowOff>97282</xdr:rowOff>
    </xdr:to>
    <xdr:cxnSp macro="">
      <xdr:nvCxnSpPr>
        <xdr:cNvPr id="369" name="直線コネクタ 368"/>
        <xdr:cNvCxnSpPr/>
      </xdr:nvCxnSpPr>
      <xdr:spPr>
        <a:xfrm flipV="1">
          <a:off x="1320800" y="13248639"/>
          <a:ext cx="8890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92202</xdr:rowOff>
    </xdr:from>
    <xdr:to>
      <xdr:col>3</xdr:col>
      <xdr:colOff>193675</xdr:colOff>
      <xdr:row>78</xdr:row>
      <xdr:rowOff>22352</xdr:rowOff>
    </xdr:to>
    <xdr:sp macro="" textlink="">
      <xdr:nvSpPr>
        <xdr:cNvPr id="370" name="フローチャート : 判断 369"/>
        <xdr:cNvSpPr/>
      </xdr:nvSpPr>
      <xdr:spPr>
        <a:xfrm>
          <a:off x="21590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7129</xdr:rowOff>
    </xdr:from>
    <xdr:ext cx="762000" cy="259045"/>
    <xdr:sp macro="" textlink="">
      <xdr:nvSpPr>
        <xdr:cNvPr id="371" name="テキスト ボックス 370"/>
        <xdr:cNvSpPr txBox="1"/>
      </xdr:nvSpPr>
      <xdr:spPr>
        <a:xfrm>
          <a:off x="1828800" y="1338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119635</xdr:rowOff>
    </xdr:from>
    <xdr:to>
      <xdr:col>1</xdr:col>
      <xdr:colOff>676275</xdr:colOff>
      <xdr:row>78</xdr:row>
      <xdr:rowOff>49785</xdr:rowOff>
    </xdr:to>
    <xdr:sp macro="" textlink="">
      <xdr:nvSpPr>
        <xdr:cNvPr id="372" name="フローチャート : 判断 371"/>
        <xdr:cNvSpPr/>
      </xdr:nvSpPr>
      <xdr:spPr>
        <a:xfrm>
          <a:off x="1270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34562</xdr:rowOff>
    </xdr:from>
    <xdr:ext cx="762000" cy="259045"/>
    <xdr:sp macro="" textlink="">
      <xdr:nvSpPr>
        <xdr:cNvPr id="373" name="テキスト ボックス 372"/>
        <xdr:cNvSpPr txBox="1"/>
      </xdr:nvSpPr>
      <xdr:spPr>
        <a:xfrm>
          <a:off x="939800" y="1340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4" name="テキスト ボックス 37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5" name="テキスト ボックス 37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6" name="テキスト ボックス 37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7" name="テキスト ボックス 37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8" name="テキスト ボックス 37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76</xdr:row>
      <xdr:rowOff>121920</xdr:rowOff>
    </xdr:from>
    <xdr:to>
      <xdr:col>7</xdr:col>
      <xdr:colOff>66675</xdr:colOff>
      <xdr:row>77</xdr:row>
      <xdr:rowOff>52070</xdr:rowOff>
    </xdr:to>
    <xdr:sp macro="" textlink="">
      <xdr:nvSpPr>
        <xdr:cNvPr id="379" name="円/楕円 378"/>
        <xdr:cNvSpPr/>
      </xdr:nvSpPr>
      <xdr:spPr>
        <a:xfrm>
          <a:off x="47752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138447</xdr:rowOff>
    </xdr:from>
    <xdr:ext cx="762000" cy="259045"/>
    <xdr:sp macro="" textlink="">
      <xdr:nvSpPr>
        <xdr:cNvPr id="380" name="公債費該当値テキスト"/>
        <xdr:cNvSpPr txBox="1"/>
      </xdr:nvSpPr>
      <xdr:spPr>
        <a:xfrm>
          <a:off x="4914900" y="1299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89915</xdr:rowOff>
    </xdr:from>
    <xdr:to>
      <xdr:col>5</xdr:col>
      <xdr:colOff>600075</xdr:colOff>
      <xdr:row>77</xdr:row>
      <xdr:rowOff>20065</xdr:rowOff>
    </xdr:to>
    <xdr:sp macro="" textlink="">
      <xdr:nvSpPr>
        <xdr:cNvPr id="381" name="円/楕円 380"/>
        <xdr:cNvSpPr/>
      </xdr:nvSpPr>
      <xdr:spPr>
        <a:xfrm>
          <a:off x="3937000" y="131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30243</xdr:rowOff>
    </xdr:from>
    <xdr:ext cx="736600" cy="259045"/>
    <xdr:sp macro="" textlink="">
      <xdr:nvSpPr>
        <xdr:cNvPr id="382" name="テキスト ボックス 381"/>
        <xdr:cNvSpPr txBox="1"/>
      </xdr:nvSpPr>
      <xdr:spPr>
        <a:xfrm>
          <a:off x="3606800" y="12888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126492</xdr:rowOff>
    </xdr:from>
    <xdr:to>
      <xdr:col>4</xdr:col>
      <xdr:colOff>396875</xdr:colOff>
      <xdr:row>77</xdr:row>
      <xdr:rowOff>56642</xdr:rowOff>
    </xdr:to>
    <xdr:sp macro="" textlink="">
      <xdr:nvSpPr>
        <xdr:cNvPr id="383" name="円/楕円 382"/>
        <xdr:cNvSpPr/>
      </xdr:nvSpPr>
      <xdr:spPr>
        <a:xfrm>
          <a:off x="3048000" y="1315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66819</xdr:rowOff>
    </xdr:from>
    <xdr:ext cx="762000" cy="259045"/>
    <xdr:sp macro="" textlink="">
      <xdr:nvSpPr>
        <xdr:cNvPr id="384" name="テキスト ボックス 383"/>
        <xdr:cNvSpPr txBox="1"/>
      </xdr:nvSpPr>
      <xdr:spPr>
        <a:xfrm>
          <a:off x="2717800" y="12925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167639</xdr:rowOff>
    </xdr:from>
    <xdr:to>
      <xdr:col>3</xdr:col>
      <xdr:colOff>193675</xdr:colOff>
      <xdr:row>77</xdr:row>
      <xdr:rowOff>97789</xdr:rowOff>
    </xdr:to>
    <xdr:sp macro="" textlink="">
      <xdr:nvSpPr>
        <xdr:cNvPr id="385" name="円/楕円 384"/>
        <xdr:cNvSpPr/>
      </xdr:nvSpPr>
      <xdr:spPr>
        <a:xfrm>
          <a:off x="2159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107966</xdr:rowOff>
    </xdr:from>
    <xdr:ext cx="762000" cy="259045"/>
    <xdr:sp macro="" textlink="">
      <xdr:nvSpPr>
        <xdr:cNvPr id="386" name="テキスト ボックス 385"/>
        <xdr:cNvSpPr txBox="1"/>
      </xdr:nvSpPr>
      <xdr:spPr>
        <a:xfrm>
          <a:off x="1828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46482</xdr:rowOff>
    </xdr:from>
    <xdr:to>
      <xdr:col>1</xdr:col>
      <xdr:colOff>676275</xdr:colOff>
      <xdr:row>77</xdr:row>
      <xdr:rowOff>148082</xdr:rowOff>
    </xdr:to>
    <xdr:sp macro="" textlink="">
      <xdr:nvSpPr>
        <xdr:cNvPr id="387" name="円/楕円 386"/>
        <xdr:cNvSpPr/>
      </xdr:nvSpPr>
      <xdr:spPr>
        <a:xfrm>
          <a:off x="1270000" y="13248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158259</xdr:rowOff>
    </xdr:from>
    <xdr:ext cx="762000" cy="259045"/>
    <xdr:sp macro="" textlink="">
      <xdr:nvSpPr>
        <xdr:cNvPr id="388" name="テキスト ボックス 387"/>
        <xdr:cNvSpPr txBox="1"/>
      </xdr:nvSpPr>
      <xdr:spPr>
        <a:xfrm>
          <a:off x="939800" y="130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89" name="正方形/長方形 38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0" name="正方形/長方形 38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1" name="正方形/長方形 39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54/54</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2" name="正方形/長方形 39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3" name="正方形/長方形 39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4" name="正方形/長方形 39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5" name="正方形/長方形 39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6" name="正方形/長方形 39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7" name="正方形/長方形 39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8" name="正方形/長方形 39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399" name="テキスト ボックス 39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公債費以外の経常収支比率が高い要因は、扶助費負担分によるところが最も大きく、少子高齢化の進む本町においては今後、更なる増大が予想される。平成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年度策定の健康増進計画等に基づき、保険・医療・福祉サービスの政策連携を図り、将来の財政負担の軽減に努める。</a:t>
          </a:r>
          <a:endParaRPr lang="ja-JP" altLang="ja-JP" sz="1400">
            <a:effectLst/>
          </a:endParaRPr>
        </a:p>
        <a:p>
          <a:r>
            <a:rPr kumimoji="1" lang="ja-JP" altLang="ja-JP" sz="1100">
              <a:solidFill>
                <a:schemeClr val="dk1"/>
              </a:solidFill>
              <a:effectLst/>
              <a:latin typeface="+mn-lt"/>
              <a:ea typeface="+mn-ea"/>
              <a:cs typeface="+mn-cs"/>
            </a:rPr>
            <a:t>　また、高止まりしている物件費負担分については、直営で実施している各種事業の民営化等の</a:t>
          </a:r>
          <a:r>
            <a:rPr kumimoji="1" lang="ja-JP" altLang="ja-JP" sz="1100" b="0" i="0" baseline="0">
              <a:solidFill>
                <a:schemeClr val="dk1"/>
              </a:solidFill>
              <a:effectLst/>
              <a:latin typeface="+mn-lt"/>
              <a:ea typeface="+mn-ea"/>
              <a:cs typeface="+mn-cs"/>
            </a:rPr>
            <a:t>行政コスト縮減の</a:t>
          </a:r>
          <a:r>
            <a:rPr kumimoji="1" lang="ja-JP" altLang="ja-JP" sz="1100">
              <a:solidFill>
                <a:schemeClr val="dk1"/>
              </a:solidFill>
              <a:effectLst/>
              <a:latin typeface="+mn-lt"/>
              <a:ea typeface="+mn-ea"/>
              <a:cs typeface="+mn-cs"/>
            </a:rPr>
            <a:t>検討を進め、</a:t>
          </a:r>
          <a:r>
            <a:rPr kumimoji="1" lang="ja-JP" altLang="ja-JP" sz="1100" b="0" i="0" baseline="0">
              <a:solidFill>
                <a:schemeClr val="dk1"/>
              </a:solidFill>
              <a:effectLst/>
              <a:latin typeface="+mn-lt"/>
              <a:ea typeface="+mn-ea"/>
              <a:cs typeface="+mn-cs"/>
            </a:rPr>
            <a:t>長期的な視野に立った行財政運営に努める。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0" name="テキスト ボックス 39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1" name="直線コネクタ 40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2" name="テキスト ボックス 40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03" name="直線コネクタ 402"/>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04" name="テキスト ボックス 403"/>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05" name="直線コネクタ 404"/>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06" name="テキスト ボックス 405"/>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07" name="直線コネクタ 406"/>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08" name="テキスト ボックス 407"/>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09" name="直線コネクタ 408"/>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0" name="テキスト ボックス 409"/>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1" name="直線コネクタ 41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2" name="テキスト ボックス 41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108712</xdr:rowOff>
    </xdr:from>
    <xdr:to>
      <xdr:col>24</xdr:col>
      <xdr:colOff>31750</xdr:colOff>
      <xdr:row>80</xdr:row>
      <xdr:rowOff>21844</xdr:rowOff>
    </xdr:to>
    <xdr:cxnSp macro="">
      <xdr:nvCxnSpPr>
        <xdr:cNvPr id="414" name="直線コネクタ 413"/>
        <xdr:cNvCxnSpPr/>
      </xdr:nvCxnSpPr>
      <xdr:spPr>
        <a:xfrm flipV="1">
          <a:off x="16510000" y="12453112"/>
          <a:ext cx="0" cy="1284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79</xdr:row>
      <xdr:rowOff>165371</xdr:rowOff>
    </xdr:from>
    <xdr:ext cx="762000" cy="259045"/>
    <xdr:sp macro="" textlink="">
      <xdr:nvSpPr>
        <xdr:cNvPr id="415" name="公債費以外最小値テキスト"/>
        <xdr:cNvSpPr txBox="1"/>
      </xdr:nvSpPr>
      <xdr:spPr>
        <a:xfrm>
          <a:off x="16598900" y="13709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85.2</a:t>
          </a:r>
          <a:endParaRPr kumimoji="1" lang="ja-JP" altLang="en-US" sz="1000" b="1">
            <a:latin typeface="ＭＳ Ｐゴシック"/>
          </a:endParaRPr>
        </a:p>
      </xdr:txBody>
    </xdr:sp>
    <xdr:clientData/>
  </xdr:oneCellAnchor>
  <xdr:twoCellAnchor>
    <xdr:from>
      <xdr:col>23</xdr:col>
      <xdr:colOff>628650</xdr:colOff>
      <xdr:row>80</xdr:row>
      <xdr:rowOff>21844</xdr:rowOff>
    </xdr:from>
    <xdr:to>
      <xdr:col>24</xdr:col>
      <xdr:colOff>120650</xdr:colOff>
      <xdr:row>80</xdr:row>
      <xdr:rowOff>21844</xdr:rowOff>
    </xdr:to>
    <xdr:cxnSp macro="">
      <xdr:nvCxnSpPr>
        <xdr:cNvPr id="416" name="直線コネクタ 415"/>
        <xdr:cNvCxnSpPr/>
      </xdr:nvCxnSpPr>
      <xdr:spPr>
        <a:xfrm>
          <a:off x="16421100" y="13737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23639</xdr:rowOff>
    </xdr:from>
    <xdr:ext cx="762000" cy="259045"/>
    <xdr:sp macro="" textlink="">
      <xdr:nvSpPr>
        <xdr:cNvPr id="417" name="公債費以外最大値テキスト"/>
        <xdr:cNvSpPr txBox="1"/>
      </xdr:nvSpPr>
      <xdr:spPr>
        <a:xfrm>
          <a:off x="16598900" y="12196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57.1</a:t>
          </a:r>
          <a:endParaRPr kumimoji="1" lang="ja-JP" altLang="en-US" sz="1000" b="1">
            <a:latin typeface="ＭＳ Ｐゴシック"/>
          </a:endParaRPr>
        </a:p>
      </xdr:txBody>
    </xdr:sp>
    <xdr:clientData/>
  </xdr:oneCellAnchor>
  <xdr:twoCellAnchor>
    <xdr:from>
      <xdr:col>23</xdr:col>
      <xdr:colOff>628650</xdr:colOff>
      <xdr:row>72</xdr:row>
      <xdr:rowOff>108712</xdr:rowOff>
    </xdr:from>
    <xdr:to>
      <xdr:col>24</xdr:col>
      <xdr:colOff>120650</xdr:colOff>
      <xdr:row>72</xdr:row>
      <xdr:rowOff>108712</xdr:rowOff>
    </xdr:to>
    <xdr:cxnSp macro="">
      <xdr:nvCxnSpPr>
        <xdr:cNvPr id="418" name="直線コネクタ 417"/>
        <xdr:cNvCxnSpPr/>
      </xdr:nvCxnSpPr>
      <xdr:spPr>
        <a:xfrm>
          <a:off x="16421100" y="124531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79</xdr:row>
      <xdr:rowOff>28702</xdr:rowOff>
    </xdr:from>
    <xdr:to>
      <xdr:col>24</xdr:col>
      <xdr:colOff>31750</xdr:colOff>
      <xdr:row>80</xdr:row>
      <xdr:rowOff>21844</xdr:rowOff>
    </xdr:to>
    <xdr:cxnSp macro="">
      <xdr:nvCxnSpPr>
        <xdr:cNvPr id="419" name="直線コネクタ 418"/>
        <xdr:cNvCxnSpPr/>
      </xdr:nvCxnSpPr>
      <xdr:spPr>
        <a:xfrm>
          <a:off x="15671800" y="13573252"/>
          <a:ext cx="838200" cy="1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92727</xdr:rowOff>
    </xdr:from>
    <xdr:ext cx="762000" cy="259045"/>
    <xdr:sp macro="" textlink="">
      <xdr:nvSpPr>
        <xdr:cNvPr id="420" name="公債費以外平均値テキスト"/>
        <xdr:cNvSpPr txBox="1"/>
      </xdr:nvSpPr>
      <xdr:spPr>
        <a:xfrm>
          <a:off x="16598900" y="12951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76200</xdr:rowOff>
    </xdr:from>
    <xdr:to>
      <xdr:col>24</xdr:col>
      <xdr:colOff>82550</xdr:colOff>
      <xdr:row>77</xdr:row>
      <xdr:rowOff>6350</xdr:rowOff>
    </xdr:to>
    <xdr:sp macro="" textlink="">
      <xdr:nvSpPr>
        <xdr:cNvPr id="421" name="フローチャート : 判断 420"/>
        <xdr:cNvSpPr/>
      </xdr:nvSpPr>
      <xdr:spPr>
        <a:xfrm>
          <a:off x="164592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79</xdr:row>
      <xdr:rowOff>1270</xdr:rowOff>
    </xdr:from>
    <xdr:to>
      <xdr:col>22</xdr:col>
      <xdr:colOff>565150</xdr:colOff>
      <xdr:row>79</xdr:row>
      <xdr:rowOff>28702</xdr:rowOff>
    </xdr:to>
    <xdr:cxnSp macro="">
      <xdr:nvCxnSpPr>
        <xdr:cNvPr id="422" name="直線コネクタ 421"/>
        <xdr:cNvCxnSpPr/>
      </xdr:nvCxnSpPr>
      <xdr:spPr>
        <a:xfrm>
          <a:off x="14782800" y="1354582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156211</xdr:rowOff>
    </xdr:from>
    <xdr:to>
      <xdr:col>22</xdr:col>
      <xdr:colOff>615950</xdr:colOff>
      <xdr:row>76</xdr:row>
      <xdr:rowOff>86361</xdr:rowOff>
    </xdr:to>
    <xdr:sp macro="" textlink="">
      <xdr:nvSpPr>
        <xdr:cNvPr id="423" name="フローチャート : 判断 422"/>
        <xdr:cNvSpPr/>
      </xdr:nvSpPr>
      <xdr:spPr>
        <a:xfrm>
          <a:off x="15621000" y="13014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96537</xdr:rowOff>
    </xdr:from>
    <xdr:ext cx="736600" cy="259045"/>
    <xdr:sp macro="" textlink="">
      <xdr:nvSpPr>
        <xdr:cNvPr id="424" name="テキスト ボックス 423"/>
        <xdr:cNvSpPr txBox="1"/>
      </xdr:nvSpPr>
      <xdr:spPr>
        <a:xfrm>
          <a:off x="15290800" y="12783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70.5</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40132</xdr:rowOff>
    </xdr:from>
    <xdr:to>
      <xdr:col>21</xdr:col>
      <xdr:colOff>361950</xdr:colOff>
      <xdr:row>79</xdr:row>
      <xdr:rowOff>1270</xdr:rowOff>
    </xdr:to>
    <xdr:cxnSp macro="">
      <xdr:nvCxnSpPr>
        <xdr:cNvPr id="425" name="直線コネクタ 424"/>
        <xdr:cNvCxnSpPr/>
      </xdr:nvCxnSpPr>
      <xdr:spPr>
        <a:xfrm>
          <a:off x="13893800" y="13413232"/>
          <a:ext cx="8890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165354</xdr:rowOff>
    </xdr:from>
    <xdr:to>
      <xdr:col>21</xdr:col>
      <xdr:colOff>412750</xdr:colOff>
      <xdr:row>76</xdr:row>
      <xdr:rowOff>95504</xdr:rowOff>
    </xdr:to>
    <xdr:sp macro="" textlink="">
      <xdr:nvSpPr>
        <xdr:cNvPr id="426" name="フローチャート : 判断 425"/>
        <xdr:cNvSpPr/>
      </xdr:nvSpPr>
      <xdr:spPr>
        <a:xfrm>
          <a:off x="14732000" y="13024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105681</xdr:rowOff>
    </xdr:from>
    <xdr:ext cx="762000" cy="259045"/>
    <xdr:sp macro="" textlink="">
      <xdr:nvSpPr>
        <xdr:cNvPr id="427" name="テキスト ボックス 426"/>
        <xdr:cNvSpPr txBox="1"/>
      </xdr:nvSpPr>
      <xdr:spPr>
        <a:xfrm>
          <a:off x="14401800" y="12792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70.7</a:t>
          </a:r>
          <a:endParaRPr kumimoji="1" lang="ja-JP" altLang="en-US" sz="1000" b="1">
            <a:solidFill>
              <a:srgbClr val="000080"/>
            </a:solidFill>
            <a:latin typeface="ＭＳ Ｐゴシック"/>
          </a:endParaRPr>
        </a:p>
      </xdr:txBody>
    </xdr:sp>
    <xdr:clientData/>
  </xdr:oneCellAnchor>
  <xdr:twoCellAnchor>
    <xdr:from>
      <xdr:col>18</xdr:col>
      <xdr:colOff>641350</xdr:colOff>
      <xdr:row>78</xdr:row>
      <xdr:rowOff>40132</xdr:rowOff>
    </xdr:from>
    <xdr:to>
      <xdr:col>20</xdr:col>
      <xdr:colOff>158750</xdr:colOff>
      <xdr:row>78</xdr:row>
      <xdr:rowOff>72137</xdr:rowOff>
    </xdr:to>
    <xdr:cxnSp macro="">
      <xdr:nvCxnSpPr>
        <xdr:cNvPr id="428" name="直線コネクタ 427"/>
        <xdr:cNvCxnSpPr/>
      </xdr:nvCxnSpPr>
      <xdr:spPr>
        <a:xfrm flipV="1">
          <a:off x="13004800" y="13413232"/>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101346</xdr:rowOff>
    </xdr:from>
    <xdr:to>
      <xdr:col>20</xdr:col>
      <xdr:colOff>209550</xdr:colOff>
      <xdr:row>76</xdr:row>
      <xdr:rowOff>31496</xdr:rowOff>
    </xdr:to>
    <xdr:sp macro="" textlink="">
      <xdr:nvSpPr>
        <xdr:cNvPr id="429" name="フローチャート : 判断 428"/>
        <xdr:cNvSpPr/>
      </xdr:nvSpPr>
      <xdr:spPr>
        <a:xfrm>
          <a:off x="13843000" y="1296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41673</xdr:rowOff>
    </xdr:from>
    <xdr:ext cx="762000" cy="259045"/>
    <xdr:sp macro="" textlink="">
      <xdr:nvSpPr>
        <xdr:cNvPr id="430" name="テキスト ボックス 429"/>
        <xdr:cNvSpPr txBox="1"/>
      </xdr:nvSpPr>
      <xdr:spPr>
        <a:xfrm>
          <a:off x="13512800" y="12728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124206</xdr:rowOff>
    </xdr:from>
    <xdr:to>
      <xdr:col>19</xdr:col>
      <xdr:colOff>6350</xdr:colOff>
      <xdr:row>76</xdr:row>
      <xdr:rowOff>54356</xdr:rowOff>
    </xdr:to>
    <xdr:sp macro="" textlink="">
      <xdr:nvSpPr>
        <xdr:cNvPr id="431" name="フローチャート : 判断 430"/>
        <xdr:cNvSpPr/>
      </xdr:nvSpPr>
      <xdr:spPr>
        <a:xfrm>
          <a:off x="12954000" y="12982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64533</xdr:rowOff>
    </xdr:from>
    <xdr:ext cx="762000" cy="259045"/>
    <xdr:sp macro="" textlink="">
      <xdr:nvSpPr>
        <xdr:cNvPr id="432" name="テキスト ボックス 431"/>
        <xdr:cNvSpPr txBox="1"/>
      </xdr:nvSpPr>
      <xdr:spPr>
        <a:xfrm>
          <a:off x="12623800" y="12751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3" name="テキスト ボックス 43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4" name="テキスト ボックス 43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5" name="テキスト ボックス 43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6" name="テキスト ボックス 43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37" name="テキスト ボックス 43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79</xdr:row>
      <xdr:rowOff>142494</xdr:rowOff>
    </xdr:from>
    <xdr:to>
      <xdr:col>24</xdr:col>
      <xdr:colOff>82550</xdr:colOff>
      <xdr:row>80</xdr:row>
      <xdr:rowOff>72644</xdr:rowOff>
    </xdr:to>
    <xdr:sp macro="" textlink="">
      <xdr:nvSpPr>
        <xdr:cNvPr id="438" name="円/楕円 437"/>
        <xdr:cNvSpPr/>
      </xdr:nvSpPr>
      <xdr:spPr>
        <a:xfrm>
          <a:off x="16459200" y="13687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79</xdr:row>
      <xdr:rowOff>51071</xdr:rowOff>
    </xdr:from>
    <xdr:ext cx="762000" cy="259045"/>
    <xdr:sp macro="" textlink="">
      <xdr:nvSpPr>
        <xdr:cNvPr id="439" name="公債費以外該当値テキスト"/>
        <xdr:cNvSpPr txBox="1"/>
      </xdr:nvSpPr>
      <xdr:spPr>
        <a:xfrm>
          <a:off x="16598900" y="13595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85.2</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149352</xdr:rowOff>
    </xdr:from>
    <xdr:to>
      <xdr:col>22</xdr:col>
      <xdr:colOff>615950</xdr:colOff>
      <xdr:row>79</xdr:row>
      <xdr:rowOff>79502</xdr:rowOff>
    </xdr:to>
    <xdr:sp macro="" textlink="">
      <xdr:nvSpPr>
        <xdr:cNvPr id="440" name="円/楕円 439"/>
        <xdr:cNvSpPr/>
      </xdr:nvSpPr>
      <xdr:spPr>
        <a:xfrm>
          <a:off x="15621000" y="13522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64279</xdr:rowOff>
    </xdr:from>
    <xdr:ext cx="736600" cy="259045"/>
    <xdr:sp macro="" textlink="">
      <xdr:nvSpPr>
        <xdr:cNvPr id="441" name="テキスト ボックス 440"/>
        <xdr:cNvSpPr txBox="1"/>
      </xdr:nvSpPr>
      <xdr:spPr>
        <a:xfrm>
          <a:off x="15290800" y="136088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81.6</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121920</xdr:rowOff>
    </xdr:from>
    <xdr:to>
      <xdr:col>21</xdr:col>
      <xdr:colOff>412750</xdr:colOff>
      <xdr:row>79</xdr:row>
      <xdr:rowOff>52070</xdr:rowOff>
    </xdr:to>
    <xdr:sp macro="" textlink="">
      <xdr:nvSpPr>
        <xdr:cNvPr id="442" name="円/楕円 441"/>
        <xdr:cNvSpPr/>
      </xdr:nvSpPr>
      <xdr:spPr>
        <a:xfrm>
          <a:off x="14732000" y="1349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79</xdr:row>
      <xdr:rowOff>36847</xdr:rowOff>
    </xdr:from>
    <xdr:ext cx="762000" cy="259045"/>
    <xdr:sp macro="" textlink="">
      <xdr:nvSpPr>
        <xdr:cNvPr id="443" name="テキスト ボックス 442"/>
        <xdr:cNvSpPr txBox="1"/>
      </xdr:nvSpPr>
      <xdr:spPr>
        <a:xfrm>
          <a:off x="14401800" y="1358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81.0</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160782</xdr:rowOff>
    </xdr:from>
    <xdr:to>
      <xdr:col>20</xdr:col>
      <xdr:colOff>209550</xdr:colOff>
      <xdr:row>78</xdr:row>
      <xdr:rowOff>90932</xdr:rowOff>
    </xdr:to>
    <xdr:sp macro="" textlink="">
      <xdr:nvSpPr>
        <xdr:cNvPr id="444" name="円/楕円 443"/>
        <xdr:cNvSpPr/>
      </xdr:nvSpPr>
      <xdr:spPr>
        <a:xfrm>
          <a:off x="13843000" y="13362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75709</xdr:rowOff>
    </xdr:from>
    <xdr:ext cx="762000" cy="259045"/>
    <xdr:sp macro="" textlink="">
      <xdr:nvSpPr>
        <xdr:cNvPr id="445" name="テキスト ボックス 444"/>
        <xdr:cNvSpPr txBox="1"/>
      </xdr:nvSpPr>
      <xdr:spPr>
        <a:xfrm>
          <a:off x="13512800" y="1344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78.1</a:t>
          </a:r>
          <a:endParaRPr kumimoji="1" lang="ja-JP" altLang="en-US" sz="1000" b="1">
            <a:solidFill>
              <a:srgbClr val="FF0000"/>
            </a:solidFill>
            <a:latin typeface="ＭＳ Ｐゴシック"/>
          </a:endParaRPr>
        </a:p>
      </xdr:txBody>
    </xdr:sp>
    <xdr:clientData/>
  </xdr:oneCellAnchor>
  <xdr:twoCellAnchor>
    <xdr:from>
      <xdr:col>18</xdr:col>
      <xdr:colOff>590550</xdr:colOff>
      <xdr:row>78</xdr:row>
      <xdr:rowOff>21337</xdr:rowOff>
    </xdr:from>
    <xdr:to>
      <xdr:col>19</xdr:col>
      <xdr:colOff>6350</xdr:colOff>
      <xdr:row>78</xdr:row>
      <xdr:rowOff>122937</xdr:rowOff>
    </xdr:to>
    <xdr:sp macro="" textlink="">
      <xdr:nvSpPr>
        <xdr:cNvPr id="446" name="円/楕円 445"/>
        <xdr:cNvSpPr/>
      </xdr:nvSpPr>
      <xdr:spPr>
        <a:xfrm>
          <a:off x="12954000" y="13394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107714</xdr:rowOff>
    </xdr:from>
    <xdr:ext cx="762000" cy="259045"/>
    <xdr:sp macro="" textlink="">
      <xdr:nvSpPr>
        <xdr:cNvPr id="447" name="テキスト ボックス 446"/>
        <xdr:cNvSpPr txBox="1"/>
      </xdr:nvSpPr>
      <xdr:spPr>
        <a:xfrm>
          <a:off x="12623800" y="13480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78.8</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福岡県桂川町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88923</xdr:rowOff>
    </xdr:from>
    <xdr:to>
      <xdr:col>4</xdr:col>
      <xdr:colOff>1117600</xdr:colOff>
      <xdr:row>20</xdr:row>
      <xdr:rowOff>691</xdr:rowOff>
    </xdr:to>
    <xdr:cxnSp macro="">
      <xdr:nvCxnSpPr>
        <xdr:cNvPr id="45" name="直線コネクタ 44"/>
        <xdr:cNvCxnSpPr/>
      </xdr:nvCxnSpPr>
      <xdr:spPr bwMode="auto">
        <a:xfrm flipV="1">
          <a:off x="5651500" y="2193948"/>
          <a:ext cx="0" cy="128336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144218</xdr:rowOff>
    </xdr:from>
    <xdr:ext cx="762000" cy="259045"/>
    <xdr:sp macro="" textlink="">
      <xdr:nvSpPr>
        <xdr:cNvPr id="46" name="人口1人当たり決算額の推移最小値テキスト130"/>
        <xdr:cNvSpPr txBox="1"/>
      </xdr:nvSpPr>
      <xdr:spPr>
        <a:xfrm>
          <a:off x="5740400" y="3449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60,326</a:t>
          </a:r>
          <a:endParaRPr kumimoji="1" lang="ja-JP" altLang="en-US" sz="1000" b="1">
            <a:latin typeface="ＭＳ Ｐゴシック"/>
          </a:endParaRPr>
        </a:p>
      </xdr:txBody>
    </xdr:sp>
    <xdr:clientData/>
  </xdr:oneCellAnchor>
  <xdr:twoCellAnchor>
    <xdr:from>
      <xdr:col>4</xdr:col>
      <xdr:colOff>1028700</xdr:colOff>
      <xdr:row>20</xdr:row>
      <xdr:rowOff>691</xdr:rowOff>
    </xdr:from>
    <xdr:to>
      <xdr:col>5</xdr:col>
      <xdr:colOff>73025</xdr:colOff>
      <xdr:row>20</xdr:row>
      <xdr:rowOff>691</xdr:rowOff>
    </xdr:to>
    <xdr:cxnSp macro="">
      <xdr:nvCxnSpPr>
        <xdr:cNvPr id="47" name="直線コネクタ 46"/>
        <xdr:cNvCxnSpPr/>
      </xdr:nvCxnSpPr>
      <xdr:spPr bwMode="auto">
        <a:xfrm>
          <a:off x="5562600" y="347731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3850</xdr:rowOff>
    </xdr:from>
    <xdr:ext cx="762000" cy="259045"/>
    <xdr:sp macro="" textlink="">
      <xdr:nvSpPr>
        <xdr:cNvPr id="48" name="人口1人当たり決算額の推移最大値テキスト130"/>
        <xdr:cNvSpPr txBox="1"/>
      </xdr:nvSpPr>
      <xdr:spPr>
        <a:xfrm>
          <a:off x="5740400" y="1937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228,747</a:t>
          </a:r>
          <a:endParaRPr kumimoji="1" lang="ja-JP" altLang="en-US" sz="1000" b="1">
            <a:latin typeface="ＭＳ Ｐゴシック"/>
          </a:endParaRPr>
        </a:p>
      </xdr:txBody>
    </xdr:sp>
    <xdr:clientData/>
  </xdr:oneCellAnchor>
  <xdr:twoCellAnchor>
    <xdr:from>
      <xdr:col>4</xdr:col>
      <xdr:colOff>1028700</xdr:colOff>
      <xdr:row>12</xdr:row>
      <xdr:rowOff>88923</xdr:rowOff>
    </xdr:from>
    <xdr:to>
      <xdr:col>5</xdr:col>
      <xdr:colOff>73025</xdr:colOff>
      <xdr:row>12</xdr:row>
      <xdr:rowOff>88923</xdr:rowOff>
    </xdr:to>
    <xdr:cxnSp macro="">
      <xdr:nvCxnSpPr>
        <xdr:cNvPr id="49" name="直線コネクタ 48"/>
        <xdr:cNvCxnSpPr/>
      </xdr:nvCxnSpPr>
      <xdr:spPr bwMode="auto">
        <a:xfrm>
          <a:off x="5562600" y="21939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143063</xdr:rowOff>
    </xdr:from>
    <xdr:to>
      <xdr:col>4</xdr:col>
      <xdr:colOff>1117600</xdr:colOff>
      <xdr:row>18</xdr:row>
      <xdr:rowOff>144884</xdr:rowOff>
    </xdr:to>
    <xdr:cxnSp macro="">
      <xdr:nvCxnSpPr>
        <xdr:cNvPr id="50" name="直線コネクタ 49"/>
        <xdr:cNvCxnSpPr/>
      </xdr:nvCxnSpPr>
      <xdr:spPr bwMode="auto">
        <a:xfrm flipV="1">
          <a:off x="5003800" y="3276788"/>
          <a:ext cx="647700" cy="18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127406</xdr:rowOff>
    </xdr:from>
    <xdr:ext cx="762000" cy="259045"/>
    <xdr:sp macro="" textlink="">
      <xdr:nvSpPr>
        <xdr:cNvPr id="51" name="人口1人当たり決算額の推移平均値テキスト130"/>
        <xdr:cNvSpPr txBox="1"/>
      </xdr:nvSpPr>
      <xdr:spPr>
        <a:xfrm>
          <a:off x="5740400" y="2918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106,699</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110879</xdr:rowOff>
    </xdr:from>
    <xdr:to>
      <xdr:col>5</xdr:col>
      <xdr:colOff>34925</xdr:colOff>
      <xdr:row>18</xdr:row>
      <xdr:rowOff>41029</xdr:rowOff>
    </xdr:to>
    <xdr:sp macro="" textlink="">
      <xdr:nvSpPr>
        <xdr:cNvPr id="52" name="フローチャート : 判断 51"/>
        <xdr:cNvSpPr/>
      </xdr:nvSpPr>
      <xdr:spPr bwMode="auto">
        <a:xfrm>
          <a:off x="5600700" y="30731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144884</xdr:rowOff>
    </xdr:from>
    <xdr:to>
      <xdr:col>4</xdr:col>
      <xdr:colOff>469900</xdr:colOff>
      <xdr:row>18</xdr:row>
      <xdr:rowOff>168887</xdr:rowOff>
    </xdr:to>
    <xdr:cxnSp macro="">
      <xdr:nvCxnSpPr>
        <xdr:cNvPr id="53" name="直線コネクタ 52"/>
        <xdr:cNvCxnSpPr/>
      </xdr:nvCxnSpPr>
      <xdr:spPr bwMode="auto">
        <a:xfrm flipV="1">
          <a:off x="4305300" y="3278609"/>
          <a:ext cx="698500" cy="240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98275</xdr:rowOff>
    </xdr:from>
    <xdr:to>
      <xdr:col>4</xdr:col>
      <xdr:colOff>520700</xdr:colOff>
      <xdr:row>18</xdr:row>
      <xdr:rowOff>28425</xdr:rowOff>
    </xdr:to>
    <xdr:sp macro="" textlink="">
      <xdr:nvSpPr>
        <xdr:cNvPr id="54" name="フローチャート : 判断 53"/>
        <xdr:cNvSpPr/>
      </xdr:nvSpPr>
      <xdr:spPr bwMode="auto">
        <a:xfrm>
          <a:off x="4953000" y="30605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38602</xdr:rowOff>
    </xdr:from>
    <xdr:ext cx="736600" cy="259045"/>
    <xdr:sp macro="" textlink="">
      <xdr:nvSpPr>
        <xdr:cNvPr id="55" name="テキスト ボックス 54"/>
        <xdr:cNvSpPr txBox="1"/>
      </xdr:nvSpPr>
      <xdr:spPr>
        <a:xfrm>
          <a:off x="4622800" y="2829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108,353</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168887</xdr:rowOff>
    </xdr:from>
    <xdr:to>
      <xdr:col>3</xdr:col>
      <xdr:colOff>904875</xdr:colOff>
      <xdr:row>19</xdr:row>
      <xdr:rowOff>7640</xdr:rowOff>
    </xdr:to>
    <xdr:cxnSp macro="">
      <xdr:nvCxnSpPr>
        <xdr:cNvPr id="56" name="直線コネクタ 55"/>
        <xdr:cNvCxnSpPr/>
      </xdr:nvCxnSpPr>
      <xdr:spPr bwMode="auto">
        <a:xfrm flipV="1">
          <a:off x="3606800" y="3302612"/>
          <a:ext cx="698500" cy="102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92461</xdr:rowOff>
    </xdr:from>
    <xdr:to>
      <xdr:col>3</xdr:col>
      <xdr:colOff>955675</xdr:colOff>
      <xdr:row>18</xdr:row>
      <xdr:rowOff>22611</xdr:rowOff>
    </xdr:to>
    <xdr:sp macro="" textlink="">
      <xdr:nvSpPr>
        <xdr:cNvPr id="57" name="フローチャート : 判断 56"/>
        <xdr:cNvSpPr/>
      </xdr:nvSpPr>
      <xdr:spPr bwMode="auto">
        <a:xfrm>
          <a:off x="4254500" y="30547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32788</xdr:rowOff>
    </xdr:from>
    <xdr:ext cx="762000" cy="259045"/>
    <xdr:sp macro="" textlink="">
      <xdr:nvSpPr>
        <xdr:cNvPr id="58" name="テキスト ボックス 57"/>
        <xdr:cNvSpPr txBox="1"/>
      </xdr:nvSpPr>
      <xdr:spPr>
        <a:xfrm>
          <a:off x="3924300" y="2823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109,116</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155186</xdr:rowOff>
    </xdr:from>
    <xdr:to>
      <xdr:col>3</xdr:col>
      <xdr:colOff>206375</xdr:colOff>
      <xdr:row>19</xdr:row>
      <xdr:rowOff>7640</xdr:rowOff>
    </xdr:to>
    <xdr:cxnSp macro="">
      <xdr:nvCxnSpPr>
        <xdr:cNvPr id="59" name="直線コネクタ 58"/>
        <xdr:cNvCxnSpPr/>
      </xdr:nvCxnSpPr>
      <xdr:spPr bwMode="auto">
        <a:xfrm>
          <a:off x="2908300" y="3288911"/>
          <a:ext cx="698500" cy="239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115146</xdr:rowOff>
    </xdr:from>
    <xdr:to>
      <xdr:col>3</xdr:col>
      <xdr:colOff>257175</xdr:colOff>
      <xdr:row>18</xdr:row>
      <xdr:rowOff>45296</xdr:rowOff>
    </xdr:to>
    <xdr:sp macro="" textlink="">
      <xdr:nvSpPr>
        <xdr:cNvPr id="60" name="フローチャート : 判断 59"/>
        <xdr:cNvSpPr/>
      </xdr:nvSpPr>
      <xdr:spPr bwMode="auto">
        <a:xfrm>
          <a:off x="3556000" y="30774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55473</xdr:rowOff>
    </xdr:from>
    <xdr:ext cx="762000" cy="259045"/>
    <xdr:sp macro="" textlink="">
      <xdr:nvSpPr>
        <xdr:cNvPr id="61" name="テキスト ボックス 60"/>
        <xdr:cNvSpPr txBox="1"/>
      </xdr:nvSpPr>
      <xdr:spPr>
        <a:xfrm>
          <a:off x="3225800" y="2846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106,139</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108242</xdr:rowOff>
    </xdr:from>
    <xdr:to>
      <xdr:col>2</xdr:col>
      <xdr:colOff>692150</xdr:colOff>
      <xdr:row>18</xdr:row>
      <xdr:rowOff>38392</xdr:rowOff>
    </xdr:to>
    <xdr:sp macro="" textlink="">
      <xdr:nvSpPr>
        <xdr:cNvPr id="62" name="フローチャート : 判断 61"/>
        <xdr:cNvSpPr/>
      </xdr:nvSpPr>
      <xdr:spPr bwMode="auto">
        <a:xfrm>
          <a:off x="2857500" y="30705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48569</xdr:rowOff>
    </xdr:from>
    <xdr:ext cx="762000" cy="259045"/>
    <xdr:sp macro="" textlink="">
      <xdr:nvSpPr>
        <xdr:cNvPr id="63" name="テキスト ボックス 62"/>
        <xdr:cNvSpPr txBox="1"/>
      </xdr:nvSpPr>
      <xdr:spPr>
        <a:xfrm>
          <a:off x="2527300" y="2839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107,045</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18</xdr:row>
      <xdr:rowOff>92263</xdr:rowOff>
    </xdr:from>
    <xdr:to>
      <xdr:col>5</xdr:col>
      <xdr:colOff>34925</xdr:colOff>
      <xdr:row>19</xdr:row>
      <xdr:rowOff>22413</xdr:rowOff>
    </xdr:to>
    <xdr:sp macro="" textlink="">
      <xdr:nvSpPr>
        <xdr:cNvPr id="69" name="円/楕円 68"/>
        <xdr:cNvSpPr/>
      </xdr:nvSpPr>
      <xdr:spPr bwMode="auto">
        <a:xfrm>
          <a:off x="5600700" y="32259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64340</xdr:rowOff>
    </xdr:from>
    <xdr:ext cx="762000" cy="259045"/>
    <xdr:sp macro="" textlink="">
      <xdr:nvSpPr>
        <xdr:cNvPr id="70" name="人口1人当たり決算額の推移該当値テキスト130"/>
        <xdr:cNvSpPr txBox="1"/>
      </xdr:nvSpPr>
      <xdr:spPr>
        <a:xfrm>
          <a:off x="5740400" y="3198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86,642</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94084</xdr:rowOff>
    </xdr:from>
    <xdr:to>
      <xdr:col>4</xdr:col>
      <xdr:colOff>520700</xdr:colOff>
      <xdr:row>19</xdr:row>
      <xdr:rowOff>24234</xdr:rowOff>
    </xdr:to>
    <xdr:sp macro="" textlink="">
      <xdr:nvSpPr>
        <xdr:cNvPr id="71" name="円/楕円 70"/>
        <xdr:cNvSpPr/>
      </xdr:nvSpPr>
      <xdr:spPr bwMode="auto">
        <a:xfrm>
          <a:off x="4953000" y="32278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9011</xdr:rowOff>
    </xdr:from>
    <xdr:ext cx="736600" cy="259045"/>
    <xdr:sp macro="" textlink="">
      <xdr:nvSpPr>
        <xdr:cNvPr id="72" name="テキスト ボックス 71"/>
        <xdr:cNvSpPr txBox="1"/>
      </xdr:nvSpPr>
      <xdr:spPr>
        <a:xfrm>
          <a:off x="4622800" y="33141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86,403</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118087</xdr:rowOff>
    </xdr:from>
    <xdr:to>
      <xdr:col>3</xdr:col>
      <xdr:colOff>955675</xdr:colOff>
      <xdr:row>19</xdr:row>
      <xdr:rowOff>48237</xdr:rowOff>
    </xdr:to>
    <xdr:sp macro="" textlink="">
      <xdr:nvSpPr>
        <xdr:cNvPr id="73" name="円/楕円 72"/>
        <xdr:cNvSpPr/>
      </xdr:nvSpPr>
      <xdr:spPr bwMode="auto">
        <a:xfrm>
          <a:off x="4254500" y="32518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33014</xdr:rowOff>
    </xdr:from>
    <xdr:ext cx="762000" cy="259045"/>
    <xdr:sp macro="" textlink="">
      <xdr:nvSpPr>
        <xdr:cNvPr id="74" name="テキスト ボックス 73"/>
        <xdr:cNvSpPr txBox="1"/>
      </xdr:nvSpPr>
      <xdr:spPr>
        <a:xfrm>
          <a:off x="3924300" y="3338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83,253</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128290</xdr:rowOff>
    </xdr:from>
    <xdr:to>
      <xdr:col>3</xdr:col>
      <xdr:colOff>257175</xdr:colOff>
      <xdr:row>19</xdr:row>
      <xdr:rowOff>58440</xdr:rowOff>
    </xdr:to>
    <xdr:sp macro="" textlink="">
      <xdr:nvSpPr>
        <xdr:cNvPr id="75" name="円/楕円 74"/>
        <xdr:cNvSpPr/>
      </xdr:nvSpPr>
      <xdr:spPr bwMode="auto">
        <a:xfrm>
          <a:off x="3556000" y="32620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43217</xdr:rowOff>
    </xdr:from>
    <xdr:ext cx="762000" cy="259045"/>
    <xdr:sp macro="" textlink="">
      <xdr:nvSpPr>
        <xdr:cNvPr id="76" name="テキスト ボックス 75"/>
        <xdr:cNvSpPr txBox="1"/>
      </xdr:nvSpPr>
      <xdr:spPr>
        <a:xfrm>
          <a:off x="3225800" y="3348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81,914</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104386</xdr:rowOff>
    </xdr:from>
    <xdr:to>
      <xdr:col>2</xdr:col>
      <xdr:colOff>692150</xdr:colOff>
      <xdr:row>19</xdr:row>
      <xdr:rowOff>34537</xdr:rowOff>
    </xdr:to>
    <xdr:sp macro="" textlink="">
      <xdr:nvSpPr>
        <xdr:cNvPr id="77" name="円/楕円 76"/>
        <xdr:cNvSpPr/>
      </xdr:nvSpPr>
      <xdr:spPr bwMode="auto">
        <a:xfrm>
          <a:off x="2857500" y="3238111"/>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19313</xdr:rowOff>
    </xdr:from>
    <xdr:ext cx="762000" cy="259045"/>
    <xdr:sp macro="" textlink="">
      <xdr:nvSpPr>
        <xdr:cNvPr id="78" name="テキスト ボックス 77"/>
        <xdr:cNvSpPr txBox="1"/>
      </xdr:nvSpPr>
      <xdr:spPr>
        <a:xfrm>
          <a:off x="2527300" y="3324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85,051</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5" name="テキスト ボックス 94"/>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260159</xdr:rowOff>
    </xdr:from>
    <xdr:to>
      <xdr:col>4</xdr:col>
      <xdr:colOff>1117600</xdr:colOff>
      <xdr:row>38</xdr:row>
      <xdr:rowOff>111706</xdr:rowOff>
    </xdr:to>
    <xdr:cxnSp macro="">
      <xdr:nvCxnSpPr>
        <xdr:cNvPr id="105" name="直線コネクタ 104"/>
        <xdr:cNvCxnSpPr/>
      </xdr:nvCxnSpPr>
      <xdr:spPr bwMode="auto">
        <a:xfrm flipV="1">
          <a:off x="5651500" y="6184709"/>
          <a:ext cx="0" cy="139459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83783</xdr:rowOff>
    </xdr:from>
    <xdr:ext cx="762000" cy="259045"/>
    <xdr:sp macro="" textlink="">
      <xdr:nvSpPr>
        <xdr:cNvPr id="106" name="人口1人当たり決算額の推移最小値テキスト445"/>
        <xdr:cNvSpPr txBox="1"/>
      </xdr:nvSpPr>
      <xdr:spPr>
        <a:xfrm>
          <a:off x="5740400" y="7551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-4,331</a:t>
          </a:r>
          <a:endParaRPr kumimoji="1" lang="ja-JP" altLang="en-US" sz="1000" b="1">
            <a:latin typeface="ＭＳ Ｐゴシック"/>
          </a:endParaRPr>
        </a:p>
      </xdr:txBody>
    </xdr:sp>
    <xdr:clientData/>
  </xdr:oneCellAnchor>
  <xdr:twoCellAnchor>
    <xdr:from>
      <xdr:col>4</xdr:col>
      <xdr:colOff>1028700</xdr:colOff>
      <xdr:row>38</xdr:row>
      <xdr:rowOff>111706</xdr:rowOff>
    </xdr:from>
    <xdr:to>
      <xdr:col>5</xdr:col>
      <xdr:colOff>73025</xdr:colOff>
      <xdr:row>38</xdr:row>
      <xdr:rowOff>111706</xdr:rowOff>
    </xdr:to>
    <xdr:cxnSp macro="">
      <xdr:nvCxnSpPr>
        <xdr:cNvPr id="107" name="直線コネクタ 106"/>
        <xdr:cNvCxnSpPr/>
      </xdr:nvCxnSpPr>
      <xdr:spPr bwMode="auto">
        <a:xfrm>
          <a:off x="5562600" y="75793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3636</xdr:rowOff>
    </xdr:from>
    <xdr:ext cx="762000" cy="259045"/>
    <xdr:sp macro="" textlink="">
      <xdr:nvSpPr>
        <xdr:cNvPr id="108" name="人口1人当たり決算額の推移最大値テキスト445"/>
        <xdr:cNvSpPr txBox="1"/>
      </xdr:nvSpPr>
      <xdr:spPr>
        <a:xfrm>
          <a:off x="5740400" y="5928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56,675</a:t>
          </a:r>
          <a:endParaRPr kumimoji="1" lang="ja-JP" altLang="en-US" sz="1000" b="1">
            <a:latin typeface="ＭＳ Ｐゴシック"/>
          </a:endParaRPr>
        </a:p>
      </xdr:txBody>
    </xdr:sp>
    <xdr:clientData/>
  </xdr:oneCellAnchor>
  <xdr:twoCellAnchor>
    <xdr:from>
      <xdr:col>4</xdr:col>
      <xdr:colOff>1028700</xdr:colOff>
      <xdr:row>33</xdr:row>
      <xdr:rowOff>260159</xdr:rowOff>
    </xdr:from>
    <xdr:to>
      <xdr:col>5</xdr:col>
      <xdr:colOff>73025</xdr:colOff>
      <xdr:row>33</xdr:row>
      <xdr:rowOff>260159</xdr:rowOff>
    </xdr:to>
    <xdr:cxnSp macro="">
      <xdr:nvCxnSpPr>
        <xdr:cNvPr id="109" name="直線コネクタ 108"/>
        <xdr:cNvCxnSpPr/>
      </xdr:nvCxnSpPr>
      <xdr:spPr bwMode="auto">
        <a:xfrm>
          <a:off x="5562600" y="618470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136670</xdr:rowOff>
    </xdr:from>
    <xdr:to>
      <xdr:col>4</xdr:col>
      <xdr:colOff>1117600</xdr:colOff>
      <xdr:row>37</xdr:row>
      <xdr:rowOff>165953</xdr:rowOff>
    </xdr:to>
    <xdr:cxnSp macro="">
      <xdr:nvCxnSpPr>
        <xdr:cNvPr id="110" name="直線コネクタ 109"/>
        <xdr:cNvCxnSpPr/>
      </xdr:nvCxnSpPr>
      <xdr:spPr bwMode="auto">
        <a:xfrm flipV="1">
          <a:off x="5003800" y="7261370"/>
          <a:ext cx="647700" cy="292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175480</xdr:rowOff>
    </xdr:from>
    <xdr:ext cx="762000" cy="259045"/>
    <xdr:sp macro="" textlink="">
      <xdr:nvSpPr>
        <xdr:cNvPr id="111" name="人口1人当たり決算額の推移平均値テキスト445"/>
        <xdr:cNvSpPr txBox="1"/>
      </xdr:nvSpPr>
      <xdr:spPr>
        <a:xfrm>
          <a:off x="5740400" y="67858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21,380</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330403</xdr:rowOff>
    </xdr:from>
    <xdr:to>
      <xdr:col>5</xdr:col>
      <xdr:colOff>34925</xdr:colOff>
      <xdr:row>36</xdr:row>
      <xdr:rowOff>89103</xdr:rowOff>
    </xdr:to>
    <xdr:sp macro="" textlink="">
      <xdr:nvSpPr>
        <xdr:cNvPr id="112" name="フローチャート : 判断 111"/>
        <xdr:cNvSpPr/>
      </xdr:nvSpPr>
      <xdr:spPr bwMode="auto">
        <a:xfrm>
          <a:off x="5600700" y="69407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165953</xdr:rowOff>
    </xdr:from>
    <xdr:to>
      <xdr:col>4</xdr:col>
      <xdr:colOff>469900</xdr:colOff>
      <xdr:row>37</xdr:row>
      <xdr:rowOff>190962</xdr:rowOff>
    </xdr:to>
    <xdr:cxnSp macro="">
      <xdr:nvCxnSpPr>
        <xdr:cNvPr id="113" name="直線コネクタ 112"/>
        <xdr:cNvCxnSpPr/>
      </xdr:nvCxnSpPr>
      <xdr:spPr bwMode="auto">
        <a:xfrm flipV="1">
          <a:off x="4305300" y="7290653"/>
          <a:ext cx="698500" cy="250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301028</xdr:rowOff>
    </xdr:from>
    <xdr:to>
      <xdr:col>4</xdr:col>
      <xdr:colOff>520700</xdr:colOff>
      <xdr:row>36</xdr:row>
      <xdr:rowOff>59728</xdr:rowOff>
    </xdr:to>
    <xdr:sp macro="" textlink="">
      <xdr:nvSpPr>
        <xdr:cNvPr id="114" name="フローチャート : 判断 113"/>
        <xdr:cNvSpPr/>
      </xdr:nvSpPr>
      <xdr:spPr bwMode="auto">
        <a:xfrm>
          <a:off x="4953000" y="69113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69905</xdr:rowOff>
    </xdr:from>
    <xdr:ext cx="736600" cy="259045"/>
    <xdr:sp macro="" textlink="">
      <xdr:nvSpPr>
        <xdr:cNvPr id="115" name="テキスト ボックス 114"/>
        <xdr:cNvSpPr txBox="1"/>
      </xdr:nvSpPr>
      <xdr:spPr>
        <a:xfrm>
          <a:off x="4622800" y="66802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22,665</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160307</xdr:rowOff>
    </xdr:from>
    <xdr:to>
      <xdr:col>3</xdr:col>
      <xdr:colOff>904875</xdr:colOff>
      <xdr:row>37</xdr:row>
      <xdr:rowOff>190962</xdr:rowOff>
    </xdr:to>
    <xdr:cxnSp macro="">
      <xdr:nvCxnSpPr>
        <xdr:cNvPr id="116" name="直線コネクタ 115"/>
        <xdr:cNvCxnSpPr/>
      </xdr:nvCxnSpPr>
      <xdr:spPr bwMode="auto">
        <a:xfrm>
          <a:off x="3606800" y="7285007"/>
          <a:ext cx="698500" cy="306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285597</xdr:rowOff>
    </xdr:from>
    <xdr:to>
      <xdr:col>3</xdr:col>
      <xdr:colOff>955675</xdr:colOff>
      <xdr:row>36</xdr:row>
      <xdr:rowOff>44297</xdr:rowOff>
    </xdr:to>
    <xdr:sp macro="" textlink="">
      <xdr:nvSpPr>
        <xdr:cNvPr id="117" name="フローチャート : 判断 116"/>
        <xdr:cNvSpPr/>
      </xdr:nvSpPr>
      <xdr:spPr bwMode="auto">
        <a:xfrm>
          <a:off x="4254500" y="68959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54474</xdr:rowOff>
    </xdr:from>
    <xdr:ext cx="762000" cy="259045"/>
    <xdr:sp macro="" textlink="">
      <xdr:nvSpPr>
        <xdr:cNvPr id="118" name="テキスト ボックス 117"/>
        <xdr:cNvSpPr txBox="1"/>
      </xdr:nvSpPr>
      <xdr:spPr>
        <a:xfrm>
          <a:off x="3924300" y="6664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23,340</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121788</xdr:rowOff>
    </xdr:from>
    <xdr:to>
      <xdr:col>3</xdr:col>
      <xdr:colOff>206375</xdr:colOff>
      <xdr:row>37</xdr:row>
      <xdr:rowOff>160307</xdr:rowOff>
    </xdr:to>
    <xdr:cxnSp macro="">
      <xdr:nvCxnSpPr>
        <xdr:cNvPr id="119" name="直線コネクタ 118"/>
        <xdr:cNvCxnSpPr/>
      </xdr:nvCxnSpPr>
      <xdr:spPr bwMode="auto">
        <a:xfrm>
          <a:off x="2908300" y="7246488"/>
          <a:ext cx="698500" cy="385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231031</xdr:rowOff>
    </xdr:from>
    <xdr:to>
      <xdr:col>3</xdr:col>
      <xdr:colOff>257175</xdr:colOff>
      <xdr:row>35</xdr:row>
      <xdr:rowOff>332631</xdr:rowOff>
    </xdr:to>
    <xdr:sp macro="" textlink="">
      <xdr:nvSpPr>
        <xdr:cNvPr id="120" name="フローチャート : 判断 119"/>
        <xdr:cNvSpPr/>
      </xdr:nvSpPr>
      <xdr:spPr bwMode="auto">
        <a:xfrm>
          <a:off x="3556000" y="68413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342808</xdr:rowOff>
    </xdr:from>
    <xdr:ext cx="762000" cy="259045"/>
    <xdr:sp macro="" textlink="">
      <xdr:nvSpPr>
        <xdr:cNvPr id="121" name="テキスト ボックス 120"/>
        <xdr:cNvSpPr txBox="1"/>
      </xdr:nvSpPr>
      <xdr:spPr>
        <a:xfrm>
          <a:off x="3225800" y="6610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25,727</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196100</xdr:rowOff>
    </xdr:from>
    <xdr:to>
      <xdr:col>2</xdr:col>
      <xdr:colOff>692150</xdr:colOff>
      <xdr:row>35</xdr:row>
      <xdr:rowOff>297700</xdr:rowOff>
    </xdr:to>
    <xdr:sp macro="" textlink="">
      <xdr:nvSpPr>
        <xdr:cNvPr id="122" name="フローチャート : 判断 121"/>
        <xdr:cNvSpPr/>
      </xdr:nvSpPr>
      <xdr:spPr bwMode="auto">
        <a:xfrm>
          <a:off x="2857500" y="68064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307877</xdr:rowOff>
    </xdr:from>
    <xdr:ext cx="762000" cy="259045"/>
    <xdr:sp macro="" textlink="">
      <xdr:nvSpPr>
        <xdr:cNvPr id="123" name="テキスト ボックス 122"/>
        <xdr:cNvSpPr txBox="1"/>
      </xdr:nvSpPr>
      <xdr:spPr>
        <a:xfrm>
          <a:off x="2527300" y="6575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27,255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37</xdr:row>
      <xdr:rowOff>85870</xdr:rowOff>
    </xdr:from>
    <xdr:to>
      <xdr:col>5</xdr:col>
      <xdr:colOff>34925</xdr:colOff>
      <xdr:row>37</xdr:row>
      <xdr:rowOff>187470</xdr:rowOff>
    </xdr:to>
    <xdr:sp macro="" textlink="">
      <xdr:nvSpPr>
        <xdr:cNvPr id="129" name="円/楕円 128"/>
        <xdr:cNvSpPr/>
      </xdr:nvSpPr>
      <xdr:spPr bwMode="auto">
        <a:xfrm>
          <a:off x="5600700" y="72105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57947</xdr:rowOff>
    </xdr:from>
    <xdr:ext cx="762000" cy="259045"/>
    <xdr:sp macro="" textlink="">
      <xdr:nvSpPr>
        <xdr:cNvPr id="130" name="人口1人当たり決算額の推移該当値テキスト445"/>
        <xdr:cNvSpPr txBox="1"/>
      </xdr:nvSpPr>
      <xdr:spPr>
        <a:xfrm>
          <a:off x="5740400" y="7182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9,577</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115153</xdr:rowOff>
    </xdr:from>
    <xdr:to>
      <xdr:col>4</xdr:col>
      <xdr:colOff>520700</xdr:colOff>
      <xdr:row>37</xdr:row>
      <xdr:rowOff>216753</xdr:rowOff>
    </xdr:to>
    <xdr:sp macro="" textlink="">
      <xdr:nvSpPr>
        <xdr:cNvPr id="131" name="円/楕円 130"/>
        <xdr:cNvSpPr/>
      </xdr:nvSpPr>
      <xdr:spPr bwMode="auto">
        <a:xfrm>
          <a:off x="4953000" y="72398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201530</xdr:rowOff>
    </xdr:from>
    <xdr:ext cx="736600" cy="259045"/>
    <xdr:sp macro="" textlink="">
      <xdr:nvSpPr>
        <xdr:cNvPr id="132" name="テキスト ボックス 131"/>
        <xdr:cNvSpPr txBox="1"/>
      </xdr:nvSpPr>
      <xdr:spPr>
        <a:xfrm>
          <a:off x="4622800" y="73262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8,296</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140162</xdr:rowOff>
    </xdr:from>
    <xdr:to>
      <xdr:col>3</xdr:col>
      <xdr:colOff>955675</xdr:colOff>
      <xdr:row>37</xdr:row>
      <xdr:rowOff>241762</xdr:rowOff>
    </xdr:to>
    <xdr:sp macro="" textlink="">
      <xdr:nvSpPr>
        <xdr:cNvPr id="133" name="円/楕円 132"/>
        <xdr:cNvSpPr/>
      </xdr:nvSpPr>
      <xdr:spPr bwMode="auto">
        <a:xfrm>
          <a:off x="4254500" y="72648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226539</xdr:rowOff>
    </xdr:from>
    <xdr:ext cx="762000" cy="259045"/>
    <xdr:sp macro="" textlink="">
      <xdr:nvSpPr>
        <xdr:cNvPr id="134" name="テキスト ボックス 133"/>
        <xdr:cNvSpPr txBox="1"/>
      </xdr:nvSpPr>
      <xdr:spPr>
        <a:xfrm>
          <a:off x="3924300" y="7351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7,202</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109507</xdr:rowOff>
    </xdr:from>
    <xdr:to>
      <xdr:col>3</xdr:col>
      <xdr:colOff>257175</xdr:colOff>
      <xdr:row>37</xdr:row>
      <xdr:rowOff>211107</xdr:rowOff>
    </xdr:to>
    <xdr:sp macro="" textlink="">
      <xdr:nvSpPr>
        <xdr:cNvPr id="135" name="円/楕円 134"/>
        <xdr:cNvSpPr/>
      </xdr:nvSpPr>
      <xdr:spPr bwMode="auto">
        <a:xfrm>
          <a:off x="3556000" y="72342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195884</xdr:rowOff>
    </xdr:from>
    <xdr:ext cx="762000" cy="259045"/>
    <xdr:sp macro="" textlink="">
      <xdr:nvSpPr>
        <xdr:cNvPr id="136" name="テキスト ボックス 135"/>
        <xdr:cNvSpPr txBox="1"/>
      </xdr:nvSpPr>
      <xdr:spPr>
        <a:xfrm>
          <a:off x="3225800" y="7320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8,543</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70988</xdr:rowOff>
    </xdr:from>
    <xdr:to>
      <xdr:col>2</xdr:col>
      <xdr:colOff>692150</xdr:colOff>
      <xdr:row>37</xdr:row>
      <xdr:rowOff>172588</xdr:rowOff>
    </xdr:to>
    <xdr:sp macro="" textlink="">
      <xdr:nvSpPr>
        <xdr:cNvPr id="137" name="円/楕円 136"/>
        <xdr:cNvSpPr/>
      </xdr:nvSpPr>
      <xdr:spPr bwMode="auto">
        <a:xfrm>
          <a:off x="2857500" y="71956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157365</xdr:rowOff>
    </xdr:from>
    <xdr:ext cx="762000" cy="259045"/>
    <xdr:sp macro="" textlink="">
      <xdr:nvSpPr>
        <xdr:cNvPr id="138" name="テキスト ボックス 137"/>
        <xdr:cNvSpPr txBox="1"/>
      </xdr:nvSpPr>
      <xdr:spPr>
        <a:xfrm>
          <a:off x="2527300" y="7282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10,228</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福岡県桂川町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13,815
13,723
20.14
5,647,660
5,464,387
165,102
3,258,992
4,177,078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3.9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44/54</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55,626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45128</xdr:rowOff>
    </xdr:from>
    <xdr:to>
      <xdr:col>6</xdr:col>
      <xdr:colOff>510540</xdr:colOff>
      <xdr:row>39</xdr:row>
      <xdr:rowOff>41059</xdr:rowOff>
    </xdr:to>
    <xdr:cxnSp macro="">
      <xdr:nvCxnSpPr>
        <xdr:cNvPr id="56" name="直線コネクタ 55"/>
        <xdr:cNvCxnSpPr/>
      </xdr:nvCxnSpPr>
      <xdr:spPr>
        <a:xfrm flipV="1">
          <a:off x="4633595" y="5360078"/>
          <a:ext cx="1270" cy="13675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44886</xdr:rowOff>
    </xdr:from>
    <xdr:ext cx="534377" cy="259045"/>
    <xdr:sp macro="" textlink="">
      <xdr:nvSpPr>
        <xdr:cNvPr id="57" name="人件費最小値テキスト"/>
        <xdr:cNvSpPr txBox="1"/>
      </xdr:nvSpPr>
      <xdr:spPr>
        <a:xfrm>
          <a:off x="4686300" y="6731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50,445</a:t>
          </a:r>
          <a:endParaRPr kumimoji="1" lang="ja-JP" altLang="en-US" sz="1000" b="1">
            <a:latin typeface="ＭＳ Ｐゴシック"/>
          </a:endParaRPr>
        </a:p>
      </xdr:txBody>
    </xdr:sp>
    <xdr:clientData/>
  </xdr:oneCellAnchor>
  <xdr:twoCellAnchor>
    <xdr:from>
      <xdr:col>6</xdr:col>
      <xdr:colOff>422275</xdr:colOff>
      <xdr:row>39</xdr:row>
      <xdr:rowOff>41059</xdr:rowOff>
    </xdr:from>
    <xdr:to>
      <xdr:col>6</xdr:col>
      <xdr:colOff>600075</xdr:colOff>
      <xdr:row>39</xdr:row>
      <xdr:rowOff>41059</xdr:rowOff>
    </xdr:to>
    <xdr:cxnSp macro="">
      <xdr:nvCxnSpPr>
        <xdr:cNvPr id="58" name="直線コネクタ 57"/>
        <xdr:cNvCxnSpPr/>
      </xdr:nvCxnSpPr>
      <xdr:spPr>
        <a:xfrm>
          <a:off x="4546600" y="6727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163255</xdr:rowOff>
    </xdr:from>
    <xdr:ext cx="599010" cy="259045"/>
    <xdr:sp macro="" textlink="">
      <xdr:nvSpPr>
        <xdr:cNvPr id="59" name="人件費最大値テキスト"/>
        <xdr:cNvSpPr txBox="1"/>
      </xdr:nvSpPr>
      <xdr:spPr>
        <a:xfrm>
          <a:off x="4686300" y="5135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229,911</a:t>
          </a:r>
          <a:endParaRPr kumimoji="1" lang="ja-JP" altLang="en-US" sz="1000" b="1">
            <a:latin typeface="ＭＳ Ｐゴシック"/>
          </a:endParaRPr>
        </a:p>
      </xdr:txBody>
    </xdr:sp>
    <xdr:clientData/>
  </xdr:oneCellAnchor>
  <xdr:twoCellAnchor>
    <xdr:from>
      <xdr:col>6</xdr:col>
      <xdr:colOff>422275</xdr:colOff>
      <xdr:row>31</xdr:row>
      <xdr:rowOff>45128</xdr:rowOff>
    </xdr:from>
    <xdr:to>
      <xdr:col>6</xdr:col>
      <xdr:colOff>600075</xdr:colOff>
      <xdr:row>31</xdr:row>
      <xdr:rowOff>45128</xdr:rowOff>
    </xdr:to>
    <xdr:cxnSp macro="">
      <xdr:nvCxnSpPr>
        <xdr:cNvPr id="60" name="直線コネクタ 59"/>
        <xdr:cNvCxnSpPr/>
      </xdr:nvCxnSpPr>
      <xdr:spPr>
        <a:xfrm>
          <a:off x="4546600" y="5360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38</xdr:row>
      <xdr:rowOff>79243</xdr:rowOff>
    </xdr:from>
    <xdr:to>
      <xdr:col>6</xdr:col>
      <xdr:colOff>511175</xdr:colOff>
      <xdr:row>38</xdr:row>
      <xdr:rowOff>91023</xdr:rowOff>
    </xdr:to>
    <xdr:cxnSp macro="">
      <xdr:nvCxnSpPr>
        <xdr:cNvPr id="61" name="直線コネクタ 60"/>
        <xdr:cNvCxnSpPr/>
      </xdr:nvCxnSpPr>
      <xdr:spPr>
        <a:xfrm>
          <a:off x="3797300" y="6594343"/>
          <a:ext cx="838200" cy="11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87492</xdr:rowOff>
    </xdr:from>
    <xdr:ext cx="534377" cy="259045"/>
    <xdr:sp macro="" textlink="">
      <xdr:nvSpPr>
        <xdr:cNvPr id="62" name="人件費平均値テキスト"/>
        <xdr:cNvSpPr txBox="1"/>
      </xdr:nvSpPr>
      <xdr:spPr>
        <a:xfrm>
          <a:off x="4686300" y="62596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85,687</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64615</xdr:rowOff>
    </xdr:from>
    <xdr:to>
      <xdr:col>6</xdr:col>
      <xdr:colOff>561975</xdr:colOff>
      <xdr:row>37</xdr:row>
      <xdr:rowOff>166215</xdr:rowOff>
    </xdr:to>
    <xdr:sp macro="" textlink="">
      <xdr:nvSpPr>
        <xdr:cNvPr id="63" name="フローチャート : 判断 62"/>
        <xdr:cNvSpPr/>
      </xdr:nvSpPr>
      <xdr:spPr>
        <a:xfrm>
          <a:off x="4584700" y="640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79243</xdr:rowOff>
    </xdr:from>
    <xdr:to>
      <xdr:col>5</xdr:col>
      <xdr:colOff>358775</xdr:colOff>
      <xdr:row>38</xdr:row>
      <xdr:rowOff>101798</xdr:rowOff>
    </xdr:to>
    <xdr:cxnSp macro="">
      <xdr:nvCxnSpPr>
        <xdr:cNvPr id="64" name="直線コネクタ 63"/>
        <xdr:cNvCxnSpPr/>
      </xdr:nvCxnSpPr>
      <xdr:spPr>
        <a:xfrm flipV="1">
          <a:off x="2908300" y="6594343"/>
          <a:ext cx="889000" cy="22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42281</xdr:rowOff>
    </xdr:from>
    <xdr:to>
      <xdr:col>5</xdr:col>
      <xdr:colOff>409575</xdr:colOff>
      <xdr:row>37</xdr:row>
      <xdr:rowOff>143881</xdr:rowOff>
    </xdr:to>
    <xdr:sp macro="" textlink="">
      <xdr:nvSpPr>
        <xdr:cNvPr id="65" name="フローチャート : 判断 64"/>
        <xdr:cNvSpPr/>
      </xdr:nvSpPr>
      <xdr:spPr>
        <a:xfrm>
          <a:off x="3746500" y="6385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160408</xdr:rowOff>
    </xdr:from>
    <xdr:ext cx="534377" cy="259045"/>
    <xdr:sp macro="" textlink="">
      <xdr:nvSpPr>
        <xdr:cNvPr id="66" name="テキスト ボックス 65"/>
        <xdr:cNvSpPr txBox="1"/>
      </xdr:nvSpPr>
      <xdr:spPr>
        <a:xfrm>
          <a:off x="3530111" y="6161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88,618</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91466</xdr:rowOff>
    </xdr:from>
    <xdr:to>
      <xdr:col>4</xdr:col>
      <xdr:colOff>155575</xdr:colOff>
      <xdr:row>38</xdr:row>
      <xdr:rowOff>101798</xdr:rowOff>
    </xdr:to>
    <xdr:cxnSp macro="">
      <xdr:nvCxnSpPr>
        <xdr:cNvPr id="67" name="直線コネクタ 66"/>
        <xdr:cNvCxnSpPr/>
      </xdr:nvCxnSpPr>
      <xdr:spPr>
        <a:xfrm>
          <a:off x="2019300" y="6606566"/>
          <a:ext cx="889000" cy="10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34836</xdr:rowOff>
    </xdr:from>
    <xdr:to>
      <xdr:col>4</xdr:col>
      <xdr:colOff>206375</xdr:colOff>
      <xdr:row>37</xdr:row>
      <xdr:rowOff>136436</xdr:rowOff>
    </xdr:to>
    <xdr:sp macro="" textlink="">
      <xdr:nvSpPr>
        <xdr:cNvPr id="68" name="フローチャート : 判断 67"/>
        <xdr:cNvSpPr/>
      </xdr:nvSpPr>
      <xdr:spPr>
        <a:xfrm>
          <a:off x="2857500" y="6378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152963</xdr:rowOff>
    </xdr:from>
    <xdr:ext cx="534377" cy="259045"/>
    <xdr:sp macro="" textlink="">
      <xdr:nvSpPr>
        <xdr:cNvPr id="69" name="テキスト ボックス 68"/>
        <xdr:cNvSpPr txBox="1"/>
      </xdr:nvSpPr>
      <xdr:spPr>
        <a:xfrm>
          <a:off x="2641111" y="6153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89,595</a:t>
          </a:r>
          <a:endParaRPr kumimoji="1" lang="ja-JP" altLang="en-US" sz="1000" b="1">
            <a:solidFill>
              <a:srgbClr val="000080"/>
            </a:solidFill>
            <a:latin typeface="ＭＳ Ｐゴシック"/>
          </a:endParaRPr>
        </a:p>
      </xdr:txBody>
    </xdr:sp>
    <xdr:clientData/>
  </xdr:oneCellAnchor>
  <xdr:twoCellAnchor>
    <xdr:from>
      <xdr:col>1</xdr:col>
      <xdr:colOff>434975</xdr:colOff>
      <xdr:row>38</xdr:row>
      <xdr:rowOff>83990</xdr:rowOff>
    </xdr:from>
    <xdr:to>
      <xdr:col>2</xdr:col>
      <xdr:colOff>638175</xdr:colOff>
      <xdr:row>38</xdr:row>
      <xdr:rowOff>91466</xdr:rowOff>
    </xdr:to>
    <xdr:cxnSp macro="">
      <xdr:nvCxnSpPr>
        <xdr:cNvPr id="70" name="直線コネクタ 69"/>
        <xdr:cNvCxnSpPr/>
      </xdr:nvCxnSpPr>
      <xdr:spPr>
        <a:xfrm>
          <a:off x="1130300" y="6599090"/>
          <a:ext cx="889000" cy="7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52012</xdr:rowOff>
    </xdr:from>
    <xdr:to>
      <xdr:col>3</xdr:col>
      <xdr:colOff>3175</xdr:colOff>
      <xdr:row>37</xdr:row>
      <xdr:rowOff>153612</xdr:rowOff>
    </xdr:to>
    <xdr:sp macro="" textlink="">
      <xdr:nvSpPr>
        <xdr:cNvPr id="71" name="フローチャート : 判断 70"/>
        <xdr:cNvSpPr/>
      </xdr:nvSpPr>
      <xdr:spPr>
        <a:xfrm>
          <a:off x="1968500" y="6395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170139</xdr:rowOff>
    </xdr:from>
    <xdr:ext cx="534377" cy="259045"/>
    <xdr:sp macro="" textlink="">
      <xdr:nvSpPr>
        <xdr:cNvPr id="72" name="テキスト ボックス 71"/>
        <xdr:cNvSpPr txBox="1"/>
      </xdr:nvSpPr>
      <xdr:spPr>
        <a:xfrm>
          <a:off x="1752111" y="6170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87,341</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38052</xdr:rowOff>
    </xdr:from>
    <xdr:to>
      <xdr:col>1</xdr:col>
      <xdr:colOff>485775</xdr:colOff>
      <xdr:row>37</xdr:row>
      <xdr:rowOff>139652</xdr:rowOff>
    </xdr:to>
    <xdr:sp macro="" textlink="">
      <xdr:nvSpPr>
        <xdr:cNvPr id="73" name="フローチャート : 判断 72"/>
        <xdr:cNvSpPr/>
      </xdr:nvSpPr>
      <xdr:spPr>
        <a:xfrm>
          <a:off x="1079500" y="6381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156179</xdr:rowOff>
    </xdr:from>
    <xdr:ext cx="534377" cy="259045"/>
    <xdr:sp macro="" textlink="">
      <xdr:nvSpPr>
        <xdr:cNvPr id="74" name="テキスト ボックス 73"/>
        <xdr:cNvSpPr txBox="1"/>
      </xdr:nvSpPr>
      <xdr:spPr>
        <a:xfrm>
          <a:off x="863111" y="6156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89,173</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38</xdr:row>
      <xdr:rowOff>40223</xdr:rowOff>
    </xdr:from>
    <xdr:to>
      <xdr:col>6</xdr:col>
      <xdr:colOff>561975</xdr:colOff>
      <xdr:row>38</xdr:row>
      <xdr:rowOff>141823</xdr:rowOff>
    </xdr:to>
    <xdr:sp macro="" textlink="">
      <xdr:nvSpPr>
        <xdr:cNvPr id="80" name="円/楕円 79"/>
        <xdr:cNvSpPr/>
      </xdr:nvSpPr>
      <xdr:spPr>
        <a:xfrm>
          <a:off x="4584700" y="6555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126600</xdr:rowOff>
    </xdr:from>
    <xdr:ext cx="534377" cy="259045"/>
    <xdr:sp macro="" textlink="">
      <xdr:nvSpPr>
        <xdr:cNvPr id="81" name="人件費該当値テキスト"/>
        <xdr:cNvSpPr txBox="1"/>
      </xdr:nvSpPr>
      <xdr:spPr>
        <a:xfrm>
          <a:off x="4686300" y="6470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66,388</a:t>
          </a:r>
          <a:endParaRPr kumimoji="1" lang="ja-JP" altLang="en-US" sz="1000" b="1">
            <a:solidFill>
              <a:srgbClr val="FF0000"/>
            </a:solidFill>
            <a:latin typeface="ＭＳ Ｐゴシック"/>
          </a:endParaRPr>
        </a:p>
      </xdr:txBody>
    </xdr:sp>
    <xdr:clientData/>
  </xdr:oneCellAnchor>
  <xdr:twoCellAnchor>
    <xdr:from>
      <xdr:col>5</xdr:col>
      <xdr:colOff>307975</xdr:colOff>
      <xdr:row>38</xdr:row>
      <xdr:rowOff>28443</xdr:rowOff>
    </xdr:from>
    <xdr:to>
      <xdr:col>5</xdr:col>
      <xdr:colOff>409575</xdr:colOff>
      <xdr:row>38</xdr:row>
      <xdr:rowOff>130043</xdr:rowOff>
    </xdr:to>
    <xdr:sp macro="" textlink="">
      <xdr:nvSpPr>
        <xdr:cNvPr id="82" name="円/楕円 81"/>
        <xdr:cNvSpPr/>
      </xdr:nvSpPr>
      <xdr:spPr>
        <a:xfrm>
          <a:off x="3746500" y="654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38</xdr:row>
      <xdr:rowOff>121170</xdr:rowOff>
    </xdr:from>
    <xdr:ext cx="534377" cy="259045"/>
    <xdr:sp macro="" textlink="">
      <xdr:nvSpPr>
        <xdr:cNvPr id="83" name="テキスト ボックス 82"/>
        <xdr:cNvSpPr txBox="1"/>
      </xdr:nvSpPr>
      <xdr:spPr>
        <a:xfrm>
          <a:off x="3530111" y="6636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67,934</a:t>
          </a:r>
          <a:endParaRPr kumimoji="1" lang="ja-JP" altLang="en-US" sz="1000" b="1">
            <a:solidFill>
              <a:srgbClr val="FF0000"/>
            </a:solidFill>
            <a:latin typeface="ＭＳ Ｐゴシック"/>
          </a:endParaRPr>
        </a:p>
      </xdr:txBody>
    </xdr:sp>
    <xdr:clientData/>
  </xdr:oneCellAnchor>
  <xdr:twoCellAnchor>
    <xdr:from>
      <xdr:col>4</xdr:col>
      <xdr:colOff>104775</xdr:colOff>
      <xdr:row>38</xdr:row>
      <xdr:rowOff>50998</xdr:rowOff>
    </xdr:from>
    <xdr:to>
      <xdr:col>4</xdr:col>
      <xdr:colOff>206375</xdr:colOff>
      <xdr:row>38</xdr:row>
      <xdr:rowOff>152598</xdr:rowOff>
    </xdr:to>
    <xdr:sp macro="" textlink="">
      <xdr:nvSpPr>
        <xdr:cNvPr id="84" name="円/楕円 83"/>
        <xdr:cNvSpPr/>
      </xdr:nvSpPr>
      <xdr:spPr>
        <a:xfrm>
          <a:off x="2857500" y="6566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38</xdr:row>
      <xdr:rowOff>143725</xdr:rowOff>
    </xdr:from>
    <xdr:ext cx="534377" cy="259045"/>
    <xdr:sp macro="" textlink="">
      <xdr:nvSpPr>
        <xdr:cNvPr id="85" name="テキスト ボックス 84"/>
        <xdr:cNvSpPr txBox="1"/>
      </xdr:nvSpPr>
      <xdr:spPr>
        <a:xfrm>
          <a:off x="2641111" y="6658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64,974</a:t>
          </a:r>
          <a:endParaRPr kumimoji="1" lang="ja-JP" altLang="en-US" sz="1000" b="1">
            <a:solidFill>
              <a:srgbClr val="FF0000"/>
            </a:solidFill>
            <a:latin typeface="ＭＳ Ｐゴシック"/>
          </a:endParaRPr>
        </a:p>
      </xdr:txBody>
    </xdr:sp>
    <xdr:clientData/>
  </xdr:oneCellAnchor>
  <xdr:twoCellAnchor>
    <xdr:from>
      <xdr:col>2</xdr:col>
      <xdr:colOff>587375</xdr:colOff>
      <xdr:row>38</xdr:row>
      <xdr:rowOff>40666</xdr:rowOff>
    </xdr:from>
    <xdr:to>
      <xdr:col>3</xdr:col>
      <xdr:colOff>3175</xdr:colOff>
      <xdr:row>38</xdr:row>
      <xdr:rowOff>142266</xdr:rowOff>
    </xdr:to>
    <xdr:sp macro="" textlink="">
      <xdr:nvSpPr>
        <xdr:cNvPr id="86" name="円/楕円 85"/>
        <xdr:cNvSpPr/>
      </xdr:nvSpPr>
      <xdr:spPr>
        <a:xfrm>
          <a:off x="1968500" y="6555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38</xdr:row>
      <xdr:rowOff>133393</xdr:rowOff>
    </xdr:from>
    <xdr:ext cx="534377" cy="259045"/>
    <xdr:sp macro="" textlink="">
      <xdr:nvSpPr>
        <xdr:cNvPr id="87" name="テキスト ボックス 86"/>
        <xdr:cNvSpPr txBox="1"/>
      </xdr:nvSpPr>
      <xdr:spPr>
        <a:xfrm>
          <a:off x="1752111" y="6648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66,330</a:t>
          </a:r>
          <a:endParaRPr kumimoji="1" lang="ja-JP" altLang="en-US" sz="1000" b="1">
            <a:solidFill>
              <a:srgbClr val="FF0000"/>
            </a:solidFill>
            <a:latin typeface="ＭＳ Ｐゴシック"/>
          </a:endParaRPr>
        </a:p>
      </xdr:txBody>
    </xdr:sp>
    <xdr:clientData/>
  </xdr:oneCellAnchor>
  <xdr:twoCellAnchor>
    <xdr:from>
      <xdr:col>1</xdr:col>
      <xdr:colOff>384175</xdr:colOff>
      <xdr:row>38</xdr:row>
      <xdr:rowOff>33190</xdr:rowOff>
    </xdr:from>
    <xdr:to>
      <xdr:col>1</xdr:col>
      <xdr:colOff>485775</xdr:colOff>
      <xdr:row>38</xdr:row>
      <xdr:rowOff>134790</xdr:rowOff>
    </xdr:to>
    <xdr:sp macro="" textlink="">
      <xdr:nvSpPr>
        <xdr:cNvPr id="88" name="円/楕円 87"/>
        <xdr:cNvSpPr/>
      </xdr:nvSpPr>
      <xdr:spPr>
        <a:xfrm>
          <a:off x="1079500" y="6548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38</xdr:row>
      <xdr:rowOff>125917</xdr:rowOff>
    </xdr:from>
    <xdr:ext cx="534377" cy="259045"/>
    <xdr:sp macro="" textlink="">
      <xdr:nvSpPr>
        <xdr:cNvPr id="89" name="テキスト ボックス 88"/>
        <xdr:cNvSpPr txBox="1"/>
      </xdr:nvSpPr>
      <xdr:spPr>
        <a:xfrm>
          <a:off x="863111" y="6641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67,311</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42/54</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54,334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38572</xdr:rowOff>
    </xdr:from>
    <xdr:to>
      <xdr:col>6</xdr:col>
      <xdr:colOff>510540</xdr:colOff>
      <xdr:row>57</xdr:row>
      <xdr:rowOff>147166</xdr:rowOff>
    </xdr:to>
    <xdr:cxnSp macro="">
      <xdr:nvCxnSpPr>
        <xdr:cNvPr id="111" name="直線コネクタ 110"/>
        <xdr:cNvCxnSpPr/>
      </xdr:nvCxnSpPr>
      <xdr:spPr>
        <a:xfrm flipV="1">
          <a:off x="4633595" y="8611072"/>
          <a:ext cx="1270" cy="1308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150993</xdr:rowOff>
    </xdr:from>
    <xdr:ext cx="534377" cy="259045"/>
    <xdr:sp macro="" textlink="">
      <xdr:nvSpPr>
        <xdr:cNvPr id="112" name="物件費最小値テキスト"/>
        <xdr:cNvSpPr txBox="1"/>
      </xdr:nvSpPr>
      <xdr:spPr>
        <a:xfrm>
          <a:off x="4686300" y="9923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35,867</a:t>
          </a:r>
          <a:endParaRPr kumimoji="1" lang="ja-JP" altLang="en-US" sz="1000" b="1">
            <a:latin typeface="ＭＳ Ｐゴシック"/>
          </a:endParaRPr>
        </a:p>
      </xdr:txBody>
    </xdr:sp>
    <xdr:clientData/>
  </xdr:oneCellAnchor>
  <xdr:twoCellAnchor>
    <xdr:from>
      <xdr:col>6</xdr:col>
      <xdr:colOff>422275</xdr:colOff>
      <xdr:row>57</xdr:row>
      <xdr:rowOff>147166</xdr:rowOff>
    </xdr:from>
    <xdr:to>
      <xdr:col>6</xdr:col>
      <xdr:colOff>600075</xdr:colOff>
      <xdr:row>57</xdr:row>
      <xdr:rowOff>147166</xdr:rowOff>
    </xdr:to>
    <xdr:cxnSp macro="">
      <xdr:nvCxnSpPr>
        <xdr:cNvPr id="113" name="直線コネクタ 112"/>
        <xdr:cNvCxnSpPr/>
      </xdr:nvCxnSpPr>
      <xdr:spPr>
        <a:xfrm>
          <a:off x="4546600" y="9919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156699</xdr:rowOff>
    </xdr:from>
    <xdr:ext cx="599010" cy="259045"/>
    <xdr:sp macro="" textlink="">
      <xdr:nvSpPr>
        <xdr:cNvPr id="114" name="物件費最大値テキスト"/>
        <xdr:cNvSpPr txBox="1"/>
      </xdr:nvSpPr>
      <xdr:spPr>
        <a:xfrm>
          <a:off x="4686300" y="83862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322,119</a:t>
          </a:r>
          <a:endParaRPr kumimoji="1" lang="ja-JP" altLang="en-US" sz="1000" b="1">
            <a:latin typeface="ＭＳ Ｐゴシック"/>
          </a:endParaRPr>
        </a:p>
      </xdr:txBody>
    </xdr:sp>
    <xdr:clientData/>
  </xdr:oneCellAnchor>
  <xdr:twoCellAnchor>
    <xdr:from>
      <xdr:col>6</xdr:col>
      <xdr:colOff>422275</xdr:colOff>
      <xdr:row>50</xdr:row>
      <xdr:rowOff>38572</xdr:rowOff>
    </xdr:from>
    <xdr:to>
      <xdr:col>6</xdr:col>
      <xdr:colOff>600075</xdr:colOff>
      <xdr:row>50</xdr:row>
      <xdr:rowOff>38572</xdr:rowOff>
    </xdr:to>
    <xdr:cxnSp macro="">
      <xdr:nvCxnSpPr>
        <xdr:cNvPr id="115" name="直線コネクタ 114"/>
        <xdr:cNvCxnSpPr/>
      </xdr:nvCxnSpPr>
      <xdr:spPr>
        <a:xfrm>
          <a:off x="4546600" y="8611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28120</xdr:rowOff>
    </xdr:from>
    <xdr:to>
      <xdr:col>6</xdr:col>
      <xdr:colOff>511175</xdr:colOff>
      <xdr:row>57</xdr:row>
      <xdr:rowOff>46651</xdr:rowOff>
    </xdr:to>
    <xdr:cxnSp macro="">
      <xdr:nvCxnSpPr>
        <xdr:cNvPr id="116" name="直線コネクタ 115"/>
        <xdr:cNvCxnSpPr/>
      </xdr:nvCxnSpPr>
      <xdr:spPr>
        <a:xfrm flipV="1">
          <a:off x="3797300" y="9800770"/>
          <a:ext cx="838200" cy="18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80976</xdr:rowOff>
    </xdr:from>
    <xdr:ext cx="534377" cy="259045"/>
    <xdr:sp macro="" textlink="">
      <xdr:nvSpPr>
        <xdr:cNvPr id="117" name="物件費平均値テキスト"/>
        <xdr:cNvSpPr txBox="1"/>
      </xdr:nvSpPr>
      <xdr:spPr>
        <a:xfrm>
          <a:off x="4686300" y="95107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81,737</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58099</xdr:rowOff>
    </xdr:from>
    <xdr:to>
      <xdr:col>6</xdr:col>
      <xdr:colOff>561975</xdr:colOff>
      <xdr:row>56</xdr:row>
      <xdr:rowOff>159699</xdr:rowOff>
    </xdr:to>
    <xdr:sp macro="" textlink="">
      <xdr:nvSpPr>
        <xdr:cNvPr id="118" name="フローチャート : 判断 117"/>
        <xdr:cNvSpPr/>
      </xdr:nvSpPr>
      <xdr:spPr>
        <a:xfrm>
          <a:off x="4584700" y="9659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46651</xdr:rowOff>
    </xdr:from>
    <xdr:to>
      <xdr:col>5</xdr:col>
      <xdr:colOff>358775</xdr:colOff>
      <xdr:row>57</xdr:row>
      <xdr:rowOff>53994</xdr:rowOff>
    </xdr:to>
    <xdr:cxnSp macro="">
      <xdr:nvCxnSpPr>
        <xdr:cNvPr id="119" name="直線コネクタ 118"/>
        <xdr:cNvCxnSpPr/>
      </xdr:nvCxnSpPr>
      <xdr:spPr>
        <a:xfrm flipV="1">
          <a:off x="2908300" y="9819301"/>
          <a:ext cx="889000" cy="7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67887</xdr:rowOff>
    </xdr:from>
    <xdr:to>
      <xdr:col>5</xdr:col>
      <xdr:colOff>409575</xdr:colOff>
      <xdr:row>56</xdr:row>
      <xdr:rowOff>169487</xdr:rowOff>
    </xdr:to>
    <xdr:sp macro="" textlink="">
      <xdr:nvSpPr>
        <xdr:cNvPr id="120" name="フローチャート : 判断 119"/>
        <xdr:cNvSpPr/>
      </xdr:nvSpPr>
      <xdr:spPr>
        <a:xfrm>
          <a:off x="3746500" y="9669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14564</xdr:rowOff>
    </xdr:from>
    <xdr:ext cx="534377" cy="259045"/>
    <xdr:sp macro="" textlink="">
      <xdr:nvSpPr>
        <xdr:cNvPr id="121" name="テキスト ボックス 120"/>
        <xdr:cNvSpPr txBox="1"/>
      </xdr:nvSpPr>
      <xdr:spPr>
        <a:xfrm>
          <a:off x="3530111" y="9444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79,596</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53994</xdr:rowOff>
    </xdr:from>
    <xdr:to>
      <xdr:col>4</xdr:col>
      <xdr:colOff>155575</xdr:colOff>
      <xdr:row>57</xdr:row>
      <xdr:rowOff>76254</xdr:rowOff>
    </xdr:to>
    <xdr:cxnSp macro="">
      <xdr:nvCxnSpPr>
        <xdr:cNvPr id="122" name="直線コネクタ 121"/>
        <xdr:cNvCxnSpPr/>
      </xdr:nvCxnSpPr>
      <xdr:spPr>
        <a:xfrm flipV="1">
          <a:off x="2019300" y="9826644"/>
          <a:ext cx="889000" cy="22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87570</xdr:rowOff>
    </xdr:from>
    <xdr:to>
      <xdr:col>4</xdr:col>
      <xdr:colOff>206375</xdr:colOff>
      <xdr:row>57</xdr:row>
      <xdr:rowOff>17720</xdr:rowOff>
    </xdr:to>
    <xdr:sp macro="" textlink="">
      <xdr:nvSpPr>
        <xdr:cNvPr id="123" name="フローチャート : 判断 122"/>
        <xdr:cNvSpPr/>
      </xdr:nvSpPr>
      <xdr:spPr>
        <a:xfrm>
          <a:off x="2857500" y="968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34247</xdr:rowOff>
    </xdr:from>
    <xdr:ext cx="534377" cy="259045"/>
    <xdr:sp macro="" textlink="">
      <xdr:nvSpPr>
        <xdr:cNvPr id="124" name="テキスト ボックス 123"/>
        <xdr:cNvSpPr txBox="1"/>
      </xdr:nvSpPr>
      <xdr:spPr>
        <a:xfrm>
          <a:off x="2641111" y="9463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75,291</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76254</xdr:rowOff>
    </xdr:from>
    <xdr:to>
      <xdr:col>2</xdr:col>
      <xdr:colOff>638175</xdr:colOff>
      <xdr:row>57</xdr:row>
      <xdr:rowOff>81649</xdr:rowOff>
    </xdr:to>
    <xdr:cxnSp macro="">
      <xdr:nvCxnSpPr>
        <xdr:cNvPr id="125" name="直線コネクタ 124"/>
        <xdr:cNvCxnSpPr/>
      </xdr:nvCxnSpPr>
      <xdr:spPr>
        <a:xfrm flipV="1">
          <a:off x="1130300" y="9848904"/>
          <a:ext cx="889000" cy="5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106759</xdr:rowOff>
    </xdr:from>
    <xdr:to>
      <xdr:col>3</xdr:col>
      <xdr:colOff>3175</xdr:colOff>
      <xdr:row>57</xdr:row>
      <xdr:rowOff>36909</xdr:rowOff>
    </xdr:to>
    <xdr:sp macro="" textlink="">
      <xdr:nvSpPr>
        <xdr:cNvPr id="126" name="フローチャート : 判断 125"/>
        <xdr:cNvSpPr/>
      </xdr:nvSpPr>
      <xdr:spPr>
        <a:xfrm>
          <a:off x="1968500" y="9707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53436</xdr:rowOff>
    </xdr:from>
    <xdr:ext cx="534377" cy="259045"/>
    <xdr:sp macro="" textlink="">
      <xdr:nvSpPr>
        <xdr:cNvPr id="127" name="テキスト ボックス 126"/>
        <xdr:cNvSpPr txBox="1"/>
      </xdr:nvSpPr>
      <xdr:spPr>
        <a:xfrm>
          <a:off x="1752111" y="9483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71,094</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117306</xdr:rowOff>
    </xdr:from>
    <xdr:to>
      <xdr:col>1</xdr:col>
      <xdr:colOff>485775</xdr:colOff>
      <xdr:row>57</xdr:row>
      <xdr:rowOff>47456</xdr:rowOff>
    </xdr:to>
    <xdr:sp macro="" textlink="">
      <xdr:nvSpPr>
        <xdr:cNvPr id="128" name="フローチャート : 判断 127"/>
        <xdr:cNvSpPr/>
      </xdr:nvSpPr>
      <xdr:spPr>
        <a:xfrm>
          <a:off x="1079500" y="9718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63983</xdr:rowOff>
    </xdr:from>
    <xdr:ext cx="534377" cy="259045"/>
    <xdr:sp macro="" textlink="">
      <xdr:nvSpPr>
        <xdr:cNvPr id="129" name="テキスト ボックス 128"/>
        <xdr:cNvSpPr txBox="1"/>
      </xdr:nvSpPr>
      <xdr:spPr>
        <a:xfrm>
          <a:off x="863111" y="9493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68,787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148770</xdr:rowOff>
    </xdr:from>
    <xdr:to>
      <xdr:col>6</xdr:col>
      <xdr:colOff>561975</xdr:colOff>
      <xdr:row>57</xdr:row>
      <xdr:rowOff>78920</xdr:rowOff>
    </xdr:to>
    <xdr:sp macro="" textlink="">
      <xdr:nvSpPr>
        <xdr:cNvPr id="135" name="円/楕円 134"/>
        <xdr:cNvSpPr/>
      </xdr:nvSpPr>
      <xdr:spPr>
        <a:xfrm>
          <a:off x="4584700" y="9749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63697</xdr:rowOff>
    </xdr:from>
    <xdr:ext cx="534377" cy="259045"/>
    <xdr:sp macro="" textlink="">
      <xdr:nvSpPr>
        <xdr:cNvPr id="136" name="物件費該当値テキスト"/>
        <xdr:cNvSpPr txBox="1"/>
      </xdr:nvSpPr>
      <xdr:spPr>
        <a:xfrm>
          <a:off x="4686300" y="9664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61,905</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167301</xdr:rowOff>
    </xdr:from>
    <xdr:to>
      <xdr:col>5</xdr:col>
      <xdr:colOff>409575</xdr:colOff>
      <xdr:row>57</xdr:row>
      <xdr:rowOff>97451</xdr:rowOff>
    </xdr:to>
    <xdr:sp macro="" textlink="">
      <xdr:nvSpPr>
        <xdr:cNvPr id="137" name="円/楕円 136"/>
        <xdr:cNvSpPr/>
      </xdr:nvSpPr>
      <xdr:spPr>
        <a:xfrm>
          <a:off x="3746500" y="9768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88578</xdr:rowOff>
    </xdr:from>
    <xdr:ext cx="534377" cy="259045"/>
    <xdr:sp macro="" textlink="">
      <xdr:nvSpPr>
        <xdr:cNvPr id="138" name="テキスト ボックス 137"/>
        <xdr:cNvSpPr txBox="1"/>
      </xdr:nvSpPr>
      <xdr:spPr>
        <a:xfrm>
          <a:off x="3530111" y="9861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57,852</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3194</xdr:rowOff>
    </xdr:from>
    <xdr:to>
      <xdr:col>4</xdr:col>
      <xdr:colOff>206375</xdr:colOff>
      <xdr:row>57</xdr:row>
      <xdr:rowOff>104794</xdr:rowOff>
    </xdr:to>
    <xdr:sp macro="" textlink="">
      <xdr:nvSpPr>
        <xdr:cNvPr id="139" name="円/楕円 138"/>
        <xdr:cNvSpPr/>
      </xdr:nvSpPr>
      <xdr:spPr>
        <a:xfrm>
          <a:off x="2857500" y="9775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95921</xdr:rowOff>
    </xdr:from>
    <xdr:ext cx="534377" cy="259045"/>
    <xdr:sp macro="" textlink="">
      <xdr:nvSpPr>
        <xdr:cNvPr id="140" name="テキスト ボックス 139"/>
        <xdr:cNvSpPr txBox="1"/>
      </xdr:nvSpPr>
      <xdr:spPr>
        <a:xfrm>
          <a:off x="2641111" y="9868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56,246</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25454</xdr:rowOff>
    </xdr:from>
    <xdr:to>
      <xdr:col>3</xdr:col>
      <xdr:colOff>3175</xdr:colOff>
      <xdr:row>57</xdr:row>
      <xdr:rowOff>127054</xdr:rowOff>
    </xdr:to>
    <xdr:sp macro="" textlink="">
      <xdr:nvSpPr>
        <xdr:cNvPr id="141" name="円/楕円 140"/>
        <xdr:cNvSpPr/>
      </xdr:nvSpPr>
      <xdr:spPr>
        <a:xfrm>
          <a:off x="1968500" y="9798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118181</xdr:rowOff>
    </xdr:from>
    <xdr:ext cx="534377" cy="259045"/>
    <xdr:sp macro="" textlink="">
      <xdr:nvSpPr>
        <xdr:cNvPr id="142" name="テキスト ボックス 141"/>
        <xdr:cNvSpPr txBox="1"/>
      </xdr:nvSpPr>
      <xdr:spPr>
        <a:xfrm>
          <a:off x="1752111" y="9890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51,377</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30849</xdr:rowOff>
    </xdr:from>
    <xdr:to>
      <xdr:col>1</xdr:col>
      <xdr:colOff>485775</xdr:colOff>
      <xdr:row>57</xdr:row>
      <xdr:rowOff>132449</xdr:rowOff>
    </xdr:to>
    <xdr:sp macro="" textlink="">
      <xdr:nvSpPr>
        <xdr:cNvPr id="143" name="円/楕円 142"/>
        <xdr:cNvSpPr/>
      </xdr:nvSpPr>
      <xdr:spPr>
        <a:xfrm>
          <a:off x="1079500" y="9803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123576</xdr:rowOff>
    </xdr:from>
    <xdr:ext cx="534377" cy="259045"/>
    <xdr:sp macro="" textlink="">
      <xdr:nvSpPr>
        <xdr:cNvPr id="144" name="テキスト ボックス 143"/>
        <xdr:cNvSpPr txBox="1"/>
      </xdr:nvSpPr>
      <xdr:spPr>
        <a:xfrm>
          <a:off x="863111" y="9896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50,197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16/54</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4,858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5" name="直線コネクタ 154"/>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6" name="テキスト ボックス 155"/>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7" name="直線コネクタ 156"/>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75</xdr:row>
      <xdr:rowOff>54627</xdr:rowOff>
    </xdr:from>
    <xdr:ext cx="531299" cy="259045"/>
    <xdr:sp macro="" textlink="">
      <xdr:nvSpPr>
        <xdr:cNvPr id="158" name="テキスト ボックス 157"/>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59" name="直線コネクタ 158"/>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72</xdr:row>
      <xdr:rowOff>111777</xdr:rowOff>
    </xdr:from>
    <xdr:ext cx="531299" cy="259045"/>
    <xdr:sp macro="" textlink="">
      <xdr:nvSpPr>
        <xdr:cNvPr id="160" name="テキスト ボックス 159"/>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1" name="直線コネクタ 160"/>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168927</xdr:rowOff>
    </xdr:from>
    <xdr:ext cx="531299" cy="259045"/>
    <xdr:sp macro="" textlink="">
      <xdr:nvSpPr>
        <xdr:cNvPr id="162" name="テキスト ボックス 161"/>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3" name="直線コネクタ 16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4" name="テキスト ボックス 163"/>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5"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64674</xdr:rowOff>
    </xdr:from>
    <xdr:to>
      <xdr:col>6</xdr:col>
      <xdr:colOff>510540</xdr:colOff>
      <xdr:row>78</xdr:row>
      <xdr:rowOff>102209</xdr:rowOff>
    </xdr:to>
    <xdr:cxnSp macro="">
      <xdr:nvCxnSpPr>
        <xdr:cNvPr id="166" name="直線コネクタ 165"/>
        <xdr:cNvCxnSpPr/>
      </xdr:nvCxnSpPr>
      <xdr:spPr>
        <a:xfrm flipV="1">
          <a:off x="4633595" y="12237624"/>
          <a:ext cx="1270" cy="12376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106036</xdr:rowOff>
    </xdr:from>
    <xdr:ext cx="378565" cy="259045"/>
    <xdr:sp macro="" textlink="">
      <xdr:nvSpPr>
        <xdr:cNvPr id="167" name="維持補修費最小値テキスト"/>
        <xdr:cNvSpPr txBox="1"/>
      </xdr:nvSpPr>
      <xdr:spPr>
        <a:xfrm>
          <a:off x="4686300" y="134791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820</a:t>
          </a:r>
          <a:endParaRPr kumimoji="1" lang="ja-JP" altLang="en-US" sz="1000" b="1">
            <a:latin typeface="ＭＳ Ｐゴシック"/>
          </a:endParaRPr>
        </a:p>
      </xdr:txBody>
    </xdr:sp>
    <xdr:clientData/>
  </xdr:oneCellAnchor>
  <xdr:twoCellAnchor>
    <xdr:from>
      <xdr:col>6</xdr:col>
      <xdr:colOff>422275</xdr:colOff>
      <xdr:row>78</xdr:row>
      <xdr:rowOff>102209</xdr:rowOff>
    </xdr:from>
    <xdr:to>
      <xdr:col>6</xdr:col>
      <xdr:colOff>600075</xdr:colOff>
      <xdr:row>78</xdr:row>
      <xdr:rowOff>102209</xdr:rowOff>
    </xdr:to>
    <xdr:cxnSp macro="">
      <xdr:nvCxnSpPr>
        <xdr:cNvPr id="168" name="直線コネクタ 167"/>
        <xdr:cNvCxnSpPr/>
      </xdr:nvCxnSpPr>
      <xdr:spPr>
        <a:xfrm>
          <a:off x="4546600" y="13475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11351</xdr:rowOff>
    </xdr:from>
    <xdr:ext cx="534377" cy="259045"/>
    <xdr:sp macro="" textlink="">
      <xdr:nvSpPr>
        <xdr:cNvPr id="169" name="維持補修費最大値テキスト"/>
        <xdr:cNvSpPr txBox="1"/>
      </xdr:nvSpPr>
      <xdr:spPr>
        <a:xfrm>
          <a:off x="4686300" y="12012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27,891</a:t>
          </a:r>
          <a:endParaRPr kumimoji="1" lang="ja-JP" altLang="en-US" sz="1000" b="1">
            <a:latin typeface="ＭＳ Ｐゴシック"/>
          </a:endParaRPr>
        </a:p>
      </xdr:txBody>
    </xdr:sp>
    <xdr:clientData/>
  </xdr:oneCellAnchor>
  <xdr:twoCellAnchor>
    <xdr:from>
      <xdr:col>6</xdr:col>
      <xdr:colOff>422275</xdr:colOff>
      <xdr:row>71</xdr:row>
      <xdr:rowOff>64674</xdr:rowOff>
    </xdr:from>
    <xdr:to>
      <xdr:col>6</xdr:col>
      <xdr:colOff>600075</xdr:colOff>
      <xdr:row>71</xdr:row>
      <xdr:rowOff>64674</xdr:rowOff>
    </xdr:to>
    <xdr:cxnSp macro="">
      <xdr:nvCxnSpPr>
        <xdr:cNvPr id="170" name="直線コネクタ 169"/>
        <xdr:cNvCxnSpPr/>
      </xdr:nvCxnSpPr>
      <xdr:spPr>
        <a:xfrm>
          <a:off x="4546600" y="12237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91374</xdr:rowOff>
    </xdr:from>
    <xdr:to>
      <xdr:col>6</xdr:col>
      <xdr:colOff>511175</xdr:colOff>
      <xdr:row>77</xdr:row>
      <xdr:rowOff>100199</xdr:rowOff>
    </xdr:to>
    <xdr:cxnSp macro="">
      <xdr:nvCxnSpPr>
        <xdr:cNvPr id="171" name="直線コネクタ 170"/>
        <xdr:cNvCxnSpPr/>
      </xdr:nvCxnSpPr>
      <xdr:spPr>
        <a:xfrm>
          <a:off x="3797300" y="13293024"/>
          <a:ext cx="838200" cy="8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71086</xdr:rowOff>
    </xdr:from>
    <xdr:ext cx="469744" cy="259045"/>
    <xdr:sp macro="" textlink="">
      <xdr:nvSpPr>
        <xdr:cNvPr id="172" name="維持補修費平均値テキスト"/>
        <xdr:cNvSpPr txBox="1"/>
      </xdr:nvSpPr>
      <xdr:spPr>
        <a:xfrm>
          <a:off x="4686300" y="131012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4,640</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48209</xdr:rowOff>
    </xdr:from>
    <xdr:to>
      <xdr:col>6</xdr:col>
      <xdr:colOff>561975</xdr:colOff>
      <xdr:row>77</xdr:row>
      <xdr:rowOff>149809</xdr:rowOff>
    </xdr:to>
    <xdr:sp macro="" textlink="">
      <xdr:nvSpPr>
        <xdr:cNvPr id="173" name="フローチャート : 判断 172"/>
        <xdr:cNvSpPr/>
      </xdr:nvSpPr>
      <xdr:spPr>
        <a:xfrm>
          <a:off x="4584700" y="13249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91374</xdr:rowOff>
    </xdr:from>
    <xdr:to>
      <xdr:col>5</xdr:col>
      <xdr:colOff>358775</xdr:colOff>
      <xdr:row>77</xdr:row>
      <xdr:rowOff>124613</xdr:rowOff>
    </xdr:to>
    <xdr:cxnSp macro="">
      <xdr:nvCxnSpPr>
        <xdr:cNvPr id="174" name="直線コネクタ 173"/>
        <xdr:cNvCxnSpPr/>
      </xdr:nvCxnSpPr>
      <xdr:spPr>
        <a:xfrm flipV="1">
          <a:off x="2908300" y="13293024"/>
          <a:ext cx="889000" cy="33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41306</xdr:rowOff>
    </xdr:from>
    <xdr:to>
      <xdr:col>5</xdr:col>
      <xdr:colOff>409575</xdr:colOff>
      <xdr:row>77</xdr:row>
      <xdr:rowOff>142906</xdr:rowOff>
    </xdr:to>
    <xdr:sp macro="" textlink="">
      <xdr:nvSpPr>
        <xdr:cNvPr id="175" name="フローチャート : 判断 174"/>
        <xdr:cNvSpPr/>
      </xdr:nvSpPr>
      <xdr:spPr>
        <a:xfrm>
          <a:off x="3746500" y="13242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134033</xdr:rowOff>
    </xdr:from>
    <xdr:ext cx="469744" cy="259045"/>
    <xdr:sp macro="" textlink="">
      <xdr:nvSpPr>
        <xdr:cNvPr id="176" name="テキスト ボックス 175"/>
        <xdr:cNvSpPr txBox="1"/>
      </xdr:nvSpPr>
      <xdr:spPr>
        <a:xfrm>
          <a:off x="3562427" y="13335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4,791</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124613</xdr:rowOff>
    </xdr:from>
    <xdr:to>
      <xdr:col>4</xdr:col>
      <xdr:colOff>155575</xdr:colOff>
      <xdr:row>77</xdr:row>
      <xdr:rowOff>124704</xdr:rowOff>
    </xdr:to>
    <xdr:cxnSp macro="">
      <xdr:nvCxnSpPr>
        <xdr:cNvPr id="177" name="直線コネクタ 176"/>
        <xdr:cNvCxnSpPr/>
      </xdr:nvCxnSpPr>
      <xdr:spPr>
        <a:xfrm flipV="1">
          <a:off x="2019300" y="13326263"/>
          <a:ext cx="889000" cy="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156246</xdr:rowOff>
    </xdr:from>
    <xdr:to>
      <xdr:col>4</xdr:col>
      <xdr:colOff>206375</xdr:colOff>
      <xdr:row>77</xdr:row>
      <xdr:rowOff>86396</xdr:rowOff>
    </xdr:to>
    <xdr:sp macro="" textlink="">
      <xdr:nvSpPr>
        <xdr:cNvPr id="178" name="フローチャート : 判断 177"/>
        <xdr:cNvSpPr/>
      </xdr:nvSpPr>
      <xdr:spPr>
        <a:xfrm>
          <a:off x="2857500" y="13186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102923</xdr:rowOff>
    </xdr:from>
    <xdr:ext cx="469744" cy="259045"/>
    <xdr:sp macro="" textlink="">
      <xdr:nvSpPr>
        <xdr:cNvPr id="179" name="テキスト ボックス 178"/>
        <xdr:cNvSpPr txBox="1"/>
      </xdr:nvSpPr>
      <xdr:spPr>
        <a:xfrm>
          <a:off x="2673427" y="12961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6,027</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124704</xdr:rowOff>
    </xdr:from>
    <xdr:to>
      <xdr:col>2</xdr:col>
      <xdr:colOff>638175</xdr:colOff>
      <xdr:row>77</xdr:row>
      <xdr:rowOff>163291</xdr:rowOff>
    </xdr:to>
    <xdr:cxnSp macro="">
      <xdr:nvCxnSpPr>
        <xdr:cNvPr id="180" name="直線コネクタ 179"/>
        <xdr:cNvCxnSpPr/>
      </xdr:nvCxnSpPr>
      <xdr:spPr>
        <a:xfrm flipV="1">
          <a:off x="1130300" y="13326354"/>
          <a:ext cx="889000" cy="38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10674</xdr:rowOff>
    </xdr:from>
    <xdr:to>
      <xdr:col>3</xdr:col>
      <xdr:colOff>3175</xdr:colOff>
      <xdr:row>77</xdr:row>
      <xdr:rowOff>112274</xdr:rowOff>
    </xdr:to>
    <xdr:sp macro="" textlink="">
      <xdr:nvSpPr>
        <xdr:cNvPr id="181" name="フローチャート : 判断 180"/>
        <xdr:cNvSpPr/>
      </xdr:nvSpPr>
      <xdr:spPr>
        <a:xfrm>
          <a:off x="1968500" y="13212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128801</xdr:rowOff>
    </xdr:from>
    <xdr:ext cx="469744" cy="259045"/>
    <xdr:sp macro="" textlink="">
      <xdr:nvSpPr>
        <xdr:cNvPr id="182" name="テキスト ボックス 181"/>
        <xdr:cNvSpPr txBox="1"/>
      </xdr:nvSpPr>
      <xdr:spPr>
        <a:xfrm>
          <a:off x="1784427" y="12987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5,461</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11495</xdr:rowOff>
    </xdr:from>
    <xdr:to>
      <xdr:col>1</xdr:col>
      <xdr:colOff>485775</xdr:colOff>
      <xdr:row>77</xdr:row>
      <xdr:rowOff>113095</xdr:rowOff>
    </xdr:to>
    <xdr:sp macro="" textlink="">
      <xdr:nvSpPr>
        <xdr:cNvPr id="183" name="フローチャート : 判断 182"/>
        <xdr:cNvSpPr/>
      </xdr:nvSpPr>
      <xdr:spPr>
        <a:xfrm>
          <a:off x="1079500" y="13213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129622</xdr:rowOff>
    </xdr:from>
    <xdr:ext cx="469744" cy="259045"/>
    <xdr:sp macro="" textlink="">
      <xdr:nvSpPr>
        <xdr:cNvPr id="184" name="テキスト ボックス 183"/>
        <xdr:cNvSpPr txBox="1"/>
      </xdr:nvSpPr>
      <xdr:spPr>
        <a:xfrm>
          <a:off x="895427" y="12988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5,443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5" name="テキスト ボックス 18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6" name="テキスト ボックス 18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7" name="テキスト ボックス 18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8" name="テキスト ボックス 18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89" name="テキスト ボックス 18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49399</xdr:rowOff>
    </xdr:from>
    <xdr:to>
      <xdr:col>6</xdr:col>
      <xdr:colOff>561975</xdr:colOff>
      <xdr:row>77</xdr:row>
      <xdr:rowOff>150999</xdr:rowOff>
    </xdr:to>
    <xdr:sp macro="" textlink="">
      <xdr:nvSpPr>
        <xdr:cNvPr id="190" name="円/楕円 189"/>
        <xdr:cNvSpPr/>
      </xdr:nvSpPr>
      <xdr:spPr>
        <a:xfrm>
          <a:off x="4584700" y="13251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27826</xdr:rowOff>
    </xdr:from>
    <xdr:ext cx="469744" cy="259045"/>
    <xdr:sp macro="" textlink="">
      <xdr:nvSpPr>
        <xdr:cNvPr id="191" name="維持補修費該当値テキスト"/>
        <xdr:cNvSpPr txBox="1"/>
      </xdr:nvSpPr>
      <xdr:spPr>
        <a:xfrm>
          <a:off x="4686300" y="13229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4,614</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40574</xdr:rowOff>
    </xdr:from>
    <xdr:to>
      <xdr:col>5</xdr:col>
      <xdr:colOff>409575</xdr:colOff>
      <xdr:row>77</xdr:row>
      <xdr:rowOff>142174</xdr:rowOff>
    </xdr:to>
    <xdr:sp macro="" textlink="">
      <xdr:nvSpPr>
        <xdr:cNvPr id="192" name="円/楕円 191"/>
        <xdr:cNvSpPr/>
      </xdr:nvSpPr>
      <xdr:spPr>
        <a:xfrm>
          <a:off x="3746500" y="13242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158701</xdr:rowOff>
    </xdr:from>
    <xdr:ext cx="469744" cy="259045"/>
    <xdr:sp macro="" textlink="">
      <xdr:nvSpPr>
        <xdr:cNvPr id="193" name="テキスト ボックス 192"/>
        <xdr:cNvSpPr txBox="1"/>
      </xdr:nvSpPr>
      <xdr:spPr>
        <a:xfrm>
          <a:off x="3562427" y="13017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4,807</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73813</xdr:rowOff>
    </xdr:from>
    <xdr:to>
      <xdr:col>4</xdr:col>
      <xdr:colOff>206375</xdr:colOff>
      <xdr:row>78</xdr:row>
      <xdr:rowOff>3963</xdr:rowOff>
    </xdr:to>
    <xdr:sp macro="" textlink="">
      <xdr:nvSpPr>
        <xdr:cNvPr id="194" name="円/楕円 193"/>
        <xdr:cNvSpPr/>
      </xdr:nvSpPr>
      <xdr:spPr>
        <a:xfrm>
          <a:off x="2857500" y="13275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166540</xdr:rowOff>
    </xdr:from>
    <xdr:ext cx="469744" cy="259045"/>
    <xdr:sp macro="" textlink="">
      <xdr:nvSpPr>
        <xdr:cNvPr id="195" name="テキスト ボックス 194"/>
        <xdr:cNvSpPr txBox="1"/>
      </xdr:nvSpPr>
      <xdr:spPr>
        <a:xfrm>
          <a:off x="2673427" y="13368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4,080</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73904</xdr:rowOff>
    </xdr:from>
    <xdr:to>
      <xdr:col>3</xdr:col>
      <xdr:colOff>3175</xdr:colOff>
      <xdr:row>78</xdr:row>
      <xdr:rowOff>4054</xdr:rowOff>
    </xdr:to>
    <xdr:sp macro="" textlink="">
      <xdr:nvSpPr>
        <xdr:cNvPr id="196" name="円/楕円 195"/>
        <xdr:cNvSpPr/>
      </xdr:nvSpPr>
      <xdr:spPr>
        <a:xfrm>
          <a:off x="1968500" y="13275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166631</xdr:rowOff>
    </xdr:from>
    <xdr:ext cx="469744" cy="259045"/>
    <xdr:sp macro="" textlink="">
      <xdr:nvSpPr>
        <xdr:cNvPr id="197" name="テキスト ボックス 196"/>
        <xdr:cNvSpPr txBox="1"/>
      </xdr:nvSpPr>
      <xdr:spPr>
        <a:xfrm>
          <a:off x="1784427" y="13368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4,078</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112491</xdr:rowOff>
    </xdr:from>
    <xdr:to>
      <xdr:col>1</xdr:col>
      <xdr:colOff>485775</xdr:colOff>
      <xdr:row>78</xdr:row>
      <xdr:rowOff>42641</xdr:rowOff>
    </xdr:to>
    <xdr:sp macro="" textlink="">
      <xdr:nvSpPr>
        <xdr:cNvPr id="198" name="円/楕円 197"/>
        <xdr:cNvSpPr/>
      </xdr:nvSpPr>
      <xdr:spPr>
        <a:xfrm>
          <a:off x="1079500" y="13314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33768</xdr:rowOff>
    </xdr:from>
    <xdr:ext cx="469744" cy="259045"/>
    <xdr:sp macro="" textlink="">
      <xdr:nvSpPr>
        <xdr:cNvPr id="199" name="テキスト ボックス 198"/>
        <xdr:cNvSpPr txBox="1"/>
      </xdr:nvSpPr>
      <xdr:spPr>
        <a:xfrm>
          <a:off x="895427" y="13406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3,234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0" name="正方形/長方形 19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1" name="正方形/長方形 20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2" name="正方形/長方形 20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13/54</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3" name="正方形/長方形 20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4" name="正方形/長方形 20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5" name="正方形/長方形 20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6" name="正方形/長方形 20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120,185</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7" name="正方形/長方形 20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8" name="テキスト ボックス 20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09" name="直線コネクタ 20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0" name="テキスト ボックス 209"/>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1" name="直線コネクタ 210"/>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2" name="テキスト ボックス 211"/>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3" name="直線コネクタ 212"/>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4" name="テキスト ボックス 213"/>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5" name="直線コネクタ 214"/>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16" name="テキスト ボックス 215"/>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17" name="直線コネクタ 216"/>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18" name="テキスト ボックス 217"/>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19" name="直線コネクタ 218"/>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0" name="テキスト ボックス 219"/>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1" name="直線コネクタ 220"/>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2" name="テキスト ボックス 221"/>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138950</xdr:rowOff>
    </xdr:from>
    <xdr:to>
      <xdr:col>6</xdr:col>
      <xdr:colOff>510540</xdr:colOff>
      <xdr:row>98</xdr:row>
      <xdr:rowOff>32241</xdr:rowOff>
    </xdr:to>
    <xdr:cxnSp macro="">
      <xdr:nvCxnSpPr>
        <xdr:cNvPr id="226" name="直線コネクタ 225"/>
        <xdr:cNvCxnSpPr/>
      </xdr:nvCxnSpPr>
      <xdr:spPr>
        <a:xfrm flipV="1">
          <a:off x="4633595" y="15398000"/>
          <a:ext cx="1270" cy="14363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36068</xdr:rowOff>
    </xdr:from>
    <xdr:ext cx="534377" cy="259045"/>
    <xdr:sp macro="" textlink="">
      <xdr:nvSpPr>
        <xdr:cNvPr id="227" name="扶助費最小値テキスト"/>
        <xdr:cNvSpPr txBox="1"/>
      </xdr:nvSpPr>
      <xdr:spPr>
        <a:xfrm>
          <a:off x="4686300" y="16838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34,581</a:t>
          </a:r>
          <a:endParaRPr kumimoji="1" lang="ja-JP" altLang="en-US" sz="1000" b="1">
            <a:latin typeface="ＭＳ Ｐゴシック"/>
          </a:endParaRPr>
        </a:p>
      </xdr:txBody>
    </xdr:sp>
    <xdr:clientData/>
  </xdr:oneCellAnchor>
  <xdr:twoCellAnchor>
    <xdr:from>
      <xdr:col>6</xdr:col>
      <xdr:colOff>422275</xdr:colOff>
      <xdr:row>98</xdr:row>
      <xdr:rowOff>32241</xdr:rowOff>
    </xdr:from>
    <xdr:to>
      <xdr:col>6</xdr:col>
      <xdr:colOff>600075</xdr:colOff>
      <xdr:row>98</xdr:row>
      <xdr:rowOff>32241</xdr:rowOff>
    </xdr:to>
    <xdr:cxnSp macro="">
      <xdr:nvCxnSpPr>
        <xdr:cNvPr id="228" name="直線コネクタ 227"/>
        <xdr:cNvCxnSpPr/>
      </xdr:nvCxnSpPr>
      <xdr:spPr>
        <a:xfrm>
          <a:off x="4546600" y="16834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85627</xdr:rowOff>
    </xdr:from>
    <xdr:ext cx="599010" cy="259045"/>
    <xdr:sp macro="" textlink="">
      <xdr:nvSpPr>
        <xdr:cNvPr id="229" name="扶助費最大値テキスト"/>
        <xdr:cNvSpPr txBox="1"/>
      </xdr:nvSpPr>
      <xdr:spPr>
        <a:xfrm>
          <a:off x="4686300" y="15173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122,546</a:t>
          </a:r>
          <a:endParaRPr kumimoji="1" lang="ja-JP" altLang="en-US" sz="1000" b="1">
            <a:latin typeface="ＭＳ Ｐゴシック"/>
          </a:endParaRPr>
        </a:p>
      </xdr:txBody>
    </xdr:sp>
    <xdr:clientData/>
  </xdr:oneCellAnchor>
  <xdr:twoCellAnchor>
    <xdr:from>
      <xdr:col>6</xdr:col>
      <xdr:colOff>422275</xdr:colOff>
      <xdr:row>89</xdr:row>
      <xdr:rowOff>138950</xdr:rowOff>
    </xdr:from>
    <xdr:to>
      <xdr:col>6</xdr:col>
      <xdr:colOff>600075</xdr:colOff>
      <xdr:row>89</xdr:row>
      <xdr:rowOff>138950</xdr:rowOff>
    </xdr:to>
    <xdr:cxnSp macro="">
      <xdr:nvCxnSpPr>
        <xdr:cNvPr id="230" name="直線コネクタ 229"/>
        <xdr:cNvCxnSpPr/>
      </xdr:nvCxnSpPr>
      <xdr:spPr>
        <a:xfrm>
          <a:off x="4546600" y="15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93</xdr:row>
      <xdr:rowOff>156942</xdr:rowOff>
    </xdr:from>
    <xdr:to>
      <xdr:col>6</xdr:col>
      <xdr:colOff>511175</xdr:colOff>
      <xdr:row>94</xdr:row>
      <xdr:rowOff>78908</xdr:rowOff>
    </xdr:to>
    <xdr:cxnSp macro="">
      <xdr:nvCxnSpPr>
        <xdr:cNvPr id="231" name="直線コネクタ 230"/>
        <xdr:cNvCxnSpPr/>
      </xdr:nvCxnSpPr>
      <xdr:spPr>
        <a:xfrm flipV="1">
          <a:off x="3797300" y="16101792"/>
          <a:ext cx="838200" cy="93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73663</xdr:rowOff>
    </xdr:from>
    <xdr:ext cx="534377" cy="259045"/>
    <xdr:sp macro="" textlink="">
      <xdr:nvSpPr>
        <xdr:cNvPr id="232" name="扶助費平均値テキスト"/>
        <xdr:cNvSpPr txBox="1"/>
      </xdr:nvSpPr>
      <xdr:spPr>
        <a:xfrm>
          <a:off x="4686300" y="161899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69,612</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95236</xdr:rowOff>
    </xdr:from>
    <xdr:to>
      <xdr:col>6</xdr:col>
      <xdr:colOff>561975</xdr:colOff>
      <xdr:row>95</xdr:row>
      <xdr:rowOff>25386</xdr:rowOff>
    </xdr:to>
    <xdr:sp macro="" textlink="">
      <xdr:nvSpPr>
        <xdr:cNvPr id="233" name="フローチャート : 判断 232"/>
        <xdr:cNvSpPr/>
      </xdr:nvSpPr>
      <xdr:spPr>
        <a:xfrm>
          <a:off x="4584700" y="16211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94</xdr:row>
      <xdr:rowOff>78908</xdr:rowOff>
    </xdr:from>
    <xdr:to>
      <xdr:col>5</xdr:col>
      <xdr:colOff>358775</xdr:colOff>
      <xdr:row>94</xdr:row>
      <xdr:rowOff>91726</xdr:rowOff>
    </xdr:to>
    <xdr:cxnSp macro="">
      <xdr:nvCxnSpPr>
        <xdr:cNvPr id="234" name="直線コネクタ 233"/>
        <xdr:cNvCxnSpPr/>
      </xdr:nvCxnSpPr>
      <xdr:spPr>
        <a:xfrm flipV="1">
          <a:off x="2908300" y="16195208"/>
          <a:ext cx="889000" cy="12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94</xdr:row>
      <xdr:rowOff>168894</xdr:rowOff>
    </xdr:from>
    <xdr:to>
      <xdr:col>5</xdr:col>
      <xdr:colOff>409575</xdr:colOff>
      <xdr:row>95</xdr:row>
      <xdr:rowOff>99044</xdr:rowOff>
    </xdr:to>
    <xdr:sp macro="" textlink="">
      <xdr:nvSpPr>
        <xdr:cNvPr id="235" name="フローチャート : 判断 234"/>
        <xdr:cNvSpPr/>
      </xdr:nvSpPr>
      <xdr:spPr>
        <a:xfrm>
          <a:off x="3746500" y="16285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90171</xdr:rowOff>
    </xdr:from>
    <xdr:ext cx="534377" cy="259045"/>
    <xdr:sp macro="" textlink="">
      <xdr:nvSpPr>
        <xdr:cNvPr id="236" name="テキスト ボックス 235"/>
        <xdr:cNvSpPr txBox="1"/>
      </xdr:nvSpPr>
      <xdr:spPr>
        <a:xfrm>
          <a:off x="3530111" y="16377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65,101</a:t>
          </a:r>
          <a:endParaRPr kumimoji="1" lang="ja-JP" altLang="en-US" sz="1000" b="1">
            <a:solidFill>
              <a:srgbClr val="000080"/>
            </a:solidFill>
            <a:latin typeface="ＭＳ Ｐゴシック"/>
          </a:endParaRPr>
        </a:p>
      </xdr:txBody>
    </xdr:sp>
    <xdr:clientData/>
  </xdr:oneCellAnchor>
  <xdr:twoCellAnchor>
    <xdr:from>
      <xdr:col>2</xdr:col>
      <xdr:colOff>638175</xdr:colOff>
      <xdr:row>94</xdr:row>
      <xdr:rowOff>91726</xdr:rowOff>
    </xdr:from>
    <xdr:to>
      <xdr:col>4</xdr:col>
      <xdr:colOff>155575</xdr:colOff>
      <xdr:row>94</xdr:row>
      <xdr:rowOff>165565</xdr:rowOff>
    </xdr:to>
    <xdr:cxnSp macro="">
      <xdr:nvCxnSpPr>
        <xdr:cNvPr id="237" name="直線コネクタ 236"/>
        <xdr:cNvCxnSpPr/>
      </xdr:nvCxnSpPr>
      <xdr:spPr>
        <a:xfrm flipV="1">
          <a:off x="2019300" y="16208026"/>
          <a:ext cx="889000" cy="7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71738</xdr:rowOff>
    </xdr:from>
    <xdr:to>
      <xdr:col>4</xdr:col>
      <xdr:colOff>206375</xdr:colOff>
      <xdr:row>96</xdr:row>
      <xdr:rowOff>1888</xdr:rowOff>
    </xdr:to>
    <xdr:sp macro="" textlink="">
      <xdr:nvSpPr>
        <xdr:cNvPr id="238" name="フローチャート : 判断 237"/>
        <xdr:cNvSpPr/>
      </xdr:nvSpPr>
      <xdr:spPr>
        <a:xfrm>
          <a:off x="2857500" y="16359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164465</xdr:rowOff>
    </xdr:from>
    <xdr:ext cx="534377" cy="259045"/>
    <xdr:sp macro="" textlink="">
      <xdr:nvSpPr>
        <xdr:cNvPr id="239" name="テキスト ボックス 238"/>
        <xdr:cNvSpPr txBox="1"/>
      </xdr:nvSpPr>
      <xdr:spPr>
        <a:xfrm>
          <a:off x="2641111" y="16452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60,551</a:t>
          </a:r>
          <a:endParaRPr kumimoji="1" lang="ja-JP" altLang="en-US" sz="1000" b="1">
            <a:solidFill>
              <a:srgbClr val="000080"/>
            </a:solidFill>
            <a:latin typeface="ＭＳ Ｐゴシック"/>
          </a:endParaRPr>
        </a:p>
      </xdr:txBody>
    </xdr:sp>
    <xdr:clientData/>
  </xdr:oneCellAnchor>
  <xdr:twoCellAnchor>
    <xdr:from>
      <xdr:col>1</xdr:col>
      <xdr:colOff>434975</xdr:colOff>
      <xdr:row>94</xdr:row>
      <xdr:rowOff>165565</xdr:rowOff>
    </xdr:from>
    <xdr:to>
      <xdr:col>2</xdr:col>
      <xdr:colOff>638175</xdr:colOff>
      <xdr:row>95</xdr:row>
      <xdr:rowOff>40194</xdr:rowOff>
    </xdr:to>
    <xdr:cxnSp macro="">
      <xdr:nvCxnSpPr>
        <xdr:cNvPr id="240" name="直線コネクタ 239"/>
        <xdr:cNvCxnSpPr/>
      </xdr:nvCxnSpPr>
      <xdr:spPr>
        <a:xfrm flipV="1">
          <a:off x="1130300" y="16281865"/>
          <a:ext cx="889000" cy="46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164599</xdr:rowOff>
    </xdr:from>
    <xdr:to>
      <xdr:col>3</xdr:col>
      <xdr:colOff>3175</xdr:colOff>
      <xdr:row>96</xdr:row>
      <xdr:rowOff>94749</xdr:rowOff>
    </xdr:to>
    <xdr:sp macro="" textlink="">
      <xdr:nvSpPr>
        <xdr:cNvPr id="241" name="フローチャート : 判断 240"/>
        <xdr:cNvSpPr/>
      </xdr:nvSpPr>
      <xdr:spPr>
        <a:xfrm>
          <a:off x="1968500" y="16452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85876</xdr:rowOff>
    </xdr:from>
    <xdr:ext cx="534377" cy="259045"/>
    <xdr:sp macro="" textlink="">
      <xdr:nvSpPr>
        <xdr:cNvPr id="242" name="テキスト ボックス 241"/>
        <xdr:cNvSpPr txBox="1"/>
      </xdr:nvSpPr>
      <xdr:spPr>
        <a:xfrm>
          <a:off x="1752111" y="16545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54,864</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23733</xdr:rowOff>
    </xdr:from>
    <xdr:to>
      <xdr:col>1</xdr:col>
      <xdr:colOff>485775</xdr:colOff>
      <xdr:row>96</xdr:row>
      <xdr:rowOff>125333</xdr:rowOff>
    </xdr:to>
    <xdr:sp macro="" textlink="">
      <xdr:nvSpPr>
        <xdr:cNvPr id="243" name="フローチャート : 判断 242"/>
        <xdr:cNvSpPr/>
      </xdr:nvSpPr>
      <xdr:spPr>
        <a:xfrm>
          <a:off x="1079500" y="16482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116460</xdr:rowOff>
    </xdr:from>
    <xdr:ext cx="534377" cy="259045"/>
    <xdr:sp macro="" textlink="">
      <xdr:nvSpPr>
        <xdr:cNvPr id="244" name="テキスト ボックス 243"/>
        <xdr:cNvSpPr txBox="1"/>
      </xdr:nvSpPr>
      <xdr:spPr>
        <a:xfrm>
          <a:off x="863111" y="16575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52,991</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93</xdr:row>
      <xdr:rowOff>106142</xdr:rowOff>
    </xdr:from>
    <xdr:to>
      <xdr:col>6</xdr:col>
      <xdr:colOff>561975</xdr:colOff>
      <xdr:row>94</xdr:row>
      <xdr:rowOff>36292</xdr:rowOff>
    </xdr:to>
    <xdr:sp macro="" textlink="">
      <xdr:nvSpPr>
        <xdr:cNvPr id="250" name="円/楕円 249"/>
        <xdr:cNvSpPr/>
      </xdr:nvSpPr>
      <xdr:spPr>
        <a:xfrm>
          <a:off x="4584700" y="16050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92</xdr:row>
      <xdr:rowOff>129019</xdr:rowOff>
    </xdr:from>
    <xdr:ext cx="534377" cy="259045"/>
    <xdr:sp macro="" textlink="">
      <xdr:nvSpPr>
        <xdr:cNvPr id="251" name="扶助費該当値テキスト"/>
        <xdr:cNvSpPr txBox="1"/>
      </xdr:nvSpPr>
      <xdr:spPr>
        <a:xfrm>
          <a:off x="4686300" y="15902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79,444</a:t>
          </a:r>
          <a:endParaRPr kumimoji="1" lang="ja-JP" altLang="en-US" sz="1000" b="1">
            <a:solidFill>
              <a:srgbClr val="FF0000"/>
            </a:solidFill>
            <a:latin typeface="ＭＳ Ｐゴシック"/>
          </a:endParaRPr>
        </a:p>
      </xdr:txBody>
    </xdr:sp>
    <xdr:clientData/>
  </xdr:oneCellAnchor>
  <xdr:twoCellAnchor>
    <xdr:from>
      <xdr:col>5</xdr:col>
      <xdr:colOff>307975</xdr:colOff>
      <xdr:row>94</xdr:row>
      <xdr:rowOff>28108</xdr:rowOff>
    </xdr:from>
    <xdr:to>
      <xdr:col>5</xdr:col>
      <xdr:colOff>409575</xdr:colOff>
      <xdr:row>94</xdr:row>
      <xdr:rowOff>129708</xdr:rowOff>
    </xdr:to>
    <xdr:sp macro="" textlink="">
      <xdr:nvSpPr>
        <xdr:cNvPr id="252" name="円/楕円 251"/>
        <xdr:cNvSpPr/>
      </xdr:nvSpPr>
      <xdr:spPr>
        <a:xfrm>
          <a:off x="3746500" y="16144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92</xdr:row>
      <xdr:rowOff>146235</xdr:rowOff>
    </xdr:from>
    <xdr:ext cx="534377" cy="259045"/>
    <xdr:sp macro="" textlink="">
      <xdr:nvSpPr>
        <xdr:cNvPr id="253" name="テキスト ボックス 252"/>
        <xdr:cNvSpPr txBox="1"/>
      </xdr:nvSpPr>
      <xdr:spPr>
        <a:xfrm>
          <a:off x="3530111" y="15919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73,723</a:t>
          </a:r>
          <a:endParaRPr kumimoji="1" lang="ja-JP" altLang="en-US" sz="1000" b="1">
            <a:solidFill>
              <a:srgbClr val="FF0000"/>
            </a:solidFill>
            <a:latin typeface="ＭＳ Ｐゴシック"/>
          </a:endParaRPr>
        </a:p>
      </xdr:txBody>
    </xdr:sp>
    <xdr:clientData/>
  </xdr:oneCellAnchor>
  <xdr:twoCellAnchor>
    <xdr:from>
      <xdr:col>4</xdr:col>
      <xdr:colOff>104775</xdr:colOff>
      <xdr:row>94</xdr:row>
      <xdr:rowOff>40926</xdr:rowOff>
    </xdr:from>
    <xdr:to>
      <xdr:col>4</xdr:col>
      <xdr:colOff>206375</xdr:colOff>
      <xdr:row>94</xdr:row>
      <xdr:rowOff>142526</xdr:rowOff>
    </xdr:to>
    <xdr:sp macro="" textlink="">
      <xdr:nvSpPr>
        <xdr:cNvPr id="254" name="円/楕円 253"/>
        <xdr:cNvSpPr/>
      </xdr:nvSpPr>
      <xdr:spPr>
        <a:xfrm>
          <a:off x="2857500" y="16157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92</xdr:row>
      <xdr:rowOff>159053</xdr:rowOff>
    </xdr:from>
    <xdr:ext cx="534377" cy="259045"/>
    <xdr:sp macro="" textlink="">
      <xdr:nvSpPr>
        <xdr:cNvPr id="255" name="テキスト ボックス 254"/>
        <xdr:cNvSpPr txBox="1"/>
      </xdr:nvSpPr>
      <xdr:spPr>
        <a:xfrm>
          <a:off x="2641111" y="15932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72,938</a:t>
          </a:r>
          <a:endParaRPr kumimoji="1" lang="ja-JP" altLang="en-US" sz="1000" b="1">
            <a:solidFill>
              <a:srgbClr val="FF0000"/>
            </a:solidFill>
            <a:latin typeface="ＭＳ Ｐゴシック"/>
          </a:endParaRPr>
        </a:p>
      </xdr:txBody>
    </xdr:sp>
    <xdr:clientData/>
  </xdr:oneCellAnchor>
  <xdr:twoCellAnchor>
    <xdr:from>
      <xdr:col>2</xdr:col>
      <xdr:colOff>587375</xdr:colOff>
      <xdr:row>94</xdr:row>
      <xdr:rowOff>114765</xdr:rowOff>
    </xdr:from>
    <xdr:to>
      <xdr:col>3</xdr:col>
      <xdr:colOff>3175</xdr:colOff>
      <xdr:row>95</xdr:row>
      <xdr:rowOff>44915</xdr:rowOff>
    </xdr:to>
    <xdr:sp macro="" textlink="">
      <xdr:nvSpPr>
        <xdr:cNvPr id="256" name="円/楕円 255"/>
        <xdr:cNvSpPr/>
      </xdr:nvSpPr>
      <xdr:spPr>
        <a:xfrm>
          <a:off x="1968500" y="16231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93</xdr:row>
      <xdr:rowOff>61442</xdr:rowOff>
    </xdr:from>
    <xdr:ext cx="534377" cy="259045"/>
    <xdr:sp macro="" textlink="">
      <xdr:nvSpPr>
        <xdr:cNvPr id="257" name="テキスト ボックス 256"/>
        <xdr:cNvSpPr txBox="1"/>
      </xdr:nvSpPr>
      <xdr:spPr>
        <a:xfrm>
          <a:off x="1752111" y="16006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68,416</a:t>
          </a:r>
          <a:endParaRPr kumimoji="1" lang="ja-JP" altLang="en-US" sz="1000" b="1">
            <a:solidFill>
              <a:srgbClr val="FF0000"/>
            </a:solidFill>
            <a:latin typeface="ＭＳ Ｐゴシック"/>
          </a:endParaRPr>
        </a:p>
      </xdr:txBody>
    </xdr:sp>
    <xdr:clientData/>
  </xdr:oneCellAnchor>
  <xdr:twoCellAnchor>
    <xdr:from>
      <xdr:col>1</xdr:col>
      <xdr:colOff>384175</xdr:colOff>
      <xdr:row>94</xdr:row>
      <xdr:rowOff>160844</xdr:rowOff>
    </xdr:from>
    <xdr:to>
      <xdr:col>1</xdr:col>
      <xdr:colOff>485775</xdr:colOff>
      <xdr:row>95</xdr:row>
      <xdr:rowOff>90994</xdr:rowOff>
    </xdr:to>
    <xdr:sp macro="" textlink="">
      <xdr:nvSpPr>
        <xdr:cNvPr id="258" name="円/楕円 257"/>
        <xdr:cNvSpPr/>
      </xdr:nvSpPr>
      <xdr:spPr>
        <a:xfrm>
          <a:off x="1079500" y="16277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93</xdr:row>
      <xdr:rowOff>107521</xdr:rowOff>
    </xdr:from>
    <xdr:ext cx="534377" cy="259045"/>
    <xdr:sp macro="" textlink="">
      <xdr:nvSpPr>
        <xdr:cNvPr id="259" name="テキスト ボックス 258"/>
        <xdr:cNvSpPr txBox="1"/>
      </xdr:nvSpPr>
      <xdr:spPr>
        <a:xfrm>
          <a:off x="863111" y="16052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65,594</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43/54</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39,210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0" name="直線コネクタ 26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1" name="テキスト ボックス 27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2" name="直線コネクタ 27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3" name="テキスト ボックス 272"/>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4" name="直線コネクタ 27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34</xdr:row>
      <xdr:rowOff>160763</xdr:rowOff>
    </xdr:from>
    <xdr:ext cx="595419" cy="259045"/>
    <xdr:sp macro="" textlink="">
      <xdr:nvSpPr>
        <xdr:cNvPr id="275" name="テキスト ボックス 274"/>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6" name="直線コネクタ 27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5641</xdr:rowOff>
    </xdr:from>
    <xdr:ext cx="595419" cy="259045"/>
    <xdr:sp macro="" textlink="">
      <xdr:nvSpPr>
        <xdr:cNvPr id="277" name="テキスト ボックス 276"/>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78" name="直線コネクタ 27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79" name="テキスト ボックス 278"/>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0" name="直線コネクタ 27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1" name="テキスト ボックス 280"/>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3" name="テキスト ボックス 28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151823</xdr:rowOff>
    </xdr:from>
    <xdr:to>
      <xdr:col>15</xdr:col>
      <xdr:colOff>180340</xdr:colOff>
      <xdr:row>38</xdr:row>
      <xdr:rowOff>61656</xdr:rowOff>
    </xdr:to>
    <xdr:cxnSp macro="">
      <xdr:nvCxnSpPr>
        <xdr:cNvPr id="285" name="直線コネクタ 284"/>
        <xdr:cNvCxnSpPr/>
      </xdr:nvCxnSpPr>
      <xdr:spPr>
        <a:xfrm flipV="1">
          <a:off x="10475595" y="5295323"/>
          <a:ext cx="1270" cy="1281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65483</xdr:rowOff>
    </xdr:from>
    <xdr:ext cx="534377" cy="259045"/>
    <xdr:sp macro="" textlink="">
      <xdr:nvSpPr>
        <xdr:cNvPr id="286" name="補助費等最小値テキスト"/>
        <xdr:cNvSpPr txBox="1"/>
      </xdr:nvSpPr>
      <xdr:spPr>
        <a:xfrm>
          <a:off x="10528300" y="6580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31,949</a:t>
          </a:r>
          <a:endParaRPr kumimoji="1" lang="ja-JP" altLang="en-US" sz="1000" b="1">
            <a:latin typeface="ＭＳ Ｐゴシック"/>
          </a:endParaRPr>
        </a:p>
      </xdr:txBody>
    </xdr:sp>
    <xdr:clientData/>
  </xdr:oneCellAnchor>
  <xdr:twoCellAnchor>
    <xdr:from>
      <xdr:col>15</xdr:col>
      <xdr:colOff>92075</xdr:colOff>
      <xdr:row>38</xdr:row>
      <xdr:rowOff>61656</xdr:rowOff>
    </xdr:from>
    <xdr:to>
      <xdr:col>15</xdr:col>
      <xdr:colOff>269875</xdr:colOff>
      <xdr:row>38</xdr:row>
      <xdr:rowOff>61656</xdr:rowOff>
    </xdr:to>
    <xdr:cxnSp macro="">
      <xdr:nvCxnSpPr>
        <xdr:cNvPr id="287" name="直線コネクタ 286"/>
        <xdr:cNvCxnSpPr/>
      </xdr:nvCxnSpPr>
      <xdr:spPr>
        <a:xfrm>
          <a:off x="10388600" y="6576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98500</xdr:rowOff>
    </xdr:from>
    <xdr:ext cx="599010" cy="259045"/>
    <xdr:sp macro="" textlink="">
      <xdr:nvSpPr>
        <xdr:cNvPr id="288" name="補助費等最大値テキスト"/>
        <xdr:cNvSpPr txBox="1"/>
      </xdr:nvSpPr>
      <xdr:spPr>
        <a:xfrm>
          <a:off x="10528300" y="5070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228,144</a:t>
          </a:r>
          <a:endParaRPr kumimoji="1" lang="ja-JP" altLang="en-US" sz="1000" b="1">
            <a:latin typeface="ＭＳ Ｐゴシック"/>
          </a:endParaRPr>
        </a:p>
      </xdr:txBody>
    </xdr:sp>
    <xdr:clientData/>
  </xdr:oneCellAnchor>
  <xdr:twoCellAnchor>
    <xdr:from>
      <xdr:col>15</xdr:col>
      <xdr:colOff>92075</xdr:colOff>
      <xdr:row>30</xdr:row>
      <xdr:rowOff>151823</xdr:rowOff>
    </xdr:from>
    <xdr:to>
      <xdr:col>15</xdr:col>
      <xdr:colOff>269875</xdr:colOff>
      <xdr:row>30</xdr:row>
      <xdr:rowOff>151823</xdr:rowOff>
    </xdr:to>
    <xdr:cxnSp macro="">
      <xdr:nvCxnSpPr>
        <xdr:cNvPr id="289" name="直線コネクタ 288"/>
        <xdr:cNvCxnSpPr/>
      </xdr:nvCxnSpPr>
      <xdr:spPr>
        <a:xfrm>
          <a:off x="10388600" y="5295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113940</xdr:rowOff>
    </xdr:from>
    <xdr:to>
      <xdr:col>15</xdr:col>
      <xdr:colOff>180975</xdr:colOff>
      <xdr:row>37</xdr:row>
      <xdr:rowOff>124625</xdr:rowOff>
    </xdr:to>
    <xdr:cxnSp macro="">
      <xdr:nvCxnSpPr>
        <xdr:cNvPr id="290" name="直線コネクタ 289"/>
        <xdr:cNvCxnSpPr/>
      </xdr:nvCxnSpPr>
      <xdr:spPr>
        <a:xfrm>
          <a:off x="9639300" y="6457590"/>
          <a:ext cx="838200" cy="10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72569</xdr:rowOff>
    </xdr:from>
    <xdr:ext cx="534377" cy="259045"/>
    <xdr:sp macro="" textlink="">
      <xdr:nvSpPr>
        <xdr:cNvPr id="291" name="補助費等平均値テキスト"/>
        <xdr:cNvSpPr txBox="1"/>
      </xdr:nvSpPr>
      <xdr:spPr>
        <a:xfrm>
          <a:off x="10528300" y="60733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78,503</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49692</xdr:rowOff>
    </xdr:from>
    <xdr:to>
      <xdr:col>15</xdr:col>
      <xdr:colOff>231775</xdr:colOff>
      <xdr:row>36</xdr:row>
      <xdr:rowOff>151292</xdr:rowOff>
    </xdr:to>
    <xdr:sp macro="" textlink="">
      <xdr:nvSpPr>
        <xdr:cNvPr id="292" name="フローチャート : 判断 291"/>
        <xdr:cNvSpPr/>
      </xdr:nvSpPr>
      <xdr:spPr>
        <a:xfrm>
          <a:off x="10426700" y="622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113940</xdr:rowOff>
    </xdr:from>
    <xdr:to>
      <xdr:col>14</xdr:col>
      <xdr:colOff>28575</xdr:colOff>
      <xdr:row>37</xdr:row>
      <xdr:rowOff>142822</xdr:rowOff>
    </xdr:to>
    <xdr:cxnSp macro="">
      <xdr:nvCxnSpPr>
        <xdr:cNvPr id="293" name="直線コネクタ 292"/>
        <xdr:cNvCxnSpPr/>
      </xdr:nvCxnSpPr>
      <xdr:spPr>
        <a:xfrm flipV="1">
          <a:off x="8750300" y="6457590"/>
          <a:ext cx="889000" cy="28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54140</xdr:rowOff>
    </xdr:from>
    <xdr:to>
      <xdr:col>14</xdr:col>
      <xdr:colOff>79375</xdr:colOff>
      <xdr:row>36</xdr:row>
      <xdr:rowOff>155740</xdr:rowOff>
    </xdr:to>
    <xdr:sp macro="" textlink="">
      <xdr:nvSpPr>
        <xdr:cNvPr id="294" name="フローチャート : 判断 293"/>
        <xdr:cNvSpPr/>
      </xdr:nvSpPr>
      <xdr:spPr>
        <a:xfrm>
          <a:off x="9588500" y="6226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817</xdr:rowOff>
    </xdr:from>
    <xdr:ext cx="534377" cy="259045"/>
    <xdr:sp macro="" textlink="">
      <xdr:nvSpPr>
        <xdr:cNvPr id="295" name="テキスト ボックス 294"/>
        <xdr:cNvSpPr txBox="1"/>
      </xdr:nvSpPr>
      <xdr:spPr>
        <a:xfrm>
          <a:off x="9372111" y="6001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77,822</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30449</xdr:rowOff>
    </xdr:from>
    <xdr:to>
      <xdr:col>12</xdr:col>
      <xdr:colOff>511175</xdr:colOff>
      <xdr:row>37</xdr:row>
      <xdr:rowOff>142822</xdr:rowOff>
    </xdr:to>
    <xdr:cxnSp macro="">
      <xdr:nvCxnSpPr>
        <xdr:cNvPr id="296" name="直線コネクタ 295"/>
        <xdr:cNvCxnSpPr/>
      </xdr:nvCxnSpPr>
      <xdr:spPr>
        <a:xfrm>
          <a:off x="7861300" y="6374099"/>
          <a:ext cx="889000" cy="112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98044</xdr:rowOff>
    </xdr:from>
    <xdr:to>
      <xdr:col>12</xdr:col>
      <xdr:colOff>561975</xdr:colOff>
      <xdr:row>37</xdr:row>
      <xdr:rowOff>28194</xdr:rowOff>
    </xdr:to>
    <xdr:sp macro="" textlink="">
      <xdr:nvSpPr>
        <xdr:cNvPr id="297" name="フローチャート : 判断 296"/>
        <xdr:cNvSpPr/>
      </xdr:nvSpPr>
      <xdr:spPr>
        <a:xfrm>
          <a:off x="8699500" y="6270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44721</xdr:rowOff>
    </xdr:from>
    <xdr:ext cx="534377" cy="259045"/>
    <xdr:sp macro="" textlink="">
      <xdr:nvSpPr>
        <xdr:cNvPr id="298" name="テキスト ボックス 297"/>
        <xdr:cNvSpPr txBox="1"/>
      </xdr:nvSpPr>
      <xdr:spPr>
        <a:xfrm>
          <a:off x="8483111" y="6045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71,100</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30449</xdr:rowOff>
    </xdr:from>
    <xdr:to>
      <xdr:col>11</xdr:col>
      <xdr:colOff>307975</xdr:colOff>
      <xdr:row>37</xdr:row>
      <xdr:rowOff>148824</xdr:rowOff>
    </xdr:to>
    <xdr:cxnSp macro="">
      <xdr:nvCxnSpPr>
        <xdr:cNvPr id="299" name="直線コネクタ 298"/>
        <xdr:cNvCxnSpPr/>
      </xdr:nvCxnSpPr>
      <xdr:spPr>
        <a:xfrm flipV="1">
          <a:off x="6972300" y="6374099"/>
          <a:ext cx="889000" cy="118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110388</xdr:rowOff>
    </xdr:from>
    <xdr:to>
      <xdr:col>11</xdr:col>
      <xdr:colOff>358775</xdr:colOff>
      <xdr:row>37</xdr:row>
      <xdr:rowOff>40538</xdr:rowOff>
    </xdr:to>
    <xdr:sp macro="" textlink="">
      <xdr:nvSpPr>
        <xdr:cNvPr id="300" name="フローチャート : 判断 299"/>
        <xdr:cNvSpPr/>
      </xdr:nvSpPr>
      <xdr:spPr>
        <a:xfrm>
          <a:off x="7810500" y="6282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57065</xdr:rowOff>
    </xdr:from>
    <xdr:ext cx="534377" cy="259045"/>
    <xdr:sp macro="" textlink="">
      <xdr:nvSpPr>
        <xdr:cNvPr id="301" name="テキスト ボックス 300"/>
        <xdr:cNvSpPr txBox="1"/>
      </xdr:nvSpPr>
      <xdr:spPr>
        <a:xfrm>
          <a:off x="7594111" y="6057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69,210</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143411</xdr:rowOff>
    </xdr:from>
    <xdr:to>
      <xdr:col>10</xdr:col>
      <xdr:colOff>155575</xdr:colOff>
      <xdr:row>37</xdr:row>
      <xdr:rowOff>73561</xdr:rowOff>
    </xdr:to>
    <xdr:sp macro="" textlink="">
      <xdr:nvSpPr>
        <xdr:cNvPr id="302" name="フローチャート : 判断 301"/>
        <xdr:cNvSpPr/>
      </xdr:nvSpPr>
      <xdr:spPr>
        <a:xfrm>
          <a:off x="6921500" y="6315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90088</xdr:rowOff>
    </xdr:from>
    <xdr:ext cx="534377" cy="259045"/>
    <xdr:sp macro="" textlink="">
      <xdr:nvSpPr>
        <xdr:cNvPr id="303" name="テキスト ボックス 302"/>
        <xdr:cNvSpPr txBox="1"/>
      </xdr:nvSpPr>
      <xdr:spPr>
        <a:xfrm>
          <a:off x="6705111" y="6090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64,154</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73825</xdr:rowOff>
    </xdr:from>
    <xdr:to>
      <xdr:col>15</xdr:col>
      <xdr:colOff>231775</xdr:colOff>
      <xdr:row>38</xdr:row>
      <xdr:rowOff>3975</xdr:rowOff>
    </xdr:to>
    <xdr:sp macro="" textlink="">
      <xdr:nvSpPr>
        <xdr:cNvPr id="309" name="円/楕円 308"/>
        <xdr:cNvSpPr/>
      </xdr:nvSpPr>
      <xdr:spPr>
        <a:xfrm>
          <a:off x="10426700" y="6417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160202</xdr:rowOff>
    </xdr:from>
    <xdr:ext cx="534377" cy="259045"/>
    <xdr:sp macro="" textlink="">
      <xdr:nvSpPr>
        <xdr:cNvPr id="310" name="補助費等該当値テキスト"/>
        <xdr:cNvSpPr txBox="1"/>
      </xdr:nvSpPr>
      <xdr:spPr>
        <a:xfrm>
          <a:off x="10528300" y="6332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48,558</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63140</xdr:rowOff>
    </xdr:from>
    <xdr:to>
      <xdr:col>14</xdr:col>
      <xdr:colOff>79375</xdr:colOff>
      <xdr:row>37</xdr:row>
      <xdr:rowOff>164740</xdr:rowOff>
    </xdr:to>
    <xdr:sp macro="" textlink="">
      <xdr:nvSpPr>
        <xdr:cNvPr id="311" name="円/楕円 310"/>
        <xdr:cNvSpPr/>
      </xdr:nvSpPr>
      <xdr:spPr>
        <a:xfrm>
          <a:off x="9588500" y="6406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155867</xdr:rowOff>
    </xdr:from>
    <xdr:ext cx="534377" cy="259045"/>
    <xdr:sp macro="" textlink="">
      <xdr:nvSpPr>
        <xdr:cNvPr id="312" name="テキスト ボックス 311"/>
        <xdr:cNvSpPr txBox="1"/>
      </xdr:nvSpPr>
      <xdr:spPr>
        <a:xfrm>
          <a:off x="9372111" y="6499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50,194</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92022</xdr:rowOff>
    </xdr:from>
    <xdr:to>
      <xdr:col>12</xdr:col>
      <xdr:colOff>561975</xdr:colOff>
      <xdr:row>38</xdr:row>
      <xdr:rowOff>22172</xdr:rowOff>
    </xdr:to>
    <xdr:sp macro="" textlink="">
      <xdr:nvSpPr>
        <xdr:cNvPr id="313" name="円/楕円 312"/>
        <xdr:cNvSpPr/>
      </xdr:nvSpPr>
      <xdr:spPr>
        <a:xfrm>
          <a:off x="8699500" y="6435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38</xdr:row>
      <xdr:rowOff>13299</xdr:rowOff>
    </xdr:from>
    <xdr:ext cx="534377" cy="259045"/>
    <xdr:sp macro="" textlink="">
      <xdr:nvSpPr>
        <xdr:cNvPr id="314" name="テキスト ボックス 313"/>
        <xdr:cNvSpPr txBox="1"/>
      </xdr:nvSpPr>
      <xdr:spPr>
        <a:xfrm>
          <a:off x="8483111" y="6528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45,772</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151099</xdr:rowOff>
    </xdr:from>
    <xdr:to>
      <xdr:col>11</xdr:col>
      <xdr:colOff>358775</xdr:colOff>
      <xdr:row>37</xdr:row>
      <xdr:rowOff>81249</xdr:rowOff>
    </xdr:to>
    <xdr:sp macro="" textlink="">
      <xdr:nvSpPr>
        <xdr:cNvPr id="315" name="円/楕円 314"/>
        <xdr:cNvSpPr/>
      </xdr:nvSpPr>
      <xdr:spPr>
        <a:xfrm>
          <a:off x="7810500" y="6323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72376</xdr:rowOff>
    </xdr:from>
    <xdr:ext cx="534377" cy="259045"/>
    <xdr:sp macro="" textlink="">
      <xdr:nvSpPr>
        <xdr:cNvPr id="316" name="テキスト ボックス 315"/>
        <xdr:cNvSpPr txBox="1"/>
      </xdr:nvSpPr>
      <xdr:spPr>
        <a:xfrm>
          <a:off x="7594111" y="6416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62,977</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98024</xdr:rowOff>
    </xdr:from>
    <xdr:to>
      <xdr:col>10</xdr:col>
      <xdr:colOff>155575</xdr:colOff>
      <xdr:row>38</xdr:row>
      <xdr:rowOff>28174</xdr:rowOff>
    </xdr:to>
    <xdr:sp macro="" textlink="">
      <xdr:nvSpPr>
        <xdr:cNvPr id="317" name="円/楕円 316"/>
        <xdr:cNvSpPr/>
      </xdr:nvSpPr>
      <xdr:spPr>
        <a:xfrm>
          <a:off x="6921500" y="6441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19301</xdr:rowOff>
    </xdr:from>
    <xdr:ext cx="534377" cy="259045"/>
    <xdr:sp macro="" textlink="">
      <xdr:nvSpPr>
        <xdr:cNvPr id="318" name="テキスト ボックス 317"/>
        <xdr:cNvSpPr txBox="1"/>
      </xdr:nvSpPr>
      <xdr:spPr>
        <a:xfrm>
          <a:off x="6705111" y="6534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44,853</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41/54</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59,364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0" name="テキスト ボックス 329"/>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2" name="テキスト ボックス 331"/>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4" name="テキスト ボックス 333"/>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6" name="テキスト ボックス 335"/>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8" name="テキスト ボックス 337"/>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0" name="テキスト ボックス 339"/>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1"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34506</xdr:rowOff>
    </xdr:from>
    <xdr:to>
      <xdr:col>15</xdr:col>
      <xdr:colOff>180340</xdr:colOff>
      <xdr:row>59</xdr:row>
      <xdr:rowOff>5544</xdr:rowOff>
    </xdr:to>
    <xdr:cxnSp macro="">
      <xdr:nvCxnSpPr>
        <xdr:cNvPr id="342" name="直線コネクタ 341"/>
        <xdr:cNvCxnSpPr/>
      </xdr:nvCxnSpPr>
      <xdr:spPr>
        <a:xfrm flipV="1">
          <a:off x="10475595" y="8778456"/>
          <a:ext cx="1270" cy="13426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9371</xdr:rowOff>
    </xdr:from>
    <xdr:ext cx="534377" cy="259045"/>
    <xdr:sp macro="" textlink="">
      <xdr:nvSpPr>
        <xdr:cNvPr id="343" name="普通建設事業費最小値テキスト"/>
        <xdr:cNvSpPr txBox="1"/>
      </xdr:nvSpPr>
      <xdr:spPr>
        <a:xfrm>
          <a:off x="10528300" y="10124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20,423</a:t>
          </a:r>
          <a:endParaRPr kumimoji="1" lang="ja-JP" altLang="en-US" sz="1000" b="1">
            <a:latin typeface="ＭＳ Ｐゴシック"/>
          </a:endParaRPr>
        </a:p>
      </xdr:txBody>
    </xdr:sp>
    <xdr:clientData/>
  </xdr:oneCellAnchor>
  <xdr:twoCellAnchor>
    <xdr:from>
      <xdr:col>15</xdr:col>
      <xdr:colOff>92075</xdr:colOff>
      <xdr:row>59</xdr:row>
      <xdr:rowOff>5544</xdr:rowOff>
    </xdr:from>
    <xdr:to>
      <xdr:col>15</xdr:col>
      <xdr:colOff>269875</xdr:colOff>
      <xdr:row>59</xdr:row>
      <xdr:rowOff>5544</xdr:rowOff>
    </xdr:to>
    <xdr:cxnSp macro="">
      <xdr:nvCxnSpPr>
        <xdr:cNvPr id="344" name="直線コネクタ 343"/>
        <xdr:cNvCxnSpPr/>
      </xdr:nvCxnSpPr>
      <xdr:spPr>
        <a:xfrm>
          <a:off x="10388600" y="10121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152633</xdr:rowOff>
    </xdr:from>
    <xdr:ext cx="599010" cy="259045"/>
    <xdr:sp macro="" textlink="">
      <xdr:nvSpPr>
        <xdr:cNvPr id="345" name="普通建設事業費最大値テキスト"/>
        <xdr:cNvSpPr txBox="1"/>
      </xdr:nvSpPr>
      <xdr:spPr>
        <a:xfrm>
          <a:off x="10528300" y="8553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725,220</a:t>
          </a:r>
          <a:endParaRPr kumimoji="1" lang="ja-JP" altLang="en-US" sz="1000" b="1">
            <a:latin typeface="ＭＳ Ｐゴシック"/>
          </a:endParaRPr>
        </a:p>
      </xdr:txBody>
    </xdr:sp>
    <xdr:clientData/>
  </xdr:oneCellAnchor>
  <xdr:twoCellAnchor>
    <xdr:from>
      <xdr:col>15</xdr:col>
      <xdr:colOff>92075</xdr:colOff>
      <xdr:row>51</xdr:row>
      <xdr:rowOff>34506</xdr:rowOff>
    </xdr:from>
    <xdr:to>
      <xdr:col>15</xdr:col>
      <xdr:colOff>269875</xdr:colOff>
      <xdr:row>51</xdr:row>
      <xdr:rowOff>34506</xdr:rowOff>
    </xdr:to>
    <xdr:cxnSp macro="">
      <xdr:nvCxnSpPr>
        <xdr:cNvPr id="346" name="直線コネクタ 345"/>
        <xdr:cNvCxnSpPr/>
      </xdr:nvCxnSpPr>
      <xdr:spPr>
        <a:xfrm>
          <a:off x="10388600" y="8778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144952</xdr:rowOff>
    </xdr:from>
    <xdr:to>
      <xdr:col>15</xdr:col>
      <xdr:colOff>180975</xdr:colOff>
      <xdr:row>58</xdr:row>
      <xdr:rowOff>147176</xdr:rowOff>
    </xdr:to>
    <xdr:cxnSp macro="">
      <xdr:nvCxnSpPr>
        <xdr:cNvPr id="347" name="直線コネクタ 346"/>
        <xdr:cNvCxnSpPr/>
      </xdr:nvCxnSpPr>
      <xdr:spPr>
        <a:xfrm flipV="1">
          <a:off x="9639300" y="10089052"/>
          <a:ext cx="838200" cy="2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36594</xdr:rowOff>
    </xdr:from>
    <xdr:ext cx="534377" cy="259045"/>
    <xdr:sp macro="" textlink="">
      <xdr:nvSpPr>
        <xdr:cNvPr id="348" name="普通建設事業費平均値テキスト"/>
        <xdr:cNvSpPr txBox="1"/>
      </xdr:nvSpPr>
      <xdr:spPr>
        <a:xfrm>
          <a:off x="10528300" y="98092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79,466</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13717</xdr:rowOff>
    </xdr:from>
    <xdr:to>
      <xdr:col>15</xdr:col>
      <xdr:colOff>231775</xdr:colOff>
      <xdr:row>58</xdr:row>
      <xdr:rowOff>115317</xdr:rowOff>
    </xdr:to>
    <xdr:sp macro="" textlink="">
      <xdr:nvSpPr>
        <xdr:cNvPr id="349" name="フローチャート : 判断 348"/>
        <xdr:cNvSpPr/>
      </xdr:nvSpPr>
      <xdr:spPr>
        <a:xfrm>
          <a:off x="10426700" y="9957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147176</xdr:rowOff>
    </xdr:from>
    <xdr:to>
      <xdr:col>14</xdr:col>
      <xdr:colOff>28575</xdr:colOff>
      <xdr:row>58</xdr:row>
      <xdr:rowOff>167560</xdr:rowOff>
    </xdr:to>
    <xdr:cxnSp macro="">
      <xdr:nvCxnSpPr>
        <xdr:cNvPr id="350" name="直線コネクタ 349"/>
        <xdr:cNvCxnSpPr/>
      </xdr:nvCxnSpPr>
      <xdr:spPr>
        <a:xfrm flipV="1">
          <a:off x="8750300" y="10091276"/>
          <a:ext cx="889000" cy="20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20373</xdr:rowOff>
    </xdr:from>
    <xdr:to>
      <xdr:col>14</xdr:col>
      <xdr:colOff>79375</xdr:colOff>
      <xdr:row>58</xdr:row>
      <xdr:rowOff>121973</xdr:rowOff>
    </xdr:to>
    <xdr:sp macro="" textlink="">
      <xdr:nvSpPr>
        <xdr:cNvPr id="351" name="フローチャート : 判断 350"/>
        <xdr:cNvSpPr/>
      </xdr:nvSpPr>
      <xdr:spPr>
        <a:xfrm>
          <a:off x="9588500" y="9964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138500</xdr:rowOff>
    </xdr:from>
    <xdr:ext cx="534377" cy="259045"/>
    <xdr:sp macro="" textlink="">
      <xdr:nvSpPr>
        <xdr:cNvPr id="352" name="テキスト ボックス 351"/>
        <xdr:cNvSpPr txBox="1"/>
      </xdr:nvSpPr>
      <xdr:spPr>
        <a:xfrm>
          <a:off x="9372111" y="9739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75,972</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118632</xdr:rowOff>
    </xdr:from>
    <xdr:to>
      <xdr:col>12</xdr:col>
      <xdr:colOff>511175</xdr:colOff>
      <xdr:row>58</xdr:row>
      <xdr:rowOff>167560</xdr:rowOff>
    </xdr:to>
    <xdr:cxnSp macro="">
      <xdr:nvCxnSpPr>
        <xdr:cNvPr id="353" name="直線コネクタ 352"/>
        <xdr:cNvCxnSpPr/>
      </xdr:nvCxnSpPr>
      <xdr:spPr>
        <a:xfrm>
          <a:off x="7861300" y="10062732"/>
          <a:ext cx="889000" cy="48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161600</xdr:rowOff>
    </xdr:from>
    <xdr:to>
      <xdr:col>12</xdr:col>
      <xdr:colOff>561975</xdr:colOff>
      <xdr:row>58</xdr:row>
      <xdr:rowOff>91750</xdr:rowOff>
    </xdr:to>
    <xdr:sp macro="" textlink="">
      <xdr:nvSpPr>
        <xdr:cNvPr id="354" name="フローチャート : 判断 353"/>
        <xdr:cNvSpPr/>
      </xdr:nvSpPr>
      <xdr:spPr>
        <a:xfrm>
          <a:off x="8699500" y="9934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108277</xdr:rowOff>
    </xdr:from>
    <xdr:ext cx="534377" cy="259045"/>
    <xdr:sp macro="" textlink="">
      <xdr:nvSpPr>
        <xdr:cNvPr id="355" name="テキスト ボックス 354"/>
        <xdr:cNvSpPr txBox="1"/>
      </xdr:nvSpPr>
      <xdr:spPr>
        <a:xfrm>
          <a:off x="8483111" y="9709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91,837</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118632</xdr:rowOff>
    </xdr:from>
    <xdr:to>
      <xdr:col>11</xdr:col>
      <xdr:colOff>307975</xdr:colOff>
      <xdr:row>58</xdr:row>
      <xdr:rowOff>142817</xdr:rowOff>
    </xdr:to>
    <xdr:cxnSp macro="">
      <xdr:nvCxnSpPr>
        <xdr:cNvPr id="356" name="直線コネクタ 355"/>
        <xdr:cNvCxnSpPr/>
      </xdr:nvCxnSpPr>
      <xdr:spPr>
        <a:xfrm flipV="1">
          <a:off x="6972300" y="10062732"/>
          <a:ext cx="889000" cy="24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7465</xdr:rowOff>
    </xdr:from>
    <xdr:to>
      <xdr:col>11</xdr:col>
      <xdr:colOff>358775</xdr:colOff>
      <xdr:row>58</xdr:row>
      <xdr:rowOff>109065</xdr:rowOff>
    </xdr:to>
    <xdr:sp macro="" textlink="">
      <xdr:nvSpPr>
        <xdr:cNvPr id="357" name="フローチャート : 判断 356"/>
        <xdr:cNvSpPr/>
      </xdr:nvSpPr>
      <xdr:spPr>
        <a:xfrm>
          <a:off x="7810500" y="9951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125592</xdr:rowOff>
    </xdr:from>
    <xdr:ext cx="534377" cy="259045"/>
    <xdr:sp macro="" textlink="">
      <xdr:nvSpPr>
        <xdr:cNvPr id="358" name="テキスト ボックス 357"/>
        <xdr:cNvSpPr txBox="1"/>
      </xdr:nvSpPr>
      <xdr:spPr>
        <a:xfrm>
          <a:off x="7594111" y="9726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82,748</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38425</xdr:rowOff>
    </xdr:from>
    <xdr:to>
      <xdr:col>10</xdr:col>
      <xdr:colOff>155575</xdr:colOff>
      <xdr:row>58</xdr:row>
      <xdr:rowOff>140025</xdr:rowOff>
    </xdr:to>
    <xdr:sp macro="" textlink="">
      <xdr:nvSpPr>
        <xdr:cNvPr id="359" name="フローチャート : 判断 358"/>
        <xdr:cNvSpPr/>
      </xdr:nvSpPr>
      <xdr:spPr>
        <a:xfrm>
          <a:off x="6921500" y="9982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156552</xdr:rowOff>
    </xdr:from>
    <xdr:ext cx="534377" cy="259045"/>
    <xdr:sp macro="" textlink="">
      <xdr:nvSpPr>
        <xdr:cNvPr id="360" name="テキスト ボックス 359"/>
        <xdr:cNvSpPr txBox="1"/>
      </xdr:nvSpPr>
      <xdr:spPr>
        <a:xfrm>
          <a:off x="6705111" y="9757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66,496</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94152</xdr:rowOff>
    </xdr:from>
    <xdr:to>
      <xdr:col>15</xdr:col>
      <xdr:colOff>231775</xdr:colOff>
      <xdr:row>59</xdr:row>
      <xdr:rowOff>24302</xdr:rowOff>
    </xdr:to>
    <xdr:sp macro="" textlink="">
      <xdr:nvSpPr>
        <xdr:cNvPr id="366" name="円/楕円 365"/>
        <xdr:cNvSpPr/>
      </xdr:nvSpPr>
      <xdr:spPr>
        <a:xfrm>
          <a:off x="10426700" y="10038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9079</xdr:rowOff>
    </xdr:from>
    <xdr:ext cx="534377" cy="259045"/>
    <xdr:sp macro="" textlink="">
      <xdr:nvSpPr>
        <xdr:cNvPr id="367" name="普通建設事業費該当値テキスト"/>
        <xdr:cNvSpPr txBox="1"/>
      </xdr:nvSpPr>
      <xdr:spPr>
        <a:xfrm>
          <a:off x="10528300" y="9953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37,243</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96376</xdr:rowOff>
    </xdr:from>
    <xdr:to>
      <xdr:col>14</xdr:col>
      <xdr:colOff>79375</xdr:colOff>
      <xdr:row>59</xdr:row>
      <xdr:rowOff>26526</xdr:rowOff>
    </xdr:to>
    <xdr:sp macro="" textlink="">
      <xdr:nvSpPr>
        <xdr:cNvPr id="368" name="円/楕円 367"/>
        <xdr:cNvSpPr/>
      </xdr:nvSpPr>
      <xdr:spPr>
        <a:xfrm>
          <a:off x="9588500" y="10040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17653</xdr:rowOff>
    </xdr:from>
    <xdr:ext cx="534377" cy="259045"/>
    <xdr:sp macro="" textlink="">
      <xdr:nvSpPr>
        <xdr:cNvPr id="369" name="テキスト ボックス 368"/>
        <xdr:cNvSpPr txBox="1"/>
      </xdr:nvSpPr>
      <xdr:spPr>
        <a:xfrm>
          <a:off x="9372111" y="10133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36,076</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116760</xdr:rowOff>
    </xdr:from>
    <xdr:to>
      <xdr:col>12</xdr:col>
      <xdr:colOff>561975</xdr:colOff>
      <xdr:row>59</xdr:row>
      <xdr:rowOff>46910</xdr:rowOff>
    </xdr:to>
    <xdr:sp macro="" textlink="">
      <xdr:nvSpPr>
        <xdr:cNvPr id="370" name="円/楕円 369"/>
        <xdr:cNvSpPr/>
      </xdr:nvSpPr>
      <xdr:spPr>
        <a:xfrm>
          <a:off x="8699500" y="1006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38037</xdr:rowOff>
    </xdr:from>
    <xdr:ext cx="534377" cy="259045"/>
    <xdr:sp macro="" textlink="">
      <xdr:nvSpPr>
        <xdr:cNvPr id="371" name="テキスト ボックス 370"/>
        <xdr:cNvSpPr txBox="1"/>
      </xdr:nvSpPr>
      <xdr:spPr>
        <a:xfrm>
          <a:off x="8483111" y="10153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25,375</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67832</xdr:rowOff>
    </xdr:from>
    <xdr:to>
      <xdr:col>11</xdr:col>
      <xdr:colOff>358775</xdr:colOff>
      <xdr:row>58</xdr:row>
      <xdr:rowOff>169432</xdr:rowOff>
    </xdr:to>
    <xdr:sp macro="" textlink="">
      <xdr:nvSpPr>
        <xdr:cNvPr id="372" name="円/楕円 371"/>
        <xdr:cNvSpPr/>
      </xdr:nvSpPr>
      <xdr:spPr>
        <a:xfrm>
          <a:off x="7810500" y="10011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160559</xdr:rowOff>
    </xdr:from>
    <xdr:ext cx="534377" cy="259045"/>
    <xdr:sp macro="" textlink="">
      <xdr:nvSpPr>
        <xdr:cNvPr id="373" name="テキスト ボックス 372"/>
        <xdr:cNvSpPr txBox="1"/>
      </xdr:nvSpPr>
      <xdr:spPr>
        <a:xfrm>
          <a:off x="7594111" y="10104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51,059</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92017</xdr:rowOff>
    </xdr:from>
    <xdr:to>
      <xdr:col>10</xdr:col>
      <xdr:colOff>155575</xdr:colOff>
      <xdr:row>59</xdr:row>
      <xdr:rowOff>22167</xdr:rowOff>
    </xdr:to>
    <xdr:sp macro="" textlink="">
      <xdr:nvSpPr>
        <xdr:cNvPr id="374" name="円/楕円 373"/>
        <xdr:cNvSpPr/>
      </xdr:nvSpPr>
      <xdr:spPr>
        <a:xfrm>
          <a:off x="6921500" y="10036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13294</xdr:rowOff>
    </xdr:from>
    <xdr:ext cx="534377" cy="259045"/>
    <xdr:sp macro="" textlink="">
      <xdr:nvSpPr>
        <xdr:cNvPr id="375" name="テキスト ボックス 374"/>
        <xdr:cNvSpPr txBox="1"/>
      </xdr:nvSpPr>
      <xdr:spPr>
        <a:xfrm>
          <a:off x="6705111" y="10128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38,364</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29/54</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17,882</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25400</xdr:rowOff>
    </xdr:from>
    <xdr:to>
      <xdr:col>16</xdr:col>
      <xdr:colOff>307975</xdr:colOff>
      <xdr:row>78</xdr:row>
      <xdr:rowOff>25400</xdr:rowOff>
    </xdr:to>
    <xdr:cxnSp macro="">
      <xdr:nvCxnSpPr>
        <xdr:cNvPr id="386" name="直線コネクタ 385"/>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54627</xdr:rowOff>
    </xdr:from>
    <xdr:ext cx="248786" cy="259045"/>
    <xdr:sp macro="" textlink="">
      <xdr:nvSpPr>
        <xdr:cNvPr id="387" name="テキスト ボックス 386"/>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8" name="直線コネクタ 38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89" name="テキスト ボックス 388"/>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71</xdr:row>
      <xdr:rowOff>82550</xdr:rowOff>
    </xdr:from>
    <xdr:to>
      <xdr:col>16</xdr:col>
      <xdr:colOff>307975</xdr:colOff>
      <xdr:row>71</xdr:row>
      <xdr:rowOff>82550</xdr:rowOff>
    </xdr:to>
    <xdr:cxnSp macro="">
      <xdr:nvCxnSpPr>
        <xdr:cNvPr id="390" name="直線コネクタ 389"/>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70</xdr:row>
      <xdr:rowOff>111777</xdr:rowOff>
    </xdr:from>
    <xdr:ext cx="595419" cy="259045"/>
    <xdr:sp macro="" textlink="">
      <xdr:nvSpPr>
        <xdr:cNvPr id="391" name="テキスト ボックス 390"/>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3" name="テキスト ボックス 39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78029</xdr:rowOff>
    </xdr:from>
    <xdr:to>
      <xdr:col>15</xdr:col>
      <xdr:colOff>180340</xdr:colOff>
      <xdr:row>78</xdr:row>
      <xdr:rowOff>25400</xdr:rowOff>
    </xdr:to>
    <xdr:cxnSp macro="">
      <xdr:nvCxnSpPr>
        <xdr:cNvPr id="395" name="直線コネクタ 394"/>
        <xdr:cNvCxnSpPr/>
      </xdr:nvCxnSpPr>
      <xdr:spPr>
        <a:xfrm flipV="1">
          <a:off x="10475595" y="12250979"/>
          <a:ext cx="1270" cy="11475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29227</xdr:rowOff>
    </xdr:from>
    <xdr:ext cx="249299" cy="259045"/>
    <xdr:sp macro="" textlink="">
      <xdr:nvSpPr>
        <xdr:cNvPr id="396" name="普通建設事業費 （ うち新規整備　）最小値テキスト"/>
        <xdr:cNvSpPr txBox="1"/>
      </xdr:nvSpPr>
      <xdr:spPr>
        <a:xfrm>
          <a:off x="10528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78</xdr:row>
      <xdr:rowOff>25400</xdr:rowOff>
    </xdr:from>
    <xdr:to>
      <xdr:col>15</xdr:col>
      <xdr:colOff>269875</xdr:colOff>
      <xdr:row>78</xdr:row>
      <xdr:rowOff>25400</xdr:rowOff>
    </xdr:to>
    <xdr:cxnSp macro="">
      <xdr:nvCxnSpPr>
        <xdr:cNvPr id="397" name="直線コネクタ 396"/>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24706</xdr:rowOff>
    </xdr:from>
    <xdr:ext cx="599010" cy="259045"/>
    <xdr:sp macro="" textlink="">
      <xdr:nvSpPr>
        <xdr:cNvPr id="398" name="普通建設事業費 （ うち新規整備　）最大値テキスト"/>
        <xdr:cNvSpPr txBox="1"/>
      </xdr:nvSpPr>
      <xdr:spPr>
        <a:xfrm>
          <a:off x="10528300" y="12026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200,791</a:t>
          </a:r>
          <a:endParaRPr kumimoji="1" lang="ja-JP" altLang="en-US" sz="1000" b="1">
            <a:latin typeface="ＭＳ Ｐゴシック"/>
          </a:endParaRPr>
        </a:p>
      </xdr:txBody>
    </xdr:sp>
    <xdr:clientData/>
  </xdr:oneCellAnchor>
  <xdr:twoCellAnchor>
    <xdr:from>
      <xdr:col>15</xdr:col>
      <xdr:colOff>92075</xdr:colOff>
      <xdr:row>71</xdr:row>
      <xdr:rowOff>78029</xdr:rowOff>
    </xdr:from>
    <xdr:to>
      <xdr:col>15</xdr:col>
      <xdr:colOff>269875</xdr:colOff>
      <xdr:row>71</xdr:row>
      <xdr:rowOff>78029</xdr:rowOff>
    </xdr:to>
    <xdr:cxnSp macro="">
      <xdr:nvCxnSpPr>
        <xdr:cNvPr id="399" name="直線コネクタ 398"/>
        <xdr:cNvCxnSpPr/>
      </xdr:nvCxnSpPr>
      <xdr:spPr>
        <a:xfrm>
          <a:off x="10388600" y="12250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120498</xdr:rowOff>
    </xdr:from>
    <xdr:to>
      <xdr:col>15</xdr:col>
      <xdr:colOff>180975</xdr:colOff>
      <xdr:row>77</xdr:row>
      <xdr:rowOff>165605</xdr:rowOff>
    </xdr:to>
    <xdr:cxnSp macro="">
      <xdr:nvCxnSpPr>
        <xdr:cNvPr id="400" name="直線コネクタ 399"/>
        <xdr:cNvCxnSpPr/>
      </xdr:nvCxnSpPr>
      <xdr:spPr>
        <a:xfrm flipV="1">
          <a:off x="9639300" y="13322148"/>
          <a:ext cx="838200" cy="45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38688</xdr:rowOff>
    </xdr:from>
    <xdr:ext cx="534377" cy="259045"/>
    <xdr:sp macro="" textlink="">
      <xdr:nvSpPr>
        <xdr:cNvPr id="401" name="普通建設事業費 （ うち新規整備　）平均値テキスト"/>
        <xdr:cNvSpPr txBox="1"/>
      </xdr:nvSpPr>
      <xdr:spPr>
        <a:xfrm>
          <a:off x="10528300" y="130688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22,789</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15811</xdr:rowOff>
    </xdr:from>
    <xdr:to>
      <xdr:col>15</xdr:col>
      <xdr:colOff>231775</xdr:colOff>
      <xdr:row>77</xdr:row>
      <xdr:rowOff>117411</xdr:rowOff>
    </xdr:to>
    <xdr:sp macro="" textlink="">
      <xdr:nvSpPr>
        <xdr:cNvPr id="402" name="フローチャート : 判断 401"/>
        <xdr:cNvSpPr/>
      </xdr:nvSpPr>
      <xdr:spPr>
        <a:xfrm>
          <a:off x="10426700" y="13217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165605</xdr:rowOff>
    </xdr:from>
    <xdr:to>
      <xdr:col>14</xdr:col>
      <xdr:colOff>28575</xdr:colOff>
      <xdr:row>77</xdr:row>
      <xdr:rowOff>166571</xdr:rowOff>
    </xdr:to>
    <xdr:cxnSp macro="">
      <xdr:nvCxnSpPr>
        <xdr:cNvPr id="403" name="直線コネクタ 402"/>
        <xdr:cNvCxnSpPr/>
      </xdr:nvCxnSpPr>
      <xdr:spPr>
        <a:xfrm flipV="1">
          <a:off x="8750300" y="13367255"/>
          <a:ext cx="889000" cy="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154628</xdr:rowOff>
    </xdr:from>
    <xdr:to>
      <xdr:col>14</xdr:col>
      <xdr:colOff>79375</xdr:colOff>
      <xdr:row>77</xdr:row>
      <xdr:rowOff>84778</xdr:rowOff>
    </xdr:to>
    <xdr:sp macro="" textlink="">
      <xdr:nvSpPr>
        <xdr:cNvPr id="404" name="フローチャート : 判断 403"/>
        <xdr:cNvSpPr/>
      </xdr:nvSpPr>
      <xdr:spPr>
        <a:xfrm>
          <a:off x="9588500" y="1318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101306</xdr:rowOff>
    </xdr:from>
    <xdr:ext cx="534377" cy="259045"/>
    <xdr:sp macro="" textlink="">
      <xdr:nvSpPr>
        <xdr:cNvPr id="405" name="テキスト ボックス 404"/>
        <xdr:cNvSpPr txBox="1"/>
      </xdr:nvSpPr>
      <xdr:spPr>
        <a:xfrm>
          <a:off x="9372111" y="12960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28,499</a:t>
          </a:r>
          <a:endParaRPr kumimoji="1" lang="ja-JP" altLang="en-US" sz="1000" b="1">
            <a:solidFill>
              <a:srgbClr val="000080"/>
            </a:solidFill>
            <a:latin typeface="ＭＳ Ｐゴシック"/>
          </a:endParaRPr>
        </a:p>
      </xdr:txBody>
    </xdr:sp>
    <xdr:clientData/>
  </xdr:oneCellAnchor>
  <xdr:twoCellAnchor>
    <xdr:from>
      <xdr:col>12</xdr:col>
      <xdr:colOff>460375</xdr:colOff>
      <xdr:row>76</xdr:row>
      <xdr:rowOff>98969</xdr:rowOff>
    </xdr:from>
    <xdr:to>
      <xdr:col>12</xdr:col>
      <xdr:colOff>561975</xdr:colOff>
      <xdr:row>77</xdr:row>
      <xdr:rowOff>29119</xdr:rowOff>
    </xdr:to>
    <xdr:sp macro="" textlink="">
      <xdr:nvSpPr>
        <xdr:cNvPr id="406" name="フローチャート : 判断 405"/>
        <xdr:cNvSpPr/>
      </xdr:nvSpPr>
      <xdr:spPr>
        <a:xfrm>
          <a:off x="8699500" y="13129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45647</xdr:rowOff>
    </xdr:from>
    <xdr:ext cx="534377" cy="259045"/>
    <xdr:sp macro="" textlink="">
      <xdr:nvSpPr>
        <xdr:cNvPr id="407" name="テキスト ボックス 406"/>
        <xdr:cNvSpPr txBox="1"/>
      </xdr:nvSpPr>
      <xdr:spPr>
        <a:xfrm>
          <a:off x="8483111" y="12904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38,238</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8" name="テキスト ボックス 40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9" name="テキスト ボックス 40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0" name="テキスト ボックス 40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1" name="テキスト ボックス 41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2" name="テキスト ボックス 41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69698</xdr:rowOff>
    </xdr:from>
    <xdr:to>
      <xdr:col>15</xdr:col>
      <xdr:colOff>231775</xdr:colOff>
      <xdr:row>77</xdr:row>
      <xdr:rowOff>171298</xdr:rowOff>
    </xdr:to>
    <xdr:sp macro="" textlink="">
      <xdr:nvSpPr>
        <xdr:cNvPr id="413" name="円/楕円 412"/>
        <xdr:cNvSpPr/>
      </xdr:nvSpPr>
      <xdr:spPr>
        <a:xfrm>
          <a:off x="10426700" y="13271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165688</xdr:rowOff>
    </xdr:from>
    <xdr:ext cx="534377" cy="259045"/>
    <xdr:sp macro="" textlink="">
      <xdr:nvSpPr>
        <xdr:cNvPr id="414" name="普通建設事業費 （ うち新規整備　）該当値テキスト"/>
        <xdr:cNvSpPr txBox="1"/>
      </xdr:nvSpPr>
      <xdr:spPr>
        <a:xfrm>
          <a:off x="10528300" y="13195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13,360</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114805</xdr:rowOff>
    </xdr:from>
    <xdr:to>
      <xdr:col>14</xdr:col>
      <xdr:colOff>79375</xdr:colOff>
      <xdr:row>78</xdr:row>
      <xdr:rowOff>44955</xdr:rowOff>
    </xdr:to>
    <xdr:sp macro="" textlink="">
      <xdr:nvSpPr>
        <xdr:cNvPr id="415" name="円/楕円 414"/>
        <xdr:cNvSpPr/>
      </xdr:nvSpPr>
      <xdr:spPr>
        <a:xfrm>
          <a:off x="9588500" y="13316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36082</xdr:rowOff>
    </xdr:from>
    <xdr:ext cx="469744" cy="259045"/>
    <xdr:sp macro="" textlink="">
      <xdr:nvSpPr>
        <xdr:cNvPr id="416" name="テキスト ボックス 415"/>
        <xdr:cNvSpPr txBox="1"/>
      </xdr:nvSpPr>
      <xdr:spPr>
        <a:xfrm>
          <a:off x="9404427" y="13409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5,467</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115771</xdr:rowOff>
    </xdr:from>
    <xdr:to>
      <xdr:col>12</xdr:col>
      <xdr:colOff>561975</xdr:colOff>
      <xdr:row>78</xdr:row>
      <xdr:rowOff>45921</xdr:rowOff>
    </xdr:to>
    <xdr:sp macro="" textlink="">
      <xdr:nvSpPr>
        <xdr:cNvPr id="417" name="円/楕円 416"/>
        <xdr:cNvSpPr/>
      </xdr:nvSpPr>
      <xdr:spPr>
        <a:xfrm>
          <a:off x="8699500" y="13317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37048</xdr:rowOff>
    </xdr:from>
    <xdr:ext cx="469744" cy="259045"/>
    <xdr:sp macro="" textlink="">
      <xdr:nvSpPr>
        <xdr:cNvPr id="418" name="テキスト ボックス 417"/>
        <xdr:cNvSpPr txBox="1"/>
      </xdr:nvSpPr>
      <xdr:spPr>
        <a:xfrm>
          <a:off x="8515427" y="13410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5,298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9" name="正方形/長方形 41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0" name="正方形/長方形 41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1" name="正方形/長方形 42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41/54</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2" name="正方形/長方形 42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3" name="正方形/長方形 42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4" name="正方形/長方形 42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5" name="正方形/長方形 42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29,917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6" name="正方形/長方形 42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7" name="テキスト ボックス 42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8" name="直線コネクタ 42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29" name="直線コネクタ 428"/>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0" name="テキスト ボックス 429"/>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1" name="直線コネクタ 430"/>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32" name="テキスト ボックス 431"/>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3" name="直線コネクタ 432"/>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34" name="テキスト ボックス 433"/>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35" name="直線コネクタ 434"/>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36" name="テキスト ボックス 435"/>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7" name="直線コネクタ 43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38" name="テキスト ボックス 43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3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21768</xdr:rowOff>
    </xdr:from>
    <xdr:to>
      <xdr:col>15</xdr:col>
      <xdr:colOff>180340</xdr:colOff>
      <xdr:row>98</xdr:row>
      <xdr:rowOff>139700</xdr:rowOff>
    </xdr:to>
    <xdr:cxnSp macro="">
      <xdr:nvCxnSpPr>
        <xdr:cNvPr id="440" name="直線コネクタ 439"/>
        <xdr:cNvCxnSpPr/>
      </xdr:nvCxnSpPr>
      <xdr:spPr>
        <a:xfrm flipV="1">
          <a:off x="10475595" y="15623718"/>
          <a:ext cx="1270" cy="13180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143527</xdr:rowOff>
    </xdr:from>
    <xdr:ext cx="249299" cy="259045"/>
    <xdr:sp macro="" textlink="">
      <xdr:nvSpPr>
        <xdr:cNvPr id="441" name="普通建設事業費 （ うち更新整備　）最小値テキスト"/>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98</xdr:row>
      <xdr:rowOff>139700</xdr:rowOff>
    </xdr:from>
    <xdr:to>
      <xdr:col>15</xdr:col>
      <xdr:colOff>269875</xdr:colOff>
      <xdr:row>98</xdr:row>
      <xdr:rowOff>139700</xdr:rowOff>
    </xdr:to>
    <xdr:cxnSp macro="">
      <xdr:nvCxnSpPr>
        <xdr:cNvPr id="442" name="直線コネクタ 441"/>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139895</xdr:rowOff>
    </xdr:from>
    <xdr:ext cx="599010" cy="259045"/>
    <xdr:sp macro="" textlink="">
      <xdr:nvSpPr>
        <xdr:cNvPr id="443" name="普通建設事業費 （ うち更新整備　）最大値テキスト"/>
        <xdr:cNvSpPr txBox="1"/>
      </xdr:nvSpPr>
      <xdr:spPr>
        <a:xfrm>
          <a:off x="10528300" y="15398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576,589</a:t>
          </a:r>
          <a:endParaRPr kumimoji="1" lang="ja-JP" altLang="en-US" sz="1000" b="1">
            <a:latin typeface="ＭＳ Ｐゴシック"/>
          </a:endParaRPr>
        </a:p>
      </xdr:txBody>
    </xdr:sp>
    <xdr:clientData/>
  </xdr:oneCellAnchor>
  <xdr:twoCellAnchor>
    <xdr:from>
      <xdr:col>15</xdr:col>
      <xdr:colOff>92075</xdr:colOff>
      <xdr:row>91</xdr:row>
      <xdr:rowOff>21768</xdr:rowOff>
    </xdr:from>
    <xdr:to>
      <xdr:col>15</xdr:col>
      <xdr:colOff>269875</xdr:colOff>
      <xdr:row>91</xdr:row>
      <xdr:rowOff>21768</xdr:rowOff>
    </xdr:to>
    <xdr:cxnSp macro="">
      <xdr:nvCxnSpPr>
        <xdr:cNvPr id="444" name="直線コネクタ 443"/>
        <xdr:cNvCxnSpPr/>
      </xdr:nvCxnSpPr>
      <xdr:spPr>
        <a:xfrm>
          <a:off x="10388600" y="15623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107704</xdr:rowOff>
    </xdr:from>
    <xdr:to>
      <xdr:col>15</xdr:col>
      <xdr:colOff>180975</xdr:colOff>
      <xdr:row>98</xdr:row>
      <xdr:rowOff>112223</xdr:rowOff>
    </xdr:to>
    <xdr:cxnSp macro="">
      <xdr:nvCxnSpPr>
        <xdr:cNvPr id="445" name="直線コネクタ 444"/>
        <xdr:cNvCxnSpPr/>
      </xdr:nvCxnSpPr>
      <xdr:spPr>
        <a:xfrm flipV="1">
          <a:off x="9639300" y="16909804"/>
          <a:ext cx="838200" cy="4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8521</xdr:rowOff>
    </xdr:from>
    <xdr:ext cx="534377" cy="259045"/>
    <xdr:sp macro="" textlink="">
      <xdr:nvSpPr>
        <xdr:cNvPr id="446" name="普通建設事業費 （ うち更新整備　）平均値テキスト"/>
        <xdr:cNvSpPr txBox="1"/>
      </xdr:nvSpPr>
      <xdr:spPr>
        <a:xfrm>
          <a:off x="10528300" y="166391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45,169</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157094</xdr:rowOff>
    </xdr:from>
    <xdr:to>
      <xdr:col>15</xdr:col>
      <xdr:colOff>231775</xdr:colOff>
      <xdr:row>98</xdr:row>
      <xdr:rowOff>87244</xdr:rowOff>
    </xdr:to>
    <xdr:sp macro="" textlink="">
      <xdr:nvSpPr>
        <xdr:cNvPr id="447" name="フローチャート : 判断 446"/>
        <xdr:cNvSpPr/>
      </xdr:nvSpPr>
      <xdr:spPr>
        <a:xfrm>
          <a:off x="10426700" y="16787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112223</xdr:rowOff>
    </xdr:from>
    <xdr:to>
      <xdr:col>14</xdr:col>
      <xdr:colOff>28575</xdr:colOff>
      <xdr:row>98</xdr:row>
      <xdr:rowOff>113057</xdr:rowOff>
    </xdr:to>
    <xdr:cxnSp macro="">
      <xdr:nvCxnSpPr>
        <xdr:cNvPr id="448" name="直線コネクタ 447"/>
        <xdr:cNvCxnSpPr/>
      </xdr:nvCxnSpPr>
      <xdr:spPr>
        <a:xfrm flipV="1">
          <a:off x="8750300" y="16914323"/>
          <a:ext cx="889000" cy="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6635</xdr:rowOff>
    </xdr:from>
    <xdr:to>
      <xdr:col>14</xdr:col>
      <xdr:colOff>79375</xdr:colOff>
      <xdr:row>98</xdr:row>
      <xdr:rowOff>108235</xdr:rowOff>
    </xdr:to>
    <xdr:sp macro="" textlink="">
      <xdr:nvSpPr>
        <xdr:cNvPr id="449" name="フローチャート : 判断 448"/>
        <xdr:cNvSpPr/>
      </xdr:nvSpPr>
      <xdr:spPr>
        <a:xfrm>
          <a:off x="9588500" y="16808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124762</xdr:rowOff>
    </xdr:from>
    <xdr:ext cx="534377" cy="259045"/>
    <xdr:sp macro="" textlink="">
      <xdr:nvSpPr>
        <xdr:cNvPr id="450" name="テキスト ボックス 449"/>
        <xdr:cNvSpPr txBox="1"/>
      </xdr:nvSpPr>
      <xdr:spPr>
        <a:xfrm>
          <a:off x="9372111" y="16583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35,986</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167593</xdr:rowOff>
    </xdr:from>
    <xdr:to>
      <xdr:col>12</xdr:col>
      <xdr:colOff>561975</xdr:colOff>
      <xdr:row>98</xdr:row>
      <xdr:rowOff>97743</xdr:rowOff>
    </xdr:to>
    <xdr:sp macro="" textlink="">
      <xdr:nvSpPr>
        <xdr:cNvPr id="451" name="フローチャート : 判断 450"/>
        <xdr:cNvSpPr/>
      </xdr:nvSpPr>
      <xdr:spPr>
        <a:xfrm>
          <a:off x="8699500" y="16798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114270</xdr:rowOff>
    </xdr:from>
    <xdr:ext cx="534377" cy="259045"/>
    <xdr:sp macro="" textlink="">
      <xdr:nvSpPr>
        <xdr:cNvPr id="452" name="テキスト ボックス 451"/>
        <xdr:cNvSpPr txBox="1"/>
      </xdr:nvSpPr>
      <xdr:spPr>
        <a:xfrm>
          <a:off x="8483111" y="16573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40,576</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3" name="テキスト ボックス 45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4" name="テキスト ボックス 45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5" name="テキスト ボックス 45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6" name="テキスト ボックス 45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7" name="テキスト ボックス 45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56904</xdr:rowOff>
    </xdr:from>
    <xdr:to>
      <xdr:col>15</xdr:col>
      <xdr:colOff>231775</xdr:colOff>
      <xdr:row>98</xdr:row>
      <xdr:rowOff>158504</xdr:rowOff>
    </xdr:to>
    <xdr:sp macro="" textlink="">
      <xdr:nvSpPr>
        <xdr:cNvPr id="458" name="円/楕円 457"/>
        <xdr:cNvSpPr/>
      </xdr:nvSpPr>
      <xdr:spPr>
        <a:xfrm>
          <a:off x="10426700" y="16859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143281</xdr:rowOff>
    </xdr:from>
    <xdr:ext cx="534377" cy="259045"/>
    <xdr:sp macro="" textlink="">
      <xdr:nvSpPr>
        <xdr:cNvPr id="459" name="普通建設事業費 （ うち更新整備　）該当値テキスト"/>
        <xdr:cNvSpPr txBox="1"/>
      </xdr:nvSpPr>
      <xdr:spPr>
        <a:xfrm>
          <a:off x="10528300" y="16773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13,997</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61423</xdr:rowOff>
    </xdr:from>
    <xdr:to>
      <xdr:col>14</xdr:col>
      <xdr:colOff>79375</xdr:colOff>
      <xdr:row>98</xdr:row>
      <xdr:rowOff>163023</xdr:rowOff>
    </xdr:to>
    <xdr:sp macro="" textlink="">
      <xdr:nvSpPr>
        <xdr:cNvPr id="460" name="円/楕円 459"/>
        <xdr:cNvSpPr/>
      </xdr:nvSpPr>
      <xdr:spPr>
        <a:xfrm>
          <a:off x="9588500" y="16863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154150</xdr:rowOff>
    </xdr:from>
    <xdr:ext cx="534377" cy="259045"/>
    <xdr:sp macro="" textlink="">
      <xdr:nvSpPr>
        <xdr:cNvPr id="461" name="テキスト ボックス 460"/>
        <xdr:cNvSpPr txBox="1"/>
      </xdr:nvSpPr>
      <xdr:spPr>
        <a:xfrm>
          <a:off x="9372111" y="16956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12,020</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62257</xdr:rowOff>
    </xdr:from>
    <xdr:to>
      <xdr:col>12</xdr:col>
      <xdr:colOff>561975</xdr:colOff>
      <xdr:row>98</xdr:row>
      <xdr:rowOff>163857</xdr:rowOff>
    </xdr:to>
    <xdr:sp macro="" textlink="">
      <xdr:nvSpPr>
        <xdr:cNvPr id="462" name="円/楕円 461"/>
        <xdr:cNvSpPr/>
      </xdr:nvSpPr>
      <xdr:spPr>
        <a:xfrm>
          <a:off x="8699500" y="1686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154984</xdr:rowOff>
    </xdr:from>
    <xdr:ext cx="534377" cy="259045"/>
    <xdr:sp macro="" textlink="">
      <xdr:nvSpPr>
        <xdr:cNvPr id="463" name="テキスト ボックス 462"/>
        <xdr:cNvSpPr txBox="1"/>
      </xdr:nvSpPr>
      <xdr:spPr>
        <a:xfrm>
          <a:off x="8483111" y="16957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11,655</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4" name="正方形/長方形 46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5" name="正方形/長方形 46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6" name="正方形/長方形 46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19/54</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7" name="正方形/長方形 46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8" name="正方形/長方形 46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9" name="正方形/長方形 46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0" name="正方形/長方形 46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1" name="正方形/長方形 47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2" name="テキスト ボックス 47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3" name="直線コネクタ 47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74" name="直線コネクタ 47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75" name="テキスト ボックス 47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76" name="直線コネクタ 47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77" name="テキスト ボックス 47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78" name="直線コネクタ 47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79" name="テキスト ボックス 47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0" name="直線コネクタ 47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81" name="テキスト ボックス 48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2" name="直線コネクタ 48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83" name="テキスト ボックス 482"/>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4" name="直線コネクタ 48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5" name="テキスト ボックス 48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29</xdr:row>
      <xdr:rowOff>135375</xdr:rowOff>
    </xdr:from>
    <xdr:to>
      <xdr:col>23</xdr:col>
      <xdr:colOff>516889</xdr:colOff>
      <xdr:row>39</xdr:row>
      <xdr:rowOff>44450</xdr:rowOff>
    </xdr:to>
    <xdr:cxnSp macro="">
      <xdr:nvCxnSpPr>
        <xdr:cNvPr id="487" name="直線コネクタ 486"/>
        <xdr:cNvCxnSpPr/>
      </xdr:nvCxnSpPr>
      <xdr:spPr>
        <a:xfrm flipV="1">
          <a:off x="16317595" y="5107425"/>
          <a:ext cx="1269" cy="1623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88"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89" name="直線コネクタ 488"/>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82052</xdr:rowOff>
    </xdr:from>
    <xdr:ext cx="534377" cy="259045"/>
    <xdr:sp macro="" textlink="">
      <xdr:nvSpPr>
        <xdr:cNvPr id="490" name="災害復旧事業費最大値テキスト"/>
        <xdr:cNvSpPr txBox="1"/>
      </xdr:nvSpPr>
      <xdr:spPr>
        <a:xfrm>
          <a:off x="16370300" y="4882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85,227</a:t>
          </a:r>
          <a:endParaRPr kumimoji="1" lang="ja-JP" altLang="en-US" sz="1000" b="1">
            <a:latin typeface="ＭＳ Ｐゴシック"/>
          </a:endParaRPr>
        </a:p>
      </xdr:txBody>
    </xdr:sp>
    <xdr:clientData/>
  </xdr:oneCellAnchor>
  <xdr:twoCellAnchor>
    <xdr:from>
      <xdr:col>23</xdr:col>
      <xdr:colOff>428625</xdr:colOff>
      <xdr:row>29</xdr:row>
      <xdr:rowOff>135375</xdr:rowOff>
    </xdr:from>
    <xdr:to>
      <xdr:col>23</xdr:col>
      <xdr:colOff>606425</xdr:colOff>
      <xdr:row>29</xdr:row>
      <xdr:rowOff>135375</xdr:rowOff>
    </xdr:to>
    <xdr:cxnSp macro="">
      <xdr:nvCxnSpPr>
        <xdr:cNvPr id="491" name="直線コネクタ 490"/>
        <xdr:cNvCxnSpPr/>
      </xdr:nvCxnSpPr>
      <xdr:spPr>
        <a:xfrm>
          <a:off x="16230600" y="5107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654</xdr:rowOff>
    </xdr:from>
    <xdr:to>
      <xdr:col>23</xdr:col>
      <xdr:colOff>517525</xdr:colOff>
      <xdr:row>39</xdr:row>
      <xdr:rowOff>44183</xdr:rowOff>
    </xdr:to>
    <xdr:cxnSp macro="">
      <xdr:nvCxnSpPr>
        <xdr:cNvPr id="492" name="直線コネクタ 491"/>
        <xdr:cNvCxnSpPr/>
      </xdr:nvCxnSpPr>
      <xdr:spPr>
        <a:xfrm flipV="1">
          <a:off x="15481300" y="6687204"/>
          <a:ext cx="838200" cy="43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125265</xdr:rowOff>
    </xdr:from>
    <xdr:ext cx="469744" cy="259045"/>
    <xdr:sp macro="" textlink="">
      <xdr:nvSpPr>
        <xdr:cNvPr id="493" name="災害復旧事業費平均値テキスト"/>
        <xdr:cNvSpPr txBox="1"/>
      </xdr:nvSpPr>
      <xdr:spPr>
        <a:xfrm>
          <a:off x="16370300" y="64689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3,292</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102388</xdr:rowOff>
    </xdr:from>
    <xdr:to>
      <xdr:col>23</xdr:col>
      <xdr:colOff>568325</xdr:colOff>
      <xdr:row>39</xdr:row>
      <xdr:rowOff>32538</xdr:rowOff>
    </xdr:to>
    <xdr:sp macro="" textlink="">
      <xdr:nvSpPr>
        <xdr:cNvPr id="494" name="フローチャート : 判断 493"/>
        <xdr:cNvSpPr/>
      </xdr:nvSpPr>
      <xdr:spPr>
        <a:xfrm>
          <a:off x="16268700" y="6617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44183</xdr:rowOff>
    </xdr:from>
    <xdr:to>
      <xdr:col>22</xdr:col>
      <xdr:colOff>365125</xdr:colOff>
      <xdr:row>39</xdr:row>
      <xdr:rowOff>44183</xdr:rowOff>
    </xdr:to>
    <xdr:cxnSp macro="">
      <xdr:nvCxnSpPr>
        <xdr:cNvPr id="495" name="直線コネクタ 494"/>
        <xdr:cNvCxnSpPr/>
      </xdr:nvCxnSpPr>
      <xdr:spPr>
        <a:xfrm>
          <a:off x="14592300" y="67307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134068</xdr:rowOff>
    </xdr:from>
    <xdr:to>
      <xdr:col>22</xdr:col>
      <xdr:colOff>415925</xdr:colOff>
      <xdr:row>39</xdr:row>
      <xdr:rowOff>64218</xdr:rowOff>
    </xdr:to>
    <xdr:sp macro="" textlink="">
      <xdr:nvSpPr>
        <xdr:cNvPr id="496" name="フローチャート : 判断 495"/>
        <xdr:cNvSpPr/>
      </xdr:nvSpPr>
      <xdr:spPr>
        <a:xfrm>
          <a:off x="15430500" y="6649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80744</xdr:rowOff>
    </xdr:from>
    <xdr:ext cx="469744" cy="259045"/>
    <xdr:sp macro="" textlink="">
      <xdr:nvSpPr>
        <xdr:cNvPr id="497" name="テキスト ボックス 496"/>
        <xdr:cNvSpPr txBox="1"/>
      </xdr:nvSpPr>
      <xdr:spPr>
        <a:xfrm>
          <a:off x="15246427" y="6424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1,629</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44183</xdr:rowOff>
    </xdr:from>
    <xdr:to>
      <xdr:col>21</xdr:col>
      <xdr:colOff>161925</xdr:colOff>
      <xdr:row>39</xdr:row>
      <xdr:rowOff>44183</xdr:rowOff>
    </xdr:to>
    <xdr:cxnSp macro="">
      <xdr:nvCxnSpPr>
        <xdr:cNvPr id="498" name="直線コネクタ 497"/>
        <xdr:cNvCxnSpPr/>
      </xdr:nvCxnSpPr>
      <xdr:spPr>
        <a:xfrm>
          <a:off x="13703300" y="67307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75717</xdr:rowOff>
    </xdr:from>
    <xdr:to>
      <xdr:col>21</xdr:col>
      <xdr:colOff>212725</xdr:colOff>
      <xdr:row>39</xdr:row>
      <xdr:rowOff>5867</xdr:rowOff>
    </xdr:to>
    <xdr:sp macro="" textlink="">
      <xdr:nvSpPr>
        <xdr:cNvPr id="499" name="フローチャート : 判断 498"/>
        <xdr:cNvSpPr/>
      </xdr:nvSpPr>
      <xdr:spPr>
        <a:xfrm>
          <a:off x="14541500" y="6590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22394</xdr:rowOff>
    </xdr:from>
    <xdr:ext cx="469744" cy="259045"/>
    <xdr:sp macro="" textlink="">
      <xdr:nvSpPr>
        <xdr:cNvPr id="500" name="テキスト ボックス 499"/>
        <xdr:cNvSpPr txBox="1"/>
      </xdr:nvSpPr>
      <xdr:spPr>
        <a:xfrm>
          <a:off x="14357427" y="6366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4,692</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43631</xdr:rowOff>
    </xdr:from>
    <xdr:to>
      <xdr:col>19</xdr:col>
      <xdr:colOff>644525</xdr:colOff>
      <xdr:row>39</xdr:row>
      <xdr:rowOff>44183</xdr:rowOff>
    </xdr:to>
    <xdr:cxnSp macro="">
      <xdr:nvCxnSpPr>
        <xdr:cNvPr id="501" name="直線コネクタ 500"/>
        <xdr:cNvCxnSpPr/>
      </xdr:nvCxnSpPr>
      <xdr:spPr>
        <a:xfrm>
          <a:off x="12814300" y="6558731"/>
          <a:ext cx="889000" cy="172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57086</xdr:rowOff>
    </xdr:from>
    <xdr:to>
      <xdr:col>20</xdr:col>
      <xdr:colOff>9525</xdr:colOff>
      <xdr:row>38</xdr:row>
      <xdr:rowOff>158686</xdr:rowOff>
    </xdr:to>
    <xdr:sp macro="" textlink="">
      <xdr:nvSpPr>
        <xdr:cNvPr id="502" name="フローチャート : 判断 501"/>
        <xdr:cNvSpPr/>
      </xdr:nvSpPr>
      <xdr:spPr>
        <a:xfrm>
          <a:off x="13652500" y="657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3763</xdr:rowOff>
    </xdr:from>
    <xdr:ext cx="469744" cy="259045"/>
    <xdr:sp macro="" textlink="">
      <xdr:nvSpPr>
        <xdr:cNvPr id="503" name="テキスト ボックス 502"/>
        <xdr:cNvSpPr txBox="1"/>
      </xdr:nvSpPr>
      <xdr:spPr>
        <a:xfrm>
          <a:off x="13468427" y="6347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5,670</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4947</xdr:rowOff>
    </xdr:from>
    <xdr:to>
      <xdr:col>18</xdr:col>
      <xdr:colOff>492125</xdr:colOff>
      <xdr:row>38</xdr:row>
      <xdr:rowOff>106547</xdr:rowOff>
    </xdr:to>
    <xdr:sp macro="" textlink="">
      <xdr:nvSpPr>
        <xdr:cNvPr id="504" name="フローチャート : 判断 503"/>
        <xdr:cNvSpPr/>
      </xdr:nvSpPr>
      <xdr:spPr>
        <a:xfrm>
          <a:off x="12763500" y="6520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38</xdr:row>
      <xdr:rowOff>97674</xdr:rowOff>
    </xdr:from>
    <xdr:ext cx="469744" cy="259045"/>
    <xdr:sp macro="" textlink="">
      <xdr:nvSpPr>
        <xdr:cNvPr id="505" name="テキスト ボックス 504"/>
        <xdr:cNvSpPr txBox="1"/>
      </xdr:nvSpPr>
      <xdr:spPr>
        <a:xfrm>
          <a:off x="12579427" y="6612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8,407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6" name="テキスト ボックス 50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7" name="テキスト ボックス 50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8" name="テキスト ボックス 50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9" name="テキスト ボックス 50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0" name="テキスト ボックス 50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121304</xdr:rowOff>
    </xdr:from>
    <xdr:to>
      <xdr:col>23</xdr:col>
      <xdr:colOff>568325</xdr:colOff>
      <xdr:row>39</xdr:row>
      <xdr:rowOff>51454</xdr:rowOff>
    </xdr:to>
    <xdr:sp macro="" textlink="">
      <xdr:nvSpPr>
        <xdr:cNvPr id="511" name="円/楕円 510"/>
        <xdr:cNvSpPr/>
      </xdr:nvSpPr>
      <xdr:spPr>
        <a:xfrm>
          <a:off x="16268700" y="6636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80814</xdr:rowOff>
    </xdr:from>
    <xdr:ext cx="469744" cy="259045"/>
    <xdr:sp macro="" textlink="">
      <xdr:nvSpPr>
        <xdr:cNvPr id="512" name="災害復旧事業費該当値テキスト"/>
        <xdr:cNvSpPr txBox="1"/>
      </xdr:nvSpPr>
      <xdr:spPr>
        <a:xfrm>
          <a:off x="16370300" y="6595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2,299</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164833</xdr:rowOff>
    </xdr:from>
    <xdr:to>
      <xdr:col>22</xdr:col>
      <xdr:colOff>415925</xdr:colOff>
      <xdr:row>39</xdr:row>
      <xdr:rowOff>94983</xdr:rowOff>
    </xdr:to>
    <xdr:sp macro="" textlink="">
      <xdr:nvSpPr>
        <xdr:cNvPr id="513" name="円/楕円 512"/>
        <xdr:cNvSpPr/>
      </xdr:nvSpPr>
      <xdr:spPr>
        <a:xfrm>
          <a:off x="15430500" y="6679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39</xdr:row>
      <xdr:rowOff>86110</xdr:rowOff>
    </xdr:from>
    <xdr:ext cx="313932" cy="259045"/>
    <xdr:sp macro="" textlink="">
      <xdr:nvSpPr>
        <xdr:cNvPr id="514" name="テキスト ボックス 513"/>
        <xdr:cNvSpPr txBox="1"/>
      </xdr:nvSpPr>
      <xdr:spPr>
        <a:xfrm>
          <a:off x="15324333" y="67726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164833</xdr:rowOff>
    </xdr:from>
    <xdr:to>
      <xdr:col>21</xdr:col>
      <xdr:colOff>212725</xdr:colOff>
      <xdr:row>39</xdr:row>
      <xdr:rowOff>94983</xdr:rowOff>
    </xdr:to>
    <xdr:sp macro="" textlink="">
      <xdr:nvSpPr>
        <xdr:cNvPr id="515" name="円/楕円 514"/>
        <xdr:cNvSpPr/>
      </xdr:nvSpPr>
      <xdr:spPr>
        <a:xfrm>
          <a:off x="14541500" y="6679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4958</xdr:colOff>
      <xdr:row>39</xdr:row>
      <xdr:rowOff>86110</xdr:rowOff>
    </xdr:from>
    <xdr:ext cx="313932" cy="259045"/>
    <xdr:sp macro="" textlink="">
      <xdr:nvSpPr>
        <xdr:cNvPr id="516" name="テキスト ボックス 515"/>
        <xdr:cNvSpPr txBox="1"/>
      </xdr:nvSpPr>
      <xdr:spPr>
        <a:xfrm>
          <a:off x="14435333" y="67726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164833</xdr:rowOff>
    </xdr:from>
    <xdr:to>
      <xdr:col>20</xdr:col>
      <xdr:colOff>9525</xdr:colOff>
      <xdr:row>39</xdr:row>
      <xdr:rowOff>94983</xdr:rowOff>
    </xdr:to>
    <xdr:sp macro="" textlink="">
      <xdr:nvSpPr>
        <xdr:cNvPr id="517" name="円/楕円 516"/>
        <xdr:cNvSpPr/>
      </xdr:nvSpPr>
      <xdr:spPr>
        <a:xfrm>
          <a:off x="13652500" y="6679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39</xdr:row>
      <xdr:rowOff>86110</xdr:rowOff>
    </xdr:from>
    <xdr:ext cx="313932" cy="259045"/>
    <xdr:sp macro="" textlink="">
      <xdr:nvSpPr>
        <xdr:cNvPr id="518" name="テキスト ボックス 517"/>
        <xdr:cNvSpPr txBox="1"/>
      </xdr:nvSpPr>
      <xdr:spPr>
        <a:xfrm>
          <a:off x="13546333" y="67726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164281</xdr:rowOff>
    </xdr:from>
    <xdr:to>
      <xdr:col>18</xdr:col>
      <xdr:colOff>492125</xdr:colOff>
      <xdr:row>38</xdr:row>
      <xdr:rowOff>94431</xdr:rowOff>
    </xdr:to>
    <xdr:sp macro="" textlink="">
      <xdr:nvSpPr>
        <xdr:cNvPr id="519" name="円/楕円 518"/>
        <xdr:cNvSpPr/>
      </xdr:nvSpPr>
      <xdr:spPr>
        <a:xfrm>
          <a:off x="12763500" y="6507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110958</xdr:rowOff>
    </xdr:from>
    <xdr:ext cx="469744" cy="259045"/>
    <xdr:sp macro="" textlink="">
      <xdr:nvSpPr>
        <xdr:cNvPr id="520" name="テキスト ボックス 519"/>
        <xdr:cNvSpPr txBox="1"/>
      </xdr:nvSpPr>
      <xdr:spPr>
        <a:xfrm>
          <a:off x="12579427" y="6283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9,043</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1" name="正方形/長方形 52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2" name="正方形/長方形 52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3" name="正方形/長方形 52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4" name="正方形/長方形 52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5" name="正方形/長方形 52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6" name="正方形/長方形 52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7" name="正方形/長方形 52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8" name="正方形/長方形 52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9" name="テキスト ボックス 52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0" name="直線コネクタ 52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1" name="直線コネクタ 53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2" name="テキスト ボックス 531"/>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3" name="直線コネクタ 53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4" name="テキスト ボックス 53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6" name="直線コネクタ 535"/>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7"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8" name="直線コネクタ 53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39"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0" name="直線コネクタ 53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1" name="直線コネクタ 540"/>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2"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3" name="フローチャート : 判断 542"/>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4" name="直線コネクタ 543"/>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5" name="フローチャート : 判断 544"/>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6" name="テキスト ボックス 545"/>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7" name="直線コネクタ 546"/>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8" name="フローチャート : 判断 547"/>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49" name="テキスト ボックス 548"/>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0" name="直線コネクタ 549"/>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1" name="フローチャート : 判断 550"/>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2" name="テキスト ボックス 551"/>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3" name="フローチャート : 判断 552"/>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4" name="テキスト ボックス 553"/>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5" name="テキスト ボックス 55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6" name="テキスト ボックス 55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7" name="テキスト ボックス 55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8" name="テキスト ボックス 55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9" name="テキスト ボックス 55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0" name="円/楕円 559"/>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1"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2" name="円/楕円 561"/>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3" name="テキスト ボックス 562"/>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4" name="円/楕円 563"/>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5" name="テキスト ボックス 564"/>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6" name="円/楕円 565"/>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7" name="テキスト ボックス 566"/>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8" name="円/楕円 567"/>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69" name="テキスト ボックス 568"/>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0" name="正方形/長方形 56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1" name="正方形/長方形 57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2" name="正方形/長方形 57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41/54</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3" name="正方形/長方形 57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4" name="正方形/長方形 57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5" name="正方形/長方形 57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6" name="正方形/長方形 57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54,048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7" name="正方形/長方形 57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8" name="テキスト ボックス 57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9" name="直線コネクタ 57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80" name="直線コネクタ 57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81" name="テキスト ボックス 58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82" name="直線コネクタ 58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83" name="テキスト ボックス 582"/>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4" name="直線コネクタ 58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85" name="テキスト ボックス 584"/>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86" name="直線コネクタ 58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587" name="テキスト ボックス 586"/>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88" name="直線コネクタ 58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89" name="テキスト ボックス 588"/>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0" name="直線コネクタ 58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1" name="テキスト ボックス 59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100945</xdr:rowOff>
    </xdr:from>
    <xdr:to>
      <xdr:col>23</xdr:col>
      <xdr:colOff>516889</xdr:colOff>
      <xdr:row>79</xdr:row>
      <xdr:rowOff>31283</xdr:rowOff>
    </xdr:to>
    <xdr:cxnSp macro="">
      <xdr:nvCxnSpPr>
        <xdr:cNvPr id="593" name="直線コネクタ 592"/>
        <xdr:cNvCxnSpPr/>
      </xdr:nvCxnSpPr>
      <xdr:spPr>
        <a:xfrm flipV="1">
          <a:off x="16317595" y="12102445"/>
          <a:ext cx="1269" cy="14733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35110</xdr:rowOff>
    </xdr:from>
    <xdr:ext cx="469744" cy="259045"/>
    <xdr:sp macro="" textlink="">
      <xdr:nvSpPr>
        <xdr:cNvPr id="594" name="公債費最小値テキスト"/>
        <xdr:cNvSpPr txBox="1"/>
      </xdr:nvSpPr>
      <xdr:spPr>
        <a:xfrm>
          <a:off x="16370300" y="13579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1,728</a:t>
          </a:r>
          <a:endParaRPr kumimoji="1" lang="ja-JP" altLang="en-US" sz="1000" b="1">
            <a:latin typeface="ＭＳ Ｐゴシック"/>
          </a:endParaRPr>
        </a:p>
      </xdr:txBody>
    </xdr:sp>
    <xdr:clientData/>
  </xdr:oneCellAnchor>
  <xdr:twoCellAnchor>
    <xdr:from>
      <xdr:col>23</xdr:col>
      <xdr:colOff>428625</xdr:colOff>
      <xdr:row>79</xdr:row>
      <xdr:rowOff>31283</xdr:rowOff>
    </xdr:from>
    <xdr:to>
      <xdr:col>23</xdr:col>
      <xdr:colOff>606425</xdr:colOff>
      <xdr:row>79</xdr:row>
      <xdr:rowOff>31283</xdr:rowOff>
    </xdr:to>
    <xdr:cxnSp macro="">
      <xdr:nvCxnSpPr>
        <xdr:cNvPr id="595" name="直線コネクタ 594"/>
        <xdr:cNvCxnSpPr/>
      </xdr:nvCxnSpPr>
      <xdr:spPr>
        <a:xfrm>
          <a:off x="16230600" y="13575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47622</xdr:rowOff>
    </xdr:from>
    <xdr:ext cx="599010" cy="259045"/>
    <xdr:sp macro="" textlink="">
      <xdr:nvSpPr>
        <xdr:cNvPr id="596" name="公債費最大値テキスト"/>
        <xdr:cNvSpPr txBox="1"/>
      </xdr:nvSpPr>
      <xdr:spPr>
        <a:xfrm>
          <a:off x="16370300" y="11877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195,086</a:t>
          </a:r>
          <a:endParaRPr kumimoji="1" lang="ja-JP" altLang="en-US" sz="1000" b="1">
            <a:latin typeface="ＭＳ Ｐゴシック"/>
          </a:endParaRPr>
        </a:p>
      </xdr:txBody>
    </xdr:sp>
    <xdr:clientData/>
  </xdr:oneCellAnchor>
  <xdr:twoCellAnchor>
    <xdr:from>
      <xdr:col>23</xdr:col>
      <xdr:colOff>428625</xdr:colOff>
      <xdr:row>70</xdr:row>
      <xdr:rowOff>100945</xdr:rowOff>
    </xdr:from>
    <xdr:to>
      <xdr:col>23</xdr:col>
      <xdr:colOff>606425</xdr:colOff>
      <xdr:row>70</xdr:row>
      <xdr:rowOff>100945</xdr:rowOff>
    </xdr:to>
    <xdr:cxnSp macro="">
      <xdr:nvCxnSpPr>
        <xdr:cNvPr id="597" name="直線コネクタ 596"/>
        <xdr:cNvCxnSpPr/>
      </xdr:nvCxnSpPr>
      <xdr:spPr>
        <a:xfrm>
          <a:off x="16230600" y="12102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142703</xdr:rowOff>
    </xdr:from>
    <xdr:to>
      <xdr:col>23</xdr:col>
      <xdr:colOff>517525</xdr:colOff>
      <xdr:row>77</xdr:row>
      <xdr:rowOff>146946</xdr:rowOff>
    </xdr:to>
    <xdr:cxnSp macro="">
      <xdr:nvCxnSpPr>
        <xdr:cNvPr id="598" name="直線コネクタ 597"/>
        <xdr:cNvCxnSpPr/>
      </xdr:nvCxnSpPr>
      <xdr:spPr>
        <a:xfrm flipV="1">
          <a:off x="15481300" y="13344353"/>
          <a:ext cx="838200" cy="4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127116</xdr:rowOff>
    </xdr:from>
    <xdr:ext cx="534377" cy="259045"/>
    <xdr:sp macro="" textlink="">
      <xdr:nvSpPr>
        <xdr:cNvPr id="599" name="公債費平均値テキスト"/>
        <xdr:cNvSpPr txBox="1"/>
      </xdr:nvSpPr>
      <xdr:spPr>
        <a:xfrm>
          <a:off x="16370300" y="129858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52,987</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104239</xdr:rowOff>
    </xdr:from>
    <xdr:to>
      <xdr:col>23</xdr:col>
      <xdr:colOff>568325</xdr:colOff>
      <xdr:row>77</xdr:row>
      <xdr:rowOff>34389</xdr:rowOff>
    </xdr:to>
    <xdr:sp macro="" textlink="">
      <xdr:nvSpPr>
        <xdr:cNvPr id="600" name="フローチャート : 判断 599"/>
        <xdr:cNvSpPr/>
      </xdr:nvSpPr>
      <xdr:spPr>
        <a:xfrm>
          <a:off x="16268700" y="13134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139044</xdr:rowOff>
    </xdr:from>
    <xdr:to>
      <xdr:col>22</xdr:col>
      <xdr:colOff>365125</xdr:colOff>
      <xdr:row>77</xdr:row>
      <xdr:rowOff>146946</xdr:rowOff>
    </xdr:to>
    <xdr:cxnSp macro="">
      <xdr:nvCxnSpPr>
        <xdr:cNvPr id="601" name="直線コネクタ 600"/>
        <xdr:cNvCxnSpPr/>
      </xdr:nvCxnSpPr>
      <xdr:spPr>
        <a:xfrm>
          <a:off x="14592300" y="13340694"/>
          <a:ext cx="889000" cy="7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57238</xdr:rowOff>
    </xdr:from>
    <xdr:to>
      <xdr:col>22</xdr:col>
      <xdr:colOff>415925</xdr:colOff>
      <xdr:row>76</xdr:row>
      <xdr:rowOff>158838</xdr:rowOff>
    </xdr:to>
    <xdr:sp macro="" textlink="">
      <xdr:nvSpPr>
        <xdr:cNvPr id="602" name="フローチャート : 判断 601"/>
        <xdr:cNvSpPr/>
      </xdr:nvSpPr>
      <xdr:spPr>
        <a:xfrm>
          <a:off x="15430500" y="13087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3916</xdr:rowOff>
    </xdr:from>
    <xdr:ext cx="534377" cy="259045"/>
    <xdr:sp macro="" textlink="">
      <xdr:nvSpPr>
        <xdr:cNvPr id="603" name="テキスト ボックス 602"/>
        <xdr:cNvSpPr txBox="1"/>
      </xdr:nvSpPr>
      <xdr:spPr>
        <a:xfrm>
          <a:off x="15214111" y="12862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59,155</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124223</xdr:rowOff>
    </xdr:from>
    <xdr:to>
      <xdr:col>21</xdr:col>
      <xdr:colOff>161925</xdr:colOff>
      <xdr:row>77</xdr:row>
      <xdr:rowOff>139044</xdr:rowOff>
    </xdr:to>
    <xdr:cxnSp macro="">
      <xdr:nvCxnSpPr>
        <xdr:cNvPr id="604" name="直線コネクタ 603"/>
        <xdr:cNvCxnSpPr/>
      </xdr:nvCxnSpPr>
      <xdr:spPr>
        <a:xfrm>
          <a:off x="13703300" y="13325873"/>
          <a:ext cx="889000" cy="14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44376</xdr:rowOff>
    </xdr:from>
    <xdr:to>
      <xdr:col>21</xdr:col>
      <xdr:colOff>212725</xdr:colOff>
      <xdr:row>76</xdr:row>
      <xdr:rowOff>145976</xdr:rowOff>
    </xdr:to>
    <xdr:sp macro="" textlink="">
      <xdr:nvSpPr>
        <xdr:cNvPr id="605" name="フローチャート : 判断 604"/>
        <xdr:cNvSpPr/>
      </xdr:nvSpPr>
      <xdr:spPr>
        <a:xfrm>
          <a:off x="14541500" y="13074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162503</xdr:rowOff>
    </xdr:from>
    <xdr:ext cx="534377" cy="259045"/>
    <xdr:sp macro="" textlink="">
      <xdr:nvSpPr>
        <xdr:cNvPr id="606" name="テキスト ボックス 605"/>
        <xdr:cNvSpPr txBox="1"/>
      </xdr:nvSpPr>
      <xdr:spPr>
        <a:xfrm>
          <a:off x="14325111" y="12849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60,843</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106888</xdr:rowOff>
    </xdr:from>
    <xdr:to>
      <xdr:col>19</xdr:col>
      <xdr:colOff>644525</xdr:colOff>
      <xdr:row>77</xdr:row>
      <xdr:rowOff>124223</xdr:rowOff>
    </xdr:to>
    <xdr:cxnSp macro="">
      <xdr:nvCxnSpPr>
        <xdr:cNvPr id="607" name="直線コネクタ 606"/>
        <xdr:cNvCxnSpPr/>
      </xdr:nvCxnSpPr>
      <xdr:spPr>
        <a:xfrm>
          <a:off x="12814300" y="13308538"/>
          <a:ext cx="889000" cy="17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76</xdr:row>
      <xdr:rowOff>41542</xdr:rowOff>
    </xdr:from>
    <xdr:to>
      <xdr:col>20</xdr:col>
      <xdr:colOff>9525</xdr:colOff>
      <xdr:row>76</xdr:row>
      <xdr:rowOff>143142</xdr:rowOff>
    </xdr:to>
    <xdr:sp macro="" textlink="">
      <xdr:nvSpPr>
        <xdr:cNvPr id="608" name="フローチャート : 判断 607"/>
        <xdr:cNvSpPr/>
      </xdr:nvSpPr>
      <xdr:spPr>
        <a:xfrm>
          <a:off x="13652500" y="13071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159669</xdr:rowOff>
    </xdr:from>
    <xdr:ext cx="534377" cy="259045"/>
    <xdr:sp macro="" textlink="">
      <xdr:nvSpPr>
        <xdr:cNvPr id="609" name="テキスト ボックス 608"/>
        <xdr:cNvSpPr txBox="1"/>
      </xdr:nvSpPr>
      <xdr:spPr>
        <a:xfrm>
          <a:off x="13436111" y="12846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61,215</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42227</xdr:rowOff>
    </xdr:from>
    <xdr:to>
      <xdr:col>18</xdr:col>
      <xdr:colOff>492125</xdr:colOff>
      <xdr:row>76</xdr:row>
      <xdr:rowOff>143827</xdr:rowOff>
    </xdr:to>
    <xdr:sp macro="" textlink="">
      <xdr:nvSpPr>
        <xdr:cNvPr id="610" name="フローチャート : 判断 609"/>
        <xdr:cNvSpPr/>
      </xdr:nvSpPr>
      <xdr:spPr>
        <a:xfrm>
          <a:off x="12763500" y="13072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160355</xdr:rowOff>
    </xdr:from>
    <xdr:ext cx="534377" cy="259045"/>
    <xdr:sp macro="" textlink="">
      <xdr:nvSpPr>
        <xdr:cNvPr id="611" name="テキスト ボックス 610"/>
        <xdr:cNvSpPr txBox="1"/>
      </xdr:nvSpPr>
      <xdr:spPr>
        <a:xfrm>
          <a:off x="12547111" y="12847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61,125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2" name="テキスト ボックス 61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3" name="テキスト ボックス 61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4" name="テキスト ボックス 61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5" name="テキスト ボックス 61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6" name="テキスト ボックス 61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77</xdr:row>
      <xdr:rowOff>91903</xdr:rowOff>
    </xdr:from>
    <xdr:to>
      <xdr:col>23</xdr:col>
      <xdr:colOff>568325</xdr:colOff>
      <xdr:row>78</xdr:row>
      <xdr:rowOff>22053</xdr:rowOff>
    </xdr:to>
    <xdr:sp macro="" textlink="">
      <xdr:nvSpPr>
        <xdr:cNvPr id="617" name="円/楕円 616"/>
        <xdr:cNvSpPr/>
      </xdr:nvSpPr>
      <xdr:spPr>
        <a:xfrm>
          <a:off x="16268700" y="13293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70330</xdr:rowOff>
    </xdr:from>
    <xdr:ext cx="534377" cy="259045"/>
    <xdr:sp macro="" textlink="">
      <xdr:nvSpPr>
        <xdr:cNvPr id="618" name="公債費該当値テキスト"/>
        <xdr:cNvSpPr txBox="1"/>
      </xdr:nvSpPr>
      <xdr:spPr>
        <a:xfrm>
          <a:off x="16370300" y="13271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32,106</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96146</xdr:rowOff>
    </xdr:from>
    <xdr:to>
      <xdr:col>22</xdr:col>
      <xdr:colOff>415925</xdr:colOff>
      <xdr:row>78</xdr:row>
      <xdr:rowOff>26296</xdr:rowOff>
    </xdr:to>
    <xdr:sp macro="" textlink="">
      <xdr:nvSpPr>
        <xdr:cNvPr id="619" name="円/楕円 618"/>
        <xdr:cNvSpPr/>
      </xdr:nvSpPr>
      <xdr:spPr>
        <a:xfrm>
          <a:off x="15430500" y="13297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78</xdr:row>
      <xdr:rowOff>17423</xdr:rowOff>
    </xdr:from>
    <xdr:ext cx="534377" cy="259045"/>
    <xdr:sp macro="" textlink="">
      <xdr:nvSpPr>
        <xdr:cNvPr id="620" name="テキスト ボックス 619"/>
        <xdr:cNvSpPr txBox="1"/>
      </xdr:nvSpPr>
      <xdr:spPr>
        <a:xfrm>
          <a:off x="15214111" y="13390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31,549</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88244</xdr:rowOff>
    </xdr:from>
    <xdr:to>
      <xdr:col>21</xdr:col>
      <xdr:colOff>212725</xdr:colOff>
      <xdr:row>78</xdr:row>
      <xdr:rowOff>18394</xdr:rowOff>
    </xdr:to>
    <xdr:sp macro="" textlink="">
      <xdr:nvSpPr>
        <xdr:cNvPr id="621" name="円/楕円 620"/>
        <xdr:cNvSpPr/>
      </xdr:nvSpPr>
      <xdr:spPr>
        <a:xfrm>
          <a:off x="14541500" y="13289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78</xdr:row>
      <xdr:rowOff>9521</xdr:rowOff>
    </xdr:from>
    <xdr:ext cx="534377" cy="259045"/>
    <xdr:sp macro="" textlink="">
      <xdr:nvSpPr>
        <xdr:cNvPr id="622" name="テキスト ボックス 621"/>
        <xdr:cNvSpPr txBox="1"/>
      </xdr:nvSpPr>
      <xdr:spPr>
        <a:xfrm>
          <a:off x="14325111" y="13382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32,586</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73423</xdr:rowOff>
    </xdr:from>
    <xdr:to>
      <xdr:col>20</xdr:col>
      <xdr:colOff>9525</xdr:colOff>
      <xdr:row>78</xdr:row>
      <xdr:rowOff>3573</xdr:rowOff>
    </xdr:to>
    <xdr:sp macro="" textlink="">
      <xdr:nvSpPr>
        <xdr:cNvPr id="623" name="円/楕円 622"/>
        <xdr:cNvSpPr/>
      </xdr:nvSpPr>
      <xdr:spPr>
        <a:xfrm>
          <a:off x="13652500" y="1327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166150</xdr:rowOff>
    </xdr:from>
    <xdr:ext cx="534377" cy="259045"/>
    <xdr:sp macro="" textlink="">
      <xdr:nvSpPr>
        <xdr:cNvPr id="624" name="テキスト ボックス 623"/>
        <xdr:cNvSpPr txBox="1"/>
      </xdr:nvSpPr>
      <xdr:spPr>
        <a:xfrm>
          <a:off x="13436111" y="13367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34,531</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56088</xdr:rowOff>
    </xdr:from>
    <xdr:to>
      <xdr:col>18</xdr:col>
      <xdr:colOff>492125</xdr:colOff>
      <xdr:row>77</xdr:row>
      <xdr:rowOff>157688</xdr:rowOff>
    </xdr:to>
    <xdr:sp macro="" textlink="">
      <xdr:nvSpPr>
        <xdr:cNvPr id="625" name="円/楕円 624"/>
        <xdr:cNvSpPr/>
      </xdr:nvSpPr>
      <xdr:spPr>
        <a:xfrm>
          <a:off x="12763500" y="13257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148815</xdr:rowOff>
    </xdr:from>
    <xdr:ext cx="534377" cy="259045"/>
    <xdr:sp macro="" textlink="">
      <xdr:nvSpPr>
        <xdr:cNvPr id="626" name="テキスト ボックス 625"/>
        <xdr:cNvSpPr txBox="1"/>
      </xdr:nvSpPr>
      <xdr:spPr>
        <a:xfrm>
          <a:off x="12547111" y="13350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36,806</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7" name="正方形/長方形 62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8" name="正方形/長方形 62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29" name="正方形/長方形 62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25/54</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0" name="正方形/長方形 62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1" name="正方形/長方形 63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2" name="正方形/長方形 63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3" name="正方形/長方形 63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11,399</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4" name="正方形/長方形 63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5" name="テキスト ボックス 63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6" name="直線コネクタ 63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37" name="直線コネクタ 63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38" name="テキスト ボックス 63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39" name="直線コネクタ 63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40" name="テキスト ボックス 639"/>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1" name="直線コネクタ 64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42" name="テキスト ボックス 641"/>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3" name="直線コネクタ 64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44" name="テキスト ボックス 643"/>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45" name="直線コネクタ 64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92727</xdr:rowOff>
    </xdr:from>
    <xdr:ext cx="531299" cy="259045"/>
    <xdr:sp macro="" textlink="">
      <xdr:nvSpPr>
        <xdr:cNvPr id="646" name="テキスト ボックス 645"/>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7" name="直線コネクタ 64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48" name="テキスト ボックス 64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56242</xdr:rowOff>
    </xdr:from>
    <xdr:to>
      <xdr:col>23</xdr:col>
      <xdr:colOff>516889</xdr:colOff>
      <xdr:row>99</xdr:row>
      <xdr:rowOff>29990</xdr:rowOff>
    </xdr:to>
    <xdr:cxnSp macro="">
      <xdr:nvCxnSpPr>
        <xdr:cNvPr id="650" name="直線コネクタ 649"/>
        <xdr:cNvCxnSpPr/>
      </xdr:nvCxnSpPr>
      <xdr:spPr>
        <a:xfrm flipV="1">
          <a:off x="16317595" y="15486742"/>
          <a:ext cx="1269" cy="1516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33817</xdr:rowOff>
    </xdr:from>
    <xdr:ext cx="378565" cy="259045"/>
    <xdr:sp macro="" textlink="">
      <xdr:nvSpPr>
        <xdr:cNvPr id="651" name="積立金最小値テキスト"/>
        <xdr:cNvSpPr txBox="1"/>
      </xdr:nvSpPr>
      <xdr:spPr>
        <a:xfrm>
          <a:off x="16370300" y="170073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759</a:t>
          </a:r>
          <a:endParaRPr kumimoji="1" lang="ja-JP" altLang="en-US" sz="1000" b="1">
            <a:latin typeface="ＭＳ Ｐゴシック"/>
          </a:endParaRPr>
        </a:p>
      </xdr:txBody>
    </xdr:sp>
    <xdr:clientData/>
  </xdr:oneCellAnchor>
  <xdr:twoCellAnchor>
    <xdr:from>
      <xdr:col>23</xdr:col>
      <xdr:colOff>428625</xdr:colOff>
      <xdr:row>99</xdr:row>
      <xdr:rowOff>29990</xdr:rowOff>
    </xdr:from>
    <xdr:to>
      <xdr:col>23</xdr:col>
      <xdr:colOff>606425</xdr:colOff>
      <xdr:row>99</xdr:row>
      <xdr:rowOff>29990</xdr:rowOff>
    </xdr:to>
    <xdr:cxnSp macro="">
      <xdr:nvCxnSpPr>
        <xdr:cNvPr id="652" name="直線コネクタ 651"/>
        <xdr:cNvCxnSpPr/>
      </xdr:nvCxnSpPr>
      <xdr:spPr>
        <a:xfrm>
          <a:off x="16230600" y="17003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2919</xdr:rowOff>
    </xdr:from>
    <xdr:ext cx="534377" cy="259045"/>
    <xdr:sp macro="" textlink="">
      <xdr:nvSpPr>
        <xdr:cNvPr id="653" name="積立金最大値テキスト"/>
        <xdr:cNvSpPr txBox="1"/>
      </xdr:nvSpPr>
      <xdr:spPr>
        <a:xfrm>
          <a:off x="16370300" y="15261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80,381</a:t>
          </a:r>
          <a:endParaRPr kumimoji="1" lang="ja-JP" altLang="en-US" sz="1000" b="1">
            <a:latin typeface="ＭＳ Ｐゴシック"/>
          </a:endParaRPr>
        </a:p>
      </xdr:txBody>
    </xdr:sp>
    <xdr:clientData/>
  </xdr:oneCellAnchor>
  <xdr:twoCellAnchor>
    <xdr:from>
      <xdr:col>23</xdr:col>
      <xdr:colOff>428625</xdr:colOff>
      <xdr:row>90</xdr:row>
      <xdr:rowOff>56242</xdr:rowOff>
    </xdr:from>
    <xdr:to>
      <xdr:col>23</xdr:col>
      <xdr:colOff>606425</xdr:colOff>
      <xdr:row>90</xdr:row>
      <xdr:rowOff>56242</xdr:rowOff>
    </xdr:to>
    <xdr:cxnSp macro="">
      <xdr:nvCxnSpPr>
        <xdr:cNvPr id="654" name="直線コネクタ 653"/>
        <xdr:cNvCxnSpPr/>
      </xdr:nvCxnSpPr>
      <xdr:spPr>
        <a:xfrm>
          <a:off x="16230600" y="15486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54508</xdr:rowOff>
    </xdr:from>
    <xdr:to>
      <xdr:col>23</xdr:col>
      <xdr:colOff>517525</xdr:colOff>
      <xdr:row>98</xdr:row>
      <xdr:rowOff>56128</xdr:rowOff>
    </xdr:to>
    <xdr:cxnSp macro="">
      <xdr:nvCxnSpPr>
        <xdr:cNvPr id="655" name="直線コネクタ 654"/>
        <xdr:cNvCxnSpPr/>
      </xdr:nvCxnSpPr>
      <xdr:spPr>
        <a:xfrm flipV="1">
          <a:off x="15481300" y="16685158"/>
          <a:ext cx="838200" cy="173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105300</xdr:rowOff>
    </xdr:from>
    <xdr:ext cx="534377" cy="259045"/>
    <xdr:sp macro="" textlink="">
      <xdr:nvSpPr>
        <xdr:cNvPr id="656" name="積立金平均値テキスト"/>
        <xdr:cNvSpPr txBox="1"/>
      </xdr:nvSpPr>
      <xdr:spPr>
        <a:xfrm>
          <a:off x="16370300" y="163930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22,340</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82423</xdr:rowOff>
    </xdr:from>
    <xdr:to>
      <xdr:col>23</xdr:col>
      <xdr:colOff>568325</xdr:colOff>
      <xdr:row>97</xdr:row>
      <xdr:rowOff>12573</xdr:rowOff>
    </xdr:to>
    <xdr:sp macro="" textlink="">
      <xdr:nvSpPr>
        <xdr:cNvPr id="657" name="フローチャート : 判断 656"/>
        <xdr:cNvSpPr/>
      </xdr:nvSpPr>
      <xdr:spPr>
        <a:xfrm>
          <a:off x="16268700" y="16541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118783</xdr:rowOff>
    </xdr:from>
    <xdr:to>
      <xdr:col>22</xdr:col>
      <xdr:colOff>365125</xdr:colOff>
      <xdr:row>98</xdr:row>
      <xdr:rowOff>56128</xdr:rowOff>
    </xdr:to>
    <xdr:cxnSp macro="">
      <xdr:nvCxnSpPr>
        <xdr:cNvPr id="658" name="直線コネクタ 657"/>
        <xdr:cNvCxnSpPr/>
      </xdr:nvCxnSpPr>
      <xdr:spPr>
        <a:xfrm>
          <a:off x="14592300" y="16749433"/>
          <a:ext cx="889000" cy="108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13081</xdr:rowOff>
    </xdr:from>
    <xdr:to>
      <xdr:col>22</xdr:col>
      <xdr:colOff>415925</xdr:colOff>
      <xdr:row>96</xdr:row>
      <xdr:rowOff>114681</xdr:rowOff>
    </xdr:to>
    <xdr:sp macro="" textlink="">
      <xdr:nvSpPr>
        <xdr:cNvPr id="659" name="フローチャート : 判断 658"/>
        <xdr:cNvSpPr/>
      </xdr:nvSpPr>
      <xdr:spPr>
        <a:xfrm>
          <a:off x="15430500" y="1647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131208</xdr:rowOff>
    </xdr:from>
    <xdr:ext cx="534377" cy="259045"/>
    <xdr:sp macro="" textlink="">
      <xdr:nvSpPr>
        <xdr:cNvPr id="660" name="テキスト ボックス 659"/>
        <xdr:cNvSpPr txBox="1"/>
      </xdr:nvSpPr>
      <xdr:spPr>
        <a:xfrm>
          <a:off x="15214111" y="16247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25,980</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78797</xdr:rowOff>
    </xdr:from>
    <xdr:to>
      <xdr:col>21</xdr:col>
      <xdr:colOff>161925</xdr:colOff>
      <xdr:row>97</xdr:row>
      <xdr:rowOff>118783</xdr:rowOff>
    </xdr:to>
    <xdr:cxnSp macro="">
      <xdr:nvCxnSpPr>
        <xdr:cNvPr id="661" name="直線コネクタ 660"/>
        <xdr:cNvCxnSpPr/>
      </xdr:nvCxnSpPr>
      <xdr:spPr>
        <a:xfrm>
          <a:off x="13703300" y="16709447"/>
          <a:ext cx="889000" cy="39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89</xdr:row>
      <xdr:rowOff>125476</xdr:rowOff>
    </xdr:from>
    <xdr:to>
      <xdr:col>21</xdr:col>
      <xdr:colOff>212725</xdr:colOff>
      <xdr:row>90</xdr:row>
      <xdr:rowOff>55626</xdr:rowOff>
    </xdr:to>
    <xdr:sp macro="" textlink="">
      <xdr:nvSpPr>
        <xdr:cNvPr id="662" name="フローチャート : 判断 661"/>
        <xdr:cNvSpPr/>
      </xdr:nvSpPr>
      <xdr:spPr>
        <a:xfrm>
          <a:off x="14541500" y="15384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88</xdr:row>
      <xdr:rowOff>72153</xdr:rowOff>
    </xdr:from>
    <xdr:ext cx="534377" cy="259045"/>
    <xdr:sp macro="" textlink="">
      <xdr:nvSpPr>
        <xdr:cNvPr id="663" name="テキスト ボックス 662"/>
        <xdr:cNvSpPr txBox="1"/>
      </xdr:nvSpPr>
      <xdr:spPr>
        <a:xfrm>
          <a:off x="14325111" y="15159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83,080</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55175</xdr:rowOff>
    </xdr:from>
    <xdr:to>
      <xdr:col>19</xdr:col>
      <xdr:colOff>644525</xdr:colOff>
      <xdr:row>97</xdr:row>
      <xdr:rowOff>78797</xdr:rowOff>
    </xdr:to>
    <xdr:cxnSp macro="">
      <xdr:nvCxnSpPr>
        <xdr:cNvPr id="664" name="直線コネクタ 663"/>
        <xdr:cNvCxnSpPr/>
      </xdr:nvCxnSpPr>
      <xdr:spPr>
        <a:xfrm>
          <a:off x="12814300" y="16514375"/>
          <a:ext cx="889000" cy="195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94</xdr:row>
      <xdr:rowOff>153384</xdr:rowOff>
    </xdr:from>
    <xdr:to>
      <xdr:col>20</xdr:col>
      <xdr:colOff>9525</xdr:colOff>
      <xdr:row>95</xdr:row>
      <xdr:rowOff>83534</xdr:rowOff>
    </xdr:to>
    <xdr:sp macro="" textlink="">
      <xdr:nvSpPr>
        <xdr:cNvPr id="665" name="フローチャート : 判断 664"/>
        <xdr:cNvSpPr/>
      </xdr:nvSpPr>
      <xdr:spPr>
        <a:xfrm>
          <a:off x="13652500" y="1626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100061</xdr:rowOff>
    </xdr:from>
    <xdr:ext cx="534377" cy="259045"/>
    <xdr:sp macro="" textlink="">
      <xdr:nvSpPr>
        <xdr:cNvPr id="666" name="テキスト ボックス 665"/>
        <xdr:cNvSpPr txBox="1"/>
      </xdr:nvSpPr>
      <xdr:spPr>
        <a:xfrm>
          <a:off x="13436111" y="16044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36,615</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147898</xdr:rowOff>
    </xdr:from>
    <xdr:to>
      <xdr:col>18</xdr:col>
      <xdr:colOff>492125</xdr:colOff>
      <xdr:row>96</xdr:row>
      <xdr:rowOff>78048</xdr:rowOff>
    </xdr:to>
    <xdr:sp macro="" textlink="">
      <xdr:nvSpPr>
        <xdr:cNvPr id="667" name="フローチャート : 判断 666"/>
        <xdr:cNvSpPr/>
      </xdr:nvSpPr>
      <xdr:spPr>
        <a:xfrm>
          <a:off x="12763500" y="16435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94575</xdr:rowOff>
    </xdr:from>
    <xdr:ext cx="534377" cy="259045"/>
    <xdr:sp macro="" textlink="">
      <xdr:nvSpPr>
        <xdr:cNvPr id="668" name="テキスト ボックス 667"/>
        <xdr:cNvSpPr txBox="1"/>
      </xdr:nvSpPr>
      <xdr:spPr>
        <a:xfrm>
          <a:off x="12547111" y="16210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27,903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9" name="テキスト ボックス 66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0" name="テキスト ボックス 66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1" name="テキスト ボックス 67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2" name="テキスト ボックス 67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3" name="テキスト ボックス 67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3708</xdr:rowOff>
    </xdr:from>
    <xdr:to>
      <xdr:col>23</xdr:col>
      <xdr:colOff>568325</xdr:colOff>
      <xdr:row>97</xdr:row>
      <xdr:rowOff>105308</xdr:rowOff>
    </xdr:to>
    <xdr:sp macro="" textlink="">
      <xdr:nvSpPr>
        <xdr:cNvPr id="674" name="円/楕円 673"/>
        <xdr:cNvSpPr/>
      </xdr:nvSpPr>
      <xdr:spPr>
        <a:xfrm>
          <a:off x="16268700" y="16634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153585</xdr:rowOff>
    </xdr:from>
    <xdr:ext cx="534377" cy="259045"/>
    <xdr:sp macro="" textlink="">
      <xdr:nvSpPr>
        <xdr:cNvPr id="675" name="積立金該当値テキスト"/>
        <xdr:cNvSpPr txBox="1"/>
      </xdr:nvSpPr>
      <xdr:spPr>
        <a:xfrm>
          <a:off x="16370300" y="16612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17,472</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5328</xdr:rowOff>
    </xdr:from>
    <xdr:to>
      <xdr:col>22</xdr:col>
      <xdr:colOff>415925</xdr:colOff>
      <xdr:row>98</xdr:row>
      <xdr:rowOff>106928</xdr:rowOff>
    </xdr:to>
    <xdr:sp macro="" textlink="">
      <xdr:nvSpPr>
        <xdr:cNvPr id="676" name="円/楕円 675"/>
        <xdr:cNvSpPr/>
      </xdr:nvSpPr>
      <xdr:spPr>
        <a:xfrm>
          <a:off x="15430500" y="16807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98</xdr:row>
      <xdr:rowOff>98055</xdr:rowOff>
    </xdr:from>
    <xdr:ext cx="469744" cy="259045"/>
    <xdr:sp macro="" textlink="">
      <xdr:nvSpPr>
        <xdr:cNvPr id="677" name="テキスト ボックス 676"/>
        <xdr:cNvSpPr txBox="1"/>
      </xdr:nvSpPr>
      <xdr:spPr>
        <a:xfrm>
          <a:off x="15246427" y="16900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8,387</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67983</xdr:rowOff>
    </xdr:from>
    <xdr:to>
      <xdr:col>21</xdr:col>
      <xdr:colOff>212725</xdr:colOff>
      <xdr:row>97</xdr:row>
      <xdr:rowOff>169583</xdr:rowOff>
    </xdr:to>
    <xdr:sp macro="" textlink="">
      <xdr:nvSpPr>
        <xdr:cNvPr id="678" name="円/楕円 677"/>
        <xdr:cNvSpPr/>
      </xdr:nvSpPr>
      <xdr:spPr>
        <a:xfrm>
          <a:off x="14541500" y="16698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160710</xdr:rowOff>
    </xdr:from>
    <xdr:ext cx="534377" cy="259045"/>
    <xdr:sp macro="" textlink="">
      <xdr:nvSpPr>
        <xdr:cNvPr id="679" name="テキスト ボックス 678"/>
        <xdr:cNvSpPr txBox="1"/>
      </xdr:nvSpPr>
      <xdr:spPr>
        <a:xfrm>
          <a:off x="14325111" y="16791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14,098</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27997</xdr:rowOff>
    </xdr:from>
    <xdr:to>
      <xdr:col>20</xdr:col>
      <xdr:colOff>9525</xdr:colOff>
      <xdr:row>97</xdr:row>
      <xdr:rowOff>129597</xdr:rowOff>
    </xdr:to>
    <xdr:sp macro="" textlink="">
      <xdr:nvSpPr>
        <xdr:cNvPr id="680" name="円/楕円 679"/>
        <xdr:cNvSpPr/>
      </xdr:nvSpPr>
      <xdr:spPr>
        <a:xfrm>
          <a:off x="13652500" y="16658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120724</xdr:rowOff>
    </xdr:from>
    <xdr:ext cx="534377" cy="259045"/>
    <xdr:sp macro="" textlink="">
      <xdr:nvSpPr>
        <xdr:cNvPr id="681" name="テキスト ボックス 680"/>
        <xdr:cNvSpPr txBox="1"/>
      </xdr:nvSpPr>
      <xdr:spPr>
        <a:xfrm>
          <a:off x="13436111" y="16751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16,197</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4375</xdr:rowOff>
    </xdr:from>
    <xdr:to>
      <xdr:col>18</xdr:col>
      <xdr:colOff>492125</xdr:colOff>
      <xdr:row>96</xdr:row>
      <xdr:rowOff>105975</xdr:rowOff>
    </xdr:to>
    <xdr:sp macro="" textlink="">
      <xdr:nvSpPr>
        <xdr:cNvPr id="682" name="円/楕円 681"/>
        <xdr:cNvSpPr/>
      </xdr:nvSpPr>
      <xdr:spPr>
        <a:xfrm>
          <a:off x="12763500" y="16463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97102</xdr:rowOff>
    </xdr:from>
    <xdr:ext cx="534377" cy="259045"/>
    <xdr:sp macro="" textlink="">
      <xdr:nvSpPr>
        <xdr:cNvPr id="683" name="テキスト ボックス 682"/>
        <xdr:cNvSpPr txBox="1"/>
      </xdr:nvSpPr>
      <xdr:spPr>
        <a:xfrm>
          <a:off x="12547111" y="16556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26,437</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4" name="正方形/長方形 68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5" name="正方形/長方形 68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6" name="正方形/長方形 68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20/54</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7" name="正方形/長方形 68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8" name="正方形/長方形 68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9" name="正方形/長方形 68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0" name="正方形/長方形 68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1" name="正方形/長方形 69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2" name="テキスト ボックス 69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3" name="直線コネクタ 69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94" name="直線コネクタ 693"/>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95" name="テキスト ボックス 694"/>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96" name="直線コネクタ 695"/>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697" name="テキスト ボックス 696"/>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698" name="直線コネクタ 69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699" name="テキスト ボックス 698"/>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00" name="直線コネクタ 699"/>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01" name="テキスト ボックス 700"/>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02" name="直線コネクタ 701"/>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03" name="テキスト ボックス 702"/>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4" name="直線コネクタ 70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5" name="テキスト ボックス 70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85598</xdr:rowOff>
    </xdr:from>
    <xdr:to>
      <xdr:col>32</xdr:col>
      <xdr:colOff>186689</xdr:colOff>
      <xdr:row>39</xdr:row>
      <xdr:rowOff>44450</xdr:rowOff>
    </xdr:to>
    <xdr:cxnSp macro="">
      <xdr:nvCxnSpPr>
        <xdr:cNvPr id="707" name="直線コネクタ 706"/>
        <xdr:cNvCxnSpPr/>
      </xdr:nvCxnSpPr>
      <xdr:spPr>
        <a:xfrm flipV="1">
          <a:off x="22159595" y="5229098"/>
          <a:ext cx="1269" cy="1501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08"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09" name="直線コネクタ 708"/>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32275</xdr:rowOff>
    </xdr:from>
    <xdr:ext cx="534377" cy="259045"/>
    <xdr:sp macro="" textlink="">
      <xdr:nvSpPr>
        <xdr:cNvPr id="710" name="投資及び出資金最大値テキスト"/>
        <xdr:cNvSpPr txBox="1"/>
      </xdr:nvSpPr>
      <xdr:spPr>
        <a:xfrm>
          <a:off x="22212300" y="500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11,826</a:t>
          </a:r>
          <a:endParaRPr kumimoji="1" lang="ja-JP" altLang="en-US" sz="1000" b="1">
            <a:latin typeface="ＭＳ Ｐゴシック"/>
          </a:endParaRPr>
        </a:p>
      </xdr:txBody>
    </xdr:sp>
    <xdr:clientData/>
  </xdr:oneCellAnchor>
  <xdr:twoCellAnchor>
    <xdr:from>
      <xdr:col>32</xdr:col>
      <xdr:colOff>98425</xdr:colOff>
      <xdr:row>30</xdr:row>
      <xdr:rowOff>85598</xdr:rowOff>
    </xdr:from>
    <xdr:to>
      <xdr:col>32</xdr:col>
      <xdr:colOff>276225</xdr:colOff>
      <xdr:row>30</xdr:row>
      <xdr:rowOff>85598</xdr:rowOff>
    </xdr:to>
    <xdr:cxnSp macro="">
      <xdr:nvCxnSpPr>
        <xdr:cNvPr id="711" name="直線コネクタ 710"/>
        <xdr:cNvCxnSpPr/>
      </xdr:nvCxnSpPr>
      <xdr:spPr>
        <a:xfrm>
          <a:off x="22072600" y="5229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35306</xdr:rowOff>
    </xdr:from>
    <xdr:to>
      <xdr:col>32</xdr:col>
      <xdr:colOff>187325</xdr:colOff>
      <xdr:row>39</xdr:row>
      <xdr:rowOff>44450</xdr:rowOff>
    </xdr:to>
    <xdr:cxnSp macro="">
      <xdr:nvCxnSpPr>
        <xdr:cNvPr id="712" name="直線コネクタ 711"/>
        <xdr:cNvCxnSpPr/>
      </xdr:nvCxnSpPr>
      <xdr:spPr>
        <a:xfrm flipV="1">
          <a:off x="21323300" y="6721856"/>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12082</xdr:rowOff>
    </xdr:from>
    <xdr:ext cx="469744" cy="259045"/>
    <xdr:sp macro="" textlink="">
      <xdr:nvSpPr>
        <xdr:cNvPr id="713" name="投資及び出資金平均値テキスト"/>
        <xdr:cNvSpPr txBox="1"/>
      </xdr:nvSpPr>
      <xdr:spPr>
        <a:xfrm>
          <a:off x="22212300" y="63557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1,385</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160655</xdr:rowOff>
    </xdr:from>
    <xdr:to>
      <xdr:col>32</xdr:col>
      <xdr:colOff>238125</xdr:colOff>
      <xdr:row>38</xdr:row>
      <xdr:rowOff>90805</xdr:rowOff>
    </xdr:to>
    <xdr:sp macro="" textlink="">
      <xdr:nvSpPr>
        <xdr:cNvPr id="714" name="フローチャート : 判断 713"/>
        <xdr:cNvSpPr/>
      </xdr:nvSpPr>
      <xdr:spPr>
        <a:xfrm>
          <a:off x="22110700" y="650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15" name="直線コネクタ 714"/>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31115</xdr:rowOff>
    </xdr:from>
    <xdr:to>
      <xdr:col>31</xdr:col>
      <xdr:colOff>85725</xdr:colOff>
      <xdr:row>38</xdr:row>
      <xdr:rowOff>132715</xdr:rowOff>
    </xdr:to>
    <xdr:sp macro="" textlink="">
      <xdr:nvSpPr>
        <xdr:cNvPr id="716" name="フローチャート : 判断 715"/>
        <xdr:cNvSpPr/>
      </xdr:nvSpPr>
      <xdr:spPr>
        <a:xfrm>
          <a:off x="21272500" y="654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149242</xdr:rowOff>
    </xdr:from>
    <xdr:ext cx="469744" cy="259045"/>
    <xdr:sp macro="" textlink="">
      <xdr:nvSpPr>
        <xdr:cNvPr id="717" name="テキスト ボックス 716"/>
        <xdr:cNvSpPr txBox="1"/>
      </xdr:nvSpPr>
      <xdr:spPr>
        <a:xfrm>
          <a:off x="21088427" y="6321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1,055</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18" name="直線コネクタ 717"/>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10922</xdr:rowOff>
    </xdr:from>
    <xdr:to>
      <xdr:col>29</xdr:col>
      <xdr:colOff>568325</xdr:colOff>
      <xdr:row>38</xdr:row>
      <xdr:rowOff>112522</xdr:rowOff>
    </xdr:to>
    <xdr:sp macro="" textlink="">
      <xdr:nvSpPr>
        <xdr:cNvPr id="719" name="フローチャート : 判断 718"/>
        <xdr:cNvSpPr/>
      </xdr:nvSpPr>
      <xdr:spPr>
        <a:xfrm>
          <a:off x="20383500" y="6526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129049</xdr:rowOff>
    </xdr:from>
    <xdr:ext cx="469744" cy="259045"/>
    <xdr:sp macro="" textlink="">
      <xdr:nvSpPr>
        <xdr:cNvPr id="720" name="テキスト ボックス 719"/>
        <xdr:cNvSpPr txBox="1"/>
      </xdr:nvSpPr>
      <xdr:spPr>
        <a:xfrm>
          <a:off x="20199427" y="6301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1,214</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21" name="直線コネクタ 720"/>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153162</xdr:rowOff>
    </xdr:from>
    <xdr:to>
      <xdr:col>28</xdr:col>
      <xdr:colOff>365125</xdr:colOff>
      <xdr:row>38</xdr:row>
      <xdr:rowOff>83312</xdr:rowOff>
    </xdr:to>
    <xdr:sp macro="" textlink="">
      <xdr:nvSpPr>
        <xdr:cNvPr id="722" name="フローチャート : 判断 721"/>
        <xdr:cNvSpPr/>
      </xdr:nvSpPr>
      <xdr:spPr>
        <a:xfrm>
          <a:off x="19494500" y="6496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99839</xdr:rowOff>
    </xdr:from>
    <xdr:ext cx="469744" cy="259045"/>
    <xdr:sp macro="" textlink="">
      <xdr:nvSpPr>
        <xdr:cNvPr id="723" name="テキスト ボックス 722"/>
        <xdr:cNvSpPr txBox="1"/>
      </xdr:nvSpPr>
      <xdr:spPr>
        <a:xfrm>
          <a:off x="19310427" y="6272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1,444</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15113</xdr:rowOff>
    </xdr:from>
    <xdr:to>
      <xdr:col>27</xdr:col>
      <xdr:colOff>161925</xdr:colOff>
      <xdr:row>38</xdr:row>
      <xdr:rowOff>116713</xdr:rowOff>
    </xdr:to>
    <xdr:sp macro="" textlink="">
      <xdr:nvSpPr>
        <xdr:cNvPr id="724" name="フローチャート : 判断 723"/>
        <xdr:cNvSpPr/>
      </xdr:nvSpPr>
      <xdr:spPr>
        <a:xfrm>
          <a:off x="18605500" y="6530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133240</xdr:rowOff>
    </xdr:from>
    <xdr:ext cx="469744" cy="259045"/>
    <xdr:sp macro="" textlink="">
      <xdr:nvSpPr>
        <xdr:cNvPr id="725" name="テキスト ボックス 724"/>
        <xdr:cNvSpPr txBox="1"/>
      </xdr:nvSpPr>
      <xdr:spPr>
        <a:xfrm>
          <a:off x="18421427" y="6305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1,181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6" name="テキスト ボックス 72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7" name="テキスト ボックス 72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8" name="テキスト ボックス 72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29" name="テキスト ボックス 72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0" name="テキスト ボックス 72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155956</xdr:rowOff>
    </xdr:from>
    <xdr:to>
      <xdr:col>32</xdr:col>
      <xdr:colOff>238125</xdr:colOff>
      <xdr:row>39</xdr:row>
      <xdr:rowOff>86106</xdr:rowOff>
    </xdr:to>
    <xdr:sp macro="" textlink="">
      <xdr:nvSpPr>
        <xdr:cNvPr id="731" name="円/楕円 730"/>
        <xdr:cNvSpPr/>
      </xdr:nvSpPr>
      <xdr:spPr>
        <a:xfrm>
          <a:off x="22110700" y="6671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70883</xdr:rowOff>
    </xdr:from>
    <xdr:ext cx="313932" cy="259045"/>
    <xdr:sp macro="" textlink="">
      <xdr:nvSpPr>
        <xdr:cNvPr id="732" name="投資及び出資金該当値テキスト"/>
        <xdr:cNvSpPr txBox="1"/>
      </xdr:nvSpPr>
      <xdr:spPr>
        <a:xfrm>
          <a:off x="22212300" y="65859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33" name="円/楕円 732"/>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34" name="テキスト ボックス 733"/>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35" name="円/楕円 734"/>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36" name="テキスト ボックス 735"/>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37" name="円/楕円 736"/>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38" name="テキスト ボックス 737"/>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39" name="円/楕円 738"/>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40" name="テキスト ボックス 739"/>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1" name="正方形/長方形 74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2" name="正方形/長方形 74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3" name="正方形/長方形 74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35/54</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4" name="正方形/長方形 74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5" name="正方形/長方形 74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6" name="正方形/長方形 74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7" name="正方形/長方形 74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27,767</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8" name="正方形/長方形 74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49" name="テキスト ボックス 74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0" name="直線コネクタ 74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51" name="直線コネクタ 750"/>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52" name="テキスト ボックス 751"/>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53" name="直線コネクタ 752"/>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144434</xdr:rowOff>
    </xdr:from>
    <xdr:ext cx="531299" cy="259045"/>
    <xdr:sp macro="" textlink="">
      <xdr:nvSpPr>
        <xdr:cNvPr id="754" name="テキスト ボックス 753"/>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55" name="直線コネクタ 754"/>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160762</xdr:rowOff>
    </xdr:from>
    <xdr:ext cx="531299" cy="259045"/>
    <xdr:sp macro="" textlink="">
      <xdr:nvSpPr>
        <xdr:cNvPr id="756" name="テキスト ボックス 755"/>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57" name="直線コネクタ 756"/>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5642</xdr:rowOff>
    </xdr:from>
    <xdr:ext cx="531299" cy="259045"/>
    <xdr:sp macro="" textlink="">
      <xdr:nvSpPr>
        <xdr:cNvPr id="758" name="テキスト ボックス 757"/>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59" name="直線コネクタ 758"/>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60" name="テキスト ボックス 759"/>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61" name="直線コネクタ 760"/>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62" name="テキスト ボックス 761"/>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3" name="直線コネクタ 76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4" name="テキスト ボックス 76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140026</xdr:rowOff>
    </xdr:from>
    <xdr:to>
      <xdr:col>32</xdr:col>
      <xdr:colOff>186689</xdr:colOff>
      <xdr:row>59</xdr:row>
      <xdr:rowOff>98878</xdr:rowOff>
    </xdr:to>
    <xdr:cxnSp macro="">
      <xdr:nvCxnSpPr>
        <xdr:cNvPr id="766" name="直線コネクタ 765"/>
        <xdr:cNvCxnSpPr/>
      </xdr:nvCxnSpPr>
      <xdr:spPr>
        <a:xfrm flipV="1">
          <a:off x="22159595" y="8712526"/>
          <a:ext cx="1269" cy="1501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102705</xdr:rowOff>
    </xdr:from>
    <xdr:ext cx="249299" cy="259045"/>
    <xdr:sp macro="" textlink="">
      <xdr:nvSpPr>
        <xdr:cNvPr id="767"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68" name="直線コネクタ 767"/>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86703</xdr:rowOff>
    </xdr:from>
    <xdr:ext cx="534377" cy="259045"/>
    <xdr:sp macro="" textlink="">
      <xdr:nvSpPr>
        <xdr:cNvPr id="769" name="貸付金最大値テキスト"/>
        <xdr:cNvSpPr txBox="1"/>
      </xdr:nvSpPr>
      <xdr:spPr>
        <a:xfrm>
          <a:off x="22212300" y="8487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45,990</a:t>
          </a:r>
          <a:endParaRPr kumimoji="1" lang="ja-JP" altLang="en-US" sz="1000" b="1">
            <a:latin typeface="ＭＳ Ｐゴシック"/>
          </a:endParaRPr>
        </a:p>
      </xdr:txBody>
    </xdr:sp>
    <xdr:clientData/>
  </xdr:oneCellAnchor>
  <xdr:twoCellAnchor>
    <xdr:from>
      <xdr:col>32</xdr:col>
      <xdr:colOff>98425</xdr:colOff>
      <xdr:row>50</xdr:row>
      <xdr:rowOff>140026</xdr:rowOff>
    </xdr:from>
    <xdr:to>
      <xdr:col>32</xdr:col>
      <xdr:colOff>276225</xdr:colOff>
      <xdr:row>50</xdr:row>
      <xdr:rowOff>140026</xdr:rowOff>
    </xdr:to>
    <xdr:cxnSp macro="">
      <xdr:nvCxnSpPr>
        <xdr:cNvPr id="770" name="直線コネクタ 769"/>
        <xdr:cNvCxnSpPr/>
      </xdr:nvCxnSpPr>
      <xdr:spPr>
        <a:xfrm>
          <a:off x="22072600" y="8712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98030</xdr:rowOff>
    </xdr:from>
    <xdr:to>
      <xdr:col>32</xdr:col>
      <xdr:colOff>187325</xdr:colOff>
      <xdr:row>59</xdr:row>
      <xdr:rowOff>98878</xdr:rowOff>
    </xdr:to>
    <xdr:cxnSp macro="">
      <xdr:nvCxnSpPr>
        <xdr:cNvPr id="771" name="直線コネクタ 770"/>
        <xdr:cNvCxnSpPr/>
      </xdr:nvCxnSpPr>
      <xdr:spPr>
        <a:xfrm flipV="1">
          <a:off x="21323300" y="10213580"/>
          <a:ext cx="838200" cy="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3029</xdr:rowOff>
    </xdr:from>
    <xdr:ext cx="469744" cy="259045"/>
    <xdr:sp macro="" textlink="">
      <xdr:nvSpPr>
        <xdr:cNvPr id="772" name="貸付金平均値テキスト"/>
        <xdr:cNvSpPr txBox="1"/>
      </xdr:nvSpPr>
      <xdr:spPr>
        <a:xfrm>
          <a:off x="22212300" y="99471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2,080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151602</xdr:rowOff>
    </xdr:from>
    <xdr:to>
      <xdr:col>32</xdr:col>
      <xdr:colOff>238125</xdr:colOff>
      <xdr:row>59</xdr:row>
      <xdr:rowOff>81752</xdr:rowOff>
    </xdr:to>
    <xdr:sp macro="" textlink="">
      <xdr:nvSpPr>
        <xdr:cNvPr id="773" name="フローチャート : 判断 772"/>
        <xdr:cNvSpPr/>
      </xdr:nvSpPr>
      <xdr:spPr>
        <a:xfrm>
          <a:off x="22110700" y="10095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98878</xdr:rowOff>
    </xdr:from>
    <xdr:to>
      <xdr:col>31</xdr:col>
      <xdr:colOff>34925</xdr:colOff>
      <xdr:row>59</xdr:row>
      <xdr:rowOff>98878</xdr:rowOff>
    </xdr:to>
    <xdr:cxnSp macro="">
      <xdr:nvCxnSpPr>
        <xdr:cNvPr id="774" name="直線コネクタ 773"/>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133379</xdr:rowOff>
    </xdr:from>
    <xdr:to>
      <xdr:col>31</xdr:col>
      <xdr:colOff>85725</xdr:colOff>
      <xdr:row>59</xdr:row>
      <xdr:rowOff>63529</xdr:rowOff>
    </xdr:to>
    <xdr:sp macro="" textlink="">
      <xdr:nvSpPr>
        <xdr:cNvPr id="775" name="フローチャート : 判断 774"/>
        <xdr:cNvSpPr/>
      </xdr:nvSpPr>
      <xdr:spPr>
        <a:xfrm>
          <a:off x="21272500" y="10077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80056</xdr:rowOff>
    </xdr:from>
    <xdr:ext cx="469744" cy="259045"/>
    <xdr:sp macro="" textlink="">
      <xdr:nvSpPr>
        <xdr:cNvPr id="776" name="テキスト ボックス 775"/>
        <xdr:cNvSpPr txBox="1"/>
      </xdr:nvSpPr>
      <xdr:spPr>
        <a:xfrm>
          <a:off x="21088427" y="9852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2,638</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98878</xdr:rowOff>
    </xdr:from>
    <xdr:to>
      <xdr:col>29</xdr:col>
      <xdr:colOff>517525</xdr:colOff>
      <xdr:row>59</xdr:row>
      <xdr:rowOff>98878</xdr:rowOff>
    </xdr:to>
    <xdr:cxnSp macro="">
      <xdr:nvCxnSpPr>
        <xdr:cNvPr id="777" name="直線コネクタ 776"/>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107808</xdr:rowOff>
    </xdr:from>
    <xdr:to>
      <xdr:col>29</xdr:col>
      <xdr:colOff>568325</xdr:colOff>
      <xdr:row>59</xdr:row>
      <xdr:rowOff>37958</xdr:rowOff>
    </xdr:to>
    <xdr:sp macro="" textlink="">
      <xdr:nvSpPr>
        <xdr:cNvPr id="778" name="フローチャート : 判断 777"/>
        <xdr:cNvSpPr/>
      </xdr:nvSpPr>
      <xdr:spPr>
        <a:xfrm>
          <a:off x="20383500" y="10051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54485</xdr:rowOff>
    </xdr:from>
    <xdr:ext cx="469744" cy="259045"/>
    <xdr:sp macro="" textlink="">
      <xdr:nvSpPr>
        <xdr:cNvPr id="779" name="テキスト ボックス 778"/>
        <xdr:cNvSpPr txBox="1"/>
      </xdr:nvSpPr>
      <xdr:spPr>
        <a:xfrm>
          <a:off x="20199427" y="9827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3,421</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98878</xdr:rowOff>
    </xdr:from>
    <xdr:to>
      <xdr:col>28</xdr:col>
      <xdr:colOff>314325</xdr:colOff>
      <xdr:row>59</xdr:row>
      <xdr:rowOff>98878</xdr:rowOff>
    </xdr:to>
    <xdr:cxnSp macro="">
      <xdr:nvCxnSpPr>
        <xdr:cNvPr id="780" name="直線コネクタ 779"/>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106208</xdr:rowOff>
    </xdr:from>
    <xdr:to>
      <xdr:col>28</xdr:col>
      <xdr:colOff>365125</xdr:colOff>
      <xdr:row>59</xdr:row>
      <xdr:rowOff>36358</xdr:rowOff>
    </xdr:to>
    <xdr:sp macro="" textlink="">
      <xdr:nvSpPr>
        <xdr:cNvPr id="781" name="フローチャート : 判断 780"/>
        <xdr:cNvSpPr/>
      </xdr:nvSpPr>
      <xdr:spPr>
        <a:xfrm>
          <a:off x="19494500" y="10050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52885</xdr:rowOff>
    </xdr:from>
    <xdr:ext cx="469744" cy="259045"/>
    <xdr:sp macro="" textlink="">
      <xdr:nvSpPr>
        <xdr:cNvPr id="782" name="テキスト ボックス 781"/>
        <xdr:cNvSpPr txBox="1"/>
      </xdr:nvSpPr>
      <xdr:spPr>
        <a:xfrm>
          <a:off x="19310427" y="9825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3,470</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97097</xdr:rowOff>
    </xdr:from>
    <xdr:to>
      <xdr:col>27</xdr:col>
      <xdr:colOff>161925</xdr:colOff>
      <xdr:row>59</xdr:row>
      <xdr:rowOff>27247</xdr:rowOff>
    </xdr:to>
    <xdr:sp macro="" textlink="">
      <xdr:nvSpPr>
        <xdr:cNvPr id="783" name="フローチャート : 判断 782"/>
        <xdr:cNvSpPr/>
      </xdr:nvSpPr>
      <xdr:spPr>
        <a:xfrm>
          <a:off x="18605500" y="10041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43774</xdr:rowOff>
    </xdr:from>
    <xdr:ext cx="469744" cy="259045"/>
    <xdr:sp macro="" textlink="">
      <xdr:nvSpPr>
        <xdr:cNvPr id="784" name="テキスト ボックス 783"/>
        <xdr:cNvSpPr txBox="1"/>
      </xdr:nvSpPr>
      <xdr:spPr>
        <a:xfrm>
          <a:off x="18421427" y="9816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3,749</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5" name="テキスト ボックス 78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6" name="テキスト ボックス 78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7" name="テキスト ボックス 78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8" name="テキスト ボックス 78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9" name="テキスト ボックス 78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59</xdr:row>
      <xdr:rowOff>47230</xdr:rowOff>
    </xdr:from>
    <xdr:to>
      <xdr:col>32</xdr:col>
      <xdr:colOff>238125</xdr:colOff>
      <xdr:row>59</xdr:row>
      <xdr:rowOff>148830</xdr:rowOff>
    </xdr:to>
    <xdr:sp macro="" textlink="">
      <xdr:nvSpPr>
        <xdr:cNvPr id="790" name="円/楕円 789"/>
        <xdr:cNvSpPr/>
      </xdr:nvSpPr>
      <xdr:spPr>
        <a:xfrm>
          <a:off x="22110700" y="10162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133607</xdr:rowOff>
    </xdr:from>
    <xdr:ext cx="313932" cy="259045"/>
    <xdr:sp macro="" textlink="">
      <xdr:nvSpPr>
        <xdr:cNvPr id="791" name="貸付金該当値テキスト"/>
        <xdr:cNvSpPr txBox="1"/>
      </xdr:nvSpPr>
      <xdr:spPr>
        <a:xfrm>
          <a:off x="22212300" y="100777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a:t>
          </a:r>
          <a:endParaRPr kumimoji="1" lang="ja-JP" altLang="en-US" sz="1000" b="1">
            <a:solidFill>
              <a:srgbClr val="FF0000"/>
            </a:solidFill>
            <a:latin typeface="ＭＳ Ｐゴシック"/>
          </a:endParaRPr>
        </a:p>
      </xdr:txBody>
    </xdr:sp>
    <xdr:clientData/>
  </xdr:oneCellAnchor>
  <xdr:twoCellAnchor>
    <xdr:from>
      <xdr:col>30</xdr:col>
      <xdr:colOff>669925</xdr:colOff>
      <xdr:row>59</xdr:row>
      <xdr:rowOff>48078</xdr:rowOff>
    </xdr:from>
    <xdr:to>
      <xdr:col>31</xdr:col>
      <xdr:colOff>85725</xdr:colOff>
      <xdr:row>59</xdr:row>
      <xdr:rowOff>149678</xdr:rowOff>
    </xdr:to>
    <xdr:sp macro="" textlink="">
      <xdr:nvSpPr>
        <xdr:cNvPr id="792" name="円/楕円 791"/>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140805</xdr:rowOff>
    </xdr:from>
    <xdr:ext cx="249299" cy="259045"/>
    <xdr:sp macro="" textlink="">
      <xdr:nvSpPr>
        <xdr:cNvPr id="793" name="テキスト ボックス 792"/>
        <xdr:cNvSpPr txBox="1"/>
      </xdr:nvSpPr>
      <xdr:spPr>
        <a:xfrm>
          <a:off x="21198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59</xdr:row>
      <xdr:rowOff>48078</xdr:rowOff>
    </xdr:from>
    <xdr:to>
      <xdr:col>29</xdr:col>
      <xdr:colOff>568325</xdr:colOff>
      <xdr:row>59</xdr:row>
      <xdr:rowOff>149678</xdr:rowOff>
    </xdr:to>
    <xdr:sp macro="" textlink="">
      <xdr:nvSpPr>
        <xdr:cNvPr id="794" name="円/楕円 793"/>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140805</xdr:rowOff>
    </xdr:from>
    <xdr:ext cx="249299" cy="259045"/>
    <xdr:sp macro="" textlink="">
      <xdr:nvSpPr>
        <xdr:cNvPr id="795" name="テキスト ボックス 794"/>
        <xdr:cNvSpPr txBox="1"/>
      </xdr:nvSpPr>
      <xdr:spPr>
        <a:xfrm>
          <a:off x="20309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59</xdr:row>
      <xdr:rowOff>48078</xdr:rowOff>
    </xdr:from>
    <xdr:to>
      <xdr:col>28</xdr:col>
      <xdr:colOff>365125</xdr:colOff>
      <xdr:row>59</xdr:row>
      <xdr:rowOff>149678</xdr:rowOff>
    </xdr:to>
    <xdr:sp macro="" textlink="">
      <xdr:nvSpPr>
        <xdr:cNvPr id="796" name="円/楕円 795"/>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140805</xdr:rowOff>
    </xdr:from>
    <xdr:ext cx="249299" cy="259045"/>
    <xdr:sp macro="" textlink="">
      <xdr:nvSpPr>
        <xdr:cNvPr id="797" name="テキスト ボックス 796"/>
        <xdr:cNvSpPr txBox="1"/>
      </xdr:nvSpPr>
      <xdr:spPr>
        <a:xfrm>
          <a:off x="19420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59</xdr:row>
      <xdr:rowOff>48078</xdr:rowOff>
    </xdr:from>
    <xdr:to>
      <xdr:col>27</xdr:col>
      <xdr:colOff>161925</xdr:colOff>
      <xdr:row>59</xdr:row>
      <xdr:rowOff>149678</xdr:rowOff>
    </xdr:to>
    <xdr:sp macro="" textlink="">
      <xdr:nvSpPr>
        <xdr:cNvPr id="798" name="円/楕円 797"/>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140805</xdr:rowOff>
    </xdr:from>
    <xdr:ext cx="249299" cy="259045"/>
    <xdr:sp macro="" textlink="">
      <xdr:nvSpPr>
        <xdr:cNvPr id="799" name="テキスト ボックス 798"/>
        <xdr:cNvSpPr txBox="1"/>
      </xdr:nvSpPr>
      <xdr:spPr>
        <a:xfrm>
          <a:off x="18531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0" name="正方形/長方形 79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1" name="正方形/長方形 80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2" name="正方形/長方形 80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45/54</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3" name="正方形/長方形 80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4" name="正方形/長方形 80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5" name="正方形/長方形 80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6" name="正方形/長方形 80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41,687</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7" name="正方形/長方形 80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8" name="テキスト ボックス 80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9" name="直線コネクタ 80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44450</xdr:rowOff>
    </xdr:from>
    <xdr:to>
      <xdr:col>33</xdr:col>
      <xdr:colOff>314325</xdr:colOff>
      <xdr:row>79</xdr:row>
      <xdr:rowOff>44450</xdr:rowOff>
    </xdr:to>
    <xdr:cxnSp macro="">
      <xdr:nvCxnSpPr>
        <xdr:cNvPr id="810" name="直線コネクタ 80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73677</xdr:rowOff>
    </xdr:from>
    <xdr:ext cx="248786" cy="259045"/>
    <xdr:sp macro="" textlink="">
      <xdr:nvSpPr>
        <xdr:cNvPr id="811" name="テキスト ボックス 810"/>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2" name="直線コネクタ 81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3" name="テキスト ボックス 812"/>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4" name="直線コネクタ 81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168927</xdr:rowOff>
    </xdr:from>
    <xdr:ext cx="595419" cy="259045"/>
    <xdr:sp macro="" textlink="">
      <xdr:nvSpPr>
        <xdr:cNvPr id="815" name="テキスト ボックス 814"/>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6" name="直線コネクタ 81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17" name="テキスト ボックス 816"/>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18" name="直線コネクタ 81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19" name="テキスト ボックス 818"/>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0" name="直線コネクタ 81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1" name="テキスト ボックス 82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23007</xdr:rowOff>
    </xdr:from>
    <xdr:to>
      <xdr:col>32</xdr:col>
      <xdr:colOff>186689</xdr:colOff>
      <xdr:row>78</xdr:row>
      <xdr:rowOff>119698</xdr:rowOff>
    </xdr:to>
    <xdr:cxnSp macro="">
      <xdr:nvCxnSpPr>
        <xdr:cNvPr id="823" name="直線コネクタ 822"/>
        <xdr:cNvCxnSpPr/>
      </xdr:nvCxnSpPr>
      <xdr:spPr>
        <a:xfrm flipV="1">
          <a:off x="22159595" y="12195957"/>
          <a:ext cx="1269" cy="12968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123525</xdr:rowOff>
    </xdr:from>
    <xdr:ext cx="534377" cy="259045"/>
    <xdr:sp macro="" textlink="">
      <xdr:nvSpPr>
        <xdr:cNvPr id="824" name="繰出金最小値テキスト"/>
        <xdr:cNvSpPr txBox="1"/>
      </xdr:nvSpPr>
      <xdr:spPr>
        <a:xfrm>
          <a:off x="22212300" y="13496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12,625</a:t>
          </a:r>
          <a:endParaRPr kumimoji="1" lang="ja-JP" altLang="en-US" sz="1000" b="1">
            <a:latin typeface="ＭＳ Ｐゴシック"/>
          </a:endParaRPr>
        </a:p>
      </xdr:txBody>
    </xdr:sp>
    <xdr:clientData/>
  </xdr:oneCellAnchor>
  <xdr:twoCellAnchor>
    <xdr:from>
      <xdr:col>32</xdr:col>
      <xdr:colOff>98425</xdr:colOff>
      <xdr:row>78</xdr:row>
      <xdr:rowOff>119698</xdr:rowOff>
    </xdr:from>
    <xdr:to>
      <xdr:col>32</xdr:col>
      <xdr:colOff>276225</xdr:colOff>
      <xdr:row>78</xdr:row>
      <xdr:rowOff>119698</xdr:rowOff>
    </xdr:to>
    <xdr:cxnSp macro="">
      <xdr:nvCxnSpPr>
        <xdr:cNvPr id="825" name="直線コネクタ 824"/>
        <xdr:cNvCxnSpPr/>
      </xdr:nvCxnSpPr>
      <xdr:spPr>
        <a:xfrm>
          <a:off x="22072600" y="13492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141134</xdr:rowOff>
    </xdr:from>
    <xdr:ext cx="599010" cy="259045"/>
    <xdr:sp macro="" textlink="">
      <xdr:nvSpPr>
        <xdr:cNvPr id="826" name="繰出金最大値テキスト"/>
        <xdr:cNvSpPr txBox="1"/>
      </xdr:nvSpPr>
      <xdr:spPr>
        <a:xfrm>
          <a:off x="22212300" y="11971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182,814</a:t>
          </a:r>
          <a:endParaRPr kumimoji="1" lang="ja-JP" altLang="en-US" sz="1000" b="1">
            <a:latin typeface="ＭＳ Ｐゴシック"/>
          </a:endParaRPr>
        </a:p>
      </xdr:txBody>
    </xdr:sp>
    <xdr:clientData/>
  </xdr:oneCellAnchor>
  <xdr:twoCellAnchor>
    <xdr:from>
      <xdr:col>32</xdr:col>
      <xdr:colOff>98425</xdr:colOff>
      <xdr:row>71</xdr:row>
      <xdr:rowOff>23007</xdr:rowOff>
    </xdr:from>
    <xdr:to>
      <xdr:col>32</xdr:col>
      <xdr:colOff>276225</xdr:colOff>
      <xdr:row>71</xdr:row>
      <xdr:rowOff>23007</xdr:rowOff>
    </xdr:to>
    <xdr:cxnSp macro="">
      <xdr:nvCxnSpPr>
        <xdr:cNvPr id="827" name="直線コネクタ 826"/>
        <xdr:cNvCxnSpPr/>
      </xdr:nvCxnSpPr>
      <xdr:spPr>
        <a:xfrm>
          <a:off x="22072600" y="12195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34620</xdr:rowOff>
    </xdr:from>
    <xdr:to>
      <xdr:col>32</xdr:col>
      <xdr:colOff>187325</xdr:colOff>
      <xdr:row>77</xdr:row>
      <xdr:rowOff>41318</xdr:rowOff>
    </xdr:to>
    <xdr:cxnSp macro="">
      <xdr:nvCxnSpPr>
        <xdr:cNvPr id="828" name="直線コネクタ 827"/>
        <xdr:cNvCxnSpPr/>
      </xdr:nvCxnSpPr>
      <xdr:spPr>
        <a:xfrm>
          <a:off x="21323300" y="13236270"/>
          <a:ext cx="838200" cy="6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88985</xdr:rowOff>
    </xdr:from>
    <xdr:ext cx="534377" cy="259045"/>
    <xdr:sp macro="" textlink="">
      <xdr:nvSpPr>
        <xdr:cNvPr id="829" name="繰出金平均値テキスト"/>
        <xdr:cNvSpPr txBox="1"/>
      </xdr:nvSpPr>
      <xdr:spPr>
        <a:xfrm>
          <a:off x="22212300" y="129477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57,991</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66109</xdr:rowOff>
    </xdr:from>
    <xdr:to>
      <xdr:col>32</xdr:col>
      <xdr:colOff>238125</xdr:colOff>
      <xdr:row>76</xdr:row>
      <xdr:rowOff>167709</xdr:rowOff>
    </xdr:to>
    <xdr:sp macro="" textlink="">
      <xdr:nvSpPr>
        <xdr:cNvPr id="830" name="フローチャート : 判断 829"/>
        <xdr:cNvSpPr/>
      </xdr:nvSpPr>
      <xdr:spPr>
        <a:xfrm>
          <a:off x="22110700" y="13096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34620</xdr:rowOff>
    </xdr:from>
    <xdr:to>
      <xdr:col>31</xdr:col>
      <xdr:colOff>34925</xdr:colOff>
      <xdr:row>77</xdr:row>
      <xdr:rowOff>79121</xdr:rowOff>
    </xdr:to>
    <xdr:cxnSp macro="">
      <xdr:nvCxnSpPr>
        <xdr:cNvPr id="831" name="直線コネクタ 830"/>
        <xdr:cNvCxnSpPr/>
      </xdr:nvCxnSpPr>
      <xdr:spPr>
        <a:xfrm flipV="1">
          <a:off x="20434300" y="13236270"/>
          <a:ext cx="889000" cy="44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44833</xdr:rowOff>
    </xdr:from>
    <xdr:to>
      <xdr:col>31</xdr:col>
      <xdr:colOff>85725</xdr:colOff>
      <xdr:row>76</xdr:row>
      <xdr:rowOff>146433</xdr:rowOff>
    </xdr:to>
    <xdr:sp macro="" textlink="">
      <xdr:nvSpPr>
        <xdr:cNvPr id="832" name="フローチャート : 判断 831"/>
        <xdr:cNvSpPr/>
      </xdr:nvSpPr>
      <xdr:spPr>
        <a:xfrm>
          <a:off x="21272500" y="13075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162961</xdr:rowOff>
    </xdr:from>
    <xdr:ext cx="534377" cy="259045"/>
    <xdr:sp macro="" textlink="">
      <xdr:nvSpPr>
        <xdr:cNvPr id="833" name="テキスト ボックス 832"/>
        <xdr:cNvSpPr txBox="1"/>
      </xdr:nvSpPr>
      <xdr:spPr>
        <a:xfrm>
          <a:off x="21056111" y="12850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60,783</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79121</xdr:rowOff>
    </xdr:from>
    <xdr:to>
      <xdr:col>29</xdr:col>
      <xdr:colOff>517525</xdr:colOff>
      <xdr:row>77</xdr:row>
      <xdr:rowOff>102034</xdr:rowOff>
    </xdr:to>
    <xdr:cxnSp macro="">
      <xdr:nvCxnSpPr>
        <xdr:cNvPr id="834" name="直線コネクタ 833"/>
        <xdr:cNvCxnSpPr/>
      </xdr:nvCxnSpPr>
      <xdr:spPr>
        <a:xfrm flipV="1">
          <a:off x="19545300" y="13280771"/>
          <a:ext cx="889000" cy="22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41335</xdr:rowOff>
    </xdr:from>
    <xdr:to>
      <xdr:col>29</xdr:col>
      <xdr:colOff>568325</xdr:colOff>
      <xdr:row>76</xdr:row>
      <xdr:rowOff>142935</xdr:rowOff>
    </xdr:to>
    <xdr:sp macro="" textlink="">
      <xdr:nvSpPr>
        <xdr:cNvPr id="835" name="フローチャート : 判断 834"/>
        <xdr:cNvSpPr/>
      </xdr:nvSpPr>
      <xdr:spPr>
        <a:xfrm>
          <a:off x="20383500" y="13071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159463</xdr:rowOff>
    </xdr:from>
    <xdr:ext cx="534377" cy="259045"/>
    <xdr:sp macro="" textlink="">
      <xdr:nvSpPr>
        <xdr:cNvPr id="836" name="テキスト ボックス 835"/>
        <xdr:cNvSpPr txBox="1"/>
      </xdr:nvSpPr>
      <xdr:spPr>
        <a:xfrm>
          <a:off x="20167111" y="12846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61,242</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102034</xdr:rowOff>
    </xdr:from>
    <xdr:to>
      <xdr:col>28</xdr:col>
      <xdr:colOff>314325</xdr:colOff>
      <xdr:row>77</xdr:row>
      <xdr:rowOff>104763</xdr:rowOff>
    </xdr:to>
    <xdr:cxnSp macro="">
      <xdr:nvCxnSpPr>
        <xdr:cNvPr id="837" name="直線コネクタ 836"/>
        <xdr:cNvCxnSpPr/>
      </xdr:nvCxnSpPr>
      <xdr:spPr>
        <a:xfrm flipV="1">
          <a:off x="18656300" y="13303684"/>
          <a:ext cx="889000" cy="2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64021</xdr:rowOff>
    </xdr:from>
    <xdr:to>
      <xdr:col>28</xdr:col>
      <xdr:colOff>365125</xdr:colOff>
      <xdr:row>76</xdr:row>
      <xdr:rowOff>165621</xdr:rowOff>
    </xdr:to>
    <xdr:sp macro="" textlink="">
      <xdr:nvSpPr>
        <xdr:cNvPr id="838" name="フローチャート : 判断 837"/>
        <xdr:cNvSpPr/>
      </xdr:nvSpPr>
      <xdr:spPr>
        <a:xfrm>
          <a:off x="19494500" y="13094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10698</xdr:rowOff>
    </xdr:from>
    <xdr:ext cx="534377" cy="259045"/>
    <xdr:sp macro="" textlink="">
      <xdr:nvSpPr>
        <xdr:cNvPr id="839" name="テキスト ボックス 838"/>
        <xdr:cNvSpPr txBox="1"/>
      </xdr:nvSpPr>
      <xdr:spPr>
        <a:xfrm>
          <a:off x="19278111" y="12869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58,265</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71481</xdr:rowOff>
    </xdr:from>
    <xdr:to>
      <xdr:col>27</xdr:col>
      <xdr:colOff>161925</xdr:colOff>
      <xdr:row>77</xdr:row>
      <xdr:rowOff>1631</xdr:rowOff>
    </xdr:to>
    <xdr:sp macro="" textlink="">
      <xdr:nvSpPr>
        <xdr:cNvPr id="840" name="フローチャート : 判断 839"/>
        <xdr:cNvSpPr/>
      </xdr:nvSpPr>
      <xdr:spPr>
        <a:xfrm>
          <a:off x="18605500" y="13101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18158</xdr:rowOff>
    </xdr:from>
    <xdr:ext cx="534377" cy="259045"/>
    <xdr:sp macro="" textlink="">
      <xdr:nvSpPr>
        <xdr:cNvPr id="841" name="テキスト ボックス 840"/>
        <xdr:cNvSpPr txBox="1"/>
      </xdr:nvSpPr>
      <xdr:spPr>
        <a:xfrm>
          <a:off x="18389111" y="12876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57,286</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2" name="テキスト ボックス 84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3" name="テキスト ボックス 84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4" name="テキスト ボックス 84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5" name="テキスト ボックス 84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6" name="テキスト ボックス 84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76</xdr:row>
      <xdr:rowOff>161968</xdr:rowOff>
    </xdr:from>
    <xdr:to>
      <xdr:col>32</xdr:col>
      <xdr:colOff>238125</xdr:colOff>
      <xdr:row>77</xdr:row>
      <xdr:rowOff>92118</xdr:rowOff>
    </xdr:to>
    <xdr:sp macro="" textlink="">
      <xdr:nvSpPr>
        <xdr:cNvPr id="847" name="円/楕円 846"/>
        <xdr:cNvSpPr/>
      </xdr:nvSpPr>
      <xdr:spPr>
        <a:xfrm>
          <a:off x="22110700" y="13192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140395</xdr:rowOff>
    </xdr:from>
    <xdr:ext cx="534377" cy="259045"/>
    <xdr:sp macro="" textlink="">
      <xdr:nvSpPr>
        <xdr:cNvPr id="848" name="繰出金該当値テキスト"/>
        <xdr:cNvSpPr txBox="1"/>
      </xdr:nvSpPr>
      <xdr:spPr>
        <a:xfrm>
          <a:off x="22212300" y="13170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45,411</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155270</xdr:rowOff>
    </xdr:from>
    <xdr:to>
      <xdr:col>31</xdr:col>
      <xdr:colOff>85725</xdr:colOff>
      <xdr:row>77</xdr:row>
      <xdr:rowOff>85420</xdr:rowOff>
    </xdr:to>
    <xdr:sp macro="" textlink="">
      <xdr:nvSpPr>
        <xdr:cNvPr id="849" name="円/楕円 848"/>
        <xdr:cNvSpPr/>
      </xdr:nvSpPr>
      <xdr:spPr>
        <a:xfrm>
          <a:off x="21272500" y="13185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76547</xdr:rowOff>
    </xdr:from>
    <xdr:ext cx="534377" cy="259045"/>
    <xdr:sp macro="" textlink="">
      <xdr:nvSpPr>
        <xdr:cNvPr id="850" name="テキスト ボックス 849"/>
        <xdr:cNvSpPr txBox="1"/>
      </xdr:nvSpPr>
      <xdr:spPr>
        <a:xfrm>
          <a:off x="21056111" y="13278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46,290</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28321</xdr:rowOff>
    </xdr:from>
    <xdr:to>
      <xdr:col>29</xdr:col>
      <xdr:colOff>568325</xdr:colOff>
      <xdr:row>77</xdr:row>
      <xdr:rowOff>129921</xdr:rowOff>
    </xdr:to>
    <xdr:sp macro="" textlink="">
      <xdr:nvSpPr>
        <xdr:cNvPr id="851" name="円/楕円 850"/>
        <xdr:cNvSpPr/>
      </xdr:nvSpPr>
      <xdr:spPr>
        <a:xfrm>
          <a:off x="20383500" y="1322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121048</xdr:rowOff>
    </xdr:from>
    <xdr:ext cx="534377" cy="259045"/>
    <xdr:sp macro="" textlink="">
      <xdr:nvSpPr>
        <xdr:cNvPr id="852" name="テキスト ボックス 851"/>
        <xdr:cNvSpPr txBox="1"/>
      </xdr:nvSpPr>
      <xdr:spPr>
        <a:xfrm>
          <a:off x="20167111" y="13322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40,450</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51234</xdr:rowOff>
    </xdr:from>
    <xdr:to>
      <xdr:col>28</xdr:col>
      <xdr:colOff>365125</xdr:colOff>
      <xdr:row>77</xdr:row>
      <xdr:rowOff>152834</xdr:rowOff>
    </xdr:to>
    <xdr:sp macro="" textlink="">
      <xdr:nvSpPr>
        <xdr:cNvPr id="853" name="円/楕円 852"/>
        <xdr:cNvSpPr/>
      </xdr:nvSpPr>
      <xdr:spPr>
        <a:xfrm>
          <a:off x="19494500" y="13252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143961</xdr:rowOff>
    </xdr:from>
    <xdr:ext cx="534377" cy="259045"/>
    <xdr:sp macro="" textlink="">
      <xdr:nvSpPr>
        <xdr:cNvPr id="854" name="テキスト ボックス 853"/>
        <xdr:cNvSpPr txBox="1"/>
      </xdr:nvSpPr>
      <xdr:spPr>
        <a:xfrm>
          <a:off x="19278111" y="13345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37,443</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53963</xdr:rowOff>
    </xdr:from>
    <xdr:to>
      <xdr:col>27</xdr:col>
      <xdr:colOff>161925</xdr:colOff>
      <xdr:row>77</xdr:row>
      <xdr:rowOff>155563</xdr:rowOff>
    </xdr:to>
    <xdr:sp macro="" textlink="">
      <xdr:nvSpPr>
        <xdr:cNvPr id="855" name="円/楕円 854"/>
        <xdr:cNvSpPr/>
      </xdr:nvSpPr>
      <xdr:spPr>
        <a:xfrm>
          <a:off x="18605500" y="13255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146690</xdr:rowOff>
    </xdr:from>
    <xdr:ext cx="534377" cy="259045"/>
    <xdr:sp macro="" textlink="">
      <xdr:nvSpPr>
        <xdr:cNvPr id="856" name="テキスト ボックス 855"/>
        <xdr:cNvSpPr txBox="1"/>
      </xdr:nvSpPr>
      <xdr:spPr>
        <a:xfrm>
          <a:off x="18389111" y="13348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37,085</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7" name="正方形/長方形 85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8" name="正方形/長方形 85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9" name="正方形/長方形 85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0" name="正方形/長方形 85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1" name="正方形/長方形 86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2" name="正方形/長方形 86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3" name="正方形/長方形 86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4" name="正方形/長方形 86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5" name="テキスト ボックス 86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6" name="直線コネクタ 86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44450</xdr:rowOff>
    </xdr:from>
    <xdr:to>
      <xdr:col>33</xdr:col>
      <xdr:colOff>314325</xdr:colOff>
      <xdr:row>99</xdr:row>
      <xdr:rowOff>44450</xdr:rowOff>
    </xdr:to>
    <xdr:cxnSp macro="">
      <xdr:nvCxnSpPr>
        <xdr:cNvPr id="867" name="直線コネクタ 866"/>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73677</xdr:rowOff>
    </xdr:from>
    <xdr:ext cx="248786" cy="259045"/>
    <xdr:sp macro="" textlink="">
      <xdr:nvSpPr>
        <xdr:cNvPr id="868" name="テキスト ボックス 867"/>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6350</xdr:rowOff>
    </xdr:from>
    <xdr:to>
      <xdr:col>33</xdr:col>
      <xdr:colOff>314325</xdr:colOff>
      <xdr:row>97</xdr:row>
      <xdr:rowOff>6350</xdr:rowOff>
    </xdr:to>
    <xdr:cxnSp macro="">
      <xdr:nvCxnSpPr>
        <xdr:cNvPr id="869" name="直線コネクタ 868"/>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96</xdr:row>
      <xdr:rowOff>35577</xdr:rowOff>
    </xdr:from>
    <xdr:ext cx="312906" cy="259045"/>
    <xdr:sp macro="" textlink="">
      <xdr:nvSpPr>
        <xdr:cNvPr id="870" name="テキスト ボックス 869"/>
        <xdr:cNvSpPr txBox="1"/>
      </xdr:nvSpPr>
      <xdr:spPr>
        <a:xfrm>
          <a:off x="17975094" y="1649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26</xdr:col>
      <xdr:colOff>428625</xdr:colOff>
      <xdr:row>94</xdr:row>
      <xdr:rowOff>139700</xdr:rowOff>
    </xdr:from>
    <xdr:to>
      <xdr:col>33</xdr:col>
      <xdr:colOff>314325</xdr:colOff>
      <xdr:row>94</xdr:row>
      <xdr:rowOff>139700</xdr:rowOff>
    </xdr:to>
    <xdr:cxnSp macro="">
      <xdr:nvCxnSpPr>
        <xdr:cNvPr id="871" name="直線コネクタ 87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93</xdr:row>
      <xdr:rowOff>168927</xdr:rowOff>
    </xdr:from>
    <xdr:ext cx="312906" cy="259045"/>
    <xdr:sp macro="" textlink="">
      <xdr:nvSpPr>
        <xdr:cNvPr id="872" name="テキスト ボックス 871"/>
        <xdr:cNvSpPr txBox="1"/>
      </xdr:nvSpPr>
      <xdr:spPr>
        <a:xfrm>
          <a:off x="17975094" y="1611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92</xdr:row>
      <xdr:rowOff>101600</xdr:rowOff>
    </xdr:from>
    <xdr:to>
      <xdr:col>33</xdr:col>
      <xdr:colOff>314325</xdr:colOff>
      <xdr:row>92</xdr:row>
      <xdr:rowOff>101600</xdr:rowOff>
    </xdr:to>
    <xdr:cxnSp macro="">
      <xdr:nvCxnSpPr>
        <xdr:cNvPr id="873" name="直線コネクタ 872"/>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91</xdr:row>
      <xdr:rowOff>130827</xdr:rowOff>
    </xdr:from>
    <xdr:ext cx="312906" cy="259045"/>
    <xdr:sp macro="" textlink="">
      <xdr:nvSpPr>
        <xdr:cNvPr id="874" name="テキスト ボックス 873"/>
        <xdr:cNvSpPr txBox="1"/>
      </xdr:nvSpPr>
      <xdr:spPr>
        <a:xfrm>
          <a:off x="17975094" y="1573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26</xdr:col>
      <xdr:colOff>428625</xdr:colOff>
      <xdr:row>90</xdr:row>
      <xdr:rowOff>63500</xdr:rowOff>
    </xdr:from>
    <xdr:to>
      <xdr:col>33</xdr:col>
      <xdr:colOff>314325</xdr:colOff>
      <xdr:row>90</xdr:row>
      <xdr:rowOff>63500</xdr:rowOff>
    </xdr:to>
    <xdr:cxnSp macro="">
      <xdr:nvCxnSpPr>
        <xdr:cNvPr id="875" name="直線コネクタ 874"/>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89</xdr:row>
      <xdr:rowOff>92727</xdr:rowOff>
    </xdr:from>
    <xdr:ext cx="312906" cy="259045"/>
    <xdr:sp macro="" textlink="">
      <xdr:nvSpPr>
        <xdr:cNvPr id="876" name="テキスト ボックス 875"/>
        <xdr:cNvSpPr txBox="1"/>
      </xdr:nvSpPr>
      <xdr:spPr>
        <a:xfrm>
          <a:off x="17975094" y="15351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7" name="直線コネクタ 87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87</xdr:row>
      <xdr:rowOff>54627</xdr:rowOff>
    </xdr:from>
    <xdr:ext cx="312906" cy="259045"/>
    <xdr:sp macro="" textlink="">
      <xdr:nvSpPr>
        <xdr:cNvPr id="878" name="テキスト ボックス 877"/>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99</xdr:row>
      <xdr:rowOff>44450</xdr:rowOff>
    </xdr:from>
    <xdr:to>
      <xdr:col>32</xdr:col>
      <xdr:colOff>186689</xdr:colOff>
      <xdr:row>99</xdr:row>
      <xdr:rowOff>44450</xdr:rowOff>
    </xdr:to>
    <xdr:cxnSp macro="">
      <xdr:nvCxnSpPr>
        <xdr:cNvPr id="880" name="直線コネクタ 879"/>
        <xdr:cNvCxnSpPr/>
      </xdr:nvCxnSpPr>
      <xdr:spPr>
        <a:xfrm>
          <a:off x="22159595" y="1701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86377</xdr:rowOff>
    </xdr:from>
    <xdr:ext cx="249299" cy="259045"/>
    <xdr:sp macro="" textlink="">
      <xdr:nvSpPr>
        <xdr:cNvPr id="881" name="前年度繰上充用金最小値テキスト"/>
        <xdr:cNvSpPr txBox="1"/>
      </xdr:nvSpPr>
      <xdr:spPr>
        <a:xfrm>
          <a:off x="2221230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44450</xdr:rowOff>
    </xdr:from>
    <xdr:to>
      <xdr:col>32</xdr:col>
      <xdr:colOff>276225</xdr:colOff>
      <xdr:row>99</xdr:row>
      <xdr:rowOff>44450</xdr:rowOff>
    </xdr:to>
    <xdr:cxnSp macro="">
      <xdr:nvCxnSpPr>
        <xdr:cNvPr id="882" name="直線コネクタ 881"/>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86377</xdr:rowOff>
    </xdr:from>
    <xdr:ext cx="249299" cy="259045"/>
    <xdr:sp macro="" textlink="">
      <xdr:nvSpPr>
        <xdr:cNvPr id="883" name="前年度繰上充用金最大値テキスト"/>
        <xdr:cNvSpPr txBox="1"/>
      </xdr:nvSpPr>
      <xdr:spPr>
        <a:xfrm>
          <a:off x="22212300" y="1671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44450</xdr:rowOff>
    </xdr:from>
    <xdr:to>
      <xdr:col>32</xdr:col>
      <xdr:colOff>276225</xdr:colOff>
      <xdr:row>99</xdr:row>
      <xdr:rowOff>44450</xdr:rowOff>
    </xdr:to>
    <xdr:cxnSp macro="">
      <xdr:nvCxnSpPr>
        <xdr:cNvPr id="884" name="直線コネクタ 883"/>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44450</xdr:rowOff>
    </xdr:from>
    <xdr:to>
      <xdr:col>32</xdr:col>
      <xdr:colOff>187325</xdr:colOff>
      <xdr:row>99</xdr:row>
      <xdr:rowOff>44450</xdr:rowOff>
    </xdr:to>
    <xdr:cxnSp macro="">
      <xdr:nvCxnSpPr>
        <xdr:cNvPr id="885" name="直線コネクタ 884"/>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143527</xdr:rowOff>
    </xdr:from>
    <xdr:ext cx="249299" cy="259045"/>
    <xdr:sp macro="" textlink="">
      <xdr:nvSpPr>
        <xdr:cNvPr id="886" name="前年度繰上充用金平均値テキスト"/>
        <xdr:cNvSpPr txBox="1"/>
      </xdr:nvSpPr>
      <xdr:spPr>
        <a:xfrm>
          <a:off x="22212300" y="1694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165100</xdr:rowOff>
    </xdr:from>
    <xdr:to>
      <xdr:col>32</xdr:col>
      <xdr:colOff>238125</xdr:colOff>
      <xdr:row>99</xdr:row>
      <xdr:rowOff>95250</xdr:rowOff>
    </xdr:to>
    <xdr:sp macro="" textlink="">
      <xdr:nvSpPr>
        <xdr:cNvPr id="887" name="フローチャート : 判断 886"/>
        <xdr:cNvSpPr/>
      </xdr:nvSpPr>
      <xdr:spPr>
        <a:xfrm>
          <a:off x="221107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44450</xdr:rowOff>
    </xdr:from>
    <xdr:to>
      <xdr:col>31</xdr:col>
      <xdr:colOff>34925</xdr:colOff>
      <xdr:row>99</xdr:row>
      <xdr:rowOff>44450</xdr:rowOff>
    </xdr:to>
    <xdr:cxnSp macro="">
      <xdr:nvCxnSpPr>
        <xdr:cNvPr id="888" name="直線コネクタ 887"/>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165100</xdr:rowOff>
    </xdr:from>
    <xdr:to>
      <xdr:col>31</xdr:col>
      <xdr:colOff>85725</xdr:colOff>
      <xdr:row>99</xdr:row>
      <xdr:rowOff>95250</xdr:rowOff>
    </xdr:to>
    <xdr:sp macro="" textlink="">
      <xdr:nvSpPr>
        <xdr:cNvPr id="889" name="フローチャート : 判断 888"/>
        <xdr:cNvSpPr/>
      </xdr:nvSpPr>
      <xdr:spPr>
        <a:xfrm>
          <a:off x="21272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86377</xdr:rowOff>
    </xdr:from>
    <xdr:ext cx="249299" cy="259045"/>
    <xdr:sp macro="" textlink="">
      <xdr:nvSpPr>
        <xdr:cNvPr id="890" name="テキスト ボックス 889"/>
        <xdr:cNvSpPr txBox="1"/>
      </xdr:nvSpPr>
      <xdr:spPr>
        <a:xfrm>
          <a:off x="21198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44450</xdr:rowOff>
    </xdr:from>
    <xdr:to>
      <xdr:col>29</xdr:col>
      <xdr:colOff>517525</xdr:colOff>
      <xdr:row>99</xdr:row>
      <xdr:rowOff>44450</xdr:rowOff>
    </xdr:to>
    <xdr:cxnSp macro="">
      <xdr:nvCxnSpPr>
        <xdr:cNvPr id="891" name="直線コネクタ 890"/>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90</xdr:row>
      <xdr:rowOff>50800</xdr:rowOff>
    </xdr:from>
    <xdr:to>
      <xdr:col>29</xdr:col>
      <xdr:colOff>568325</xdr:colOff>
      <xdr:row>90</xdr:row>
      <xdr:rowOff>152400</xdr:rowOff>
    </xdr:to>
    <xdr:sp macro="" textlink="">
      <xdr:nvSpPr>
        <xdr:cNvPr id="892" name="フローチャート : 判断 891"/>
        <xdr:cNvSpPr/>
      </xdr:nvSpPr>
      <xdr:spPr>
        <a:xfrm>
          <a:off x="20383500" y="154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88</xdr:row>
      <xdr:rowOff>168927</xdr:rowOff>
    </xdr:from>
    <xdr:ext cx="313932" cy="259045"/>
    <xdr:sp macro="" textlink="">
      <xdr:nvSpPr>
        <xdr:cNvPr id="893" name="テキスト ボックス 892"/>
        <xdr:cNvSpPr txBox="1"/>
      </xdr:nvSpPr>
      <xdr:spPr>
        <a:xfrm>
          <a:off x="20277333" y="15256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44450</xdr:rowOff>
    </xdr:from>
    <xdr:to>
      <xdr:col>28</xdr:col>
      <xdr:colOff>314325</xdr:colOff>
      <xdr:row>99</xdr:row>
      <xdr:rowOff>44450</xdr:rowOff>
    </xdr:to>
    <xdr:cxnSp macro="">
      <xdr:nvCxnSpPr>
        <xdr:cNvPr id="894" name="直線コネクタ 893"/>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98</xdr:row>
      <xdr:rowOff>165100</xdr:rowOff>
    </xdr:from>
    <xdr:to>
      <xdr:col>28</xdr:col>
      <xdr:colOff>365125</xdr:colOff>
      <xdr:row>99</xdr:row>
      <xdr:rowOff>95250</xdr:rowOff>
    </xdr:to>
    <xdr:sp macro="" textlink="">
      <xdr:nvSpPr>
        <xdr:cNvPr id="895" name="フローチャート : 判断 894"/>
        <xdr:cNvSpPr/>
      </xdr:nvSpPr>
      <xdr:spPr>
        <a:xfrm>
          <a:off x="19494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86377</xdr:rowOff>
    </xdr:from>
    <xdr:ext cx="249299" cy="259045"/>
    <xdr:sp macro="" textlink="">
      <xdr:nvSpPr>
        <xdr:cNvPr id="896" name="テキスト ボックス 895"/>
        <xdr:cNvSpPr txBox="1"/>
      </xdr:nvSpPr>
      <xdr:spPr>
        <a:xfrm>
          <a:off x="19420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98</xdr:row>
      <xdr:rowOff>165100</xdr:rowOff>
    </xdr:from>
    <xdr:to>
      <xdr:col>27</xdr:col>
      <xdr:colOff>161925</xdr:colOff>
      <xdr:row>99</xdr:row>
      <xdr:rowOff>95250</xdr:rowOff>
    </xdr:to>
    <xdr:sp macro="" textlink="">
      <xdr:nvSpPr>
        <xdr:cNvPr id="897" name="フローチャート : 判断 896"/>
        <xdr:cNvSpPr/>
      </xdr:nvSpPr>
      <xdr:spPr>
        <a:xfrm>
          <a:off x="18605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86377</xdr:rowOff>
    </xdr:from>
    <xdr:ext cx="249299" cy="259045"/>
    <xdr:sp macro="" textlink="">
      <xdr:nvSpPr>
        <xdr:cNvPr id="898" name="テキスト ボックス 897"/>
        <xdr:cNvSpPr txBox="1"/>
      </xdr:nvSpPr>
      <xdr:spPr>
        <a:xfrm>
          <a:off x="18531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9" name="テキスト ボックス 89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0" name="テキスト ボックス 89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1" name="テキスト ボックス 90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2" name="テキスト ボックス 90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3" name="テキスト ボックス 90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98</xdr:row>
      <xdr:rowOff>165100</xdr:rowOff>
    </xdr:from>
    <xdr:to>
      <xdr:col>32</xdr:col>
      <xdr:colOff>238125</xdr:colOff>
      <xdr:row>99</xdr:row>
      <xdr:rowOff>95250</xdr:rowOff>
    </xdr:to>
    <xdr:sp macro="" textlink="">
      <xdr:nvSpPr>
        <xdr:cNvPr id="904" name="円/楕円 903"/>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29227</xdr:rowOff>
    </xdr:from>
    <xdr:ext cx="249299" cy="259045"/>
    <xdr:sp macro="" textlink="">
      <xdr:nvSpPr>
        <xdr:cNvPr id="905" name="前年度繰上充用金該当値テキスト"/>
        <xdr:cNvSpPr txBox="1"/>
      </xdr:nvSpPr>
      <xdr:spPr>
        <a:xfrm>
          <a:off x="22212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165100</xdr:rowOff>
    </xdr:from>
    <xdr:to>
      <xdr:col>31</xdr:col>
      <xdr:colOff>85725</xdr:colOff>
      <xdr:row>99</xdr:row>
      <xdr:rowOff>95250</xdr:rowOff>
    </xdr:to>
    <xdr:sp macro="" textlink="">
      <xdr:nvSpPr>
        <xdr:cNvPr id="906" name="円/楕円 905"/>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111777</xdr:rowOff>
    </xdr:from>
    <xdr:ext cx="249299" cy="259045"/>
    <xdr:sp macro="" textlink="">
      <xdr:nvSpPr>
        <xdr:cNvPr id="907" name="テキスト ボックス 906"/>
        <xdr:cNvSpPr txBox="1"/>
      </xdr:nvSpPr>
      <xdr:spPr>
        <a:xfrm>
          <a:off x="21198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165100</xdr:rowOff>
    </xdr:from>
    <xdr:to>
      <xdr:col>29</xdr:col>
      <xdr:colOff>568325</xdr:colOff>
      <xdr:row>99</xdr:row>
      <xdr:rowOff>95250</xdr:rowOff>
    </xdr:to>
    <xdr:sp macro="" textlink="">
      <xdr:nvSpPr>
        <xdr:cNvPr id="908" name="円/楕円 907"/>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86377</xdr:rowOff>
    </xdr:from>
    <xdr:ext cx="249299" cy="259045"/>
    <xdr:sp macro="" textlink="">
      <xdr:nvSpPr>
        <xdr:cNvPr id="909" name="テキスト ボックス 908"/>
        <xdr:cNvSpPr txBox="1"/>
      </xdr:nvSpPr>
      <xdr:spPr>
        <a:xfrm>
          <a:off x="20309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165100</xdr:rowOff>
    </xdr:from>
    <xdr:to>
      <xdr:col>28</xdr:col>
      <xdr:colOff>365125</xdr:colOff>
      <xdr:row>99</xdr:row>
      <xdr:rowOff>95250</xdr:rowOff>
    </xdr:to>
    <xdr:sp macro="" textlink="">
      <xdr:nvSpPr>
        <xdr:cNvPr id="910" name="円/楕円 909"/>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97</xdr:row>
      <xdr:rowOff>111777</xdr:rowOff>
    </xdr:from>
    <xdr:ext cx="249299" cy="259045"/>
    <xdr:sp macro="" textlink="">
      <xdr:nvSpPr>
        <xdr:cNvPr id="911" name="テキスト ボックス 910"/>
        <xdr:cNvSpPr txBox="1"/>
      </xdr:nvSpPr>
      <xdr:spPr>
        <a:xfrm>
          <a:off x="19420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165100</xdr:rowOff>
    </xdr:from>
    <xdr:to>
      <xdr:col>27</xdr:col>
      <xdr:colOff>161925</xdr:colOff>
      <xdr:row>99</xdr:row>
      <xdr:rowOff>95250</xdr:rowOff>
    </xdr:to>
    <xdr:sp macro="" textlink="">
      <xdr:nvSpPr>
        <xdr:cNvPr id="912" name="円/楕円 911"/>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97</xdr:row>
      <xdr:rowOff>111777</xdr:rowOff>
    </xdr:from>
    <xdr:ext cx="249299" cy="259045"/>
    <xdr:sp macro="" textlink="">
      <xdr:nvSpPr>
        <xdr:cNvPr id="913" name="テキスト ボックス 912"/>
        <xdr:cNvSpPr txBox="1"/>
      </xdr:nvSpPr>
      <xdr:spPr>
        <a:xfrm>
          <a:off x="18531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4" name="正方形/長方形 91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5" name="正方形/長方形 91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6" name="テキスト ボックス 91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歳出決算総額は、住民一人当た</a:t>
          </a:r>
          <a:r>
            <a:rPr kumimoji="1" lang="ja-JP" altLang="en-US" sz="1100">
              <a:solidFill>
                <a:schemeClr val="dk1"/>
              </a:solidFill>
              <a:effectLst/>
              <a:latin typeface="+mn-lt"/>
              <a:ea typeface="+mn-ea"/>
              <a:cs typeface="+mn-cs"/>
            </a:rPr>
            <a:t>り</a:t>
          </a:r>
          <a:r>
            <a:rPr kumimoji="1" lang="en-US" altLang="ja-JP" sz="1100">
              <a:solidFill>
                <a:schemeClr val="dk1"/>
              </a:solidFill>
              <a:effectLst/>
              <a:latin typeface="+mn-lt"/>
              <a:ea typeface="+mn-ea"/>
              <a:cs typeface="+mn-cs"/>
            </a:rPr>
            <a:t>395,540</a:t>
          </a:r>
          <a:r>
            <a:rPr kumimoji="1" lang="ja-JP" altLang="ja-JP" sz="1100">
              <a:solidFill>
                <a:schemeClr val="dk1"/>
              </a:solidFill>
              <a:effectLst/>
              <a:latin typeface="+mn-lt"/>
              <a:ea typeface="+mn-ea"/>
              <a:cs typeface="+mn-cs"/>
            </a:rPr>
            <a:t>円となっており、それぞれの費目において、押並べて類似団体平均に比して低コストな状況となっている。個別の項目で見ると、人件費については「桂川町第</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次行政改革大綱」による職員削減効果、公債費については平成</a:t>
          </a:r>
          <a:r>
            <a:rPr kumimoji="1" lang="en-US" altLang="ja-JP" sz="1100">
              <a:solidFill>
                <a:schemeClr val="dk1"/>
              </a:solidFill>
              <a:effectLst/>
              <a:latin typeface="+mn-lt"/>
              <a:ea typeface="+mn-ea"/>
              <a:cs typeface="+mn-cs"/>
            </a:rPr>
            <a:t>19</a:t>
          </a:r>
          <a:r>
            <a:rPr kumimoji="1" lang="ja-JP" altLang="ja-JP" sz="1100">
              <a:solidFill>
                <a:schemeClr val="dk1"/>
              </a:solidFill>
              <a:effectLst/>
              <a:latin typeface="+mn-lt"/>
              <a:ea typeface="+mn-ea"/>
              <a:cs typeface="+mn-cs"/>
            </a:rPr>
            <a:t>年度～</a:t>
          </a:r>
          <a:r>
            <a:rPr kumimoji="1" lang="en-US" altLang="ja-JP" sz="1100">
              <a:solidFill>
                <a:schemeClr val="dk1"/>
              </a:solidFill>
              <a:effectLst/>
              <a:latin typeface="+mn-lt"/>
              <a:ea typeface="+mn-ea"/>
              <a:cs typeface="+mn-cs"/>
            </a:rPr>
            <a:t>21</a:t>
          </a:r>
          <a:r>
            <a:rPr kumimoji="1" lang="ja-JP" altLang="ja-JP" sz="1100">
              <a:solidFill>
                <a:schemeClr val="dk1"/>
              </a:solidFill>
              <a:effectLst/>
              <a:latin typeface="+mn-lt"/>
              <a:ea typeface="+mn-ea"/>
              <a:cs typeface="+mn-cs"/>
            </a:rPr>
            <a:t>年度の地方債繰上償還効果、普通建設事業費については近年の投資的経費の抑制効果によるものであるが、本町は財政基盤が弱く、財政力指数では</a:t>
          </a:r>
          <a:r>
            <a:rPr kumimoji="1" lang="en-US" altLang="ja-JP" sz="1100">
              <a:solidFill>
                <a:schemeClr val="dk1"/>
              </a:solidFill>
              <a:effectLst/>
              <a:latin typeface="+mn-lt"/>
              <a:ea typeface="+mn-ea"/>
              <a:cs typeface="+mn-cs"/>
            </a:rPr>
            <a:t>0.38</a:t>
          </a:r>
          <a:r>
            <a:rPr kumimoji="1" lang="ja-JP" altLang="ja-JP" sz="1100">
              <a:solidFill>
                <a:schemeClr val="dk1"/>
              </a:solidFill>
              <a:effectLst/>
              <a:latin typeface="+mn-lt"/>
              <a:ea typeface="+mn-ea"/>
              <a:cs typeface="+mn-cs"/>
            </a:rPr>
            <a:t>前後と類似団体平均を</a:t>
          </a:r>
          <a:r>
            <a:rPr kumimoji="1" lang="en-US" altLang="ja-JP" sz="1100">
              <a:solidFill>
                <a:schemeClr val="dk1"/>
              </a:solidFill>
              <a:effectLst/>
              <a:latin typeface="+mn-lt"/>
              <a:ea typeface="+mn-ea"/>
              <a:cs typeface="+mn-cs"/>
            </a:rPr>
            <a:t>0.1</a:t>
          </a:r>
          <a:r>
            <a:rPr kumimoji="1" lang="ja-JP" altLang="ja-JP" sz="1100">
              <a:solidFill>
                <a:schemeClr val="dk1"/>
              </a:solidFill>
              <a:effectLst/>
              <a:latin typeface="+mn-lt"/>
              <a:ea typeface="+mn-ea"/>
              <a:cs typeface="+mn-cs"/>
            </a:rPr>
            <a:t>ポイント前後下回っている状態が続いており、一般財源に乏しいことから、町独自施策を大きく展開することが困難であることが主要因であると思量する。このことは、積立金において類似団体平均を大きく下回っていることからも推察される。また、義務的経費である扶助費においては少子高齢化等の影響により類似団体平均を上回っており、他の経費を抑制してでも多くの財源を充当せざるを得ないことも、この状況を助長する原因であると考えられ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財政力の脆弱な本町は、国の地方財政施策の動向に大きく左右されるため、</a:t>
          </a:r>
          <a:r>
            <a:rPr kumimoji="1" lang="ja-JP" altLang="ja-JP" sz="1100" b="0" i="0" baseline="0">
              <a:solidFill>
                <a:schemeClr val="dk1"/>
              </a:solidFill>
              <a:effectLst/>
              <a:latin typeface="+mn-lt"/>
              <a:ea typeface="+mn-ea"/>
              <a:cs typeface="+mn-cs"/>
            </a:rPr>
            <a:t>、財政基盤の安定した自立的な行政運営を可能とするべく、</a:t>
          </a:r>
          <a:r>
            <a:rPr kumimoji="1" lang="ja-JP" altLang="ja-JP" sz="1100">
              <a:solidFill>
                <a:schemeClr val="dk1"/>
              </a:solidFill>
              <a:effectLst/>
              <a:latin typeface="+mn-lt"/>
              <a:ea typeface="+mn-ea"/>
              <a:cs typeface="+mn-cs"/>
            </a:rPr>
            <a:t>これまでも実施してきた事業の取捨選択等の徹底に加え、ふるさと納税や地方創生施策を加速し、将来に亘り活力ある持続可能な地域づくりや自主財源の創出・拡大に努める。</a:t>
          </a:r>
          <a:endParaRPr lang="ja-JP" altLang="ja-JP" sz="1400">
            <a:effectLst/>
          </a:endParaRPr>
        </a:p>
        <a:p>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福岡県桂川町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13,815
13,723
20.14
5,647,660
5,464,387
165,102
3,258,992
4,177,078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3.9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54/54</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148844</xdr:rowOff>
    </xdr:from>
    <xdr:to>
      <xdr:col>6</xdr:col>
      <xdr:colOff>510540</xdr:colOff>
      <xdr:row>38</xdr:row>
      <xdr:rowOff>106363</xdr:rowOff>
    </xdr:to>
    <xdr:cxnSp macro="">
      <xdr:nvCxnSpPr>
        <xdr:cNvPr id="56" name="直線コネクタ 55"/>
        <xdr:cNvCxnSpPr/>
      </xdr:nvCxnSpPr>
      <xdr:spPr>
        <a:xfrm flipV="1">
          <a:off x="4633595" y="5463794"/>
          <a:ext cx="1270" cy="1157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110190</xdr:rowOff>
    </xdr:from>
    <xdr:ext cx="469744" cy="259045"/>
    <xdr:sp macro="" textlink="">
      <xdr:nvSpPr>
        <xdr:cNvPr id="57" name="議会費最小値テキスト"/>
        <xdr:cNvSpPr txBox="1"/>
      </xdr:nvSpPr>
      <xdr:spPr>
        <a:xfrm>
          <a:off x="4686300" y="6625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4,575</a:t>
          </a:r>
          <a:endParaRPr kumimoji="1" lang="ja-JP" altLang="en-US" sz="1000" b="1">
            <a:latin typeface="ＭＳ Ｐゴシック"/>
          </a:endParaRPr>
        </a:p>
      </xdr:txBody>
    </xdr:sp>
    <xdr:clientData/>
  </xdr:oneCellAnchor>
  <xdr:twoCellAnchor>
    <xdr:from>
      <xdr:col>6</xdr:col>
      <xdr:colOff>422275</xdr:colOff>
      <xdr:row>38</xdr:row>
      <xdr:rowOff>106363</xdr:rowOff>
    </xdr:from>
    <xdr:to>
      <xdr:col>6</xdr:col>
      <xdr:colOff>600075</xdr:colOff>
      <xdr:row>38</xdr:row>
      <xdr:rowOff>106363</xdr:rowOff>
    </xdr:to>
    <xdr:cxnSp macro="">
      <xdr:nvCxnSpPr>
        <xdr:cNvPr id="58" name="直線コネクタ 57"/>
        <xdr:cNvCxnSpPr/>
      </xdr:nvCxnSpPr>
      <xdr:spPr>
        <a:xfrm>
          <a:off x="4546600" y="6621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95521</xdr:rowOff>
    </xdr:from>
    <xdr:ext cx="534377" cy="259045"/>
    <xdr:sp macro="" textlink="">
      <xdr:nvSpPr>
        <xdr:cNvPr id="59" name="議会費最大値テキスト"/>
        <xdr:cNvSpPr txBox="1"/>
      </xdr:nvSpPr>
      <xdr:spPr>
        <a:xfrm>
          <a:off x="4686300" y="5239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10,652</a:t>
          </a:r>
          <a:endParaRPr kumimoji="1" lang="ja-JP" altLang="en-US" sz="1000" b="1">
            <a:latin typeface="ＭＳ Ｐゴシック"/>
          </a:endParaRPr>
        </a:p>
      </xdr:txBody>
    </xdr:sp>
    <xdr:clientData/>
  </xdr:oneCellAnchor>
  <xdr:twoCellAnchor>
    <xdr:from>
      <xdr:col>6</xdr:col>
      <xdr:colOff>422275</xdr:colOff>
      <xdr:row>31</xdr:row>
      <xdr:rowOff>148844</xdr:rowOff>
    </xdr:from>
    <xdr:to>
      <xdr:col>6</xdr:col>
      <xdr:colOff>600075</xdr:colOff>
      <xdr:row>31</xdr:row>
      <xdr:rowOff>148844</xdr:rowOff>
    </xdr:to>
    <xdr:cxnSp macro="">
      <xdr:nvCxnSpPr>
        <xdr:cNvPr id="60" name="直線コネクタ 59"/>
        <xdr:cNvCxnSpPr/>
      </xdr:nvCxnSpPr>
      <xdr:spPr>
        <a:xfrm>
          <a:off x="4546600" y="5463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38</xdr:row>
      <xdr:rowOff>30163</xdr:rowOff>
    </xdr:from>
    <xdr:to>
      <xdr:col>6</xdr:col>
      <xdr:colOff>511175</xdr:colOff>
      <xdr:row>38</xdr:row>
      <xdr:rowOff>106363</xdr:rowOff>
    </xdr:to>
    <xdr:cxnSp macro="">
      <xdr:nvCxnSpPr>
        <xdr:cNvPr id="61" name="直線コネクタ 60"/>
        <xdr:cNvCxnSpPr/>
      </xdr:nvCxnSpPr>
      <xdr:spPr>
        <a:xfrm>
          <a:off x="3797300" y="6545263"/>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12717</xdr:rowOff>
    </xdr:from>
    <xdr:ext cx="469744" cy="259045"/>
    <xdr:sp macro="" textlink="">
      <xdr:nvSpPr>
        <xdr:cNvPr id="62" name="議会費平均値テキスト"/>
        <xdr:cNvSpPr txBox="1"/>
      </xdr:nvSpPr>
      <xdr:spPr>
        <a:xfrm>
          <a:off x="4686300" y="60134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6,720</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161290</xdr:rowOff>
    </xdr:from>
    <xdr:to>
      <xdr:col>6</xdr:col>
      <xdr:colOff>561975</xdr:colOff>
      <xdr:row>36</xdr:row>
      <xdr:rowOff>91440</xdr:rowOff>
    </xdr:to>
    <xdr:sp macro="" textlink="">
      <xdr:nvSpPr>
        <xdr:cNvPr id="63" name="フローチャート : 判断 62"/>
        <xdr:cNvSpPr/>
      </xdr:nvSpPr>
      <xdr:spPr>
        <a:xfrm>
          <a:off x="4584700" y="6162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18161</xdr:rowOff>
    </xdr:from>
    <xdr:to>
      <xdr:col>5</xdr:col>
      <xdr:colOff>358775</xdr:colOff>
      <xdr:row>38</xdr:row>
      <xdr:rowOff>30163</xdr:rowOff>
    </xdr:to>
    <xdr:cxnSp macro="">
      <xdr:nvCxnSpPr>
        <xdr:cNvPr id="64" name="直線コネクタ 63"/>
        <xdr:cNvCxnSpPr/>
      </xdr:nvCxnSpPr>
      <xdr:spPr>
        <a:xfrm>
          <a:off x="2908300" y="6533261"/>
          <a:ext cx="889000" cy="12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45085</xdr:rowOff>
    </xdr:from>
    <xdr:to>
      <xdr:col>5</xdr:col>
      <xdr:colOff>409575</xdr:colOff>
      <xdr:row>35</xdr:row>
      <xdr:rowOff>146685</xdr:rowOff>
    </xdr:to>
    <xdr:sp macro="" textlink="">
      <xdr:nvSpPr>
        <xdr:cNvPr id="65" name="フローチャート : 判断 64"/>
        <xdr:cNvSpPr/>
      </xdr:nvSpPr>
      <xdr:spPr>
        <a:xfrm>
          <a:off x="3746500" y="6045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163212</xdr:rowOff>
    </xdr:from>
    <xdr:ext cx="469744" cy="259045"/>
    <xdr:sp macro="" textlink="">
      <xdr:nvSpPr>
        <xdr:cNvPr id="66" name="テキスト ボックス 65"/>
        <xdr:cNvSpPr txBox="1"/>
      </xdr:nvSpPr>
      <xdr:spPr>
        <a:xfrm>
          <a:off x="3562427" y="5821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7,330</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18161</xdr:rowOff>
    </xdr:from>
    <xdr:to>
      <xdr:col>4</xdr:col>
      <xdr:colOff>155575</xdr:colOff>
      <xdr:row>38</xdr:row>
      <xdr:rowOff>28448</xdr:rowOff>
    </xdr:to>
    <xdr:cxnSp macro="">
      <xdr:nvCxnSpPr>
        <xdr:cNvPr id="67" name="直線コネクタ 66"/>
        <xdr:cNvCxnSpPr/>
      </xdr:nvCxnSpPr>
      <xdr:spPr>
        <a:xfrm flipV="1">
          <a:off x="2019300" y="6533261"/>
          <a:ext cx="889000" cy="10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62611</xdr:rowOff>
    </xdr:from>
    <xdr:to>
      <xdr:col>4</xdr:col>
      <xdr:colOff>206375</xdr:colOff>
      <xdr:row>35</xdr:row>
      <xdr:rowOff>164211</xdr:rowOff>
    </xdr:to>
    <xdr:sp macro="" textlink="">
      <xdr:nvSpPr>
        <xdr:cNvPr id="68" name="フローチャート : 判断 67"/>
        <xdr:cNvSpPr/>
      </xdr:nvSpPr>
      <xdr:spPr>
        <a:xfrm>
          <a:off x="2857500" y="606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9288</xdr:rowOff>
    </xdr:from>
    <xdr:ext cx="469744" cy="259045"/>
    <xdr:sp macro="" textlink="">
      <xdr:nvSpPr>
        <xdr:cNvPr id="69" name="テキスト ボックス 68"/>
        <xdr:cNvSpPr txBox="1"/>
      </xdr:nvSpPr>
      <xdr:spPr>
        <a:xfrm>
          <a:off x="2673427" y="583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7,238</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125222</xdr:rowOff>
    </xdr:from>
    <xdr:to>
      <xdr:col>2</xdr:col>
      <xdr:colOff>638175</xdr:colOff>
      <xdr:row>38</xdr:row>
      <xdr:rowOff>28448</xdr:rowOff>
    </xdr:to>
    <xdr:cxnSp macro="">
      <xdr:nvCxnSpPr>
        <xdr:cNvPr id="70" name="直線コネクタ 69"/>
        <xdr:cNvCxnSpPr/>
      </xdr:nvCxnSpPr>
      <xdr:spPr>
        <a:xfrm>
          <a:off x="1130300" y="6468872"/>
          <a:ext cx="889000" cy="74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83566</xdr:rowOff>
    </xdr:from>
    <xdr:to>
      <xdr:col>3</xdr:col>
      <xdr:colOff>3175</xdr:colOff>
      <xdr:row>36</xdr:row>
      <xdr:rowOff>13716</xdr:rowOff>
    </xdr:to>
    <xdr:sp macro="" textlink="">
      <xdr:nvSpPr>
        <xdr:cNvPr id="71" name="フローチャート : 判断 70"/>
        <xdr:cNvSpPr/>
      </xdr:nvSpPr>
      <xdr:spPr>
        <a:xfrm>
          <a:off x="1968500" y="6084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30243</xdr:rowOff>
    </xdr:from>
    <xdr:ext cx="469744" cy="259045"/>
    <xdr:sp macro="" textlink="">
      <xdr:nvSpPr>
        <xdr:cNvPr id="72" name="テキスト ボックス 71"/>
        <xdr:cNvSpPr txBox="1"/>
      </xdr:nvSpPr>
      <xdr:spPr>
        <a:xfrm>
          <a:off x="1784427" y="5859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7,128</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52896</xdr:rowOff>
    </xdr:from>
    <xdr:to>
      <xdr:col>1</xdr:col>
      <xdr:colOff>485775</xdr:colOff>
      <xdr:row>35</xdr:row>
      <xdr:rowOff>154496</xdr:rowOff>
    </xdr:to>
    <xdr:sp macro="" textlink="">
      <xdr:nvSpPr>
        <xdr:cNvPr id="73" name="フローチャート : 判断 72"/>
        <xdr:cNvSpPr/>
      </xdr:nvSpPr>
      <xdr:spPr>
        <a:xfrm>
          <a:off x="1079500" y="6053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33</xdr:row>
      <xdr:rowOff>171023</xdr:rowOff>
    </xdr:from>
    <xdr:ext cx="469744" cy="259045"/>
    <xdr:sp macro="" textlink="">
      <xdr:nvSpPr>
        <xdr:cNvPr id="74" name="テキスト ボックス 73"/>
        <xdr:cNvSpPr txBox="1"/>
      </xdr:nvSpPr>
      <xdr:spPr>
        <a:xfrm>
          <a:off x="895427" y="5828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7,289</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38</xdr:row>
      <xdr:rowOff>55563</xdr:rowOff>
    </xdr:from>
    <xdr:to>
      <xdr:col>6</xdr:col>
      <xdr:colOff>561975</xdr:colOff>
      <xdr:row>38</xdr:row>
      <xdr:rowOff>157163</xdr:rowOff>
    </xdr:to>
    <xdr:sp macro="" textlink="">
      <xdr:nvSpPr>
        <xdr:cNvPr id="80" name="円/楕円 79"/>
        <xdr:cNvSpPr/>
      </xdr:nvSpPr>
      <xdr:spPr>
        <a:xfrm>
          <a:off x="4584700" y="6570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141940</xdr:rowOff>
    </xdr:from>
    <xdr:ext cx="469744" cy="259045"/>
    <xdr:sp macro="" textlink="">
      <xdr:nvSpPr>
        <xdr:cNvPr id="81" name="議会費該当値テキスト"/>
        <xdr:cNvSpPr txBox="1"/>
      </xdr:nvSpPr>
      <xdr:spPr>
        <a:xfrm>
          <a:off x="4686300" y="6485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4,575</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150813</xdr:rowOff>
    </xdr:from>
    <xdr:to>
      <xdr:col>5</xdr:col>
      <xdr:colOff>409575</xdr:colOff>
      <xdr:row>38</xdr:row>
      <xdr:rowOff>80963</xdr:rowOff>
    </xdr:to>
    <xdr:sp macro="" textlink="">
      <xdr:nvSpPr>
        <xdr:cNvPr id="82" name="円/楕円 81"/>
        <xdr:cNvSpPr/>
      </xdr:nvSpPr>
      <xdr:spPr>
        <a:xfrm>
          <a:off x="3746500" y="6494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38</xdr:row>
      <xdr:rowOff>72090</xdr:rowOff>
    </xdr:from>
    <xdr:ext cx="469744" cy="259045"/>
    <xdr:sp macro="" textlink="">
      <xdr:nvSpPr>
        <xdr:cNvPr id="83" name="テキスト ボックス 82"/>
        <xdr:cNvSpPr txBox="1"/>
      </xdr:nvSpPr>
      <xdr:spPr>
        <a:xfrm>
          <a:off x="3562427" y="6587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4,975</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138811</xdr:rowOff>
    </xdr:from>
    <xdr:to>
      <xdr:col>4</xdr:col>
      <xdr:colOff>206375</xdr:colOff>
      <xdr:row>38</xdr:row>
      <xdr:rowOff>68961</xdr:rowOff>
    </xdr:to>
    <xdr:sp macro="" textlink="">
      <xdr:nvSpPr>
        <xdr:cNvPr id="84" name="円/楕円 83"/>
        <xdr:cNvSpPr/>
      </xdr:nvSpPr>
      <xdr:spPr>
        <a:xfrm>
          <a:off x="2857500" y="648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38</xdr:row>
      <xdr:rowOff>60088</xdr:rowOff>
    </xdr:from>
    <xdr:ext cx="469744" cy="259045"/>
    <xdr:sp macro="" textlink="">
      <xdr:nvSpPr>
        <xdr:cNvPr id="85" name="テキスト ボックス 84"/>
        <xdr:cNvSpPr txBox="1"/>
      </xdr:nvSpPr>
      <xdr:spPr>
        <a:xfrm>
          <a:off x="2673427" y="6575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5,038</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149098</xdr:rowOff>
    </xdr:from>
    <xdr:to>
      <xdr:col>3</xdr:col>
      <xdr:colOff>3175</xdr:colOff>
      <xdr:row>38</xdr:row>
      <xdr:rowOff>79248</xdr:rowOff>
    </xdr:to>
    <xdr:sp macro="" textlink="">
      <xdr:nvSpPr>
        <xdr:cNvPr id="86" name="円/楕円 85"/>
        <xdr:cNvSpPr/>
      </xdr:nvSpPr>
      <xdr:spPr>
        <a:xfrm>
          <a:off x="1968500" y="6492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38</xdr:row>
      <xdr:rowOff>70375</xdr:rowOff>
    </xdr:from>
    <xdr:ext cx="469744" cy="259045"/>
    <xdr:sp macro="" textlink="">
      <xdr:nvSpPr>
        <xdr:cNvPr id="87" name="テキスト ボックス 86"/>
        <xdr:cNvSpPr txBox="1"/>
      </xdr:nvSpPr>
      <xdr:spPr>
        <a:xfrm>
          <a:off x="1784427" y="6585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4,984</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74422</xdr:rowOff>
    </xdr:from>
    <xdr:to>
      <xdr:col>1</xdr:col>
      <xdr:colOff>485775</xdr:colOff>
      <xdr:row>38</xdr:row>
      <xdr:rowOff>4572</xdr:rowOff>
    </xdr:to>
    <xdr:sp macro="" textlink="">
      <xdr:nvSpPr>
        <xdr:cNvPr id="88" name="円/楕円 87"/>
        <xdr:cNvSpPr/>
      </xdr:nvSpPr>
      <xdr:spPr>
        <a:xfrm>
          <a:off x="1079500" y="6418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37</xdr:row>
      <xdr:rowOff>167149</xdr:rowOff>
    </xdr:from>
    <xdr:ext cx="469744" cy="259045"/>
    <xdr:sp macro="" textlink="">
      <xdr:nvSpPr>
        <xdr:cNvPr id="89" name="テキスト ボックス 88"/>
        <xdr:cNvSpPr txBox="1"/>
      </xdr:nvSpPr>
      <xdr:spPr>
        <a:xfrm>
          <a:off x="895427" y="6510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5,376</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48/54</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43,556</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48640</xdr:rowOff>
    </xdr:from>
    <xdr:to>
      <xdr:col>6</xdr:col>
      <xdr:colOff>510540</xdr:colOff>
      <xdr:row>57</xdr:row>
      <xdr:rowOff>122016</xdr:rowOff>
    </xdr:to>
    <xdr:cxnSp macro="">
      <xdr:nvCxnSpPr>
        <xdr:cNvPr id="111" name="直線コネクタ 110"/>
        <xdr:cNvCxnSpPr/>
      </xdr:nvCxnSpPr>
      <xdr:spPr>
        <a:xfrm flipV="1">
          <a:off x="4633595" y="8621140"/>
          <a:ext cx="1270" cy="12735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125843</xdr:rowOff>
    </xdr:from>
    <xdr:ext cx="534377" cy="259045"/>
    <xdr:sp macro="" textlink="">
      <xdr:nvSpPr>
        <xdr:cNvPr id="112" name="総務費最小値テキスト"/>
        <xdr:cNvSpPr txBox="1"/>
      </xdr:nvSpPr>
      <xdr:spPr>
        <a:xfrm>
          <a:off x="4686300" y="9898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41,368</a:t>
          </a:r>
          <a:endParaRPr kumimoji="1" lang="ja-JP" altLang="en-US" sz="1000" b="1">
            <a:latin typeface="ＭＳ Ｐゴシック"/>
          </a:endParaRPr>
        </a:p>
      </xdr:txBody>
    </xdr:sp>
    <xdr:clientData/>
  </xdr:oneCellAnchor>
  <xdr:twoCellAnchor>
    <xdr:from>
      <xdr:col>6</xdr:col>
      <xdr:colOff>422275</xdr:colOff>
      <xdr:row>57</xdr:row>
      <xdr:rowOff>122016</xdr:rowOff>
    </xdr:from>
    <xdr:to>
      <xdr:col>6</xdr:col>
      <xdr:colOff>600075</xdr:colOff>
      <xdr:row>57</xdr:row>
      <xdr:rowOff>122016</xdr:rowOff>
    </xdr:to>
    <xdr:cxnSp macro="">
      <xdr:nvCxnSpPr>
        <xdr:cNvPr id="113" name="直線コネクタ 112"/>
        <xdr:cNvCxnSpPr/>
      </xdr:nvCxnSpPr>
      <xdr:spPr>
        <a:xfrm>
          <a:off x="4546600" y="9894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166767</xdr:rowOff>
    </xdr:from>
    <xdr:ext cx="599010" cy="259045"/>
    <xdr:sp macro="" textlink="">
      <xdr:nvSpPr>
        <xdr:cNvPr id="114" name="総務費最大値テキスト"/>
        <xdr:cNvSpPr txBox="1"/>
      </xdr:nvSpPr>
      <xdr:spPr>
        <a:xfrm>
          <a:off x="4686300" y="83963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319,917</a:t>
          </a:r>
          <a:endParaRPr kumimoji="1" lang="ja-JP" altLang="en-US" sz="1000" b="1">
            <a:latin typeface="ＭＳ Ｐゴシック"/>
          </a:endParaRPr>
        </a:p>
      </xdr:txBody>
    </xdr:sp>
    <xdr:clientData/>
  </xdr:oneCellAnchor>
  <xdr:twoCellAnchor>
    <xdr:from>
      <xdr:col>6</xdr:col>
      <xdr:colOff>422275</xdr:colOff>
      <xdr:row>50</xdr:row>
      <xdr:rowOff>48640</xdr:rowOff>
    </xdr:from>
    <xdr:to>
      <xdr:col>6</xdr:col>
      <xdr:colOff>600075</xdr:colOff>
      <xdr:row>50</xdr:row>
      <xdr:rowOff>48640</xdr:rowOff>
    </xdr:to>
    <xdr:cxnSp macro="">
      <xdr:nvCxnSpPr>
        <xdr:cNvPr id="115" name="直線コネクタ 114"/>
        <xdr:cNvCxnSpPr/>
      </xdr:nvCxnSpPr>
      <xdr:spPr>
        <a:xfrm>
          <a:off x="4546600" y="8621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49271</xdr:rowOff>
    </xdr:from>
    <xdr:to>
      <xdr:col>6</xdr:col>
      <xdr:colOff>511175</xdr:colOff>
      <xdr:row>57</xdr:row>
      <xdr:rowOff>131580</xdr:rowOff>
    </xdr:to>
    <xdr:cxnSp macro="">
      <xdr:nvCxnSpPr>
        <xdr:cNvPr id="116" name="直線コネクタ 115"/>
        <xdr:cNvCxnSpPr/>
      </xdr:nvCxnSpPr>
      <xdr:spPr>
        <a:xfrm flipV="1">
          <a:off x="3797300" y="9821921"/>
          <a:ext cx="838200" cy="82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11613</xdr:rowOff>
    </xdr:from>
    <xdr:ext cx="534377" cy="259045"/>
    <xdr:sp macro="" textlink="">
      <xdr:nvSpPr>
        <xdr:cNvPr id="117" name="総務費平均値テキスト"/>
        <xdr:cNvSpPr txBox="1"/>
      </xdr:nvSpPr>
      <xdr:spPr>
        <a:xfrm>
          <a:off x="4686300" y="94413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96,908</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160186</xdr:rowOff>
    </xdr:from>
    <xdr:to>
      <xdr:col>6</xdr:col>
      <xdr:colOff>561975</xdr:colOff>
      <xdr:row>56</xdr:row>
      <xdr:rowOff>90336</xdr:rowOff>
    </xdr:to>
    <xdr:sp macro="" textlink="">
      <xdr:nvSpPr>
        <xdr:cNvPr id="118" name="フローチャート : 判断 117"/>
        <xdr:cNvSpPr/>
      </xdr:nvSpPr>
      <xdr:spPr>
        <a:xfrm>
          <a:off x="4584700" y="9589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131580</xdr:rowOff>
    </xdr:from>
    <xdr:to>
      <xdr:col>5</xdr:col>
      <xdr:colOff>358775</xdr:colOff>
      <xdr:row>57</xdr:row>
      <xdr:rowOff>134241</xdr:rowOff>
    </xdr:to>
    <xdr:cxnSp macro="">
      <xdr:nvCxnSpPr>
        <xdr:cNvPr id="119" name="直線コネクタ 118"/>
        <xdr:cNvCxnSpPr/>
      </xdr:nvCxnSpPr>
      <xdr:spPr>
        <a:xfrm flipV="1">
          <a:off x="2908300" y="9904230"/>
          <a:ext cx="889000" cy="2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166670</xdr:rowOff>
    </xdr:from>
    <xdr:to>
      <xdr:col>5</xdr:col>
      <xdr:colOff>409575</xdr:colOff>
      <xdr:row>56</xdr:row>
      <xdr:rowOff>96820</xdr:rowOff>
    </xdr:to>
    <xdr:sp macro="" textlink="">
      <xdr:nvSpPr>
        <xdr:cNvPr id="120" name="フローチャート : 判断 119"/>
        <xdr:cNvSpPr/>
      </xdr:nvSpPr>
      <xdr:spPr>
        <a:xfrm>
          <a:off x="3746500" y="959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113347</xdr:rowOff>
    </xdr:from>
    <xdr:ext cx="534377" cy="259045"/>
    <xdr:sp macro="" textlink="">
      <xdr:nvSpPr>
        <xdr:cNvPr id="121" name="テキスト ボックス 120"/>
        <xdr:cNvSpPr txBox="1"/>
      </xdr:nvSpPr>
      <xdr:spPr>
        <a:xfrm>
          <a:off x="3530111" y="9371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95,490</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24234</xdr:rowOff>
    </xdr:from>
    <xdr:to>
      <xdr:col>4</xdr:col>
      <xdr:colOff>155575</xdr:colOff>
      <xdr:row>57</xdr:row>
      <xdr:rowOff>134241</xdr:rowOff>
    </xdr:to>
    <xdr:cxnSp macro="">
      <xdr:nvCxnSpPr>
        <xdr:cNvPr id="122" name="直線コネクタ 121"/>
        <xdr:cNvCxnSpPr/>
      </xdr:nvCxnSpPr>
      <xdr:spPr>
        <a:xfrm>
          <a:off x="2019300" y="9796884"/>
          <a:ext cx="889000" cy="110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54</xdr:row>
      <xdr:rowOff>50559</xdr:rowOff>
    </xdr:from>
    <xdr:to>
      <xdr:col>4</xdr:col>
      <xdr:colOff>206375</xdr:colOff>
      <xdr:row>54</xdr:row>
      <xdr:rowOff>152159</xdr:rowOff>
    </xdr:to>
    <xdr:sp macro="" textlink="">
      <xdr:nvSpPr>
        <xdr:cNvPr id="123" name="フローチャート : 判断 122"/>
        <xdr:cNvSpPr/>
      </xdr:nvSpPr>
      <xdr:spPr>
        <a:xfrm>
          <a:off x="2857500" y="9308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52</xdr:row>
      <xdr:rowOff>168686</xdr:rowOff>
    </xdr:from>
    <xdr:ext cx="599010" cy="259045"/>
    <xdr:sp macro="" textlink="">
      <xdr:nvSpPr>
        <xdr:cNvPr id="124" name="テキスト ボックス 123"/>
        <xdr:cNvSpPr txBox="1"/>
      </xdr:nvSpPr>
      <xdr:spPr>
        <a:xfrm>
          <a:off x="2608794" y="9084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158,386</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24234</xdr:rowOff>
    </xdr:from>
    <xdr:to>
      <xdr:col>2</xdr:col>
      <xdr:colOff>638175</xdr:colOff>
      <xdr:row>57</xdr:row>
      <xdr:rowOff>29725</xdr:rowOff>
    </xdr:to>
    <xdr:cxnSp macro="">
      <xdr:nvCxnSpPr>
        <xdr:cNvPr id="125" name="直線コネクタ 124"/>
        <xdr:cNvCxnSpPr/>
      </xdr:nvCxnSpPr>
      <xdr:spPr>
        <a:xfrm flipV="1">
          <a:off x="1130300" y="9796884"/>
          <a:ext cx="889000" cy="5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55</xdr:row>
      <xdr:rowOff>133696</xdr:rowOff>
    </xdr:from>
    <xdr:to>
      <xdr:col>3</xdr:col>
      <xdr:colOff>3175</xdr:colOff>
      <xdr:row>56</xdr:row>
      <xdr:rowOff>63846</xdr:rowOff>
    </xdr:to>
    <xdr:sp macro="" textlink="">
      <xdr:nvSpPr>
        <xdr:cNvPr id="126" name="フローチャート : 判断 125"/>
        <xdr:cNvSpPr/>
      </xdr:nvSpPr>
      <xdr:spPr>
        <a:xfrm>
          <a:off x="1968500" y="9563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54</xdr:row>
      <xdr:rowOff>80373</xdr:rowOff>
    </xdr:from>
    <xdr:ext cx="599010" cy="259045"/>
    <xdr:sp macro="" textlink="">
      <xdr:nvSpPr>
        <xdr:cNvPr id="127" name="テキスト ボックス 126"/>
        <xdr:cNvSpPr txBox="1"/>
      </xdr:nvSpPr>
      <xdr:spPr>
        <a:xfrm>
          <a:off x="1719794" y="9338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102,702</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29354</xdr:rowOff>
    </xdr:from>
    <xdr:to>
      <xdr:col>1</xdr:col>
      <xdr:colOff>485775</xdr:colOff>
      <xdr:row>56</xdr:row>
      <xdr:rowOff>130954</xdr:rowOff>
    </xdr:to>
    <xdr:sp macro="" textlink="">
      <xdr:nvSpPr>
        <xdr:cNvPr id="128" name="フローチャート : 判断 127"/>
        <xdr:cNvSpPr/>
      </xdr:nvSpPr>
      <xdr:spPr>
        <a:xfrm>
          <a:off x="1079500" y="9630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147481</xdr:rowOff>
    </xdr:from>
    <xdr:ext cx="534377" cy="259045"/>
    <xdr:sp macro="" textlink="">
      <xdr:nvSpPr>
        <xdr:cNvPr id="129" name="テキスト ボックス 128"/>
        <xdr:cNvSpPr txBox="1"/>
      </xdr:nvSpPr>
      <xdr:spPr>
        <a:xfrm>
          <a:off x="863111" y="9405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88,024</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169921</xdr:rowOff>
    </xdr:from>
    <xdr:to>
      <xdr:col>6</xdr:col>
      <xdr:colOff>561975</xdr:colOff>
      <xdr:row>57</xdr:row>
      <xdr:rowOff>100071</xdr:rowOff>
    </xdr:to>
    <xdr:sp macro="" textlink="">
      <xdr:nvSpPr>
        <xdr:cNvPr id="135" name="円/楕円 134"/>
        <xdr:cNvSpPr/>
      </xdr:nvSpPr>
      <xdr:spPr>
        <a:xfrm>
          <a:off x="4584700" y="9771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84848</xdr:rowOff>
    </xdr:from>
    <xdr:ext cx="534377" cy="259045"/>
    <xdr:sp macro="" textlink="">
      <xdr:nvSpPr>
        <xdr:cNvPr id="136" name="総務費該当値テキスト"/>
        <xdr:cNvSpPr txBox="1"/>
      </xdr:nvSpPr>
      <xdr:spPr>
        <a:xfrm>
          <a:off x="4686300" y="9686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57,279</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80780</xdr:rowOff>
    </xdr:from>
    <xdr:to>
      <xdr:col>5</xdr:col>
      <xdr:colOff>409575</xdr:colOff>
      <xdr:row>58</xdr:row>
      <xdr:rowOff>10930</xdr:rowOff>
    </xdr:to>
    <xdr:sp macro="" textlink="">
      <xdr:nvSpPr>
        <xdr:cNvPr id="137" name="円/楕円 136"/>
        <xdr:cNvSpPr/>
      </xdr:nvSpPr>
      <xdr:spPr>
        <a:xfrm>
          <a:off x="3746500" y="985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2057</xdr:rowOff>
    </xdr:from>
    <xdr:ext cx="534377" cy="259045"/>
    <xdr:sp macro="" textlink="">
      <xdr:nvSpPr>
        <xdr:cNvPr id="138" name="テキスト ボックス 137"/>
        <xdr:cNvSpPr txBox="1"/>
      </xdr:nvSpPr>
      <xdr:spPr>
        <a:xfrm>
          <a:off x="3530111" y="9946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39,276</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83441</xdr:rowOff>
    </xdr:from>
    <xdr:to>
      <xdr:col>4</xdr:col>
      <xdr:colOff>206375</xdr:colOff>
      <xdr:row>58</xdr:row>
      <xdr:rowOff>13591</xdr:rowOff>
    </xdr:to>
    <xdr:sp macro="" textlink="">
      <xdr:nvSpPr>
        <xdr:cNvPr id="139" name="円/楕円 138"/>
        <xdr:cNvSpPr/>
      </xdr:nvSpPr>
      <xdr:spPr>
        <a:xfrm>
          <a:off x="2857500" y="9856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4718</xdr:rowOff>
    </xdr:from>
    <xdr:ext cx="534377" cy="259045"/>
    <xdr:sp macro="" textlink="">
      <xdr:nvSpPr>
        <xdr:cNvPr id="140" name="テキスト ボックス 139"/>
        <xdr:cNvSpPr txBox="1"/>
      </xdr:nvSpPr>
      <xdr:spPr>
        <a:xfrm>
          <a:off x="2641111" y="9948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38,694</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144884</xdr:rowOff>
    </xdr:from>
    <xdr:to>
      <xdr:col>3</xdr:col>
      <xdr:colOff>3175</xdr:colOff>
      <xdr:row>57</xdr:row>
      <xdr:rowOff>75034</xdr:rowOff>
    </xdr:to>
    <xdr:sp macro="" textlink="">
      <xdr:nvSpPr>
        <xdr:cNvPr id="141" name="円/楕円 140"/>
        <xdr:cNvSpPr/>
      </xdr:nvSpPr>
      <xdr:spPr>
        <a:xfrm>
          <a:off x="1968500" y="9746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66161</xdr:rowOff>
    </xdr:from>
    <xdr:ext cx="534377" cy="259045"/>
    <xdr:sp macro="" textlink="">
      <xdr:nvSpPr>
        <xdr:cNvPr id="142" name="テキスト ボックス 141"/>
        <xdr:cNvSpPr txBox="1"/>
      </xdr:nvSpPr>
      <xdr:spPr>
        <a:xfrm>
          <a:off x="1752111" y="9838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62,755</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150375</xdr:rowOff>
    </xdr:from>
    <xdr:to>
      <xdr:col>1</xdr:col>
      <xdr:colOff>485775</xdr:colOff>
      <xdr:row>57</xdr:row>
      <xdr:rowOff>80525</xdr:rowOff>
    </xdr:to>
    <xdr:sp macro="" textlink="">
      <xdr:nvSpPr>
        <xdr:cNvPr id="143" name="円/楕円 142"/>
        <xdr:cNvSpPr/>
      </xdr:nvSpPr>
      <xdr:spPr>
        <a:xfrm>
          <a:off x="1079500" y="9751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71652</xdr:rowOff>
    </xdr:from>
    <xdr:ext cx="534377" cy="259045"/>
    <xdr:sp macro="" textlink="">
      <xdr:nvSpPr>
        <xdr:cNvPr id="144" name="テキスト ボックス 143"/>
        <xdr:cNvSpPr txBox="1"/>
      </xdr:nvSpPr>
      <xdr:spPr>
        <a:xfrm>
          <a:off x="863111" y="9844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61,554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18/54</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179,158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78</xdr:row>
      <xdr:rowOff>139700</xdr:rowOff>
    </xdr:from>
    <xdr:to>
      <xdr:col>7</xdr:col>
      <xdr:colOff>638175</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7" name="テキスト ボックス 156"/>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44603</xdr:rowOff>
    </xdr:from>
    <xdr:to>
      <xdr:col>6</xdr:col>
      <xdr:colOff>510540</xdr:colOff>
      <xdr:row>78</xdr:row>
      <xdr:rowOff>132806</xdr:rowOff>
    </xdr:to>
    <xdr:cxnSp macro="">
      <xdr:nvCxnSpPr>
        <xdr:cNvPr id="167" name="直線コネクタ 166"/>
        <xdr:cNvCxnSpPr/>
      </xdr:nvCxnSpPr>
      <xdr:spPr>
        <a:xfrm flipV="1">
          <a:off x="4633595" y="12046103"/>
          <a:ext cx="1270" cy="14598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136633</xdr:rowOff>
    </xdr:from>
    <xdr:ext cx="599010" cy="259045"/>
    <xdr:sp macro="" textlink="">
      <xdr:nvSpPr>
        <xdr:cNvPr id="168" name="民生費最小値テキスト"/>
        <xdr:cNvSpPr txBox="1"/>
      </xdr:nvSpPr>
      <xdr:spPr>
        <a:xfrm>
          <a:off x="4686300" y="13509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100,754</a:t>
          </a:r>
          <a:endParaRPr kumimoji="1" lang="ja-JP" altLang="en-US" sz="1000" b="1">
            <a:latin typeface="ＭＳ Ｐゴシック"/>
          </a:endParaRPr>
        </a:p>
      </xdr:txBody>
    </xdr:sp>
    <xdr:clientData/>
  </xdr:oneCellAnchor>
  <xdr:twoCellAnchor>
    <xdr:from>
      <xdr:col>6</xdr:col>
      <xdr:colOff>422275</xdr:colOff>
      <xdr:row>78</xdr:row>
      <xdr:rowOff>132806</xdr:rowOff>
    </xdr:from>
    <xdr:to>
      <xdr:col>6</xdr:col>
      <xdr:colOff>600075</xdr:colOff>
      <xdr:row>78</xdr:row>
      <xdr:rowOff>132806</xdr:rowOff>
    </xdr:to>
    <xdr:cxnSp macro="">
      <xdr:nvCxnSpPr>
        <xdr:cNvPr id="169" name="直線コネクタ 168"/>
        <xdr:cNvCxnSpPr/>
      </xdr:nvCxnSpPr>
      <xdr:spPr>
        <a:xfrm>
          <a:off x="4546600" y="13505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162730</xdr:rowOff>
    </xdr:from>
    <xdr:ext cx="599010" cy="259045"/>
    <xdr:sp macro="" textlink="">
      <xdr:nvSpPr>
        <xdr:cNvPr id="170" name="民生費最大値テキスト"/>
        <xdr:cNvSpPr txBox="1"/>
      </xdr:nvSpPr>
      <xdr:spPr>
        <a:xfrm>
          <a:off x="4686300" y="11821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260,400</a:t>
          </a:r>
          <a:endParaRPr kumimoji="1" lang="ja-JP" altLang="en-US" sz="1000" b="1">
            <a:latin typeface="ＭＳ Ｐゴシック"/>
          </a:endParaRPr>
        </a:p>
      </xdr:txBody>
    </xdr:sp>
    <xdr:clientData/>
  </xdr:oneCellAnchor>
  <xdr:twoCellAnchor>
    <xdr:from>
      <xdr:col>6</xdr:col>
      <xdr:colOff>422275</xdr:colOff>
      <xdr:row>70</xdr:row>
      <xdr:rowOff>44603</xdr:rowOff>
    </xdr:from>
    <xdr:to>
      <xdr:col>6</xdr:col>
      <xdr:colOff>600075</xdr:colOff>
      <xdr:row>70</xdr:row>
      <xdr:rowOff>44603</xdr:rowOff>
    </xdr:to>
    <xdr:cxnSp macro="">
      <xdr:nvCxnSpPr>
        <xdr:cNvPr id="171" name="直線コネクタ 170"/>
        <xdr:cNvCxnSpPr/>
      </xdr:nvCxnSpPr>
      <xdr:spPr>
        <a:xfrm>
          <a:off x="4546600" y="12046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75</xdr:row>
      <xdr:rowOff>114444</xdr:rowOff>
    </xdr:from>
    <xdr:to>
      <xdr:col>6</xdr:col>
      <xdr:colOff>511175</xdr:colOff>
      <xdr:row>75</xdr:row>
      <xdr:rowOff>133976</xdr:rowOff>
    </xdr:to>
    <xdr:cxnSp macro="">
      <xdr:nvCxnSpPr>
        <xdr:cNvPr id="172" name="直線コネクタ 171"/>
        <xdr:cNvCxnSpPr/>
      </xdr:nvCxnSpPr>
      <xdr:spPr>
        <a:xfrm flipV="1">
          <a:off x="3797300" y="12973194"/>
          <a:ext cx="838200" cy="19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149496</xdr:rowOff>
    </xdr:from>
    <xdr:ext cx="599010" cy="259045"/>
    <xdr:sp macro="" textlink="">
      <xdr:nvSpPr>
        <xdr:cNvPr id="173" name="民生費平均値テキスト"/>
        <xdr:cNvSpPr txBox="1"/>
      </xdr:nvSpPr>
      <xdr:spPr>
        <a:xfrm>
          <a:off x="4686300" y="130082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147,264</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171069</xdr:rowOff>
    </xdr:from>
    <xdr:to>
      <xdr:col>6</xdr:col>
      <xdr:colOff>561975</xdr:colOff>
      <xdr:row>76</xdr:row>
      <xdr:rowOff>101219</xdr:rowOff>
    </xdr:to>
    <xdr:sp macro="" textlink="">
      <xdr:nvSpPr>
        <xdr:cNvPr id="174" name="フローチャート : 判断 173"/>
        <xdr:cNvSpPr/>
      </xdr:nvSpPr>
      <xdr:spPr>
        <a:xfrm>
          <a:off x="4584700" y="13029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75</xdr:row>
      <xdr:rowOff>133976</xdr:rowOff>
    </xdr:from>
    <xdr:to>
      <xdr:col>5</xdr:col>
      <xdr:colOff>358775</xdr:colOff>
      <xdr:row>76</xdr:row>
      <xdr:rowOff>41914</xdr:rowOff>
    </xdr:to>
    <xdr:cxnSp macro="">
      <xdr:nvCxnSpPr>
        <xdr:cNvPr id="175" name="直線コネクタ 174"/>
        <xdr:cNvCxnSpPr/>
      </xdr:nvCxnSpPr>
      <xdr:spPr>
        <a:xfrm flipV="1">
          <a:off x="2908300" y="12992726"/>
          <a:ext cx="889000" cy="79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52279</xdr:rowOff>
    </xdr:from>
    <xdr:to>
      <xdr:col>5</xdr:col>
      <xdr:colOff>409575</xdr:colOff>
      <xdr:row>76</xdr:row>
      <xdr:rowOff>153879</xdr:rowOff>
    </xdr:to>
    <xdr:sp macro="" textlink="">
      <xdr:nvSpPr>
        <xdr:cNvPr id="176" name="フローチャート : 判断 175"/>
        <xdr:cNvSpPr/>
      </xdr:nvSpPr>
      <xdr:spPr>
        <a:xfrm>
          <a:off x="3746500" y="13082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145006</xdr:rowOff>
    </xdr:from>
    <xdr:ext cx="599010" cy="259045"/>
    <xdr:sp macro="" textlink="">
      <xdr:nvSpPr>
        <xdr:cNvPr id="177" name="テキスト ボックス 176"/>
        <xdr:cNvSpPr txBox="1"/>
      </xdr:nvSpPr>
      <xdr:spPr>
        <a:xfrm>
          <a:off x="3497794" y="13175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141,505</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41914</xdr:rowOff>
    </xdr:from>
    <xdr:to>
      <xdr:col>4</xdr:col>
      <xdr:colOff>155575</xdr:colOff>
      <xdr:row>76</xdr:row>
      <xdr:rowOff>121594</xdr:rowOff>
    </xdr:to>
    <xdr:cxnSp macro="">
      <xdr:nvCxnSpPr>
        <xdr:cNvPr id="178" name="直線コネクタ 177"/>
        <xdr:cNvCxnSpPr/>
      </xdr:nvCxnSpPr>
      <xdr:spPr>
        <a:xfrm flipV="1">
          <a:off x="2019300" y="13072114"/>
          <a:ext cx="889000" cy="79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67613</xdr:rowOff>
    </xdr:from>
    <xdr:to>
      <xdr:col>4</xdr:col>
      <xdr:colOff>206375</xdr:colOff>
      <xdr:row>76</xdr:row>
      <xdr:rowOff>169213</xdr:rowOff>
    </xdr:to>
    <xdr:sp macro="" textlink="">
      <xdr:nvSpPr>
        <xdr:cNvPr id="179" name="フローチャート : 判断 178"/>
        <xdr:cNvSpPr/>
      </xdr:nvSpPr>
      <xdr:spPr>
        <a:xfrm>
          <a:off x="2857500" y="1309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160340</xdr:rowOff>
    </xdr:from>
    <xdr:ext cx="599010" cy="259045"/>
    <xdr:sp macro="" textlink="">
      <xdr:nvSpPr>
        <xdr:cNvPr id="180" name="テキスト ボックス 179"/>
        <xdr:cNvSpPr txBox="1"/>
      </xdr:nvSpPr>
      <xdr:spPr>
        <a:xfrm>
          <a:off x="2608794" y="131905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139,828</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121594</xdr:rowOff>
    </xdr:from>
    <xdr:to>
      <xdr:col>2</xdr:col>
      <xdr:colOff>638175</xdr:colOff>
      <xdr:row>76</xdr:row>
      <xdr:rowOff>139243</xdr:rowOff>
    </xdr:to>
    <xdr:cxnSp macro="">
      <xdr:nvCxnSpPr>
        <xdr:cNvPr id="181" name="直線コネクタ 180"/>
        <xdr:cNvCxnSpPr/>
      </xdr:nvCxnSpPr>
      <xdr:spPr>
        <a:xfrm flipV="1">
          <a:off x="1130300" y="13151794"/>
          <a:ext cx="889000" cy="17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1310</xdr:rowOff>
    </xdr:from>
    <xdr:to>
      <xdr:col>3</xdr:col>
      <xdr:colOff>3175</xdr:colOff>
      <xdr:row>77</xdr:row>
      <xdr:rowOff>102910</xdr:rowOff>
    </xdr:to>
    <xdr:sp macro="" textlink="">
      <xdr:nvSpPr>
        <xdr:cNvPr id="182" name="フローチャート : 判断 181"/>
        <xdr:cNvSpPr/>
      </xdr:nvSpPr>
      <xdr:spPr>
        <a:xfrm>
          <a:off x="1968500" y="13202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94037</xdr:rowOff>
    </xdr:from>
    <xdr:ext cx="599010" cy="259045"/>
    <xdr:sp macro="" textlink="">
      <xdr:nvSpPr>
        <xdr:cNvPr id="183" name="テキスト ボックス 182"/>
        <xdr:cNvSpPr txBox="1"/>
      </xdr:nvSpPr>
      <xdr:spPr>
        <a:xfrm>
          <a:off x="1719794" y="13295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128,329</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10948</xdr:rowOff>
    </xdr:from>
    <xdr:to>
      <xdr:col>1</xdr:col>
      <xdr:colOff>485775</xdr:colOff>
      <xdr:row>77</xdr:row>
      <xdr:rowOff>112548</xdr:rowOff>
    </xdr:to>
    <xdr:sp macro="" textlink="">
      <xdr:nvSpPr>
        <xdr:cNvPr id="184" name="フローチャート : 判断 183"/>
        <xdr:cNvSpPr/>
      </xdr:nvSpPr>
      <xdr:spPr>
        <a:xfrm>
          <a:off x="1079500" y="1321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103675</xdr:rowOff>
    </xdr:from>
    <xdr:ext cx="599010" cy="259045"/>
    <xdr:sp macro="" textlink="">
      <xdr:nvSpPr>
        <xdr:cNvPr id="185" name="テキスト ボックス 184"/>
        <xdr:cNvSpPr txBox="1"/>
      </xdr:nvSpPr>
      <xdr:spPr>
        <a:xfrm>
          <a:off x="830794" y="13305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127,275</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75</xdr:row>
      <xdr:rowOff>63644</xdr:rowOff>
    </xdr:from>
    <xdr:to>
      <xdr:col>6</xdr:col>
      <xdr:colOff>561975</xdr:colOff>
      <xdr:row>75</xdr:row>
      <xdr:rowOff>165244</xdr:rowOff>
    </xdr:to>
    <xdr:sp macro="" textlink="">
      <xdr:nvSpPr>
        <xdr:cNvPr id="191" name="円/楕円 190"/>
        <xdr:cNvSpPr/>
      </xdr:nvSpPr>
      <xdr:spPr>
        <a:xfrm>
          <a:off x="4584700" y="12922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74</xdr:row>
      <xdr:rowOff>86521</xdr:rowOff>
    </xdr:from>
    <xdr:ext cx="599010" cy="259045"/>
    <xdr:sp macro="" textlink="">
      <xdr:nvSpPr>
        <xdr:cNvPr id="192" name="民生費該当値テキスト"/>
        <xdr:cNvSpPr txBox="1"/>
      </xdr:nvSpPr>
      <xdr:spPr>
        <a:xfrm>
          <a:off x="4686300" y="12773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159,012</a:t>
          </a:r>
          <a:endParaRPr kumimoji="1" lang="ja-JP" altLang="en-US" sz="1000" b="1">
            <a:solidFill>
              <a:srgbClr val="FF0000"/>
            </a:solidFill>
            <a:latin typeface="ＭＳ Ｐゴシック"/>
          </a:endParaRPr>
        </a:p>
      </xdr:txBody>
    </xdr:sp>
    <xdr:clientData/>
  </xdr:oneCellAnchor>
  <xdr:twoCellAnchor>
    <xdr:from>
      <xdr:col>5</xdr:col>
      <xdr:colOff>307975</xdr:colOff>
      <xdr:row>75</xdr:row>
      <xdr:rowOff>83176</xdr:rowOff>
    </xdr:from>
    <xdr:to>
      <xdr:col>5</xdr:col>
      <xdr:colOff>409575</xdr:colOff>
      <xdr:row>76</xdr:row>
      <xdr:rowOff>13326</xdr:rowOff>
    </xdr:to>
    <xdr:sp macro="" textlink="">
      <xdr:nvSpPr>
        <xdr:cNvPr id="193" name="円/楕円 192"/>
        <xdr:cNvSpPr/>
      </xdr:nvSpPr>
      <xdr:spPr>
        <a:xfrm>
          <a:off x="3746500" y="12941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29853</xdr:rowOff>
    </xdr:from>
    <xdr:ext cx="599010" cy="259045"/>
    <xdr:sp macro="" textlink="">
      <xdr:nvSpPr>
        <xdr:cNvPr id="194" name="テキスト ボックス 193"/>
        <xdr:cNvSpPr txBox="1"/>
      </xdr:nvSpPr>
      <xdr:spPr>
        <a:xfrm>
          <a:off x="3497794" y="127171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156,876</a:t>
          </a:r>
          <a:endParaRPr kumimoji="1" lang="ja-JP" altLang="en-US" sz="1000" b="1">
            <a:solidFill>
              <a:srgbClr val="FF0000"/>
            </a:solidFill>
            <a:latin typeface="ＭＳ Ｐゴシック"/>
          </a:endParaRPr>
        </a:p>
      </xdr:txBody>
    </xdr:sp>
    <xdr:clientData/>
  </xdr:oneCellAnchor>
  <xdr:twoCellAnchor>
    <xdr:from>
      <xdr:col>4</xdr:col>
      <xdr:colOff>104775</xdr:colOff>
      <xdr:row>75</xdr:row>
      <xdr:rowOff>162564</xdr:rowOff>
    </xdr:from>
    <xdr:to>
      <xdr:col>4</xdr:col>
      <xdr:colOff>206375</xdr:colOff>
      <xdr:row>76</xdr:row>
      <xdr:rowOff>92714</xdr:rowOff>
    </xdr:to>
    <xdr:sp macro="" textlink="">
      <xdr:nvSpPr>
        <xdr:cNvPr id="195" name="円/楕円 194"/>
        <xdr:cNvSpPr/>
      </xdr:nvSpPr>
      <xdr:spPr>
        <a:xfrm>
          <a:off x="2857500" y="13021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109241</xdr:rowOff>
    </xdr:from>
    <xdr:ext cx="599010" cy="259045"/>
    <xdr:sp macro="" textlink="">
      <xdr:nvSpPr>
        <xdr:cNvPr id="196" name="テキスト ボックス 195"/>
        <xdr:cNvSpPr txBox="1"/>
      </xdr:nvSpPr>
      <xdr:spPr>
        <a:xfrm>
          <a:off x="2608794" y="12796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148,194</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70794</xdr:rowOff>
    </xdr:from>
    <xdr:to>
      <xdr:col>3</xdr:col>
      <xdr:colOff>3175</xdr:colOff>
      <xdr:row>77</xdr:row>
      <xdr:rowOff>944</xdr:rowOff>
    </xdr:to>
    <xdr:sp macro="" textlink="">
      <xdr:nvSpPr>
        <xdr:cNvPr id="197" name="円/楕円 196"/>
        <xdr:cNvSpPr/>
      </xdr:nvSpPr>
      <xdr:spPr>
        <a:xfrm>
          <a:off x="1968500" y="13100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17472</xdr:rowOff>
    </xdr:from>
    <xdr:ext cx="599010" cy="259045"/>
    <xdr:sp macro="" textlink="">
      <xdr:nvSpPr>
        <xdr:cNvPr id="198" name="テキスト ボックス 197"/>
        <xdr:cNvSpPr txBox="1"/>
      </xdr:nvSpPr>
      <xdr:spPr>
        <a:xfrm>
          <a:off x="1719794" y="12876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139,480</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88443</xdr:rowOff>
    </xdr:from>
    <xdr:to>
      <xdr:col>1</xdr:col>
      <xdr:colOff>485775</xdr:colOff>
      <xdr:row>77</xdr:row>
      <xdr:rowOff>18593</xdr:rowOff>
    </xdr:to>
    <xdr:sp macro="" textlink="">
      <xdr:nvSpPr>
        <xdr:cNvPr id="199" name="円/楕円 198"/>
        <xdr:cNvSpPr/>
      </xdr:nvSpPr>
      <xdr:spPr>
        <a:xfrm>
          <a:off x="1079500" y="13118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35120</xdr:rowOff>
    </xdr:from>
    <xdr:ext cx="599010" cy="259045"/>
    <xdr:sp macro="" textlink="">
      <xdr:nvSpPr>
        <xdr:cNvPr id="200" name="テキスト ボックス 199"/>
        <xdr:cNvSpPr txBox="1"/>
      </xdr:nvSpPr>
      <xdr:spPr>
        <a:xfrm>
          <a:off x="830794" y="12893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137,550</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35/54</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34,262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98</xdr:row>
      <xdr:rowOff>139700</xdr:rowOff>
    </xdr:from>
    <xdr:to>
      <xdr:col>7</xdr:col>
      <xdr:colOff>638175</xdr:colOff>
      <xdr:row>98</xdr:row>
      <xdr:rowOff>139700</xdr:rowOff>
    </xdr:to>
    <xdr:cxnSp macro="">
      <xdr:nvCxnSpPr>
        <xdr:cNvPr id="211" name="直線コネクタ 210"/>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97</xdr:row>
      <xdr:rowOff>168927</xdr:rowOff>
    </xdr:from>
    <xdr:ext cx="248786" cy="259045"/>
    <xdr:sp macro="" textlink="">
      <xdr:nvSpPr>
        <xdr:cNvPr id="212" name="テキスト ボックス 211"/>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13" name="直線コネクタ 212"/>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4" name="テキスト ボックス 213"/>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15" name="直線コネクタ 214"/>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6" name="テキスト ボックス 215"/>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17" name="直線コネクタ 216"/>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18" name="テキスト ボックス 217"/>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19" name="直線コネクタ 21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78339</xdr:rowOff>
    </xdr:from>
    <xdr:to>
      <xdr:col>6</xdr:col>
      <xdr:colOff>510540</xdr:colOff>
      <xdr:row>98</xdr:row>
      <xdr:rowOff>51054</xdr:rowOff>
    </xdr:to>
    <xdr:cxnSp macro="">
      <xdr:nvCxnSpPr>
        <xdr:cNvPr id="222" name="直線コネクタ 221"/>
        <xdr:cNvCxnSpPr/>
      </xdr:nvCxnSpPr>
      <xdr:spPr>
        <a:xfrm flipV="1">
          <a:off x="4633595" y="15508839"/>
          <a:ext cx="1270" cy="1344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54881</xdr:rowOff>
    </xdr:from>
    <xdr:ext cx="534377" cy="259045"/>
    <xdr:sp macro="" textlink="">
      <xdr:nvSpPr>
        <xdr:cNvPr id="223" name="衛生費最小値テキスト"/>
        <xdr:cNvSpPr txBox="1"/>
      </xdr:nvSpPr>
      <xdr:spPr>
        <a:xfrm>
          <a:off x="4686300" y="16856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19,389</a:t>
          </a:r>
          <a:endParaRPr kumimoji="1" lang="ja-JP" altLang="en-US" sz="1000" b="1">
            <a:latin typeface="ＭＳ Ｐゴシック"/>
          </a:endParaRPr>
        </a:p>
      </xdr:txBody>
    </xdr:sp>
    <xdr:clientData/>
  </xdr:oneCellAnchor>
  <xdr:twoCellAnchor>
    <xdr:from>
      <xdr:col>6</xdr:col>
      <xdr:colOff>422275</xdr:colOff>
      <xdr:row>98</xdr:row>
      <xdr:rowOff>51054</xdr:rowOff>
    </xdr:from>
    <xdr:to>
      <xdr:col>6</xdr:col>
      <xdr:colOff>600075</xdr:colOff>
      <xdr:row>98</xdr:row>
      <xdr:rowOff>51054</xdr:rowOff>
    </xdr:to>
    <xdr:cxnSp macro="">
      <xdr:nvCxnSpPr>
        <xdr:cNvPr id="224" name="直線コネクタ 223"/>
        <xdr:cNvCxnSpPr/>
      </xdr:nvCxnSpPr>
      <xdr:spPr>
        <a:xfrm>
          <a:off x="4546600" y="16853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25016</xdr:rowOff>
    </xdr:from>
    <xdr:ext cx="599010" cy="259045"/>
    <xdr:sp macro="" textlink="">
      <xdr:nvSpPr>
        <xdr:cNvPr id="225" name="衛生費最大値テキスト"/>
        <xdr:cNvSpPr txBox="1"/>
      </xdr:nvSpPr>
      <xdr:spPr>
        <a:xfrm>
          <a:off x="4686300" y="15284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313,421</a:t>
          </a:r>
          <a:endParaRPr kumimoji="1" lang="ja-JP" altLang="en-US" sz="1000" b="1">
            <a:latin typeface="ＭＳ Ｐゴシック"/>
          </a:endParaRPr>
        </a:p>
      </xdr:txBody>
    </xdr:sp>
    <xdr:clientData/>
  </xdr:oneCellAnchor>
  <xdr:twoCellAnchor>
    <xdr:from>
      <xdr:col>6</xdr:col>
      <xdr:colOff>422275</xdr:colOff>
      <xdr:row>90</xdr:row>
      <xdr:rowOff>78339</xdr:rowOff>
    </xdr:from>
    <xdr:to>
      <xdr:col>6</xdr:col>
      <xdr:colOff>600075</xdr:colOff>
      <xdr:row>90</xdr:row>
      <xdr:rowOff>78339</xdr:rowOff>
    </xdr:to>
    <xdr:cxnSp macro="">
      <xdr:nvCxnSpPr>
        <xdr:cNvPr id="226" name="直線コネクタ 225"/>
        <xdr:cNvCxnSpPr/>
      </xdr:nvCxnSpPr>
      <xdr:spPr>
        <a:xfrm>
          <a:off x="4546600" y="15508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146202</xdr:rowOff>
    </xdr:from>
    <xdr:to>
      <xdr:col>6</xdr:col>
      <xdr:colOff>511175</xdr:colOff>
      <xdr:row>97</xdr:row>
      <xdr:rowOff>149109</xdr:rowOff>
    </xdr:to>
    <xdr:cxnSp macro="">
      <xdr:nvCxnSpPr>
        <xdr:cNvPr id="227" name="直線コネクタ 226"/>
        <xdr:cNvCxnSpPr/>
      </xdr:nvCxnSpPr>
      <xdr:spPr>
        <a:xfrm flipV="1">
          <a:off x="3797300" y="16776852"/>
          <a:ext cx="838200" cy="2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43604</xdr:rowOff>
    </xdr:from>
    <xdr:ext cx="534377" cy="259045"/>
    <xdr:sp macro="" textlink="">
      <xdr:nvSpPr>
        <xdr:cNvPr id="228" name="衛生費平均値テキスト"/>
        <xdr:cNvSpPr txBox="1"/>
      </xdr:nvSpPr>
      <xdr:spPr>
        <a:xfrm>
          <a:off x="4686300" y="165028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52,411</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20727</xdr:rowOff>
    </xdr:from>
    <xdr:to>
      <xdr:col>6</xdr:col>
      <xdr:colOff>561975</xdr:colOff>
      <xdr:row>97</xdr:row>
      <xdr:rowOff>122327</xdr:rowOff>
    </xdr:to>
    <xdr:sp macro="" textlink="">
      <xdr:nvSpPr>
        <xdr:cNvPr id="229" name="フローチャート : 判断 228"/>
        <xdr:cNvSpPr/>
      </xdr:nvSpPr>
      <xdr:spPr>
        <a:xfrm>
          <a:off x="4584700" y="1665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149109</xdr:rowOff>
    </xdr:from>
    <xdr:to>
      <xdr:col>5</xdr:col>
      <xdr:colOff>358775</xdr:colOff>
      <xdr:row>97</xdr:row>
      <xdr:rowOff>155071</xdr:rowOff>
    </xdr:to>
    <xdr:cxnSp macro="">
      <xdr:nvCxnSpPr>
        <xdr:cNvPr id="230" name="直線コネクタ 229"/>
        <xdr:cNvCxnSpPr/>
      </xdr:nvCxnSpPr>
      <xdr:spPr>
        <a:xfrm flipV="1">
          <a:off x="2908300" y="16779759"/>
          <a:ext cx="889000" cy="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29125</xdr:rowOff>
    </xdr:from>
    <xdr:to>
      <xdr:col>5</xdr:col>
      <xdr:colOff>409575</xdr:colOff>
      <xdr:row>97</xdr:row>
      <xdr:rowOff>130725</xdr:rowOff>
    </xdr:to>
    <xdr:sp macro="" textlink="">
      <xdr:nvSpPr>
        <xdr:cNvPr id="231" name="フローチャート : 判断 230"/>
        <xdr:cNvSpPr/>
      </xdr:nvSpPr>
      <xdr:spPr>
        <a:xfrm>
          <a:off x="3746500" y="16659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147252</xdr:rowOff>
    </xdr:from>
    <xdr:ext cx="534377" cy="259045"/>
    <xdr:sp macro="" textlink="">
      <xdr:nvSpPr>
        <xdr:cNvPr id="232" name="テキスト ボックス 231"/>
        <xdr:cNvSpPr txBox="1"/>
      </xdr:nvSpPr>
      <xdr:spPr>
        <a:xfrm>
          <a:off x="3530111" y="16435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50,574</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155071</xdr:rowOff>
    </xdr:from>
    <xdr:to>
      <xdr:col>4</xdr:col>
      <xdr:colOff>155575</xdr:colOff>
      <xdr:row>97</xdr:row>
      <xdr:rowOff>159333</xdr:rowOff>
    </xdr:to>
    <xdr:cxnSp macro="">
      <xdr:nvCxnSpPr>
        <xdr:cNvPr id="233" name="直線コネクタ 232"/>
        <xdr:cNvCxnSpPr/>
      </xdr:nvCxnSpPr>
      <xdr:spPr>
        <a:xfrm flipV="1">
          <a:off x="2019300" y="16785721"/>
          <a:ext cx="889000" cy="4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19172</xdr:rowOff>
    </xdr:from>
    <xdr:to>
      <xdr:col>4</xdr:col>
      <xdr:colOff>206375</xdr:colOff>
      <xdr:row>97</xdr:row>
      <xdr:rowOff>120772</xdr:rowOff>
    </xdr:to>
    <xdr:sp macro="" textlink="">
      <xdr:nvSpPr>
        <xdr:cNvPr id="234" name="フローチャート : 判断 233"/>
        <xdr:cNvSpPr/>
      </xdr:nvSpPr>
      <xdr:spPr>
        <a:xfrm>
          <a:off x="2857500" y="16649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137299</xdr:rowOff>
    </xdr:from>
    <xdr:ext cx="534377" cy="259045"/>
    <xdr:sp macro="" textlink="">
      <xdr:nvSpPr>
        <xdr:cNvPr id="235" name="テキスト ボックス 234"/>
        <xdr:cNvSpPr txBox="1"/>
      </xdr:nvSpPr>
      <xdr:spPr>
        <a:xfrm>
          <a:off x="2641111" y="16425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52,751</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158217</xdr:rowOff>
    </xdr:from>
    <xdr:to>
      <xdr:col>2</xdr:col>
      <xdr:colOff>638175</xdr:colOff>
      <xdr:row>97</xdr:row>
      <xdr:rowOff>159333</xdr:rowOff>
    </xdr:to>
    <xdr:cxnSp macro="">
      <xdr:nvCxnSpPr>
        <xdr:cNvPr id="236" name="直線コネクタ 235"/>
        <xdr:cNvCxnSpPr/>
      </xdr:nvCxnSpPr>
      <xdr:spPr>
        <a:xfrm>
          <a:off x="1130300" y="16788867"/>
          <a:ext cx="889000" cy="1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36807</xdr:rowOff>
    </xdr:from>
    <xdr:to>
      <xdr:col>3</xdr:col>
      <xdr:colOff>3175</xdr:colOff>
      <xdr:row>97</xdr:row>
      <xdr:rowOff>138407</xdr:rowOff>
    </xdr:to>
    <xdr:sp macro="" textlink="">
      <xdr:nvSpPr>
        <xdr:cNvPr id="237" name="フローチャート : 判断 236"/>
        <xdr:cNvSpPr/>
      </xdr:nvSpPr>
      <xdr:spPr>
        <a:xfrm>
          <a:off x="1968500" y="1666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154934</xdr:rowOff>
    </xdr:from>
    <xdr:ext cx="534377" cy="259045"/>
    <xdr:sp macro="" textlink="">
      <xdr:nvSpPr>
        <xdr:cNvPr id="238" name="テキスト ボックス 237"/>
        <xdr:cNvSpPr txBox="1"/>
      </xdr:nvSpPr>
      <xdr:spPr>
        <a:xfrm>
          <a:off x="1752111" y="16442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48,894</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44963</xdr:rowOff>
    </xdr:from>
    <xdr:to>
      <xdr:col>1</xdr:col>
      <xdr:colOff>485775</xdr:colOff>
      <xdr:row>97</xdr:row>
      <xdr:rowOff>146563</xdr:rowOff>
    </xdr:to>
    <xdr:sp macro="" textlink="">
      <xdr:nvSpPr>
        <xdr:cNvPr id="239" name="フローチャート : 判断 238"/>
        <xdr:cNvSpPr/>
      </xdr:nvSpPr>
      <xdr:spPr>
        <a:xfrm>
          <a:off x="1079500" y="16675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163090</xdr:rowOff>
    </xdr:from>
    <xdr:ext cx="534377" cy="259045"/>
    <xdr:sp macro="" textlink="">
      <xdr:nvSpPr>
        <xdr:cNvPr id="240" name="テキスト ボックス 239"/>
        <xdr:cNvSpPr txBox="1"/>
      </xdr:nvSpPr>
      <xdr:spPr>
        <a:xfrm>
          <a:off x="863111" y="16450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47,110</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1" name="テキスト ボックス 24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2" name="テキスト ボックス 24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3" name="テキスト ボックス 24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4" name="テキスト ボックス 24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5" name="テキスト ボックス 24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95402</xdr:rowOff>
    </xdr:from>
    <xdr:to>
      <xdr:col>6</xdr:col>
      <xdr:colOff>561975</xdr:colOff>
      <xdr:row>98</xdr:row>
      <xdr:rowOff>25552</xdr:rowOff>
    </xdr:to>
    <xdr:sp macro="" textlink="">
      <xdr:nvSpPr>
        <xdr:cNvPr id="246" name="円/楕円 245"/>
        <xdr:cNvSpPr/>
      </xdr:nvSpPr>
      <xdr:spPr>
        <a:xfrm>
          <a:off x="4584700" y="16726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10329</xdr:rowOff>
    </xdr:from>
    <xdr:ext cx="534377" cy="259045"/>
    <xdr:sp macro="" textlink="">
      <xdr:nvSpPr>
        <xdr:cNvPr id="247" name="衛生費該当値テキスト"/>
        <xdr:cNvSpPr txBox="1"/>
      </xdr:nvSpPr>
      <xdr:spPr>
        <a:xfrm>
          <a:off x="4686300" y="16640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36,078</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98309</xdr:rowOff>
    </xdr:from>
    <xdr:to>
      <xdr:col>5</xdr:col>
      <xdr:colOff>409575</xdr:colOff>
      <xdr:row>98</xdr:row>
      <xdr:rowOff>28459</xdr:rowOff>
    </xdr:to>
    <xdr:sp macro="" textlink="">
      <xdr:nvSpPr>
        <xdr:cNvPr id="248" name="円/楕円 247"/>
        <xdr:cNvSpPr/>
      </xdr:nvSpPr>
      <xdr:spPr>
        <a:xfrm>
          <a:off x="3746500" y="16728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19586</xdr:rowOff>
    </xdr:from>
    <xdr:ext cx="534377" cy="259045"/>
    <xdr:sp macro="" textlink="">
      <xdr:nvSpPr>
        <xdr:cNvPr id="249" name="テキスト ボックス 248"/>
        <xdr:cNvSpPr txBox="1"/>
      </xdr:nvSpPr>
      <xdr:spPr>
        <a:xfrm>
          <a:off x="3530111" y="16821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35,442</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104271</xdr:rowOff>
    </xdr:from>
    <xdr:to>
      <xdr:col>4</xdr:col>
      <xdr:colOff>206375</xdr:colOff>
      <xdr:row>98</xdr:row>
      <xdr:rowOff>34421</xdr:rowOff>
    </xdr:to>
    <xdr:sp macro="" textlink="">
      <xdr:nvSpPr>
        <xdr:cNvPr id="250" name="円/楕円 249"/>
        <xdr:cNvSpPr/>
      </xdr:nvSpPr>
      <xdr:spPr>
        <a:xfrm>
          <a:off x="2857500" y="16734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25548</xdr:rowOff>
    </xdr:from>
    <xdr:ext cx="534377" cy="259045"/>
    <xdr:sp macro="" textlink="">
      <xdr:nvSpPr>
        <xdr:cNvPr id="251" name="テキスト ボックス 250"/>
        <xdr:cNvSpPr txBox="1"/>
      </xdr:nvSpPr>
      <xdr:spPr>
        <a:xfrm>
          <a:off x="2641111" y="16827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34,138</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108533</xdr:rowOff>
    </xdr:from>
    <xdr:to>
      <xdr:col>3</xdr:col>
      <xdr:colOff>3175</xdr:colOff>
      <xdr:row>98</xdr:row>
      <xdr:rowOff>38683</xdr:rowOff>
    </xdr:to>
    <xdr:sp macro="" textlink="">
      <xdr:nvSpPr>
        <xdr:cNvPr id="252" name="円/楕円 251"/>
        <xdr:cNvSpPr/>
      </xdr:nvSpPr>
      <xdr:spPr>
        <a:xfrm>
          <a:off x="1968500" y="16739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29810</xdr:rowOff>
    </xdr:from>
    <xdr:ext cx="534377" cy="259045"/>
    <xdr:sp macro="" textlink="">
      <xdr:nvSpPr>
        <xdr:cNvPr id="253" name="テキスト ボックス 252"/>
        <xdr:cNvSpPr txBox="1"/>
      </xdr:nvSpPr>
      <xdr:spPr>
        <a:xfrm>
          <a:off x="1752111" y="16831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33,206</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107417</xdr:rowOff>
    </xdr:from>
    <xdr:to>
      <xdr:col>1</xdr:col>
      <xdr:colOff>485775</xdr:colOff>
      <xdr:row>98</xdr:row>
      <xdr:rowOff>37567</xdr:rowOff>
    </xdr:to>
    <xdr:sp macro="" textlink="">
      <xdr:nvSpPr>
        <xdr:cNvPr id="254" name="円/楕円 253"/>
        <xdr:cNvSpPr/>
      </xdr:nvSpPr>
      <xdr:spPr>
        <a:xfrm>
          <a:off x="1079500" y="16738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28694</xdr:rowOff>
    </xdr:from>
    <xdr:ext cx="534377" cy="259045"/>
    <xdr:sp macro="" textlink="">
      <xdr:nvSpPr>
        <xdr:cNvPr id="255" name="テキスト ボックス 254"/>
        <xdr:cNvSpPr txBox="1"/>
      </xdr:nvSpPr>
      <xdr:spPr>
        <a:xfrm>
          <a:off x="863111" y="16830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33,450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6" name="正方形/長方形 25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7" name="正方形/長方形 25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58" name="正方形/長方形 25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8/54</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59" name="正方形/長方形 25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0" name="正方形/長方形 25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1" name="正方形/長方形 26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2" name="正方形/長方形 26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395</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3" name="正方形/長方形 26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4" name="テキスト ボックス 26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5" name="直線コネクタ 26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66" name="直線コネクタ 26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67" name="テキスト ボックス 266"/>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68" name="直線コネクタ 26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144434</xdr:rowOff>
    </xdr:from>
    <xdr:ext cx="467179" cy="259045"/>
    <xdr:sp macro="" textlink="">
      <xdr:nvSpPr>
        <xdr:cNvPr id="269" name="テキスト ボックス 268"/>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0" name="直線コネクタ 26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160763</xdr:rowOff>
    </xdr:from>
    <xdr:ext cx="467179" cy="259045"/>
    <xdr:sp macro="" textlink="">
      <xdr:nvSpPr>
        <xdr:cNvPr id="271" name="テキスト ボックス 270"/>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2" name="直線コネクタ 27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5641</xdr:rowOff>
    </xdr:from>
    <xdr:ext cx="467179" cy="259045"/>
    <xdr:sp macro="" textlink="">
      <xdr:nvSpPr>
        <xdr:cNvPr id="273" name="テキスト ボックス 272"/>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74" name="直線コネクタ 27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21970</xdr:rowOff>
    </xdr:from>
    <xdr:ext cx="467179" cy="259045"/>
    <xdr:sp macro="" textlink="">
      <xdr:nvSpPr>
        <xdr:cNvPr id="275" name="テキスト ボックス 274"/>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76" name="直線コネクタ 27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38299</xdr:rowOff>
    </xdr:from>
    <xdr:ext cx="467179" cy="259045"/>
    <xdr:sp macro="" textlink="">
      <xdr:nvSpPr>
        <xdr:cNvPr id="277" name="テキスト ボックス 276"/>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79" name="テキスト ボックス 278"/>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158968</xdr:rowOff>
    </xdr:from>
    <xdr:to>
      <xdr:col>15</xdr:col>
      <xdr:colOff>180340</xdr:colOff>
      <xdr:row>39</xdr:row>
      <xdr:rowOff>98878</xdr:rowOff>
    </xdr:to>
    <xdr:cxnSp macro="">
      <xdr:nvCxnSpPr>
        <xdr:cNvPr id="281" name="直線コネクタ 280"/>
        <xdr:cNvCxnSpPr/>
      </xdr:nvCxnSpPr>
      <xdr:spPr>
        <a:xfrm flipV="1">
          <a:off x="10475595" y="5302468"/>
          <a:ext cx="1270" cy="1482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102705</xdr:rowOff>
    </xdr:from>
    <xdr:ext cx="249299" cy="259045"/>
    <xdr:sp macro="" textlink="">
      <xdr:nvSpPr>
        <xdr:cNvPr id="282"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98878</xdr:rowOff>
    </xdr:from>
    <xdr:to>
      <xdr:col>15</xdr:col>
      <xdr:colOff>269875</xdr:colOff>
      <xdr:row>39</xdr:row>
      <xdr:rowOff>98878</xdr:rowOff>
    </xdr:to>
    <xdr:cxnSp macro="">
      <xdr:nvCxnSpPr>
        <xdr:cNvPr id="283" name="直線コネクタ 282"/>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105645</xdr:rowOff>
    </xdr:from>
    <xdr:ext cx="469744" cy="259045"/>
    <xdr:sp macro="" textlink="">
      <xdr:nvSpPr>
        <xdr:cNvPr id="284" name="労働費最大値テキスト"/>
        <xdr:cNvSpPr txBox="1"/>
      </xdr:nvSpPr>
      <xdr:spPr>
        <a:xfrm>
          <a:off x="10528300" y="5077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4,541</a:t>
          </a:r>
          <a:endParaRPr kumimoji="1" lang="ja-JP" altLang="en-US" sz="1000" b="1">
            <a:latin typeface="ＭＳ Ｐゴシック"/>
          </a:endParaRPr>
        </a:p>
      </xdr:txBody>
    </xdr:sp>
    <xdr:clientData/>
  </xdr:oneCellAnchor>
  <xdr:twoCellAnchor>
    <xdr:from>
      <xdr:col>15</xdr:col>
      <xdr:colOff>92075</xdr:colOff>
      <xdr:row>30</xdr:row>
      <xdr:rowOff>158968</xdr:rowOff>
    </xdr:from>
    <xdr:to>
      <xdr:col>15</xdr:col>
      <xdr:colOff>269875</xdr:colOff>
      <xdr:row>30</xdr:row>
      <xdr:rowOff>158968</xdr:rowOff>
    </xdr:to>
    <xdr:cxnSp macro="">
      <xdr:nvCxnSpPr>
        <xdr:cNvPr id="285" name="直線コネクタ 284"/>
        <xdr:cNvCxnSpPr/>
      </xdr:nvCxnSpPr>
      <xdr:spPr>
        <a:xfrm>
          <a:off x="10388600" y="5302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10051</xdr:rowOff>
    </xdr:from>
    <xdr:to>
      <xdr:col>15</xdr:col>
      <xdr:colOff>180975</xdr:colOff>
      <xdr:row>35</xdr:row>
      <xdr:rowOff>31278</xdr:rowOff>
    </xdr:to>
    <xdr:cxnSp macro="">
      <xdr:nvCxnSpPr>
        <xdr:cNvPr id="286" name="直線コネクタ 285"/>
        <xdr:cNvCxnSpPr/>
      </xdr:nvCxnSpPr>
      <xdr:spPr>
        <a:xfrm flipV="1">
          <a:off x="9639300" y="6010801"/>
          <a:ext cx="8382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145704</xdr:rowOff>
    </xdr:from>
    <xdr:ext cx="378565" cy="259045"/>
    <xdr:sp macro="" textlink="">
      <xdr:nvSpPr>
        <xdr:cNvPr id="287" name="労働費平均値テキスト"/>
        <xdr:cNvSpPr txBox="1"/>
      </xdr:nvSpPr>
      <xdr:spPr>
        <a:xfrm>
          <a:off x="10528300" y="648935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167277</xdr:rowOff>
    </xdr:from>
    <xdr:to>
      <xdr:col>15</xdr:col>
      <xdr:colOff>231775</xdr:colOff>
      <xdr:row>38</xdr:row>
      <xdr:rowOff>97427</xdr:rowOff>
    </xdr:to>
    <xdr:sp macro="" textlink="">
      <xdr:nvSpPr>
        <xdr:cNvPr id="288" name="フローチャート : 判断 287"/>
        <xdr:cNvSpPr/>
      </xdr:nvSpPr>
      <xdr:spPr>
        <a:xfrm>
          <a:off x="10426700" y="6510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35</xdr:row>
      <xdr:rowOff>31278</xdr:rowOff>
    </xdr:from>
    <xdr:to>
      <xdr:col>14</xdr:col>
      <xdr:colOff>28575</xdr:colOff>
      <xdr:row>35</xdr:row>
      <xdr:rowOff>36504</xdr:rowOff>
    </xdr:to>
    <xdr:cxnSp macro="">
      <xdr:nvCxnSpPr>
        <xdr:cNvPr id="289" name="直線コネクタ 288"/>
        <xdr:cNvCxnSpPr/>
      </xdr:nvCxnSpPr>
      <xdr:spPr>
        <a:xfrm flipV="1">
          <a:off x="8750300" y="6032028"/>
          <a:ext cx="889000" cy="5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147356</xdr:rowOff>
    </xdr:from>
    <xdr:to>
      <xdr:col>14</xdr:col>
      <xdr:colOff>79375</xdr:colOff>
      <xdr:row>38</xdr:row>
      <xdr:rowOff>77506</xdr:rowOff>
    </xdr:to>
    <xdr:sp macro="" textlink="">
      <xdr:nvSpPr>
        <xdr:cNvPr id="290" name="フローチャート : 判断 289"/>
        <xdr:cNvSpPr/>
      </xdr:nvSpPr>
      <xdr:spPr>
        <a:xfrm>
          <a:off x="9588500" y="6491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68633</xdr:rowOff>
    </xdr:from>
    <xdr:ext cx="378565" cy="259045"/>
    <xdr:sp macro="" textlink="">
      <xdr:nvSpPr>
        <xdr:cNvPr id="291" name="テキスト ボックス 290"/>
        <xdr:cNvSpPr txBox="1"/>
      </xdr:nvSpPr>
      <xdr:spPr>
        <a:xfrm>
          <a:off x="9450017" y="65837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a:t>
          </a:r>
          <a:endParaRPr kumimoji="1" lang="ja-JP" altLang="en-US" sz="1000" b="1">
            <a:solidFill>
              <a:srgbClr val="000080"/>
            </a:solidFill>
            <a:latin typeface="ＭＳ Ｐゴシック"/>
          </a:endParaRPr>
        </a:p>
      </xdr:txBody>
    </xdr:sp>
    <xdr:clientData/>
  </xdr:oneCellAnchor>
  <xdr:twoCellAnchor>
    <xdr:from>
      <xdr:col>11</xdr:col>
      <xdr:colOff>307975</xdr:colOff>
      <xdr:row>33</xdr:row>
      <xdr:rowOff>102144</xdr:rowOff>
    </xdr:from>
    <xdr:to>
      <xdr:col>12</xdr:col>
      <xdr:colOff>511175</xdr:colOff>
      <xdr:row>35</xdr:row>
      <xdr:rowOff>36504</xdr:rowOff>
    </xdr:to>
    <xdr:cxnSp macro="">
      <xdr:nvCxnSpPr>
        <xdr:cNvPr id="292" name="直線コネクタ 291"/>
        <xdr:cNvCxnSpPr/>
      </xdr:nvCxnSpPr>
      <xdr:spPr>
        <a:xfrm>
          <a:off x="7861300" y="5759994"/>
          <a:ext cx="889000" cy="277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112413</xdr:rowOff>
    </xdr:from>
    <xdr:to>
      <xdr:col>12</xdr:col>
      <xdr:colOff>561975</xdr:colOff>
      <xdr:row>38</xdr:row>
      <xdr:rowOff>42563</xdr:rowOff>
    </xdr:to>
    <xdr:sp macro="" textlink="">
      <xdr:nvSpPr>
        <xdr:cNvPr id="293" name="フローチャート : 判断 292"/>
        <xdr:cNvSpPr/>
      </xdr:nvSpPr>
      <xdr:spPr>
        <a:xfrm>
          <a:off x="8699500" y="6456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38</xdr:row>
      <xdr:rowOff>33690</xdr:rowOff>
    </xdr:from>
    <xdr:ext cx="378565" cy="259045"/>
    <xdr:sp macro="" textlink="">
      <xdr:nvSpPr>
        <xdr:cNvPr id="294" name="テキスト ボックス 293"/>
        <xdr:cNvSpPr txBox="1"/>
      </xdr:nvSpPr>
      <xdr:spPr>
        <a:xfrm>
          <a:off x="8561017" y="65487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853</a:t>
          </a:r>
          <a:endParaRPr kumimoji="1" lang="ja-JP" altLang="en-US" sz="1000" b="1">
            <a:solidFill>
              <a:srgbClr val="000080"/>
            </a:solidFill>
            <a:latin typeface="ＭＳ Ｐゴシック"/>
          </a:endParaRPr>
        </a:p>
      </xdr:txBody>
    </xdr:sp>
    <xdr:clientData/>
  </xdr:oneCellAnchor>
  <xdr:twoCellAnchor>
    <xdr:from>
      <xdr:col>10</xdr:col>
      <xdr:colOff>104775</xdr:colOff>
      <xdr:row>33</xdr:row>
      <xdr:rowOff>68834</xdr:rowOff>
    </xdr:from>
    <xdr:to>
      <xdr:col>11</xdr:col>
      <xdr:colOff>307975</xdr:colOff>
      <xdr:row>33</xdr:row>
      <xdr:rowOff>102144</xdr:rowOff>
    </xdr:to>
    <xdr:cxnSp macro="">
      <xdr:nvCxnSpPr>
        <xdr:cNvPr id="295" name="直線コネクタ 294"/>
        <xdr:cNvCxnSpPr/>
      </xdr:nvCxnSpPr>
      <xdr:spPr>
        <a:xfrm>
          <a:off x="6972300" y="5726684"/>
          <a:ext cx="889000" cy="33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60488</xdr:rowOff>
    </xdr:from>
    <xdr:to>
      <xdr:col>11</xdr:col>
      <xdr:colOff>358775</xdr:colOff>
      <xdr:row>36</xdr:row>
      <xdr:rowOff>162088</xdr:rowOff>
    </xdr:to>
    <xdr:sp macro="" textlink="">
      <xdr:nvSpPr>
        <xdr:cNvPr id="296" name="フローチャート : 判断 295"/>
        <xdr:cNvSpPr/>
      </xdr:nvSpPr>
      <xdr:spPr>
        <a:xfrm>
          <a:off x="7810500" y="6232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153215</xdr:rowOff>
    </xdr:from>
    <xdr:ext cx="469744" cy="259045"/>
    <xdr:sp macro="" textlink="">
      <xdr:nvSpPr>
        <xdr:cNvPr id="297" name="テキスト ボックス 296"/>
        <xdr:cNvSpPr txBox="1"/>
      </xdr:nvSpPr>
      <xdr:spPr>
        <a:xfrm>
          <a:off x="7626427" y="6325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1,537</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57222</xdr:rowOff>
    </xdr:from>
    <xdr:to>
      <xdr:col>10</xdr:col>
      <xdr:colOff>155575</xdr:colOff>
      <xdr:row>35</xdr:row>
      <xdr:rowOff>158822</xdr:rowOff>
    </xdr:to>
    <xdr:sp macro="" textlink="">
      <xdr:nvSpPr>
        <xdr:cNvPr id="298" name="フローチャート : 判断 297"/>
        <xdr:cNvSpPr/>
      </xdr:nvSpPr>
      <xdr:spPr>
        <a:xfrm>
          <a:off x="6921500" y="6057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35</xdr:row>
      <xdr:rowOff>149949</xdr:rowOff>
    </xdr:from>
    <xdr:ext cx="469744" cy="259045"/>
    <xdr:sp macro="" textlink="">
      <xdr:nvSpPr>
        <xdr:cNvPr id="299" name="テキスト ボックス 298"/>
        <xdr:cNvSpPr txBox="1"/>
      </xdr:nvSpPr>
      <xdr:spPr>
        <a:xfrm>
          <a:off x="6737427" y="6150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2,072</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34</xdr:row>
      <xdr:rowOff>130701</xdr:rowOff>
    </xdr:from>
    <xdr:to>
      <xdr:col>15</xdr:col>
      <xdr:colOff>231775</xdr:colOff>
      <xdr:row>35</xdr:row>
      <xdr:rowOff>60851</xdr:rowOff>
    </xdr:to>
    <xdr:sp macro="" textlink="">
      <xdr:nvSpPr>
        <xdr:cNvPr id="305" name="円/楕円 304"/>
        <xdr:cNvSpPr/>
      </xdr:nvSpPr>
      <xdr:spPr>
        <a:xfrm>
          <a:off x="10426700" y="5960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33</xdr:row>
      <xdr:rowOff>153578</xdr:rowOff>
    </xdr:from>
    <xdr:ext cx="469744" cy="259045"/>
    <xdr:sp macro="" textlink="">
      <xdr:nvSpPr>
        <xdr:cNvPr id="306" name="労働費該当値テキスト"/>
        <xdr:cNvSpPr txBox="1"/>
      </xdr:nvSpPr>
      <xdr:spPr>
        <a:xfrm>
          <a:off x="10528300" y="5811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2,372</a:t>
          </a:r>
          <a:endParaRPr kumimoji="1" lang="ja-JP" altLang="en-US" sz="1000" b="1">
            <a:solidFill>
              <a:srgbClr val="FF0000"/>
            </a:solidFill>
            <a:latin typeface="ＭＳ Ｐゴシック"/>
          </a:endParaRPr>
        </a:p>
      </xdr:txBody>
    </xdr:sp>
    <xdr:clientData/>
  </xdr:oneCellAnchor>
  <xdr:twoCellAnchor>
    <xdr:from>
      <xdr:col>13</xdr:col>
      <xdr:colOff>663575</xdr:colOff>
      <xdr:row>34</xdr:row>
      <xdr:rowOff>151928</xdr:rowOff>
    </xdr:from>
    <xdr:to>
      <xdr:col>14</xdr:col>
      <xdr:colOff>79375</xdr:colOff>
      <xdr:row>35</xdr:row>
      <xdr:rowOff>82078</xdr:rowOff>
    </xdr:to>
    <xdr:sp macro="" textlink="">
      <xdr:nvSpPr>
        <xdr:cNvPr id="307" name="円/楕円 306"/>
        <xdr:cNvSpPr/>
      </xdr:nvSpPr>
      <xdr:spPr>
        <a:xfrm>
          <a:off x="9588500" y="598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33</xdr:row>
      <xdr:rowOff>98605</xdr:rowOff>
    </xdr:from>
    <xdr:ext cx="469744" cy="259045"/>
    <xdr:sp macro="" textlink="">
      <xdr:nvSpPr>
        <xdr:cNvPr id="308" name="テキスト ボックス 307"/>
        <xdr:cNvSpPr txBox="1"/>
      </xdr:nvSpPr>
      <xdr:spPr>
        <a:xfrm>
          <a:off x="9404427" y="5756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2,307</a:t>
          </a:r>
          <a:endParaRPr kumimoji="1" lang="ja-JP" altLang="en-US" sz="1000" b="1">
            <a:solidFill>
              <a:srgbClr val="FF0000"/>
            </a:solidFill>
            <a:latin typeface="ＭＳ Ｐゴシック"/>
          </a:endParaRPr>
        </a:p>
      </xdr:txBody>
    </xdr:sp>
    <xdr:clientData/>
  </xdr:oneCellAnchor>
  <xdr:twoCellAnchor>
    <xdr:from>
      <xdr:col>12</xdr:col>
      <xdr:colOff>460375</xdr:colOff>
      <xdr:row>34</xdr:row>
      <xdr:rowOff>157154</xdr:rowOff>
    </xdr:from>
    <xdr:to>
      <xdr:col>12</xdr:col>
      <xdr:colOff>561975</xdr:colOff>
      <xdr:row>35</xdr:row>
      <xdr:rowOff>87304</xdr:rowOff>
    </xdr:to>
    <xdr:sp macro="" textlink="">
      <xdr:nvSpPr>
        <xdr:cNvPr id="309" name="円/楕円 308"/>
        <xdr:cNvSpPr/>
      </xdr:nvSpPr>
      <xdr:spPr>
        <a:xfrm>
          <a:off x="8699500" y="5986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33</xdr:row>
      <xdr:rowOff>103831</xdr:rowOff>
    </xdr:from>
    <xdr:ext cx="469744" cy="259045"/>
    <xdr:sp macro="" textlink="">
      <xdr:nvSpPr>
        <xdr:cNvPr id="310" name="テキスト ボックス 309"/>
        <xdr:cNvSpPr txBox="1"/>
      </xdr:nvSpPr>
      <xdr:spPr>
        <a:xfrm>
          <a:off x="8515427" y="5761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2,291</a:t>
          </a:r>
          <a:endParaRPr kumimoji="1" lang="ja-JP" altLang="en-US" sz="1000" b="1">
            <a:solidFill>
              <a:srgbClr val="FF0000"/>
            </a:solidFill>
            <a:latin typeface="ＭＳ Ｐゴシック"/>
          </a:endParaRPr>
        </a:p>
      </xdr:txBody>
    </xdr:sp>
    <xdr:clientData/>
  </xdr:oneCellAnchor>
  <xdr:twoCellAnchor>
    <xdr:from>
      <xdr:col>11</xdr:col>
      <xdr:colOff>257175</xdr:colOff>
      <xdr:row>33</xdr:row>
      <xdr:rowOff>51344</xdr:rowOff>
    </xdr:from>
    <xdr:to>
      <xdr:col>11</xdr:col>
      <xdr:colOff>358775</xdr:colOff>
      <xdr:row>33</xdr:row>
      <xdr:rowOff>152944</xdr:rowOff>
    </xdr:to>
    <xdr:sp macro="" textlink="">
      <xdr:nvSpPr>
        <xdr:cNvPr id="311" name="円/楕円 310"/>
        <xdr:cNvSpPr/>
      </xdr:nvSpPr>
      <xdr:spPr>
        <a:xfrm>
          <a:off x="7810500" y="5709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31</xdr:row>
      <xdr:rowOff>169471</xdr:rowOff>
    </xdr:from>
    <xdr:ext cx="469744" cy="259045"/>
    <xdr:sp macro="" textlink="">
      <xdr:nvSpPr>
        <xdr:cNvPr id="312" name="テキスト ボックス 311"/>
        <xdr:cNvSpPr txBox="1"/>
      </xdr:nvSpPr>
      <xdr:spPr>
        <a:xfrm>
          <a:off x="7626427" y="5484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3,140</a:t>
          </a:r>
          <a:endParaRPr kumimoji="1" lang="ja-JP" altLang="en-US" sz="1000" b="1">
            <a:solidFill>
              <a:srgbClr val="FF0000"/>
            </a:solidFill>
            <a:latin typeface="ＭＳ Ｐゴシック"/>
          </a:endParaRPr>
        </a:p>
      </xdr:txBody>
    </xdr:sp>
    <xdr:clientData/>
  </xdr:oneCellAnchor>
  <xdr:twoCellAnchor>
    <xdr:from>
      <xdr:col>10</xdr:col>
      <xdr:colOff>53975</xdr:colOff>
      <xdr:row>33</xdr:row>
      <xdr:rowOff>18034</xdr:rowOff>
    </xdr:from>
    <xdr:to>
      <xdr:col>10</xdr:col>
      <xdr:colOff>155575</xdr:colOff>
      <xdr:row>33</xdr:row>
      <xdr:rowOff>119634</xdr:rowOff>
    </xdr:to>
    <xdr:sp macro="" textlink="">
      <xdr:nvSpPr>
        <xdr:cNvPr id="313" name="円/楕円 312"/>
        <xdr:cNvSpPr/>
      </xdr:nvSpPr>
      <xdr:spPr>
        <a:xfrm>
          <a:off x="6921500" y="5675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31</xdr:row>
      <xdr:rowOff>136161</xdr:rowOff>
    </xdr:from>
    <xdr:ext cx="469744" cy="259045"/>
    <xdr:sp macro="" textlink="">
      <xdr:nvSpPr>
        <xdr:cNvPr id="314" name="テキスト ボックス 313"/>
        <xdr:cNvSpPr txBox="1"/>
      </xdr:nvSpPr>
      <xdr:spPr>
        <a:xfrm>
          <a:off x="6737427" y="5451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3,242</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39/54</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7,775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5" name="直線コネクタ 32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6" name="テキスト ボックス 32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7" name="直線コネクタ 32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28" name="テキスト ボックス 327"/>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0" name="テキスト ボックス 329"/>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1" name="直線コネクタ 33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2" name="テキスト ボックス 331"/>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3" name="直線コネクタ 33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4" name="テキスト ボックス 333"/>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6" name="テキスト ボックス 33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54539</xdr:rowOff>
    </xdr:from>
    <xdr:to>
      <xdr:col>15</xdr:col>
      <xdr:colOff>180340</xdr:colOff>
      <xdr:row>59</xdr:row>
      <xdr:rowOff>30825</xdr:rowOff>
    </xdr:to>
    <xdr:cxnSp macro="">
      <xdr:nvCxnSpPr>
        <xdr:cNvPr id="338" name="直線コネクタ 337"/>
        <xdr:cNvCxnSpPr/>
      </xdr:nvCxnSpPr>
      <xdr:spPr>
        <a:xfrm flipV="1">
          <a:off x="10475595" y="8798489"/>
          <a:ext cx="1270" cy="1347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34652</xdr:rowOff>
    </xdr:from>
    <xdr:ext cx="469744" cy="259045"/>
    <xdr:sp macro="" textlink="">
      <xdr:nvSpPr>
        <xdr:cNvPr id="339" name="農林水産業費最小値テキスト"/>
        <xdr:cNvSpPr txBox="1"/>
      </xdr:nvSpPr>
      <xdr:spPr>
        <a:xfrm>
          <a:off x="10528300" y="10150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1,788</a:t>
          </a:r>
          <a:endParaRPr kumimoji="1" lang="ja-JP" altLang="en-US" sz="1000" b="1">
            <a:latin typeface="ＭＳ Ｐゴシック"/>
          </a:endParaRPr>
        </a:p>
      </xdr:txBody>
    </xdr:sp>
    <xdr:clientData/>
  </xdr:oneCellAnchor>
  <xdr:twoCellAnchor>
    <xdr:from>
      <xdr:col>15</xdr:col>
      <xdr:colOff>92075</xdr:colOff>
      <xdr:row>59</xdr:row>
      <xdr:rowOff>30825</xdr:rowOff>
    </xdr:from>
    <xdr:to>
      <xdr:col>15</xdr:col>
      <xdr:colOff>269875</xdr:colOff>
      <xdr:row>59</xdr:row>
      <xdr:rowOff>30825</xdr:rowOff>
    </xdr:to>
    <xdr:cxnSp macro="">
      <xdr:nvCxnSpPr>
        <xdr:cNvPr id="340" name="直線コネクタ 339"/>
        <xdr:cNvCxnSpPr/>
      </xdr:nvCxnSpPr>
      <xdr:spPr>
        <a:xfrm>
          <a:off x="10388600" y="10146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1216</xdr:rowOff>
    </xdr:from>
    <xdr:ext cx="599010" cy="259045"/>
    <xdr:sp macro="" textlink="">
      <xdr:nvSpPr>
        <xdr:cNvPr id="341" name="農林水産業費最大値テキスト"/>
        <xdr:cNvSpPr txBox="1"/>
      </xdr:nvSpPr>
      <xdr:spPr>
        <a:xfrm>
          <a:off x="10528300" y="8573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178,676</a:t>
          </a:r>
          <a:endParaRPr kumimoji="1" lang="ja-JP" altLang="en-US" sz="1000" b="1">
            <a:latin typeface="ＭＳ Ｐゴシック"/>
          </a:endParaRPr>
        </a:p>
      </xdr:txBody>
    </xdr:sp>
    <xdr:clientData/>
  </xdr:oneCellAnchor>
  <xdr:twoCellAnchor>
    <xdr:from>
      <xdr:col>15</xdr:col>
      <xdr:colOff>92075</xdr:colOff>
      <xdr:row>51</xdr:row>
      <xdr:rowOff>54539</xdr:rowOff>
    </xdr:from>
    <xdr:to>
      <xdr:col>15</xdr:col>
      <xdr:colOff>269875</xdr:colOff>
      <xdr:row>51</xdr:row>
      <xdr:rowOff>54539</xdr:rowOff>
    </xdr:to>
    <xdr:cxnSp macro="">
      <xdr:nvCxnSpPr>
        <xdr:cNvPr id="342" name="直線コネクタ 341"/>
        <xdr:cNvCxnSpPr/>
      </xdr:nvCxnSpPr>
      <xdr:spPr>
        <a:xfrm>
          <a:off x="10388600" y="8798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67021</xdr:rowOff>
    </xdr:from>
    <xdr:to>
      <xdr:col>15</xdr:col>
      <xdr:colOff>180975</xdr:colOff>
      <xdr:row>58</xdr:row>
      <xdr:rowOff>111841</xdr:rowOff>
    </xdr:to>
    <xdr:cxnSp macro="">
      <xdr:nvCxnSpPr>
        <xdr:cNvPr id="343" name="直線コネクタ 342"/>
        <xdr:cNvCxnSpPr/>
      </xdr:nvCxnSpPr>
      <xdr:spPr>
        <a:xfrm>
          <a:off x="9639300" y="10011121"/>
          <a:ext cx="838200" cy="44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147172</xdr:rowOff>
    </xdr:from>
    <xdr:ext cx="534377" cy="259045"/>
    <xdr:sp macro="" textlink="">
      <xdr:nvSpPr>
        <xdr:cNvPr id="344" name="農林水産業費平均値テキスト"/>
        <xdr:cNvSpPr txBox="1"/>
      </xdr:nvSpPr>
      <xdr:spPr>
        <a:xfrm>
          <a:off x="10528300" y="97483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27,855</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124295</xdr:rowOff>
    </xdr:from>
    <xdr:to>
      <xdr:col>15</xdr:col>
      <xdr:colOff>231775</xdr:colOff>
      <xdr:row>58</xdr:row>
      <xdr:rowOff>54445</xdr:rowOff>
    </xdr:to>
    <xdr:sp macro="" textlink="">
      <xdr:nvSpPr>
        <xdr:cNvPr id="345" name="フローチャート : 判断 344"/>
        <xdr:cNvSpPr/>
      </xdr:nvSpPr>
      <xdr:spPr>
        <a:xfrm>
          <a:off x="10426700" y="9896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36746</xdr:rowOff>
    </xdr:from>
    <xdr:to>
      <xdr:col>14</xdr:col>
      <xdr:colOff>28575</xdr:colOff>
      <xdr:row>58</xdr:row>
      <xdr:rowOff>67021</xdr:rowOff>
    </xdr:to>
    <xdr:cxnSp macro="">
      <xdr:nvCxnSpPr>
        <xdr:cNvPr id="346" name="直線コネクタ 345"/>
        <xdr:cNvCxnSpPr/>
      </xdr:nvCxnSpPr>
      <xdr:spPr>
        <a:xfrm>
          <a:off x="8750300" y="9980846"/>
          <a:ext cx="889000" cy="30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105786</xdr:rowOff>
    </xdr:from>
    <xdr:to>
      <xdr:col>14</xdr:col>
      <xdr:colOff>79375</xdr:colOff>
      <xdr:row>58</xdr:row>
      <xdr:rowOff>35936</xdr:rowOff>
    </xdr:to>
    <xdr:sp macro="" textlink="">
      <xdr:nvSpPr>
        <xdr:cNvPr id="347" name="フローチャート : 判断 346"/>
        <xdr:cNvSpPr/>
      </xdr:nvSpPr>
      <xdr:spPr>
        <a:xfrm>
          <a:off x="9588500" y="9878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52463</xdr:rowOff>
    </xdr:from>
    <xdr:ext cx="534377" cy="259045"/>
    <xdr:sp macro="" textlink="">
      <xdr:nvSpPr>
        <xdr:cNvPr id="348" name="テキスト ボックス 347"/>
        <xdr:cNvSpPr txBox="1"/>
      </xdr:nvSpPr>
      <xdr:spPr>
        <a:xfrm>
          <a:off x="9372111" y="9653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30,284</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36746</xdr:rowOff>
    </xdr:from>
    <xdr:to>
      <xdr:col>12</xdr:col>
      <xdr:colOff>511175</xdr:colOff>
      <xdr:row>58</xdr:row>
      <xdr:rowOff>73071</xdr:rowOff>
    </xdr:to>
    <xdr:cxnSp macro="">
      <xdr:nvCxnSpPr>
        <xdr:cNvPr id="349" name="直線コネクタ 348"/>
        <xdr:cNvCxnSpPr/>
      </xdr:nvCxnSpPr>
      <xdr:spPr>
        <a:xfrm flipV="1">
          <a:off x="7861300" y="9980846"/>
          <a:ext cx="889000" cy="36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126871</xdr:rowOff>
    </xdr:from>
    <xdr:to>
      <xdr:col>12</xdr:col>
      <xdr:colOff>561975</xdr:colOff>
      <xdr:row>58</xdr:row>
      <xdr:rowOff>57021</xdr:rowOff>
    </xdr:to>
    <xdr:sp macro="" textlink="">
      <xdr:nvSpPr>
        <xdr:cNvPr id="350" name="フローチャート : 判断 349"/>
        <xdr:cNvSpPr/>
      </xdr:nvSpPr>
      <xdr:spPr>
        <a:xfrm>
          <a:off x="8699500" y="9899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73548</xdr:rowOff>
    </xdr:from>
    <xdr:ext cx="534377" cy="259045"/>
    <xdr:sp macro="" textlink="">
      <xdr:nvSpPr>
        <xdr:cNvPr id="351" name="テキスト ボックス 350"/>
        <xdr:cNvSpPr txBox="1"/>
      </xdr:nvSpPr>
      <xdr:spPr>
        <a:xfrm>
          <a:off x="8483111" y="9674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27,517</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73071</xdr:rowOff>
    </xdr:from>
    <xdr:to>
      <xdr:col>11</xdr:col>
      <xdr:colOff>307975</xdr:colOff>
      <xdr:row>58</xdr:row>
      <xdr:rowOff>96038</xdr:rowOff>
    </xdr:to>
    <xdr:cxnSp macro="">
      <xdr:nvCxnSpPr>
        <xdr:cNvPr id="352" name="直線コネクタ 351"/>
        <xdr:cNvCxnSpPr/>
      </xdr:nvCxnSpPr>
      <xdr:spPr>
        <a:xfrm flipV="1">
          <a:off x="6972300" y="10017171"/>
          <a:ext cx="889000" cy="22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123922</xdr:rowOff>
    </xdr:from>
    <xdr:to>
      <xdr:col>11</xdr:col>
      <xdr:colOff>358775</xdr:colOff>
      <xdr:row>58</xdr:row>
      <xdr:rowOff>54072</xdr:rowOff>
    </xdr:to>
    <xdr:sp macro="" textlink="">
      <xdr:nvSpPr>
        <xdr:cNvPr id="353" name="フローチャート : 判断 352"/>
        <xdr:cNvSpPr/>
      </xdr:nvSpPr>
      <xdr:spPr>
        <a:xfrm>
          <a:off x="7810500" y="9896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70599</xdr:rowOff>
    </xdr:from>
    <xdr:ext cx="534377" cy="259045"/>
    <xdr:sp macro="" textlink="">
      <xdr:nvSpPr>
        <xdr:cNvPr id="354" name="テキスト ボックス 353"/>
        <xdr:cNvSpPr txBox="1"/>
      </xdr:nvSpPr>
      <xdr:spPr>
        <a:xfrm>
          <a:off x="7594111" y="9671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27,904</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142149</xdr:rowOff>
    </xdr:from>
    <xdr:to>
      <xdr:col>10</xdr:col>
      <xdr:colOff>155575</xdr:colOff>
      <xdr:row>58</xdr:row>
      <xdr:rowOff>72299</xdr:rowOff>
    </xdr:to>
    <xdr:sp macro="" textlink="">
      <xdr:nvSpPr>
        <xdr:cNvPr id="355" name="フローチャート : 判断 354"/>
        <xdr:cNvSpPr/>
      </xdr:nvSpPr>
      <xdr:spPr>
        <a:xfrm>
          <a:off x="6921500" y="9914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88826</xdr:rowOff>
    </xdr:from>
    <xdr:ext cx="534377" cy="259045"/>
    <xdr:sp macro="" textlink="">
      <xdr:nvSpPr>
        <xdr:cNvPr id="356" name="テキスト ボックス 355"/>
        <xdr:cNvSpPr txBox="1"/>
      </xdr:nvSpPr>
      <xdr:spPr>
        <a:xfrm>
          <a:off x="6705111" y="9690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25,512</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61041</xdr:rowOff>
    </xdr:from>
    <xdr:to>
      <xdr:col>15</xdr:col>
      <xdr:colOff>231775</xdr:colOff>
      <xdr:row>58</xdr:row>
      <xdr:rowOff>162641</xdr:rowOff>
    </xdr:to>
    <xdr:sp macro="" textlink="">
      <xdr:nvSpPr>
        <xdr:cNvPr id="362" name="円/楕円 361"/>
        <xdr:cNvSpPr/>
      </xdr:nvSpPr>
      <xdr:spPr>
        <a:xfrm>
          <a:off x="10426700" y="10005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147418</xdr:rowOff>
    </xdr:from>
    <xdr:ext cx="534377" cy="259045"/>
    <xdr:sp macro="" textlink="">
      <xdr:nvSpPr>
        <xdr:cNvPr id="363" name="農林水産業費該当値テキスト"/>
        <xdr:cNvSpPr txBox="1"/>
      </xdr:nvSpPr>
      <xdr:spPr>
        <a:xfrm>
          <a:off x="10528300" y="9920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13,656</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16221</xdr:rowOff>
    </xdr:from>
    <xdr:to>
      <xdr:col>14</xdr:col>
      <xdr:colOff>79375</xdr:colOff>
      <xdr:row>58</xdr:row>
      <xdr:rowOff>117821</xdr:rowOff>
    </xdr:to>
    <xdr:sp macro="" textlink="">
      <xdr:nvSpPr>
        <xdr:cNvPr id="364" name="円/楕円 363"/>
        <xdr:cNvSpPr/>
      </xdr:nvSpPr>
      <xdr:spPr>
        <a:xfrm>
          <a:off x="9588500" y="9960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108948</xdr:rowOff>
    </xdr:from>
    <xdr:ext cx="534377" cy="259045"/>
    <xdr:sp macro="" textlink="">
      <xdr:nvSpPr>
        <xdr:cNvPr id="365" name="テキスト ボックス 364"/>
        <xdr:cNvSpPr txBox="1"/>
      </xdr:nvSpPr>
      <xdr:spPr>
        <a:xfrm>
          <a:off x="9372111" y="10053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19,538</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157396</xdr:rowOff>
    </xdr:from>
    <xdr:to>
      <xdr:col>12</xdr:col>
      <xdr:colOff>561975</xdr:colOff>
      <xdr:row>58</xdr:row>
      <xdr:rowOff>87546</xdr:rowOff>
    </xdr:to>
    <xdr:sp macro="" textlink="">
      <xdr:nvSpPr>
        <xdr:cNvPr id="366" name="円/楕円 365"/>
        <xdr:cNvSpPr/>
      </xdr:nvSpPr>
      <xdr:spPr>
        <a:xfrm>
          <a:off x="8699500" y="9930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78673</xdr:rowOff>
    </xdr:from>
    <xdr:ext cx="534377" cy="259045"/>
    <xdr:sp macro="" textlink="">
      <xdr:nvSpPr>
        <xdr:cNvPr id="367" name="テキスト ボックス 366"/>
        <xdr:cNvSpPr txBox="1"/>
      </xdr:nvSpPr>
      <xdr:spPr>
        <a:xfrm>
          <a:off x="8483111" y="10022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23,511</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22271</xdr:rowOff>
    </xdr:from>
    <xdr:to>
      <xdr:col>11</xdr:col>
      <xdr:colOff>358775</xdr:colOff>
      <xdr:row>58</xdr:row>
      <xdr:rowOff>123871</xdr:rowOff>
    </xdr:to>
    <xdr:sp macro="" textlink="">
      <xdr:nvSpPr>
        <xdr:cNvPr id="368" name="円/楕円 367"/>
        <xdr:cNvSpPr/>
      </xdr:nvSpPr>
      <xdr:spPr>
        <a:xfrm>
          <a:off x="7810500" y="9966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114998</xdr:rowOff>
    </xdr:from>
    <xdr:ext cx="534377" cy="259045"/>
    <xdr:sp macro="" textlink="">
      <xdr:nvSpPr>
        <xdr:cNvPr id="369" name="テキスト ボックス 368"/>
        <xdr:cNvSpPr txBox="1"/>
      </xdr:nvSpPr>
      <xdr:spPr>
        <a:xfrm>
          <a:off x="7594111" y="10059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18,744</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45238</xdr:rowOff>
    </xdr:from>
    <xdr:to>
      <xdr:col>10</xdr:col>
      <xdr:colOff>155575</xdr:colOff>
      <xdr:row>58</xdr:row>
      <xdr:rowOff>146838</xdr:rowOff>
    </xdr:to>
    <xdr:sp macro="" textlink="">
      <xdr:nvSpPr>
        <xdr:cNvPr id="370" name="円/楕円 369"/>
        <xdr:cNvSpPr/>
      </xdr:nvSpPr>
      <xdr:spPr>
        <a:xfrm>
          <a:off x="6921500" y="9989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137965</xdr:rowOff>
    </xdr:from>
    <xdr:ext cx="534377" cy="259045"/>
    <xdr:sp macro="" textlink="">
      <xdr:nvSpPr>
        <xdr:cNvPr id="371" name="テキスト ボックス 370"/>
        <xdr:cNvSpPr txBox="1"/>
      </xdr:nvSpPr>
      <xdr:spPr>
        <a:xfrm>
          <a:off x="6705111" y="10082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15,730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50/54</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31,139</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2" name="直線コネクタ 381"/>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3" name="テキスト ボックス 382"/>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4" name="直線コネクタ 383"/>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85" name="テキスト ボックス 384"/>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6" name="直線コネクタ 385"/>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87" name="テキスト ボックス 386"/>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88" name="直線コネクタ 387"/>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89" name="テキスト ボックス 388"/>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1" name="テキスト ボックス 390"/>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16736</xdr:rowOff>
    </xdr:from>
    <xdr:to>
      <xdr:col>15</xdr:col>
      <xdr:colOff>180340</xdr:colOff>
      <xdr:row>78</xdr:row>
      <xdr:rowOff>121755</xdr:rowOff>
    </xdr:to>
    <xdr:cxnSp macro="">
      <xdr:nvCxnSpPr>
        <xdr:cNvPr id="393" name="直線コネクタ 392"/>
        <xdr:cNvCxnSpPr/>
      </xdr:nvCxnSpPr>
      <xdr:spPr>
        <a:xfrm flipV="1">
          <a:off x="10475595" y="12018236"/>
          <a:ext cx="1270" cy="14766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125582</xdr:rowOff>
    </xdr:from>
    <xdr:ext cx="378565" cy="259045"/>
    <xdr:sp macro="" textlink="">
      <xdr:nvSpPr>
        <xdr:cNvPr id="394" name="商工費最小値テキスト"/>
        <xdr:cNvSpPr txBox="1"/>
      </xdr:nvSpPr>
      <xdr:spPr>
        <a:xfrm>
          <a:off x="10528300" y="134986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785</a:t>
          </a:r>
          <a:endParaRPr kumimoji="1" lang="ja-JP" altLang="en-US" sz="1000" b="1">
            <a:latin typeface="ＭＳ Ｐゴシック"/>
          </a:endParaRPr>
        </a:p>
      </xdr:txBody>
    </xdr:sp>
    <xdr:clientData/>
  </xdr:oneCellAnchor>
  <xdr:twoCellAnchor>
    <xdr:from>
      <xdr:col>15</xdr:col>
      <xdr:colOff>92075</xdr:colOff>
      <xdr:row>78</xdr:row>
      <xdr:rowOff>121755</xdr:rowOff>
    </xdr:from>
    <xdr:to>
      <xdr:col>15</xdr:col>
      <xdr:colOff>269875</xdr:colOff>
      <xdr:row>78</xdr:row>
      <xdr:rowOff>121755</xdr:rowOff>
    </xdr:to>
    <xdr:cxnSp macro="">
      <xdr:nvCxnSpPr>
        <xdr:cNvPr id="395" name="直線コネクタ 394"/>
        <xdr:cNvCxnSpPr/>
      </xdr:nvCxnSpPr>
      <xdr:spPr>
        <a:xfrm>
          <a:off x="10388600" y="13494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134863</xdr:rowOff>
    </xdr:from>
    <xdr:ext cx="534377" cy="259045"/>
    <xdr:sp macro="" textlink="">
      <xdr:nvSpPr>
        <xdr:cNvPr id="396" name="商工費最大値テキスト"/>
        <xdr:cNvSpPr txBox="1"/>
      </xdr:nvSpPr>
      <xdr:spPr>
        <a:xfrm>
          <a:off x="10528300" y="11793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65,379</a:t>
          </a:r>
          <a:endParaRPr kumimoji="1" lang="ja-JP" altLang="en-US" sz="1000" b="1">
            <a:latin typeface="ＭＳ Ｐゴシック"/>
          </a:endParaRPr>
        </a:p>
      </xdr:txBody>
    </xdr:sp>
    <xdr:clientData/>
  </xdr:oneCellAnchor>
  <xdr:twoCellAnchor>
    <xdr:from>
      <xdr:col>15</xdr:col>
      <xdr:colOff>92075</xdr:colOff>
      <xdr:row>70</xdr:row>
      <xdr:rowOff>16736</xdr:rowOff>
    </xdr:from>
    <xdr:to>
      <xdr:col>15</xdr:col>
      <xdr:colOff>269875</xdr:colOff>
      <xdr:row>70</xdr:row>
      <xdr:rowOff>16736</xdr:rowOff>
    </xdr:to>
    <xdr:cxnSp macro="">
      <xdr:nvCxnSpPr>
        <xdr:cNvPr id="397" name="直線コネクタ 396"/>
        <xdr:cNvCxnSpPr/>
      </xdr:nvCxnSpPr>
      <xdr:spPr>
        <a:xfrm>
          <a:off x="10388600" y="12018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34818</xdr:rowOff>
    </xdr:from>
    <xdr:to>
      <xdr:col>15</xdr:col>
      <xdr:colOff>180975</xdr:colOff>
      <xdr:row>78</xdr:row>
      <xdr:rowOff>111789</xdr:rowOff>
    </xdr:to>
    <xdr:cxnSp macro="">
      <xdr:nvCxnSpPr>
        <xdr:cNvPr id="398" name="直線コネクタ 397"/>
        <xdr:cNvCxnSpPr/>
      </xdr:nvCxnSpPr>
      <xdr:spPr>
        <a:xfrm>
          <a:off x="9639300" y="13407918"/>
          <a:ext cx="838200" cy="76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148879</xdr:rowOff>
    </xdr:from>
    <xdr:ext cx="534377" cy="259045"/>
    <xdr:sp macro="" textlink="">
      <xdr:nvSpPr>
        <xdr:cNvPr id="399" name="商工費平均値テキスト"/>
        <xdr:cNvSpPr txBox="1"/>
      </xdr:nvSpPr>
      <xdr:spPr>
        <a:xfrm>
          <a:off x="10528300" y="130076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13,377</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126002</xdr:rowOff>
    </xdr:from>
    <xdr:to>
      <xdr:col>15</xdr:col>
      <xdr:colOff>231775</xdr:colOff>
      <xdr:row>77</xdr:row>
      <xdr:rowOff>56152</xdr:rowOff>
    </xdr:to>
    <xdr:sp macro="" textlink="">
      <xdr:nvSpPr>
        <xdr:cNvPr id="400" name="フローチャート : 判断 399"/>
        <xdr:cNvSpPr/>
      </xdr:nvSpPr>
      <xdr:spPr>
        <a:xfrm>
          <a:off x="10426700" y="13156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34818</xdr:rowOff>
    </xdr:from>
    <xdr:to>
      <xdr:col>14</xdr:col>
      <xdr:colOff>28575</xdr:colOff>
      <xdr:row>78</xdr:row>
      <xdr:rowOff>112382</xdr:rowOff>
    </xdr:to>
    <xdr:cxnSp macro="">
      <xdr:nvCxnSpPr>
        <xdr:cNvPr id="401" name="直線コネクタ 400"/>
        <xdr:cNvCxnSpPr/>
      </xdr:nvCxnSpPr>
      <xdr:spPr>
        <a:xfrm flipV="1">
          <a:off x="8750300" y="13407918"/>
          <a:ext cx="889000" cy="7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112469</xdr:rowOff>
    </xdr:from>
    <xdr:to>
      <xdr:col>14</xdr:col>
      <xdr:colOff>79375</xdr:colOff>
      <xdr:row>77</xdr:row>
      <xdr:rowOff>42619</xdr:rowOff>
    </xdr:to>
    <xdr:sp macro="" textlink="">
      <xdr:nvSpPr>
        <xdr:cNvPr id="402" name="フローチャート : 判断 401"/>
        <xdr:cNvSpPr/>
      </xdr:nvSpPr>
      <xdr:spPr>
        <a:xfrm>
          <a:off x="9588500" y="13142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59145</xdr:rowOff>
    </xdr:from>
    <xdr:ext cx="534377" cy="259045"/>
    <xdr:sp macro="" textlink="">
      <xdr:nvSpPr>
        <xdr:cNvPr id="403" name="テキスト ボックス 402"/>
        <xdr:cNvSpPr txBox="1"/>
      </xdr:nvSpPr>
      <xdr:spPr>
        <a:xfrm>
          <a:off x="9372111" y="12917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13,969</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109251</xdr:rowOff>
    </xdr:from>
    <xdr:to>
      <xdr:col>12</xdr:col>
      <xdr:colOff>511175</xdr:colOff>
      <xdr:row>78</xdr:row>
      <xdr:rowOff>112382</xdr:rowOff>
    </xdr:to>
    <xdr:cxnSp macro="">
      <xdr:nvCxnSpPr>
        <xdr:cNvPr id="404" name="直線コネクタ 403"/>
        <xdr:cNvCxnSpPr/>
      </xdr:nvCxnSpPr>
      <xdr:spPr>
        <a:xfrm>
          <a:off x="7861300" y="13482351"/>
          <a:ext cx="889000" cy="3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149022</xdr:rowOff>
    </xdr:from>
    <xdr:to>
      <xdr:col>12</xdr:col>
      <xdr:colOff>561975</xdr:colOff>
      <xdr:row>77</xdr:row>
      <xdr:rowOff>79172</xdr:rowOff>
    </xdr:to>
    <xdr:sp macro="" textlink="">
      <xdr:nvSpPr>
        <xdr:cNvPr id="405" name="フローチャート : 判断 404"/>
        <xdr:cNvSpPr/>
      </xdr:nvSpPr>
      <xdr:spPr>
        <a:xfrm>
          <a:off x="8699500" y="13179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95699</xdr:rowOff>
    </xdr:from>
    <xdr:ext cx="534377" cy="259045"/>
    <xdr:sp macro="" textlink="">
      <xdr:nvSpPr>
        <xdr:cNvPr id="406" name="テキスト ボックス 405"/>
        <xdr:cNvSpPr txBox="1"/>
      </xdr:nvSpPr>
      <xdr:spPr>
        <a:xfrm>
          <a:off x="8483111" y="12954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12,370</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109251</xdr:rowOff>
    </xdr:from>
    <xdr:to>
      <xdr:col>11</xdr:col>
      <xdr:colOff>307975</xdr:colOff>
      <xdr:row>78</xdr:row>
      <xdr:rowOff>111719</xdr:rowOff>
    </xdr:to>
    <xdr:cxnSp macro="">
      <xdr:nvCxnSpPr>
        <xdr:cNvPr id="407" name="直線コネクタ 406"/>
        <xdr:cNvCxnSpPr/>
      </xdr:nvCxnSpPr>
      <xdr:spPr>
        <a:xfrm flipV="1">
          <a:off x="6972300" y="13482351"/>
          <a:ext cx="889000" cy="2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157572</xdr:rowOff>
    </xdr:from>
    <xdr:to>
      <xdr:col>11</xdr:col>
      <xdr:colOff>358775</xdr:colOff>
      <xdr:row>77</xdr:row>
      <xdr:rowOff>87722</xdr:rowOff>
    </xdr:to>
    <xdr:sp macro="" textlink="">
      <xdr:nvSpPr>
        <xdr:cNvPr id="408" name="フローチャート : 判断 407"/>
        <xdr:cNvSpPr/>
      </xdr:nvSpPr>
      <xdr:spPr>
        <a:xfrm>
          <a:off x="7810500" y="13187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104249</xdr:rowOff>
    </xdr:from>
    <xdr:ext cx="534377" cy="259045"/>
    <xdr:sp macro="" textlink="">
      <xdr:nvSpPr>
        <xdr:cNvPr id="409" name="テキスト ボックス 408"/>
        <xdr:cNvSpPr txBox="1"/>
      </xdr:nvSpPr>
      <xdr:spPr>
        <a:xfrm>
          <a:off x="7594111" y="12962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11,996</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167767</xdr:rowOff>
    </xdr:from>
    <xdr:to>
      <xdr:col>10</xdr:col>
      <xdr:colOff>155575</xdr:colOff>
      <xdr:row>77</xdr:row>
      <xdr:rowOff>97917</xdr:rowOff>
    </xdr:to>
    <xdr:sp macro="" textlink="">
      <xdr:nvSpPr>
        <xdr:cNvPr id="410" name="フローチャート : 判断 409"/>
        <xdr:cNvSpPr/>
      </xdr:nvSpPr>
      <xdr:spPr>
        <a:xfrm>
          <a:off x="6921500" y="13197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114444</xdr:rowOff>
    </xdr:from>
    <xdr:ext cx="534377" cy="259045"/>
    <xdr:sp macro="" textlink="">
      <xdr:nvSpPr>
        <xdr:cNvPr id="411" name="テキスト ボックス 410"/>
        <xdr:cNvSpPr txBox="1"/>
      </xdr:nvSpPr>
      <xdr:spPr>
        <a:xfrm>
          <a:off x="6705111" y="12973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11,550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60989</xdr:rowOff>
    </xdr:from>
    <xdr:to>
      <xdr:col>15</xdr:col>
      <xdr:colOff>231775</xdr:colOff>
      <xdr:row>78</xdr:row>
      <xdr:rowOff>162589</xdr:rowOff>
    </xdr:to>
    <xdr:sp macro="" textlink="">
      <xdr:nvSpPr>
        <xdr:cNvPr id="417" name="円/楕円 416"/>
        <xdr:cNvSpPr/>
      </xdr:nvSpPr>
      <xdr:spPr>
        <a:xfrm>
          <a:off x="10426700" y="13434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147366</xdr:rowOff>
    </xdr:from>
    <xdr:ext cx="469744" cy="259045"/>
    <xdr:sp macro="" textlink="">
      <xdr:nvSpPr>
        <xdr:cNvPr id="418" name="商工費該当値テキスト"/>
        <xdr:cNvSpPr txBox="1"/>
      </xdr:nvSpPr>
      <xdr:spPr>
        <a:xfrm>
          <a:off x="10528300" y="13349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1,221</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155468</xdr:rowOff>
    </xdr:from>
    <xdr:to>
      <xdr:col>14</xdr:col>
      <xdr:colOff>79375</xdr:colOff>
      <xdr:row>78</xdr:row>
      <xdr:rowOff>85618</xdr:rowOff>
    </xdr:to>
    <xdr:sp macro="" textlink="">
      <xdr:nvSpPr>
        <xdr:cNvPr id="419" name="円/楕円 418"/>
        <xdr:cNvSpPr/>
      </xdr:nvSpPr>
      <xdr:spPr>
        <a:xfrm>
          <a:off x="9588500" y="13357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76745</xdr:rowOff>
    </xdr:from>
    <xdr:ext cx="469744" cy="259045"/>
    <xdr:sp macro="" textlink="">
      <xdr:nvSpPr>
        <xdr:cNvPr id="420" name="テキスト ボックス 419"/>
        <xdr:cNvSpPr txBox="1"/>
      </xdr:nvSpPr>
      <xdr:spPr>
        <a:xfrm>
          <a:off x="9404427" y="13449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4,588</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61582</xdr:rowOff>
    </xdr:from>
    <xdr:to>
      <xdr:col>12</xdr:col>
      <xdr:colOff>561975</xdr:colOff>
      <xdr:row>78</xdr:row>
      <xdr:rowOff>163182</xdr:rowOff>
    </xdr:to>
    <xdr:sp macro="" textlink="">
      <xdr:nvSpPr>
        <xdr:cNvPr id="421" name="円/楕円 420"/>
        <xdr:cNvSpPr/>
      </xdr:nvSpPr>
      <xdr:spPr>
        <a:xfrm>
          <a:off x="8699500" y="13434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154309</xdr:rowOff>
    </xdr:from>
    <xdr:ext cx="469744" cy="259045"/>
    <xdr:sp macro="" textlink="">
      <xdr:nvSpPr>
        <xdr:cNvPr id="422" name="テキスト ボックス 421"/>
        <xdr:cNvSpPr txBox="1"/>
      </xdr:nvSpPr>
      <xdr:spPr>
        <a:xfrm>
          <a:off x="8515427" y="13527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1,195</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58451</xdr:rowOff>
    </xdr:from>
    <xdr:to>
      <xdr:col>11</xdr:col>
      <xdr:colOff>358775</xdr:colOff>
      <xdr:row>78</xdr:row>
      <xdr:rowOff>160051</xdr:rowOff>
    </xdr:to>
    <xdr:sp macro="" textlink="">
      <xdr:nvSpPr>
        <xdr:cNvPr id="423" name="円/楕円 422"/>
        <xdr:cNvSpPr/>
      </xdr:nvSpPr>
      <xdr:spPr>
        <a:xfrm>
          <a:off x="7810500" y="13431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151178</xdr:rowOff>
    </xdr:from>
    <xdr:ext cx="469744" cy="259045"/>
    <xdr:sp macro="" textlink="">
      <xdr:nvSpPr>
        <xdr:cNvPr id="424" name="テキスト ボックス 423"/>
        <xdr:cNvSpPr txBox="1"/>
      </xdr:nvSpPr>
      <xdr:spPr>
        <a:xfrm>
          <a:off x="7626427" y="13524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1,332</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60919</xdr:rowOff>
    </xdr:from>
    <xdr:to>
      <xdr:col>10</xdr:col>
      <xdr:colOff>155575</xdr:colOff>
      <xdr:row>78</xdr:row>
      <xdr:rowOff>162519</xdr:rowOff>
    </xdr:to>
    <xdr:sp macro="" textlink="">
      <xdr:nvSpPr>
        <xdr:cNvPr id="425" name="円/楕円 424"/>
        <xdr:cNvSpPr/>
      </xdr:nvSpPr>
      <xdr:spPr>
        <a:xfrm>
          <a:off x="6921500" y="13434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153646</xdr:rowOff>
    </xdr:from>
    <xdr:ext cx="469744" cy="259045"/>
    <xdr:sp macro="" textlink="">
      <xdr:nvSpPr>
        <xdr:cNvPr id="426" name="テキスト ボックス 425"/>
        <xdr:cNvSpPr txBox="1"/>
      </xdr:nvSpPr>
      <xdr:spPr>
        <a:xfrm>
          <a:off x="6737427" y="13526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1,224</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45/54</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51,761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7" name="直線コネクタ 436"/>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8" name="テキスト ボックス 437"/>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9" name="直線コネクタ 438"/>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40" name="テキスト ボックス 439"/>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1" name="直線コネクタ 440"/>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42" name="テキスト ボックス 441"/>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3" name="直線コネクタ 442"/>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44" name="テキスト ボックス 443"/>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95352</xdr:rowOff>
    </xdr:from>
    <xdr:to>
      <xdr:col>15</xdr:col>
      <xdr:colOff>180340</xdr:colOff>
      <xdr:row>98</xdr:row>
      <xdr:rowOff>82733</xdr:rowOff>
    </xdr:to>
    <xdr:cxnSp macro="">
      <xdr:nvCxnSpPr>
        <xdr:cNvPr id="448" name="直線コネクタ 447"/>
        <xdr:cNvCxnSpPr/>
      </xdr:nvCxnSpPr>
      <xdr:spPr>
        <a:xfrm flipV="1">
          <a:off x="10475595" y="15697302"/>
          <a:ext cx="1270" cy="11875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86560</xdr:rowOff>
    </xdr:from>
    <xdr:ext cx="534377" cy="259045"/>
    <xdr:sp macro="" textlink="">
      <xdr:nvSpPr>
        <xdr:cNvPr id="449" name="土木費最小値テキスト"/>
        <xdr:cNvSpPr txBox="1"/>
      </xdr:nvSpPr>
      <xdr:spPr>
        <a:xfrm>
          <a:off x="10528300" y="16888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12,460</a:t>
          </a:r>
          <a:endParaRPr kumimoji="1" lang="ja-JP" altLang="en-US" sz="1000" b="1">
            <a:latin typeface="ＭＳ Ｐゴシック"/>
          </a:endParaRPr>
        </a:p>
      </xdr:txBody>
    </xdr:sp>
    <xdr:clientData/>
  </xdr:oneCellAnchor>
  <xdr:twoCellAnchor>
    <xdr:from>
      <xdr:col>15</xdr:col>
      <xdr:colOff>92075</xdr:colOff>
      <xdr:row>98</xdr:row>
      <xdr:rowOff>82733</xdr:rowOff>
    </xdr:from>
    <xdr:to>
      <xdr:col>15</xdr:col>
      <xdr:colOff>269875</xdr:colOff>
      <xdr:row>98</xdr:row>
      <xdr:rowOff>82733</xdr:rowOff>
    </xdr:to>
    <xdr:cxnSp macro="">
      <xdr:nvCxnSpPr>
        <xdr:cNvPr id="450" name="直線コネクタ 449"/>
        <xdr:cNvCxnSpPr/>
      </xdr:nvCxnSpPr>
      <xdr:spPr>
        <a:xfrm>
          <a:off x="10388600" y="16884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42029</xdr:rowOff>
    </xdr:from>
    <xdr:ext cx="599010" cy="259045"/>
    <xdr:sp macro="" textlink="">
      <xdr:nvSpPr>
        <xdr:cNvPr id="451" name="土木費最大値テキスト"/>
        <xdr:cNvSpPr txBox="1"/>
      </xdr:nvSpPr>
      <xdr:spPr>
        <a:xfrm>
          <a:off x="10528300" y="15472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272,200</a:t>
          </a:r>
          <a:endParaRPr kumimoji="1" lang="ja-JP" altLang="en-US" sz="1000" b="1">
            <a:latin typeface="ＭＳ Ｐゴシック"/>
          </a:endParaRPr>
        </a:p>
      </xdr:txBody>
    </xdr:sp>
    <xdr:clientData/>
  </xdr:oneCellAnchor>
  <xdr:twoCellAnchor>
    <xdr:from>
      <xdr:col>15</xdr:col>
      <xdr:colOff>92075</xdr:colOff>
      <xdr:row>91</xdr:row>
      <xdr:rowOff>95352</xdr:rowOff>
    </xdr:from>
    <xdr:to>
      <xdr:col>15</xdr:col>
      <xdr:colOff>269875</xdr:colOff>
      <xdr:row>91</xdr:row>
      <xdr:rowOff>95352</xdr:rowOff>
    </xdr:to>
    <xdr:cxnSp macro="">
      <xdr:nvCxnSpPr>
        <xdr:cNvPr id="452" name="直線コネクタ 451"/>
        <xdr:cNvCxnSpPr/>
      </xdr:nvCxnSpPr>
      <xdr:spPr>
        <a:xfrm>
          <a:off x="10388600" y="15697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156826</xdr:rowOff>
    </xdr:from>
    <xdr:to>
      <xdr:col>15</xdr:col>
      <xdr:colOff>180975</xdr:colOff>
      <xdr:row>97</xdr:row>
      <xdr:rowOff>167832</xdr:rowOff>
    </xdr:to>
    <xdr:cxnSp macro="">
      <xdr:nvCxnSpPr>
        <xdr:cNvPr id="453" name="直線コネクタ 452"/>
        <xdr:cNvCxnSpPr/>
      </xdr:nvCxnSpPr>
      <xdr:spPr>
        <a:xfrm flipV="1">
          <a:off x="9639300" y="16787476"/>
          <a:ext cx="838200" cy="11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41925</xdr:rowOff>
    </xdr:from>
    <xdr:ext cx="534377" cy="259045"/>
    <xdr:sp macro="" textlink="">
      <xdr:nvSpPr>
        <xdr:cNvPr id="454" name="土木費平均値テキスト"/>
        <xdr:cNvSpPr txBox="1"/>
      </xdr:nvSpPr>
      <xdr:spPr>
        <a:xfrm>
          <a:off x="10528300" y="165011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52,778</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19048</xdr:rowOff>
    </xdr:from>
    <xdr:to>
      <xdr:col>15</xdr:col>
      <xdr:colOff>231775</xdr:colOff>
      <xdr:row>97</xdr:row>
      <xdr:rowOff>120648</xdr:rowOff>
    </xdr:to>
    <xdr:sp macro="" textlink="">
      <xdr:nvSpPr>
        <xdr:cNvPr id="455" name="フローチャート : 判断 454"/>
        <xdr:cNvSpPr/>
      </xdr:nvSpPr>
      <xdr:spPr>
        <a:xfrm>
          <a:off x="10426700" y="16649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167832</xdr:rowOff>
    </xdr:from>
    <xdr:to>
      <xdr:col>14</xdr:col>
      <xdr:colOff>28575</xdr:colOff>
      <xdr:row>98</xdr:row>
      <xdr:rowOff>47839</xdr:rowOff>
    </xdr:to>
    <xdr:cxnSp macro="">
      <xdr:nvCxnSpPr>
        <xdr:cNvPr id="456" name="直線コネクタ 455"/>
        <xdr:cNvCxnSpPr/>
      </xdr:nvCxnSpPr>
      <xdr:spPr>
        <a:xfrm flipV="1">
          <a:off x="8750300" y="16798482"/>
          <a:ext cx="889000" cy="51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7062</xdr:rowOff>
    </xdr:from>
    <xdr:to>
      <xdr:col>14</xdr:col>
      <xdr:colOff>79375</xdr:colOff>
      <xdr:row>97</xdr:row>
      <xdr:rowOff>108662</xdr:rowOff>
    </xdr:to>
    <xdr:sp macro="" textlink="">
      <xdr:nvSpPr>
        <xdr:cNvPr id="457" name="フローチャート : 判断 456"/>
        <xdr:cNvSpPr/>
      </xdr:nvSpPr>
      <xdr:spPr>
        <a:xfrm>
          <a:off x="9588500" y="16637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125189</xdr:rowOff>
    </xdr:from>
    <xdr:ext cx="534377" cy="259045"/>
    <xdr:sp macro="" textlink="">
      <xdr:nvSpPr>
        <xdr:cNvPr id="458" name="テキスト ボックス 457"/>
        <xdr:cNvSpPr txBox="1"/>
      </xdr:nvSpPr>
      <xdr:spPr>
        <a:xfrm>
          <a:off x="9372111" y="16412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55,400</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145909</xdr:rowOff>
    </xdr:from>
    <xdr:to>
      <xdr:col>12</xdr:col>
      <xdr:colOff>511175</xdr:colOff>
      <xdr:row>98</xdr:row>
      <xdr:rowOff>47839</xdr:rowOff>
    </xdr:to>
    <xdr:cxnSp macro="">
      <xdr:nvCxnSpPr>
        <xdr:cNvPr id="459" name="直線コネクタ 458"/>
        <xdr:cNvCxnSpPr/>
      </xdr:nvCxnSpPr>
      <xdr:spPr>
        <a:xfrm>
          <a:off x="7861300" y="16776559"/>
          <a:ext cx="889000" cy="73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14802</xdr:rowOff>
    </xdr:from>
    <xdr:to>
      <xdr:col>12</xdr:col>
      <xdr:colOff>561975</xdr:colOff>
      <xdr:row>97</xdr:row>
      <xdr:rowOff>116402</xdr:rowOff>
    </xdr:to>
    <xdr:sp macro="" textlink="">
      <xdr:nvSpPr>
        <xdr:cNvPr id="460" name="フローチャート : 判断 459"/>
        <xdr:cNvSpPr/>
      </xdr:nvSpPr>
      <xdr:spPr>
        <a:xfrm>
          <a:off x="8699500" y="16645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132929</xdr:rowOff>
    </xdr:from>
    <xdr:ext cx="534377" cy="259045"/>
    <xdr:sp macro="" textlink="">
      <xdr:nvSpPr>
        <xdr:cNvPr id="461" name="テキスト ボックス 460"/>
        <xdr:cNvSpPr txBox="1"/>
      </xdr:nvSpPr>
      <xdr:spPr>
        <a:xfrm>
          <a:off x="8483111" y="16420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53,707</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145909</xdr:rowOff>
    </xdr:from>
    <xdr:to>
      <xdr:col>11</xdr:col>
      <xdr:colOff>307975</xdr:colOff>
      <xdr:row>98</xdr:row>
      <xdr:rowOff>55896</xdr:rowOff>
    </xdr:to>
    <xdr:cxnSp macro="">
      <xdr:nvCxnSpPr>
        <xdr:cNvPr id="462" name="直線コネクタ 461"/>
        <xdr:cNvCxnSpPr/>
      </xdr:nvCxnSpPr>
      <xdr:spPr>
        <a:xfrm flipV="1">
          <a:off x="6972300" y="16776559"/>
          <a:ext cx="889000" cy="81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10092</xdr:rowOff>
    </xdr:from>
    <xdr:to>
      <xdr:col>11</xdr:col>
      <xdr:colOff>358775</xdr:colOff>
      <xdr:row>97</xdr:row>
      <xdr:rowOff>111692</xdr:rowOff>
    </xdr:to>
    <xdr:sp macro="" textlink="">
      <xdr:nvSpPr>
        <xdr:cNvPr id="463" name="フローチャート : 判断 462"/>
        <xdr:cNvSpPr/>
      </xdr:nvSpPr>
      <xdr:spPr>
        <a:xfrm>
          <a:off x="7810500" y="16640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128219</xdr:rowOff>
    </xdr:from>
    <xdr:ext cx="534377" cy="259045"/>
    <xdr:sp macro="" textlink="">
      <xdr:nvSpPr>
        <xdr:cNvPr id="464" name="テキスト ボックス 463"/>
        <xdr:cNvSpPr txBox="1"/>
      </xdr:nvSpPr>
      <xdr:spPr>
        <a:xfrm>
          <a:off x="7594111" y="16415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54,737</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43821</xdr:rowOff>
    </xdr:from>
    <xdr:to>
      <xdr:col>10</xdr:col>
      <xdr:colOff>155575</xdr:colOff>
      <xdr:row>97</xdr:row>
      <xdr:rowOff>145421</xdr:rowOff>
    </xdr:to>
    <xdr:sp macro="" textlink="">
      <xdr:nvSpPr>
        <xdr:cNvPr id="465" name="フローチャート : 判断 464"/>
        <xdr:cNvSpPr/>
      </xdr:nvSpPr>
      <xdr:spPr>
        <a:xfrm>
          <a:off x="6921500" y="16674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161948</xdr:rowOff>
    </xdr:from>
    <xdr:ext cx="534377" cy="259045"/>
    <xdr:sp macro="" textlink="">
      <xdr:nvSpPr>
        <xdr:cNvPr id="466" name="テキスト ボックス 465"/>
        <xdr:cNvSpPr txBox="1"/>
      </xdr:nvSpPr>
      <xdr:spPr>
        <a:xfrm>
          <a:off x="6705111" y="16449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47,360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106026</xdr:rowOff>
    </xdr:from>
    <xdr:to>
      <xdr:col>15</xdr:col>
      <xdr:colOff>231775</xdr:colOff>
      <xdr:row>98</xdr:row>
      <xdr:rowOff>36176</xdr:rowOff>
    </xdr:to>
    <xdr:sp macro="" textlink="">
      <xdr:nvSpPr>
        <xdr:cNvPr id="472" name="円/楕円 471"/>
        <xdr:cNvSpPr/>
      </xdr:nvSpPr>
      <xdr:spPr>
        <a:xfrm>
          <a:off x="10426700" y="16736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20953</xdr:rowOff>
    </xdr:from>
    <xdr:ext cx="534377" cy="259045"/>
    <xdr:sp macro="" textlink="">
      <xdr:nvSpPr>
        <xdr:cNvPr id="473" name="土木費該当値テキスト"/>
        <xdr:cNvSpPr txBox="1"/>
      </xdr:nvSpPr>
      <xdr:spPr>
        <a:xfrm>
          <a:off x="10528300" y="16651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33,754</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117032</xdr:rowOff>
    </xdr:from>
    <xdr:to>
      <xdr:col>14</xdr:col>
      <xdr:colOff>79375</xdr:colOff>
      <xdr:row>98</xdr:row>
      <xdr:rowOff>47182</xdr:rowOff>
    </xdr:to>
    <xdr:sp macro="" textlink="">
      <xdr:nvSpPr>
        <xdr:cNvPr id="474" name="円/楕円 473"/>
        <xdr:cNvSpPr/>
      </xdr:nvSpPr>
      <xdr:spPr>
        <a:xfrm>
          <a:off x="9588500" y="16747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38309</xdr:rowOff>
    </xdr:from>
    <xdr:ext cx="534377" cy="259045"/>
    <xdr:sp macro="" textlink="">
      <xdr:nvSpPr>
        <xdr:cNvPr id="475" name="テキスト ボックス 474"/>
        <xdr:cNvSpPr txBox="1"/>
      </xdr:nvSpPr>
      <xdr:spPr>
        <a:xfrm>
          <a:off x="9372111" y="16840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31,347</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168489</xdr:rowOff>
    </xdr:from>
    <xdr:to>
      <xdr:col>12</xdr:col>
      <xdr:colOff>561975</xdr:colOff>
      <xdr:row>98</xdr:row>
      <xdr:rowOff>98639</xdr:rowOff>
    </xdr:to>
    <xdr:sp macro="" textlink="">
      <xdr:nvSpPr>
        <xdr:cNvPr id="476" name="円/楕円 475"/>
        <xdr:cNvSpPr/>
      </xdr:nvSpPr>
      <xdr:spPr>
        <a:xfrm>
          <a:off x="8699500" y="1679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89766</xdr:rowOff>
    </xdr:from>
    <xdr:ext cx="534377" cy="259045"/>
    <xdr:sp macro="" textlink="">
      <xdr:nvSpPr>
        <xdr:cNvPr id="477" name="テキスト ボックス 476"/>
        <xdr:cNvSpPr txBox="1"/>
      </xdr:nvSpPr>
      <xdr:spPr>
        <a:xfrm>
          <a:off x="8483111" y="16891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20,092</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95109</xdr:rowOff>
    </xdr:from>
    <xdr:to>
      <xdr:col>11</xdr:col>
      <xdr:colOff>358775</xdr:colOff>
      <xdr:row>98</xdr:row>
      <xdr:rowOff>25259</xdr:rowOff>
    </xdr:to>
    <xdr:sp macro="" textlink="">
      <xdr:nvSpPr>
        <xdr:cNvPr id="478" name="円/楕円 477"/>
        <xdr:cNvSpPr/>
      </xdr:nvSpPr>
      <xdr:spPr>
        <a:xfrm>
          <a:off x="7810500" y="16725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16386</xdr:rowOff>
    </xdr:from>
    <xdr:ext cx="534377" cy="259045"/>
    <xdr:sp macro="" textlink="">
      <xdr:nvSpPr>
        <xdr:cNvPr id="479" name="テキスト ボックス 478"/>
        <xdr:cNvSpPr txBox="1"/>
      </xdr:nvSpPr>
      <xdr:spPr>
        <a:xfrm>
          <a:off x="7594111" y="16818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36,142</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5096</xdr:rowOff>
    </xdr:from>
    <xdr:to>
      <xdr:col>10</xdr:col>
      <xdr:colOff>155575</xdr:colOff>
      <xdr:row>98</xdr:row>
      <xdr:rowOff>106696</xdr:rowOff>
    </xdr:to>
    <xdr:sp macro="" textlink="">
      <xdr:nvSpPr>
        <xdr:cNvPr id="480" name="円/楕円 479"/>
        <xdr:cNvSpPr/>
      </xdr:nvSpPr>
      <xdr:spPr>
        <a:xfrm>
          <a:off x="6921500" y="16807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97823</xdr:rowOff>
    </xdr:from>
    <xdr:ext cx="534377" cy="259045"/>
    <xdr:sp macro="" textlink="">
      <xdr:nvSpPr>
        <xdr:cNvPr id="481" name="テキスト ボックス 480"/>
        <xdr:cNvSpPr txBox="1"/>
      </xdr:nvSpPr>
      <xdr:spPr>
        <a:xfrm>
          <a:off x="6705111" y="16899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18,330</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2" name="正方形/長方形 48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3" name="正方形/長方形 48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4" name="正方形/長方形 48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42/54</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5" name="正方形/長方形 48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6" name="正方形/長方形 48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7" name="正方形/長方形 48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8" name="正方形/長方形 48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12,151</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9" name="正方形/長方形 48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0" name="テキスト ボックス 48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1" name="直線コネクタ 49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492" name="直線コネクタ 491"/>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493" name="テキスト ボックス 492"/>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94" name="直線コネクタ 493"/>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495" name="テキスト ボックス 494"/>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496" name="直線コネクタ 495"/>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497" name="テキスト ボックス 496"/>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498" name="直線コネクタ 497"/>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499" name="テキスト ボックス 498"/>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00" name="直線コネクタ 499"/>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501" name="テキスト ボックス 500"/>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02" name="直線コネクタ 501"/>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503" name="テキスト ボックス 502"/>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4" name="直線コネクタ 50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5" name="テキスト ボックス 50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24241</xdr:rowOff>
    </xdr:from>
    <xdr:to>
      <xdr:col>23</xdr:col>
      <xdr:colOff>516889</xdr:colOff>
      <xdr:row>38</xdr:row>
      <xdr:rowOff>59543</xdr:rowOff>
    </xdr:to>
    <xdr:cxnSp macro="">
      <xdr:nvCxnSpPr>
        <xdr:cNvPr id="507" name="直線コネクタ 506"/>
        <xdr:cNvCxnSpPr/>
      </xdr:nvCxnSpPr>
      <xdr:spPr>
        <a:xfrm flipV="1">
          <a:off x="16317595" y="5339191"/>
          <a:ext cx="1269" cy="1235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63370</xdr:rowOff>
    </xdr:from>
    <xdr:ext cx="534377" cy="259045"/>
    <xdr:sp macro="" textlink="">
      <xdr:nvSpPr>
        <xdr:cNvPr id="508" name="消防費最小値テキスト"/>
        <xdr:cNvSpPr txBox="1"/>
      </xdr:nvSpPr>
      <xdr:spPr>
        <a:xfrm>
          <a:off x="16370300" y="6578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12,909</a:t>
          </a:r>
          <a:endParaRPr kumimoji="1" lang="ja-JP" altLang="en-US" sz="1000" b="1">
            <a:latin typeface="ＭＳ Ｐゴシック"/>
          </a:endParaRPr>
        </a:p>
      </xdr:txBody>
    </xdr:sp>
    <xdr:clientData/>
  </xdr:oneCellAnchor>
  <xdr:twoCellAnchor>
    <xdr:from>
      <xdr:col>23</xdr:col>
      <xdr:colOff>428625</xdr:colOff>
      <xdr:row>38</xdr:row>
      <xdr:rowOff>59543</xdr:rowOff>
    </xdr:from>
    <xdr:to>
      <xdr:col>23</xdr:col>
      <xdr:colOff>606425</xdr:colOff>
      <xdr:row>38</xdr:row>
      <xdr:rowOff>59543</xdr:rowOff>
    </xdr:to>
    <xdr:cxnSp macro="">
      <xdr:nvCxnSpPr>
        <xdr:cNvPr id="509" name="直線コネクタ 508"/>
        <xdr:cNvCxnSpPr/>
      </xdr:nvCxnSpPr>
      <xdr:spPr>
        <a:xfrm>
          <a:off x="16230600" y="6574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142368</xdr:rowOff>
    </xdr:from>
    <xdr:ext cx="534377" cy="259045"/>
    <xdr:sp macro="" textlink="">
      <xdr:nvSpPr>
        <xdr:cNvPr id="510" name="消防費最大値テキスト"/>
        <xdr:cNvSpPr txBox="1"/>
      </xdr:nvSpPr>
      <xdr:spPr>
        <a:xfrm>
          <a:off x="16370300" y="5114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88,571</a:t>
          </a:r>
          <a:endParaRPr kumimoji="1" lang="ja-JP" altLang="en-US" sz="1000" b="1">
            <a:latin typeface="ＭＳ Ｐゴシック"/>
          </a:endParaRPr>
        </a:p>
      </xdr:txBody>
    </xdr:sp>
    <xdr:clientData/>
  </xdr:oneCellAnchor>
  <xdr:twoCellAnchor>
    <xdr:from>
      <xdr:col>23</xdr:col>
      <xdr:colOff>428625</xdr:colOff>
      <xdr:row>31</xdr:row>
      <xdr:rowOff>24241</xdr:rowOff>
    </xdr:from>
    <xdr:to>
      <xdr:col>23</xdr:col>
      <xdr:colOff>606425</xdr:colOff>
      <xdr:row>31</xdr:row>
      <xdr:rowOff>24241</xdr:rowOff>
    </xdr:to>
    <xdr:cxnSp macro="">
      <xdr:nvCxnSpPr>
        <xdr:cNvPr id="511" name="直線コネクタ 510"/>
        <xdr:cNvCxnSpPr/>
      </xdr:nvCxnSpPr>
      <xdr:spPr>
        <a:xfrm>
          <a:off x="16230600" y="5339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157433</xdr:rowOff>
    </xdr:from>
    <xdr:to>
      <xdr:col>23</xdr:col>
      <xdr:colOff>517525</xdr:colOff>
      <xdr:row>37</xdr:row>
      <xdr:rowOff>162592</xdr:rowOff>
    </xdr:to>
    <xdr:cxnSp macro="">
      <xdr:nvCxnSpPr>
        <xdr:cNvPr id="512" name="直線コネクタ 511"/>
        <xdr:cNvCxnSpPr/>
      </xdr:nvCxnSpPr>
      <xdr:spPr>
        <a:xfrm flipV="1">
          <a:off x="15481300" y="6501083"/>
          <a:ext cx="838200" cy="5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3453</xdr:rowOff>
    </xdr:from>
    <xdr:ext cx="534377" cy="259045"/>
    <xdr:sp macro="" textlink="">
      <xdr:nvSpPr>
        <xdr:cNvPr id="513" name="消防費平均値テキスト"/>
        <xdr:cNvSpPr txBox="1"/>
      </xdr:nvSpPr>
      <xdr:spPr>
        <a:xfrm>
          <a:off x="16370300" y="61756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25,134</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152026</xdr:rowOff>
    </xdr:from>
    <xdr:to>
      <xdr:col>23</xdr:col>
      <xdr:colOff>568325</xdr:colOff>
      <xdr:row>37</xdr:row>
      <xdr:rowOff>82176</xdr:rowOff>
    </xdr:to>
    <xdr:sp macro="" textlink="">
      <xdr:nvSpPr>
        <xdr:cNvPr id="514" name="フローチャート : 判断 513"/>
        <xdr:cNvSpPr/>
      </xdr:nvSpPr>
      <xdr:spPr>
        <a:xfrm>
          <a:off x="16268700" y="632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152110</xdr:rowOff>
    </xdr:from>
    <xdr:to>
      <xdr:col>22</xdr:col>
      <xdr:colOff>365125</xdr:colOff>
      <xdr:row>37</xdr:row>
      <xdr:rowOff>162592</xdr:rowOff>
    </xdr:to>
    <xdr:cxnSp macro="">
      <xdr:nvCxnSpPr>
        <xdr:cNvPr id="515" name="直線コネクタ 514"/>
        <xdr:cNvCxnSpPr/>
      </xdr:nvCxnSpPr>
      <xdr:spPr>
        <a:xfrm>
          <a:off x="14592300" y="6495760"/>
          <a:ext cx="889000" cy="10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110552</xdr:rowOff>
    </xdr:from>
    <xdr:to>
      <xdr:col>22</xdr:col>
      <xdr:colOff>415925</xdr:colOff>
      <xdr:row>37</xdr:row>
      <xdr:rowOff>40702</xdr:rowOff>
    </xdr:to>
    <xdr:sp macro="" textlink="">
      <xdr:nvSpPr>
        <xdr:cNvPr id="516" name="フローチャート : 判断 515"/>
        <xdr:cNvSpPr/>
      </xdr:nvSpPr>
      <xdr:spPr>
        <a:xfrm>
          <a:off x="15430500" y="6282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57229</xdr:rowOff>
    </xdr:from>
    <xdr:ext cx="534377" cy="259045"/>
    <xdr:sp macro="" textlink="">
      <xdr:nvSpPr>
        <xdr:cNvPr id="517" name="テキスト ボックス 516"/>
        <xdr:cNvSpPr txBox="1"/>
      </xdr:nvSpPr>
      <xdr:spPr>
        <a:xfrm>
          <a:off x="15214111" y="6057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27,674</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93196</xdr:rowOff>
    </xdr:from>
    <xdr:to>
      <xdr:col>21</xdr:col>
      <xdr:colOff>161925</xdr:colOff>
      <xdr:row>37</xdr:row>
      <xdr:rowOff>152110</xdr:rowOff>
    </xdr:to>
    <xdr:cxnSp macro="">
      <xdr:nvCxnSpPr>
        <xdr:cNvPr id="518" name="直線コネクタ 517"/>
        <xdr:cNvCxnSpPr/>
      </xdr:nvCxnSpPr>
      <xdr:spPr>
        <a:xfrm>
          <a:off x="13703300" y="6436846"/>
          <a:ext cx="889000" cy="58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98044</xdr:rowOff>
    </xdr:from>
    <xdr:to>
      <xdr:col>21</xdr:col>
      <xdr:colOff>212725</xdr:colOff>
      <xdr:row>37</xdr:row>
      <xdr:rowOff>28194</xdr:rowOff>
    </xdr:to>
    <xdr:sp macro="" textlink="">
      <xdr:nvSpPr>
        <xdr:cNvPr id="519" name="フローチャート : 判断 518"/>
        <xdr:cNvSpPr/>
      </xdr:nvSpPr>
      <xdr:spPr>
        <a:xfrm>
          <a:off x="14541500" y="6270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44721</xdr:rowOff>
    </xdr:from>
    <xdr:ext cx="534377" cy="259045"/>
    <xdr:sp macro="" textlink="">
      <xdr:nvSpPr>
        <xdr:cNvPr id="520" name="テキスト ボックス 519"/>
        <xdr:cNvSpPr txBox="1"/>
      </xdr:nvSpPr>
      <xdr:spPr>
        <a:xfrm>
          <a:off x="14325111" y="6045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28,440</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168504</xdr:rowOff>
    </xdr:from>
    <xdr:to>
      <xdr:col>19</xdr:col>
      <xdr:colOff>644525</xdr:colOff>
      <xdr:row>37</xdr:row>
      <xdr:rowOff>93196</xdr:rowOff>
    </xdr:to>
    <xdr:cxnSp macro="">
      <xdr:nvCxnSpPr>
        <xdr:cNvPr id="521" name="直線コネクタ 520"/>
        <xdr:cNvCxnSpPr/>
      </xdr:nvCxnSpPr>
      <xdr:spPr>
        <a:xfrm>
          <a:off x="12814300" y="6340704"/>
          <a:ext cx="889000" cy="96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101898</xdr:rowOff>
    </xdr:from>
    <xdr:to>
      <xdr:col>20</xdr:col>
      <xdr:colOff>9525</xdr:colOff>
      <xdr:row>37</xdr:row>
      <xdr:rowOff>32048</xdr:rowOff>
    </xdr:to>
    <xdr:sp macro="" textlink="">
      <xdr:nvSpPr>
        <xdr:cNvPr id="522" name="フローチャート : 判断 521"/>
        <xdr:cNvSpPr/>
      </xdr:nvSpPr>
      <xdr:spPr>
        <a:xfrm>
          <a:off x="13652500" y="6274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48575</xdr:rowOff>
    </xdr:from>
    <xdr:ext cx="534377" cy="259045"/>
    <xdr:sp macro="" textlink="">
      <xdr:nvSpPr>
        <xdr:cNvPr id="523" name="テキスト ボックス 522"/>
        <xdr:cNvSpPr txBox="1"/>
      </xdr:nvSpPr>
      <xdr:spPr>
        <a:xfrm>
          <a:off x="13436111" y="6049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28,204</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166575</xdr:rowOff>
    </xdr:from>
    <xdr:to>
      <xdr:col>18</xdr:col>
      <xdr:colOff>492125</xdr:colOff>
      <xdr:row>37</xdr:row>
      <xdr:rowOff>96725</xdr:rowOff>
    </xdr:to>
    <xdr:sp macro="" textlink="">
      <xdr:nvSpPr>
        <xdr:cNvPr id="524" name="フローチャート : 判断 523"/>
        <xdr:cNvSpPr/>
      </xdr:nvSpPr>
      <xdr:spPr>
        <a:xfrm>
          <a:off x="12763500" y="633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87852</xdr:rowOff>
    </xdr:from>
    <xdr:ext cx="534377" cy="259045"/>
    <xdr:sp macro="" textlink="">
      <xdr:nvSpPr>
        <xdr:cNvPr id="525" name="テキスト ボックス 524"/>
        <xdr:cNvSpPr txBox="1"/>
      </xdr:nvSpPr>
      <xdr:spPr>
        <a:xfrm>
          <a:off x="12547111" y="6431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24,243</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6" name="テキスト ボックス 52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7" name="テキスト ボックス 52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8" name="テキスト ボックス 52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9" name="テキスト ボックス 52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0" name="テキスト ボックス 52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106633</xdr:rowOff>
    </xdr:from>
    <xdr:to>
      <xdr:col>23</xdr:col>
      <xdr:colOff>568325</xdr:colOff>
      <xdr:row>38</xdr:row>
      <xdr:rowOff>36782</xdr:rowOff>
    </xdr:to>
    <xdr:sp macro="" textlink="">
      <xdr:nvSpPr>
        <xdr:cNvPr id="531" name="円/楕円 530"/>
        <xdr:cNvSpPr/>
      </xdr:nvSpPr>
      <xdr:spPr>
        <a:xfrm>
          <a:off x="16268700" y="645028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21560</xdr:rowOff>
    </xdr:from>
    <xdr:ext cx="534377" cy="259045"/>
    <xdr:sp macro="" textlink="">
      <xdr:nvSpPr>
        <xdr:cNvPr id="532" name="消防費該当値テキスト"/>
        <xdr:cNvSpPr txBox="1"/>
      </xdr:nvSpPr>
      <xdr:spPr>
        <a:xfrm>
          <a:off x="16370300" y="6365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17,414</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111793</xdr:rowOff>
    </xdr:from>
    <xdr:to>
      <xdr:col>22</xdr:col>
      <xdr:colOff>415925</xdr:colOff>
      <xdr:row>38</xdr:row>
      <xdr:rowOff>41943</xdr:rowOff>
    </xdr:to>
    <xdr:sp macro="" textlink="">
      <xdr:nvSpPr>
        <xdr:cNvPr id="533" name="円/楕円 532"/>
        <xdr:cNvSpPr/>
      </xdr:nvSpPr>
      <xdr:spPr>
        <a:xfrm>
          <a:off x="15430500" y="6455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33069</xdr:rowOff>
    </xdr:from>
    <xdr:ext cx="534377" cy="259045"/>
    <xdr:sp macro="" textlink="">
      <xdr:nvSpPr>
        <xdr:cNvPr id="534" name="テキスト ボックス 533"/>
        <xdr:cNvSpPr txBox="1"/>
      </xdr:nvSpPr>
      <xdr:spPr>
        <a:xfrm>
          <a:off x="15214111" y="6548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17,098</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101310</xdr:rowOff>
    </xdr:from>
    <xdr:to>
      <xdr:col>21</xdr:col>
      <xdr:colOff>212725</xdr:colOff>
      <xdr:row>38</xdr:row>
      <xdr:rowOff>31460</xdr:rowOff>
    </xdr:to>
    <xdr:sp macro="" textlink="">
      <xdr:nvSpPr>
        <xdr:cNvPr id="535" name="円/楕円 534"/>
        <xdr:cNvSpPr/>
      </xdr:nvSpPr>
      <xdr:spPr>
        <a:xfrm>
          <a:off x="14541500" y="6444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22587</xdr:rowOff>
    </xdr:from>
    <xdr:ext cx="534377" cy="259045"/>
    <xdr:sp macro="" textlink="">
      <xdr:nvSpPr>
        <xdr:cNvPr id="536" name="テキスト ボックス 535"/>
        <xdr:cNvSpPr txBox="1"/>
      </xdr:nvSpPr>
      <xdr:spPr>
        <a:xfrm>
          <a:off x="14325111" y="6537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17,740</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42396</xdr:rowOff>
    </xdr:from>
    <xdr:to>
      <xdr:col>20</xdr:col>
      <xdr:colOff>9525</xdr:colOff>
      <xdr:row>37</xdr:row>
      <xdr:rowOff>143996</xdr:rowOff>
    </xdr:to>
    <xdr:sp macro="" textlink="">
      <xdr:nvSpPr>
        <xdr:cNvPr id="537" name="円/楕円 536"/>
        <xdr:cNvSpPr/>
      </xdr:nvSpPr>
      <xdr:spPr>
        <a:xfrm>
          <a:off x="13652500" y="6386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135123</xdr:rowOff>
    </xdr:from>
    <xdr:ext cx="534377" cy="259045"/>
    <xdr:sp macro="" textlink="">
      <xdr:nvSpPr>
        <xdr:cNvPr id="538" name="テキスト ボックス 537"/>
        <xdr:cNvSpPr txBox="1"/>
      </xdr:nvSpPr>
      <xdr:spPr>
        <a:xfrm>
          <a:off x="13436111" y="6478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21,348</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117704</xdr:rowOff>
    </xdr:from>
    <xdr:to>
      <xdr:col>18</xdr:col>
      <xdr:colOff>492125</xdr:colOff>
      <xdr:row>37</xdr:row>
      <xdr:rowOff>47854</xdr:rowOff>
    </xdr:to>
    <xdr:sp macro="" textlink="">
      <xdr:nvSpPr>
        <xdr:cNvPr id="539" name="円/楕円 538"/>
        <xdr:cNvSpPr/>
      </xdr:nvSpPr>
      <xdr:spPr>
        <a:xfrm>
          <a:off x="12763500" y="6289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64381</xdr:rowOff>
    </xdr:from>
    <xdr:ext cx="534377" cy="259045"/>
    <xdr:sp macro="" textlink="">
      <xdr:nvSpPr>
        <xdr:cNvPr id="540" name="テキスト ボックス 539"/>
        <xdr:cNvSpPr txBox="1"/>
      </xdr:nvSpPr>
      <xdr:spPr>
        <a:xfrm>
          <a:off x="12547111" y="6065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27,236</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1" name="正方形/長方形 54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2" name="正方形/長方形 54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3" name="正方形/長方形 54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46/54</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4" name="正方形/長方形 54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5" name="正方形/長方形 54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6" name="正方形/長方形 54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7" name="正方形/長方形 54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49,549</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8" name="正方形/長方形 54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9" name="テキスト ボックス 54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0" name="直線コネクタ 54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51" name="直線コネクタ 550"/>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52" name="テキスト ボックス 551"/>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53" name="直線コネクタ 552"/>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55</xdr:row>
      <xdr:rowOff>54627</xdr:rowOff>
    </xdr:from>
    <xdr:ext cx="595419" cy="259045"/>
    <xdr:sp macro="" textlink="">
      <xdr:nvSpPr>
        <xdr:cNvPr id="554" name="テキスト ボックス 553"/>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55" name="直線コネクタ 554"/>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52</xdr:row>
      <xdr:rowOff>111777</xdr:rowOff>
    </xdr:from>
    <xdr:ext cx="595419" cy="259045"/>
    <xdr:sp macro="" textlink="">
      <xdr:nvSpPr>
        <xdr:cNvPr id="556" name="テキスト ボックス 555"/>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57" name="直線コネクタ 556"/>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168927</xdr:rowOff>
    </xdr:from>
    <xdr:ext cx="595419" cy="259045"/>
    <xdr:sp macro="" textlink="">
      <xdr:nvSpPr>
        <xdr:cNvPr id="558" name="テキスト ボックス 557"/>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59" name="直線コネクタ 55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0" name="テキスト ボックス 55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42532</xdr:rowOff>
    </xdr:from>
    <xdr:to>
      <xdr:col>23</xdr:col>
      <xdr:colOff>516889</xdr:colOff>
      <xdr:row>58</xdr:row>
      <xdr:rowOff>35810</xdr:rowOff>
    </xdr:to>
    <xdr:cxnSp macro="">
      <xdr:nvCxnSpPr>
        <xdr:cNvPr id="562" name="直線コネクタ 561"/>
        <xdr:cNvCxnSpPr/>
      </xdr:nvCxnSpPr>
      <xdr:spPr>
        <a:xfrm flipV="1">
          <a:off x="16317595" y="8615032"/>
          <a:ext cx="1269" cy="13648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39637</xdr:rowOff>
    </xdr:from>
    <xdr:ext cx="534377" cy="259045"/>
    <xdr:sp macro="" textlink="">
      <xdr:nvSpPr>
        <xdr:cNvPr id="563" name="教育費最小値テキスト"/>
        <xdr:cNvSpPr txBox="1"/>
      </xdr:nvSpPr>
      <xdr:spPr>
        <a:xfrm>
          <a:off x="16370300" y="9983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22,723</a:t>
          </a:r>
          <a:endParaRPr kumimoji="1" lang="ja-JP" altLang="en-US" sz="1000" b="1">
            <a:latin typeface="ＭＳ Ｐゴシック"/>
          </a:endParaRPr>
        </a:p>
      </xdr:txBody>
    </xdr:sp>
    <xdr:clientData/>
  </xdr:oneCellAnchor>
  <xdr:twoCellAnchor>
    <xdr:from>
      <xdr:col>23</xdr:col>
      <xdr:colOff>428625</xdr:colOff>
      <xdr:row>58</xdr:row>
      <xdr:rowOff>35810</xdr:rowOff>
    </xdr:from>
    <xdr:to>
      <xdr:col>23</xdr:col>
      <xdr:colOff>606425</xdr:colOff>
      <xdr:row>58</xdr:row>
      <xdr:rowOff>35810</xdr:rowOff>
    </xdr:to>
    <xdr:cxnSp macro="">
      <xdr:nvCxnSpPr>
        <xdr:cNvPr id="564" name="直線コネクタ 563"/>
        <xdr:cNvCxnSpPr/>
      </xdr:nvCxnSpPr>
      <xdr:spPr>
        <a:xfrm>
          <a:off x="16230600" y="9979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160659</xdr:rowOff>
    </xdr:from>
    <xdr:ext cx="599010" cy="259045"/>
    <xdr:sp macro="" textlink="">
      <xdr:nvSpPr>
        <xdr:cNvPr id="565" name="教育費最大値テキスト"/>
        <xdr:cNvSpPr txBox="1"/>
      </xdr:nvSpPr>
      <xdr:spPr>
        <a:xfrm>
          <a:off x="16370300" y="8390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321,253</a:t>
          </a:r>
          <a:endParaRPr kumimoji="1" lang="ja-JP" altLang="en-US" sz="1000" b="1">
            <a:latin typeface="ＭＳ Ｐゴシック"/>
          </a:endParaRPr>
        </a:p>
      </xdr:txBody>
    </xdr:sp>
    <xdr:clientData/>
  </xdr:oneCellAnchor>
  <xdr:twoCellAnchor>
    <xdr:from>
      <xdr:col>23</xdr:col>
      <xdr:colOff>428625</xdr:colOff>
      <xdr:row>50</xdr:row>
      <xdr:rowOff>42532</xdr:rowOff>
    </xdr:from>
    <xdr:to>
      <xdr:col>23</xdr:col>
      <xdr:colOff>606425</xdr:colOff>
      <xdr:row>50</xdr:row>
      <xdr:rowOff>42532</xdr:rowOff>
    </xdr:to>
    <xdr:cxnSp macro="">
      <xdr:nvCxnSpPr>
        <xdr:cNvPr id="566" name="直線コネクタ 565"/>
        <xdr:cNvCxnSpPr/>
      </xdr:nvCxnSpPr>
      <xdr:spPr>
        <a:xfrm>
          <a:off x="16230600" y="8615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147596</xdr:rowOff>
    </xdr:from>
    <xdr:to>
      <xdr:col>23</xdr:col>
      <xdr:colOff>517525</xdr:colOff>
      <xdr:row>57</xdr:row>
      <xdr:rowOff>156543</xdr:rowOff>
    </xdr:to>
    <xdr:cxnSp macro="">
      <xdr:nvCxnSpPr>
        <xdr:cNvPr id="567" name="直線コネクタ 566"/>
        <xdr:cNvCxnSpPr/>
      </xdr:nvCxnSpPr>
      <xdr:spPr>
        <a:xfrm flipV="1">
          <a:off x="15481300" y="9920246"/>
          <a:ext cx="838200" cy="8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8125</xdr:rowOff>
    </xdr:from>
    <xdr:ext cx="534377" cy="259045"/>
    <xdr:sp macro="" textlink="">
      <xdr:nvSpPr>
        <xdr:cNvPr id="568" name="教育費平均値テキスト"/>
        <xdr:cNvSpPr txBox="1"/>
      </xdr:nvSpPr>
      <xdr:spPr>
        <a:xfrm>
          <a:off x="16370300" y="96093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60,171</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156698</xdr:rowOff>
    </xdr:from>
    <xdr:to>
      <xdr:col>23</xdr:col>
      <xdr:colOff>568325</xdr:colOff>
      <xdr:row>57</xdr:row>
      <xdr:rowOff>86848</xdr:rowOff>
    </xdr:to>
    <xdr:sp macro="" textlink="">
      <xdr:nvSpPr>
        <xdr:cNvPr id="569" name="フローチャート : 判断 568"/>
        <xdr:cNvSpPr/>
      </xdr:nvSpPr>
      <xdr:spPr>
        <a:xfrm>
          <a:off x="16268700" y="9757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156543</xdr:rowOff>
    </xdr:from>
    <xdr:to>
      <xdr:col>22</xdr:col>
      <xdr:colOff>365125</xdr:colOff>
      <xdr:row>57</xdr:row>
      <xdr:rowOff>160091</xdr:rowOff>
    </xdr:to>
    <xdr:cxnSp macro="">
      <xdr:nvCxnSpPr>
        <xdr:cNvPr id="570" name="直線コネクタ 569"/>
        <xdr:cNvCxnSpPr/>
      </xdr:nvCxnSpPr>
      <xdr:spPr>
        <a:xfrm flipV="1">
          <a:off x="14592300" y="9929193"/>
          <a:ext cx="889000" cy="3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162450</xdr:rowOff>
    </xdr:from>
    <xdr:to>
      <xdr:col>22</xdr:col>
      <xdr:colOff>415925</xdr:colOff>
      <xdr:row>57</xdr:row>
      <xdr:rowOff>92600</xdr:rowOff>
    </xdr:to>
    <xdr:sp macro="" textlink="">
      <xdr:nvSpPr>
        <xdr:cNvPr id="571" name="フローチャート : 判断 570"/>
        <xdr:cNvSpPr/>
      </xdr:nvSpPr>
      <xdr:spPr>
        <a:xfrm>
          <a:off x="15430500" y="976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109127</xdr:rowOff>
    </xdr:from>
    <xdr:ext cx="534377" cy="259045"/>
    <xdr:sp macro="" textlink="">
      <xdr:nvSpPr>
        <xdr:cNvPr id="572" name="テキスト ボックス 571"/>
        <xdr:cNvSpPr txBox="1"/>
      </xdr:nvSpPr>
      <xdr:spPr>
        <a:xfrm>
          <a:off x="15214111" y="9538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58,913</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143147</xdr:rowOff>
    </xdr:from>
    <xdr:to>
      <xdr:col>21</xdr:col>
      <xdr:colOff>161925</xdr:colOff>
      <xdr:row>57</xdr:row>
      <xdr:rowOff>160091</xdr:rowOff>
    </xdr:to>
    <xdr:cxnSp macro="">
      <xdr:nvCxnSpPr>
        <xdr:cNvPr id="573" name="直線コネクタ 572"/>
        <xdr:cNvCxnSpPr/>
      </xdr:nvCxnSpPr>
      <xdr:spPr>
        <a:xfrm>
          <a:off x="13703300" y="9915797"/>
          <a:ext cx="889000" cy="16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147979</xdr:rowOff>
    </xdr:from>
    <xdr:to>
      <xdr:col>21</xdr:col>
      <xdr:colOff>212725</xdr:colOff>
      <xdr:row>57</xdr:row>
      <xdr:rowOff>78129</xdr:rowOff>
    </xdr:to>
    <xdr:sp macro="" textlink="">
      <xdr:nvSpPr>
        <xdr:cNvPr id="574" name="フローチャート : 判断 573"/>
        <xdr:cNvSpPr/>
      </xdr:nvSpPr>
      <xdr:spPr>
        <a:xfrm>
          <a:off x="14541500" y="9749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94656</xdr:rowOff>
    </xdr:from>
    <xdr:ext cx="534377" cy="259045"/>
    <xdr:sp macro="" textlink="">
      <xdr:nvSpPr>
        <xdr:cNvPr id="575" name="テキスト ボックス 574"/>
        <xdr:cNvSpPr txBox="1"/>
      </xdr:nvSpPr>
      <xdr:spPr>
        <a:xfrm>
          <a:off x="14325111" y="9524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62,078</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143147</xdr:rowOff>
    </xdr:from>
    <xdr:to>
      <xdr:col>19</xdr:col>
      <xdr:colOff>644525</xdr:colOff>
      <xdr:row>58</xdr:row>
      <xdr:rowOff>5366</xdr:rowOff>
    </xdr:to>
    <xdr:cxnSp macro="">
      <xdr:nvCxnSpPr>
        <xdr:cNvPr id="576" name="直線コネクタ 575"/>
        <xdr:cNvCxnSpPr/>
      </xdr:nvCxnSpPr>
      <xdr:spPr>
        <a:xfrm flipV="1">
          <a:off x="12814300" y="9915797"/>
          <a:ext cx="889000" cy="33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167639</xdr:rowOff>
    </xdr:from>
    <xdr:to>
      <xdr:col>20</xdr:col>
      <xdr:colOff>9525</xdr:colOff>
      <xdr:row>57</xdr:row>
      <xdr:rowOff>97789</xdr:rowOff>
    </xdr:to>
    <xdr:sp macro="" textlink="">
      <xdr:nvSpPr>
        <xdr:cNvPr id="577" name="フローチャート : 判断 576"/>
        <xdr:cNvSpPr/>
      </xdr:nvSpPr>
      <xdr:spPr>
        <a:xfrm>
          <a:off x="13652500" y="976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114316</xdr:rowOff>
    </xdr:from>
    <xdr:ext cx="534377" cy="259045"/>
    <xdr:sp macro="" textlink="">
      <xdr:nvSpPr>
        <xdr:cNvPr id="578" name="テキスト ボックス 577"/>
        <xdr:cNvSpPr txBox="1"/>
      </xdr:nvSpPr>
      <xdr:spPr>
        <a:xfrm>
          <a:off x="13436111" y="9544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57,778</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7024</xdr:rowOff>
    </xdr:from>
    <xdr:to>
      <xdr:col>18</xdr:col>
      <xdr:colOff>492125</xdr:colOff>
      <xdr:row>57</xdr:row>
      <xdr:rowOff>108624</xdr:rowOff>
    </xdr:to>
    <xdr:sp macro="" textlink="">
      <xdr:nvSpPr>
        <xdr:cNvPr id="579" name="フローチャート : 判断 578"/>
        <xdr:cNvSpPr/>
      </xdr:nvSpPr>
      <xdr:spPr>
        <a:xfrm>
          <a:off x="12763500" y="977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125151</xdr:rowOff>
    </xdr:from>
    <xdr:ext cx="534377" cy="259045"/>
    <xdr:sp macro="" textlink="">
      <xdr:nvSpPr>
        <xdr:cNvPr id="580" name="テキスト ボックス 579"/>
        <xdr:cNvSpPr txBox="1"/>
      </xdr:nvSpPr>
      <xdr:spPr>
        <a:xfrm>
          <a:off x="12547111" y="9554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55,408</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1" name="テキスト ボックス 58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2" name="テキスト ボックス 58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3" name="テキスト ボックス 58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4" name="テキスト ボックス 58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5" name="テキスト ボックス 58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96796</xdr:rowOff>
    </xdr:from>
    <xdr:to>
      <xdr:col>23</xdr:col>
      <xdr:colOff>568325</xdr:colOff>
      <xdr:row>58</xdr:row>
      <xdr:rowOff>26946</xdr:rowOff>
    </xdr:to>
    <xdr:sp macro="" textlink="">
      <xdr:nvSpPr>
        <xdr:cNvPr id="586" name="円/楕円 585"/>
        <xdr:cNvSpPr/>
      </xdr:nvSpPr>
      <xdr:spPr>
        <a:xfrm>
          <a:off x="16268700" y="9869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11723</xdr:rowOff>
    </xdr:from>
    <xdr:ext cx="534377" cy="259045"/>
    <xdr:sp macro="" textlink="">
      <xdr:nvSpPr>
        <xdr:cNvPr id="587" name="教育費該当値テキスト"/>
        <xdr:cNvSpPr txBox="1"/>
      </xdr:nvSpPr>
      <xdr:spPr>
        <a:xfrm>
          <a:off x="16370300" y="9784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35,773</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105743</xdr:rowOff>
    </xdr:from>
    <xdr:to>
      <xdr:col>22</xdr:col>
      <xdr:colOff>415925</xdr:colOff>
      <xdr:row>58</xdr:row>
      <xdr:rowOff>35893</xdr:rowOff>
    </xdr:to>
    <xdr:sp macro="" textlink="">
      <xdr:nvSpPr>
        <xdr:cNvPr id="588" name="円/楕円 587"/>
        <xdr:cNvSpPr/>
      </xdr:nvSpPr>
      <xdr:spPr>
        <a:xfrm>
          <a:off x="15430500" y="9878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27020</xdr:rowOff>
    </xdr:from>
    <xdr:ext cx="534377" cy="259045"/>
    <xdr:sp macro="" textlink="">
      <xdr:nvSpPr>
        <xdr:cNvPr id="589" name="テキスト ボックス 588"/>
        <xdr:cNvSpPr txBox="1"/>
      </xdr:nvSpPr>
      <xdr:spPr>
        <a:xfrm>
          <a:off x="15214111" y="9971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33,816</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109291</xdr:rowOff>
    </xdr:from>
    <xdr:to>
      <xdr:col>21</xdr:col>
      <xdr:colOff>212725</xdr:colOff>
      <xdr:row>58</xdr:row>
      <xdr:rowOff>39441</xdr:rowOff>
    </xdr:to>
    <xdr:sp macro="" textlink="">
      <xdr:nvSpPr>
        <xdr:cNvPr id="590" name="円/楕円 589"/>
        <xdr:cNvSpPr/>
      </xdr:nvSpPr>
      <xdr:spPr>
        <a:xfrm>
          <a:off x="14541500" y="9881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30568</xdr:rowOff>
    </xdr:from>
    <xdr:ext cx="534377" cy="259045"/>
    <xdr:sp macro="" textlink="">
      <xdr:nvSpPr>
        <xdr:cNvPr id="591" name="テキスト ボックス 590"/>
        <xdr:cNvSpPr txBox="1"/>
      </xdr:nvSpPr>
      <xdr:spPr>
        <a:xfrm>
          <a:off x="14325111" y="9974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33,040</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92347</xdr:rowOff>
    </xdr:from>
    <xdr:to>
      <xdr:col>20</xdr:col>
      <xdr:colOff>9525</xdr:colOff>
      <xdr:row>58</xdr:row>
      <xdr:rowOff>22497</xdr:rowOff>
    </xdr:to>
    <xdr:sp macro="" textlink="">
      <xdr:nvSpPr>
        <xdr:cNvPr id="592" name="円/楕円 591"/>
        <xdr:cNvSpPr/>
      </xdr:nvSpPr>
      <xdr:spPr>
        <a:xfrm>
          <a:off x="13652500" y="9864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13624</xdr:rowOff>
    </xdr:from>
    <xdr:ext cx="534377" cy="259045"/>
    <xdr:sp macro="" textlink="">
      <xdr:nvSpPr>
        <xdr:cNvPr id="593" name="テキスト ボックス 592"/>
        <xdr:cNvSpPr txBox="1"/>
      </xdr:nvSpPr>
      <xdr:spPr>
        <a:xfrm>
          <a:off x="13436111" y="9957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36,746</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126016</xdr:rowOff>
    </xdr:from>
    <xdr:to>
      <xdr:col>18</xdr:col>
      <xdr:colOff>492125</xdr:colOff>
      <xdr:row>58</xdr:row>
      <xdr:rowOff>56166</xdr:rowOff>
    </xdr:to>
    <xdr:sp macro="" textlink="">
      <xdr:nvSpPr>
        <xdr:cNvPr id="594" name="円/楕円 593"/>
        <xdr:cNvSpPr/>
      </xdr:nvSpPr>
      <xdr:spPr>
        <a:xfrm>
          <a:off x="12763500" y="9898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47293</xdr:rowOff>
    </xdr:from>
    <xdr:ext cx="534377" cy="259045"/>
    <xdr:sp macro="" textlink="">
      <xdr:nvSpPr>
        <xdr:cNvPr id="595" name="テキスト ボックス 594"/>
        <xdr:cNvSpPr txBox="1"/>
      </xdr:nvSpPr>
      <xdr:spPr>
        <a:xfrm>
          <a:off x="12547111" y="9991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29,382</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6" name="正方形/長方形 59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7" name="正方形/長方形 59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98" name="正方形/長方形 59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19/54</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99" name="正方形/長方形 59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0" name="正方形/長方形 59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1" name="正方形/長方形 60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2" name="正方形/長方形 60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400</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3" name="正方形/長方形 60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4" name="テキスト ボックス 60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5" name="直線コネクタ 60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06" name="直線コネクタ 605"/>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07" name="テキスト ボックス 606"/>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08" name="直線コネクタ 607"/>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09" name="テキスト ボックス 608"/>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0" name="直線コネクタ 60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11" name="テキスト ボックス 610"/>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12" name="直線コネクタ 611"/>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13" name="テキスト ボックス 612"/>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14" name="直線コネクタ 613"/>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15" name="テキスト ボックス 614"/>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6" name="直線コネクタ 61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17" name="テキスト ボックス 61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135375</xdr:rowOff>
    </xdr:from>
    <xdr:to>
      <xdr:col>23</xdr:col>
      <xdr:colOff>516889</xdr:colOff>
      <xdr:row>79</xdr:row>
      <xdr:rowOff>44450</xdr:rowOff>
    </xdr:to>
    <xdr:cxnSp macro="">
      <xdr:nvCxnSpPr>
        <xdr:cNvPr id="619" name="直線コネクタ 618"/>
        <xdr:cNvCxnSpPr/>
      </xdr:nvCxnSpPr>
      <xdr:spPr>
        <a:xfrm flipV="1">
          <a:off x="16317595" y="11965425"/>
          <a:ext cx="1269" cy="1623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20"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21" name="直線コネクタ 620"/>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82052</xdr:rowOff>
    </xdr:from>
    <xdr:ext cx="534377" cy="259045"/>
    <xdr:sp macro="" textlink="">
      <xdr:nvSpPr>
        <xdr:cNvPr id="622" name="災害復旧費最大値テキスト"/>
        <xdr:cNvSpPr txBox="1"/>
      </xdr:nvSpPr>
      <xdr:spPr>
        <a:xfrm>
          <a:off x="16370300" y="11740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85,227</a:t>
          </a:r>
          <a:endParaRPr kumimoji="1" lang="ja-JP" altLang="en-US" sz="1000" b="1">
            <a:latin typeface="ＭＳ Ｐゴシック"/>
          </a:endParaRPr>
        </a:p>
      </xdr:txBody>
    </xdr:sp>
    <xdr:clientData/>
  </xdr:oneCellAnchor>
  <xdr:twoCellAnchor>
    <xdr:from>
      <xdr:col>23</xdr:col>
      <xdr:colOff>428625</xdr:colOff>
      <xdr:row>69</xdr:row>
      <xdr:rowOff>135375</xdr:rowOff>
    </xdr:from>
    <xdr:to>
      <xdr:col>23</xdr:col>
      <xdr:colOff>606425</xdr:colOff>
      <xdr:row>69</xdr:row>
      <xdr:rowOff>135375</xdr:rowOff>
    </xdr:to>
    <xdr:cxnSp macro="">
      <xdr:nvCxnSpPr>
        <xdr:cNvPr id="623" name="直線コネクタ 622"/>
        <xdr:cNvCxnSpPr/>
      </xdr:nvCxnSpPr>
      <xdr:spPr>
        <a:xfrm>
          <a:off x="16230600" y="11965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654</xdr:rowOff>
    </xdr:from>
    <xdr:to>
      <xdr:col>23</xdr:col>
      <xdr:colOff>517525</xdr:colOff>
      <xdr:row>79</xdr:row>
      <xdr:rowOff>44183</xdr:rowOff>
    </xdr:to>
    <xdr:cxnSp macro="">
      <xdr:nvCxnSpPr>
        <xdr:cNvPr id="624" name="直線コネクタ 623"/>
        <xdr:cNvCxnSpPr/>
      </xdr:nvCxnSpPr>
      <xdr:spPr>
        <a:xfrm flipV="1">
          <a:off x="15481300" y="13545204"/>
          <a:ext cx="838200" cy="43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125265</xdr:rowOff>
    </xdr:from>
    <xdr:ext cx="469744" cy="259045"/>
    <xdr:sp macro="" textlink="">
      <xdr:nvSpPr>
        <xdr:cNvPr id="625" name="災害復旧費平均値テキスト"/>
        <xdr:cNvSpPr txBox="1"/>
      </xdr:nvSpPr>
      <xdr:spPr>
        <a:xfrm>
          <a:off x="16370300" y="133269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3,292</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102388</xdr:rowOff>
    </xdr:from>
    <xdr:to>
      <xdr:col>23</xdr:col>
      <xdr:colOff>568325</xdr:colOff>
      <xdr:row>79</xdr:row>
      <xdr:rowOff>32538</xdr:rowOff>
    </xdr:to>
    <xdr:sp macro="" textlink="">
      <xdr:nvSpPr>
        <xdr:cNvPr id="626" name="フローチャート : 判断 625"/>
        <xdr:cNvSpPr/>
      </xdr:nvSpPr>
      <xdr:spPr>
        <a:xfrm>
          <a:off x="16268700" y="13475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44183</xdr:rowOff>
    </xdr:from>
    <xdr:to>
      <xdr:col>22</xdr:col>
      <xdr:colOff>365125</xdr:colOff>
      <xdr:row>79</xdr:row>
      <xdr:rowOff>44183</xdr:rowOff>
    </xdr:to>
    <xdr:cxnSp macro="">
      <xdr:nvCxnSpPr>
        <xdr:cNvPr id="627" name="直線コネクタ 626"/>
        <xdr:cNvCxnSpPr/>
      </xdr:nvCxnSpPr>
      <xdr:spPr>
        <a:xfrm>
          <a:off x="14592300" y="135887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134068</xdr:rowOff>
    </xdr:from>
    <xdr:to>
      <xdr:col>22</xdr:col>
      <xdr:colOff>415925</xdr:colOff>
      <xdr:row>79</xdr:row>
      <xdr:rowOff>64218</xdr:rowOff>
    </xdr:to>
    <xdr:sp macro="" textlink="">
      <xdr:nvSpPr>
        <xdr:cNvPr id="628" name="フローチャート : 判断 627"/>
        <xdr:cNvSpPr/>
      </xdr:nvSpPr>
      <xdr:spPr>
        <a:xfrm>
          <a:off x="15430500" y="13507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80745</xdr:rowOff>
    </xdr:from>
    <xdr:ext cx="469744" cy="259045"/>
    <xdr:sp macro="" textlink="">
      <xdr:nvSpPr>
        <xdr:cNvPr id="629" name="テキスト ボックス 628"/>
        <xdr:cNvSpPr txBox="1"/>
      </xdr:nvSpPr>
      <xdr:spPr>
        <a:xfrm>
          <a:off x="15246427" y="13282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1,629</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44183</xdr:rowOff>
    </xdr:from>
    <xdr:to>
      <xdr:col>21</xdr:col>
      <xdr:colOff>161925</xdr:colOff>
      <xdr:row>79</xdr:row>
      <xdr:rowOff>44183</xdr:rowOff>
    </xdr:to>
    <xdr:cxnSp macro="">
      <xdr:nvCxnSpPr>
        <xdr:cNvPr id="630" name="直線コネクタ 629"/>
        <xdr:cNvCxnSpPr/>
      </xdr:nvCxnSpPr>
      <xdr:spPr>
        <a:xfrm>
          <a:off x="13703300" y="135887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75718</xdr:rowOff>
    </xdr:from>
    <xdr:to>
      <xdr:col>21</xdr:col>
      <xdr:colOff>212725</xdr:colOff>
      <xdr:row>79</xdr:row>
      <xdr:rowOff>5868</xdr:rowOff>
    </xdr:to>
    <xdr:sp macro="" textlink="">
      <xdr:nvSpPr>
        <xdr:cNvPr id="631" name="フローチャート : 判断 630"/>
        <xdr:cNvSpPr/>
      </xdr:nvSpPr>
      <xdr:spPr>
        <a:xfrm>
          <a:off x="14541500" y="1344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22395</xdr:rowOff>
    </xdr:from>
    <xdr:ext cx="469744" cy="259045"/>
    <xdr:sp macro="" textlink="">
      <xdr:nvSpPr>
        <xdr:cNvPr id="632" name="テキスト ボックス 631"/>
        <xdr:cNvSpPr txBox="1"/>
      </xdr:nvSpPr>
      <xdr:spPr>
        <a:xfrm>
          <a:off x="14357427" y="13224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4,692</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43631</xdr:rowOff>
    </xdr:from>
    <xdr:to>
      <xdr:col>19</xdr:col>
      <xdr:colOff>644525</xdr:colOff>
      <xdr:row>79</xdr:row>
      <xdr:rowOff>44183</xdr:rowOff>
    </xdr:to>
    <xdr:cxnSp macro="">
      <xdr:nvCxnSpPr>
        <xdr:cNvPr id="633" name="直線コネクタ 632"/>
        <xdr:cNvCxnSpPr/>
      </xdr:nvCxnSpPr>
      <xdr:spPr>
        <a:xfrm>
          <a:off x="12814300" y="13416731"/>
          <a:ext cx="889000" cy="172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57086</xdr:rowOff>
    </xdr:from>
    <xdr:to>
      <xdr:col>20</xdr:col>
      <xdr:colOff>9525</xdr:colOff>
      <xdr:row>78</xdr:row>
      <xdr:rowOff>158686</xdr:rowOff>
    </xdr:to>
    <xdr:sp macro="" textlink="">
      <xdr:nvSpPr>
        <xdr:cNvPr id="634" name="フローチャート : 判断 633"/>
        <xdr:cNvSpPr/>
      </xdr:nvSpPr>
      <xdr:spPr>
        <a:xfrm>
          <a:off x="13652500" y="1343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3763</xdr:rowOff>
    </xdr:from>
    <xdr:ext cx="469744" cy="259045"/>
    <xdr:sp macro="" textlink="">
      <xdr:nvSpPr>
        <xdr:cNvPr id="635" name="テキスト ボックス 634"/>
        <xdr:cNvSpPr txBox="1"/>
      </xdr:nvSpPr>
      <xdr:spPr>
        <a:xfrm>
          <a:off x="13468427" y="13205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5,670</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4908</xdr:rowOff>
    </xdr:from>
    <xdr:to>
      <xdr:col>18</xdr:col>
      <xdr:colOff>492125</xdr:colOff>
      <xdr:row>78</xdr:row>
      <xdr:rowOff>106508</xdr:rowOff>
    </xdr:to>
    <xdr:sp macro="" textlink="">
      <xdr:nvSpPr>
        <xdr:cNvPr id="636" name="フローチャート : 判断 635"/>
        <xdr:cNvSpPr/>
      </xdr:nvSpPr>
      <xdr:spPr>
        <a:xfrm>
          <a:off x="12763500" y="13378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78</xdr:row>
      <xdr:rowOff>97635</xdr:rowOff>
    </xdr:from>
    <xdr:ext cx="469744" cy="259045"/>
    <xdr:sp macro="" textlink="">
      <xdr:nvSpPr>
        <xdr:cNvPr id="637" name="テキスト ボックス 636"/>
        <xdr:cNvSpPr txBox="1"/>
      </xdr:nvSpPr>
      <xdr:spPr>
        <a:xfrm>
          <a:off x="12579427" y="13470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8,409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8" name="テキスト ボックス 63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39" name="テキスト ボックス 63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0" name="テキスト ボックス 63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1" name="テキスト ボックス 64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2" name="テキスト ボックス 64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121304</xdr:rowOff>
    </xdr:from>
    <xdr:to>
      <xdr:col>23</xdr:col>
      <xdr:colOff>568325</xdr:colOff>
      <xdr:row>79</xdr:row>
      <xdr:rowOff>51454</xdr:rowOff>
    </xdr:to>
    <xdr:sp macro="" textlink="">
      <xdr:nvSpPr>
        <xdr:cNvPr id="643" name="円/楕円 642"/>
        <xdr:cNvSpPr/>
      </xdr:nvSpPr>
      <xdr:spPr>
        <a:xfrm>
          <a:off x="16268700" y="13494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80814</xdr:rowOff>
    </xdr:from>
    <xdr:ext cx="469744" cy="259045"/>
    <xdr:sp macro="" textlink="">
      <xdr:nvSpPr>
        <xdr:cNvPr id="644" name="災害復旧費該当値テキスト"/>
        <xdr:cNvSpPr txBox="1"/>
      </xdr:nvSpPr>
      <xdr:spPr>
        <a:xfrm>
          <a:off x="16370300" y="13453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2,299</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164833</xdr:rowOff>
    </xdr:from>
    <xdr:to>
      <xdr:col>22</xdr:col>
      <xdr:colOff>415925</xdr:colOff>
      <xdr:row>79</xdr:row>
      <xdr:rowOff>94983</xdr:rowOff>
    </xdr:to>
    <xdr:sp macro="" textlink="">
      <xdr:nvSpPr>
        <xdr:cNvPr id="645" name="円/楕円 644"/>
        <xdr:cNvSpPr/>
      </xdr:nvSpPr>
      <xdr:spPr>
        <a:xfrm>
          <a:off x="15430500" y="13537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79</xdr:row>
      <xdr:rowOff>86110</xdr:rowOff>
    </xdr:from>
    <xdr:ext cx="313932" cy="259045"/>
    <xdr:sp macro="" textlink="">
      <xdr:nvSpPr>
        <xdr:cNvPr id="646" name="テキスト ボックス 645"/>
        <xdr:cNvSpPr txBox="1"/>
      </xdr:nvSpPr>
      <xdr:spPr>
        <a:xfrm>
          <a:off x="15324333" y="136306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164833</xdr:rowOff>
    </xdr:from>
    <xdr:to>
      <xdr:col>21</xdr:col>
      <xdr:colOff>212725</xdr:colOff>
      <xdr:row>79</xdr:row>
      <xdr:rowOff>94983</xdr:rowOff>
    </xdr:to>
    <xdr:sp macro="" textlink="">
      <xdr:nvSpPr>
        <xdr:cNvPr id="647" name="円/楕円 646"/>
        <xdr:cNvSpPr/>
      </xdr:nvSpPr>
      <xdr:spPr>
        <a:xfrm>
          <a:off x="14541500" y="13537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4958</xdr:colOff>
      <xdr:row>79</xdr:row>
      <xdr:rowOff>86110</xdr:rowOff>
    </xdr:from>
    <xdr:ext cx="313932" cy="259045"/>
    <xdr:sp macro="" textlink="">
      <xdr:nvSpPr>
        <xdr:cNvPr id="648" name="テキスト ボックス 647"/>
        <xdr:cNvSpPr txBox="1"/>
      </xdr:nvSpPr>
      <xdr:spPr>
        <a:xfrm>
          <a:off x="14435333" y="136306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164833</xdr:rowOff>
    </xdr:from>
    <xdr:to>
      <xdr:col>20</xdr:col>
      <xdr:colOff>9525</xdr:colOff>
      <xdr:row>79</xdr:row>
      <xdr:rowOff>94983</xdr:rowOff>
    </xdr:to>
    <xdr:sp macro="" textlink="">
      <xdr:nvSpPr>
        <xdr:cNvPr id="649" name="円/楕円 648"/>
        <xdr:cNvSpPr/>
      </xdr:nvSpPr>
      <xdr:spPr>
        <a:xfrm>
          <a:off x="13652500" y="13537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79</xdr:row>
      <xdr:rowOff>86110</xdr:rowOff>
    </xdr:from>
    <xdr:ext cx="313932" cy="259045"/>
    <xdr:sp macro="" textlink="">
      <xdr:nvSpPr>
        <xdr:cNvPr id="650" name="テキスト ボックス 649"/>
        <xdr:cNvSpPr txBox="1"/>
      </xdr:nvSpPr>
      <xdr:spPr>
        <a:xfrm>
          <a:off x="13546333" y="136306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164281</xdr:rowOff>
    </xdr:from>
    <xdr:to>
      <xdr:col>18</xdr:col>
      <xdr:colOff>492125</xdr:colOff>
      <xdr:row>78</xdr:row>
      <xdr:rowOff>94431</xdr:rowOff>
    </xdr:to>
    <xdr:sp macro="" textlink="">
      <xdr:nvSpPr>
        <xdr:cNvPr id="651" name="円/楕円 650"/>
        <xdr:cNvSpPr/>
      </xdr:nvSpPr>
      <xdr:spPr>
        <a:xfrm>
          <a:off x="12763500" y="13365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110958</xdr:rowOff>
    </xdr:from>
    <xdr:ext cx="469744" cy="259045"/>
    <xdr:sp macro="" textlink="">
      <xdr:nvSpPr>
        <xdr:cNvPr id="652" name="テキスト ボックス 651"/>
        <xdr:cNvSpPr txBox="1"/>
      </xdr:nvSpPr>
      <xdr:spPr>
        <a:xfrm>
          <a:off x="12579427" y="13141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9,043</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3" name="正方形/長方形 65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4" name="正方形/長方形 65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5" name="正方形/長方形 65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41/54</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6" name="正方形/長方形 65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7" name="正方形/長方形 65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8" name="正方形/長方形 65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59" name="正方形/長方形 65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54,211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0" name="正方形/長方形 65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1" name="テキスト ボックス 66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2" name="直線コネクタ 66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63" name="直線コネクタ 66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64" name="テキスト ボックス 66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65" name="直線コネクタ 66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66" name="テキスト ボックス 665"/>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67" name="直線コネクタ 66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68" name="テキスト ボックス 667"/>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69" name="直線コネクタ 66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70" name="テキスト ボックス 669"/>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71" name="直線コネクタ 67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72" name="テキスト ボックス 671"/>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3" name="直線コネクタ 67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74" name="テキスト ボックス 67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100944</xdr:rowOff>
    </xdr:from>
    <xdr:to>
      <xdr:col>23</xdr:col>
      <xdr:colOff>516889</xdr:colOff>
      <xdr:row>99</xdr:row>
      <xdr:rowOff>31283</xdr:rowOff>
    </xdr:to>
    <xdr:cxnSp macro="">
      <xdr:nvCxnSpPr>
        <xdr:cNvPr id="676" name="直線コネクタ 675"/>
        <xdr:cNvCxnSpPr/>
      </xdr:nvCxnSpPr>
      <xdr:spPr>
        <a:xfrm flipV="1">
          <a:off x="16317595" y="15531444"/>
          <a:ext cx="1269" cy="14733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35110</xdr:rowOff>
    </xdr:from>
    <xdr:ext cx="469744" cy="259045"/>
    <xdr:sp macro="" textlink="">
      <xdr:nvSpPr>
        <xdr:cNvPr id="677" name="公債費最小値テキスト"/>
        <xdr:cNvSpPr txBox="1"/>
      </xdr:nvSpPr>
      <xdr:spPr>
        <a:xfrm>
          <a:off x="16370300" y="17008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1,728</a:t>
          </a:r>
          <a:endParaRPr kumimoji="1" lang="ja-JP" altLang="en-US" sz="1000" b="1">
            <a:latin typeface="ＭＳ Ｐゴシック"/>
          </a:endParaRPr>
        </a:p>
      </xdr:txBody>
    </xdr:sp>
    <xdr:clientData/>
  </xdr:oneCellAnchor>
  <xdr:twoCellAnchor>
    <xdr:from>
      <xdr:col>23</xdr:col>
      <xdr:colOff>428625</xdr:colOff>
      <xdr:row>99</xdr:row>
      <xdr:rowOff>31283</xdr:rowOff>
    </xdr:from>
    <xdr:to>
      <xdr:col>23</xdr:col>
      <xdr:colOff>606425</xdr:colOff>
      <xdr:row>99</xdr:row>
      <xdr:rowOff>31283</xdr:rowOff>
    </xdr:to>
    <xdr:cxnSp macro="">
      <xdr:nvCxnSpPr>
        <xdr:cNvPr id="678" name="直線コネクタ 677"/>
        <xdr:cNvCxnSpPr/>
      </xdr:nvCxnSpPr>
      <xdr:spPr>
        <a:xfrm>
          <a:off x="16230600" y="17004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47621</xdr:rowOff>
    </xdr:from>
    <xdr:ext cx="599010" cy="259045"/>
    <xdr:sp macro="" textlink="">
      <xdr:nvSpPr>
        <xdr:cNvPr id="679" name="公債費最大値テキスト"/>
        <xdr:cNvSpPr txBox="1"/>
      </xdr:nvSpPr>
      <xdr:spPr>
        <a:xfrm>
          <a:off x="16370300" y="15306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195,086</a:t>
          </a:r>
          <a:endParaRPr kumimoji="1" lang="ja-JP" altLang="en-US" sz="1000" b="1">
            <a:latin typeface="ＭＳ Ｐゴシック"/>
          </a:endParaRPr>
        </a:p>
      </xdr:txBody>
    </xdr:sp>
    <xdr:clientData/>
  </xdr:oneCellAnchor>
  <xdr:twoCellAnchor>
    <xdr:from>
      <xdr:col>23</xdr:col>
      <xdr:colOff>428625</xdr:colOff>
      <xdr:row>90</xdr:row>
      <xdr:rowOff>100944</xdr:rowOff>
    </xdr:from>
    <xdr:to>
      <xdr:col>23</xdr:col>
      <xdr:colOff>606425</xdr:colOff>
      <xdr:row>90</xdr:row>
      <xdr:rowOff>100944</xdr:rowOff>
    </xdr:to>
    <xdr:cxnSp macro="">
      <xdr:nvCxnSpPr>
        <xdr:cNvPr id="680" name="直線コネクタ 679"/>
        <xdr:cNvCxnSpPr/>
      </xdr:nvCxnSpPr>
      <xdr:spPr>
        <a:xfrm>
          <a:off x="16230600" y="15531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142703</xdr:rowOff>
    </xdr:from>
    <xdr:to>
      <xdr:col>23</xdr:col>
      <xdr:colOff>517525</xdr:colOff>
      <xdr:row>97</xdr:row>
      <xdr:rowOff>146946</xdr:rowOff>
    </xdr:to>
    <xdr:cxnSp macro="">
      <xdr:nvCxnSpPr>
        <xdr:cNvPr id="681" name="直線コネクタ 680"/>
        <xdr:cNvCxnSpPr/>
      </xdr:nvCxnSpPr>
      <xdr:spPr>
        <a:xfrm flipV="1">
          <a:off x="15481300" y="16773353"/>
          <a:ext cx="838200" cy="4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127116</xdr:rowOff>
    </xdr:from>
    <xdr:ext cx="534377" cy="259045"/>
    <xdr:sp macro="" textlink="">
      <xdr:nvSpPr>
        <xdr:cNvPr id="682" name="公債費平均値テキスト"/>
        <xdr:cNvSpPr txBox="1"/>
      </xdr:nvSpPr>
      <xdr:spPr>
        <a:xfrm>
          <a:off x="16370300" y="164148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52,987</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104239</xdr:rowOff>
    </xdr:from>
    <xdr:to>
      <xdr:col>23</xdr:col>
      <xdr:colOff>568325</xdr:colOff>
      <xdr:row>97</xdr:row>
      <xdr:rowOff>34389</xdr:rowOff>
    </xdr:to>
    <xdr:sp macro="" textlink="">
      <xdr:nvSpPr>
        <xdr:cNvPr id="683" name="フローチャート : 判断 682"/>
        <xdr:cNvSpPr/>
      </xdr:nvSpPr>
      <xdr:spPr>
        <a:xfrm>
          <a:off x="16268700" y="16563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139044</xdr:rowOff>
    </xdr:from>
    <xdr:to>
      <xdr:col>22</xdr:col>
      <xdr:colOff>365125</xdr:colOff>
      <xdr:row>97</xdr:row>
      <xdr:rowOff>146946</xdr:rowOff>
    </xdr:to>
    <xdr:cxnSp macro="">
      <xdr:nvCxnSpPr>
        <xdr:cNvPr id="684" name="直線コネクタ 683"/>
        <xdr:cNvCxnSpPr/>
      </xdr:nvCxnSpPr>
      <xdr:spPr>
        <a:xfrm>
          <a:off x="14592300" y="16769694"/>
          <a:ext cx="889000" cy="7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57231</xdr:rowOff>
    </xdr:from>
    <xdr:to>
      <xdr:col>22</xdr:col>
      <xdr:colOff>415925</xdr:colOff>
      <xdr:row>96</xdr:row>
      <xdr:rowOff>158831</xdr:rowOff>
    </xdr:to>
    <xdr:sp macro="" textlink="">
      <xdr:nvSpPr>
        <xdr:cNvPr id="685" name="フローチャート : 判断 684"/>
        <xdr:cNvSpPr/>
      </xdr:nvSpPr>
      <xdr:spPr>
        <a:xfrm>
          <a:off x="15430500" y="16516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3908</xdr:rowOff>
    </xdr:from>
    <xdr:ext cx="534377" cy="259045"/>
    <xdr:sp macro="" textlink="">
      <xdr:nvSpPr>
        <xdr:cNvPr id="686" name="テキスト ボックス 685"/>
        <xdr:cNvSpPr txBox="1"/>
      </xdr:nvSpPr>
      <xdr:spPr>
        <a:xfrm>
          <a:off x="15214111" y="16291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59,156</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124223</xdr:rowOff>
    </xdr:from>
    <xdr:to>
      <xdr:col>21</xdr:col>
      <xdr:colOff>161925</xdr:colOff>
      <xdr:row>97</xdr:row>
      <xdr:rowOff>139044</xdr:rowOff>
    </xdr:to>
    <xdr:cxnSp macro="">
      <xdr:nvCxnSpPr>
        <xdr:cNvPr id="687" name="直線コネクタ 686"/>
        <xdr:cNvCxnSpPr/>
      </xdr:nvCxnSpPr>
      <xdr:spPr>
        <a:xfrm>
          <a:off x="13703300" y="16754873"/>
          <a:ext cx="889000" cy="14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44369</xdr:rowOff>
    </xdr:from>
    <xdr:to>
      <xdr:col>21</xdr:col>
      <xdr:colOff>212725</xdr:colOff>
      <xdr:row>96</xdr:row>
      <xdr:rowOff>145969</xdr:rowOff>
    </xdr:to>
    <xdr:sp macro="" textlink="">
      <xdr:nvSpPr>
        <xdr:cNvPr id="688" name="フローチャート : 判断 687"/>
        <xdr:cNvSpPr/>
      </xdr:nvSpPr>
      <xdr:spPr>
        <a:xfrm>
          <a:off x="14541500" y="16503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162496</xdr:rowOff>
    </xdr:from>
    <xdr:ext cx="534377" cy="259045"/>
    <xdr:sp macro="" textlink="">
      <xdr:nvSpPr>
        <xdr:cNvPr id="689" name="テキスト ボックス 688"/>
        <xdr:cNvSpPr txBox="1"/>
      </xdr:nvSpPr>
      <xdr:spPr>
        <a:xfrm>
          <a:off x="14325111" y="16278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60,844</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106888</xdr:rowOff>
    </xdr:from>
    <xdr:to>
      <xdr:col>19</xdr:col>
      <xdr:colOff>644525</xdr:colOff>
      <xdr:row>97</xdr:row>
      <xdr:rowOff>124223</xdr:rowOff>
    </xdr:to>
    <xdr:cxnSp macro="">
      <xdr:nvCxnSpPr>
        <xdr:cNvPr id="690" name="直線コネクタ 689"/>
        <xdr:cNvCxnSpPr/>
      </xdr:nvCxnSpPr>
      <xdr:spPr>
        <a:xfrm>
          <a:off x="12814300" y="16737538"/>
          <a:ext cx="889000" cy="17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41542</xdr:rowOff>
    </xdr:from>
    <xdr:to>
      <xdr:col>20</xdr:col>
      <xdr:colOff>9525</xdr:colOff>
      <xdr:row>96</xdr:row>
      <xdr:rowOff>143142</xdr:rowOff>
    </xdr:to>
    <xdr:sp macro="" textlink="">
      <xdr:nvSpPr>
        <xdr:cNvPr id="691" name="フローチャート : 判断 690"/>
        <xdr:cNvSpPr/>
      </xdr:nvSpPr>
      <xdr:spPr>
        <a:xfrm>
          <a:off x="13652500" y="16500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159669</xdr:rowOff>
    </xdr:from>
    <xdr:ext cx="534377" cy="259045"/>
    <xdr:sp macro="" textlink="">
      <xdr:nvSpPr>
        <xdr:cNvPr id="692" name="テキスト ボックス 691"/>
        <xdr:cNvSpPr txBox="1"/>
      </xdr:nvSpPr>
      <xdr:spPr>
        <a:xfrm>
          <a:off x="13436111" y="16275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61,215</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42227</xdr:rowOff>
    </xdr:from>
    <xdr:to>
      <xdr:col>18</xdr:col>
      <xdr:colOff>492125</xdr:colOff>
      <xdr:row>96</xdr:row>
      <xdr:rowOff>143827</xdr:rowOff>
    </xdr:to>
    <xdr:sp macro="" textlink="">
      <xdr:nvSpPr>
        <xdr:cNvPr id="693" name="フローチャート : 判断 692"/>
        <xdr:cNvSpPr/>
      </xdr:nvSpPr>
      <xdr:spPr>
        <a:xfrm>
          <a:off x="12763500" y="16501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160354</xdr:rowOff>
    </xdr:from>
    <xdr:ext cx="534377" cy="259045"/>
    <xdr:sp macro="" textlink="">
      <xdr:nvSpPr>
        <xdr:cNvPr id="694" name="テキスト ボックス 693"/>
        <xdr:cNvSpPr txBox="1"/>
      </xdr:nvSpPr>
      <xdr:spPr>
        <a:xfrm>
          <a:off x="12547111" y="16276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61,125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5" name="テキスト ボックス 69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6" name="テキスト ボックス 69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7" name="テキスト ボックス 69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8" name="テキスト ボックス 69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9" name="テキスト ボックス 69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91903</xdr:rowOff>
    </xdr:from>
    <xdr:to>
      <xdr:col>23</xdr:col>
      <xdr:colOff>568325</xdr:colOff>
      <xdr:row>98</xdr:row>
      <xdr:rowOff>22053</xdr:rowOff>
    </xdr:to>
    <xdr:sp macro="" textlink="">
      <xdr:nvSpPr>
        <xdr:cNvPr id="700" name="円/楕円 699"/>
        <xdr:cNvSpPr/>
      </xdr:nvSpPr>
      <xdr:spPr>
        <a:xfrm>
          <a:off x="16268700" y="16722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70330</xdr:rowOff>
    </xdr:from>
    <xdr:ext cx="534377" cy="259045"/>
    <xdr:sp macro="" textlink="">
      <xdr:nvSpPr>
        <xdr:cNvPr id="701" name="公債費該当値テキスト"/>
        <xdr:cNvSpPr txBox="1"/>
      </xdr:nvSpPr>
      <xdr:spPr>
        <a:xfrm>
          <a:off x="16370300" y="16700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32,106</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96146</xdr:rowOff>
    </xdr:from>
    <xdr:to>
      <xdr:col>22</xdr:col>
      <xdr:colOff>415925</xdr:colOff>
      <xdr:row>98</xdr:row>
      <xdr:rowOff>26296</xdr:rowOff>
    </xdr:to>
    <xdr:sp macro="" textlink="">
      <xdr:nvSpPr>
        <xdr:cNvPr id="702" name="円/楕円 701"/>
        <xdr:cNvSpPr/>
      </xdr:nvSpPr>
      <xdr:spPr>
        <a:xfrm>
          <a:off x="15430500" y="16726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17423</xdr:rowOff>
    </xdr:from>
    <xdr:ext cx="534377" cy="259045"/>
    <xdr:sp macro="" textlink="">
      <xdr:nvSpPr>
        <xdr:cNvPr id="703" name="テキスト ボックス 702"/>
        <xdr:cNvSpPr txBox="1"/>
      </xdr:nvSpPr>
      <xdr:spPr>
        <a:xfrm>
          <a:off x="15214111" y="16819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31,549</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88244</xdr:rowOff>
    </xdr:from>
    <xdr:to>
      <xdr:col>21</xdr:col>
      <xdr:colOff>212725</xdr:colOff>
      <xdr:row>98</xdr:row>
      <xdr:rowOff>18394</xdr:rowOff>
    </xdr:to>
    <xdr:sp macro="" textlink="">
      <xdr:nvSpPr>
        <xdr:cNvPr id="704" name="円/楕円 703"/>
        <xdr:cNvSpPr/>
      </xdr:nvSpPr>
      <xdr:spPr>
        <a:xfrm>
          <a:off x="14541500" y="16718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9521</xdr:rowOff>
    </xdr:from>
    <xdr:ext cx="534377" cy="259045"/>
    <xdr:sp macro="" textlink="">
      <xdr:nvSpPr>
        <xdr:cNvPr id="705" name="テキスト ボックス 704"/>
        <xdr:cNvSpPr txBox="1"/>
      </xdr:nvSpPr>
      <xdr:spPr>
        <a:xfrm>
          <a:off x="14325111" y="16811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32,586</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73423</xdr:rowOff>
    </xdr:from>
    <xdr:to>
      <xdr:col>20</xdr:col>
      <xdr:colOff>9525</xdr:colOff>
      <xdr:row>98</xdr:row>
      <xdr:rowOff>3573</xdr:rowOff>
    </xdr:to>
    <xdr:sp macro="" textlink="">
      <xdr:nvSpPr>
        <xdr:cNvPr id="706" name="円/楕円 705"/>
        <xdr:cNvSpPr/>
      </xdr:nvSpPr>
      <xdr:spPr>
        <a:xfrm>
          <a:off x="13652500" y="16704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166150</xdr:rowOff>
    </xdr:from>
    <xdr:ext cx="534377" cy="259045"/>
    <xdr:sp macro="" textlink="">
      <xdr:nvSpPr>
        <xdr:cNvPr id="707" name="テキスト ボックス 706"/>
        <xdr:cNvSpPr txBox="1"/>
      </xdr:nvSpPr>
      <xdr:spPr>
        <a:xfrm>
          <a:off x="13436111" y="16796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34,531</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56088</xdr:rowOff>
    </xdr:from>
    <xdr:to>
      <xdr:col>18</xdr:col>
      <xdr:colOff>492125</xdr:colOff>
      <xdr:row>97</xdr:row>
      <xdr:rowOff>157688</xdr:rowOff>
    </xdr:to>
    <xdr:sp macro="" textlink="">
      <xdr:nvSpPr>
        <xdr:cNvPr id="708" name="円/楕円 707"/>
        <xdr:cNvSpPr/>
      </xdr:nvSpPr>
      <xdr:spPr>
        <a:xfrm>
          <a:off x="12763500" y="16686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148815</xdr:rowOff>
    </xdr:from>
    <xdr:ext cx="534377" cy="259045"/>
    <xdr:sp macro="" textlink="">
      <xdr:nvSpPr>
        <xdr:cNvPr id="709" name="テキスト ボックス 708"/>
        <xdr:cNvSpPr txBox="1"/>
      </xdr:nvSpPr>
      <xdr:spPr>
        <a:xfrm>
          <a:off x="12547111" y="16779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36,806</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0" name="正方形/長方形 70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1" name="正方形/長方形 71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2" name="正方形/長方形 71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6/54</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3" name="正方形/長方形 71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4" name="正方形/長方形 71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5" name="正方形/長方形 71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6" name="正方形/長方形 71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7" name="正方形/長方形 71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8" name="テキスト ボックス 71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9" name="直線コネクタ 71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20" name="直線コネクタ 719"/>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21" name="テキスト ボックス 720"/>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22" name="直線コネクタ 721"/>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23" name="テキスト ボックス 722"/>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24" name="直線コネクタ 723"/>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25" name="テキスト ボックス 724"/>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26" name="直線コネクタ 725"/>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27" name="テキスト ボックス 726"/>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28" name="直線コネクタ 727"/>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21970</xdr:rowOff>
    </xdr:from>
    <xdr:ext cx="467179" cy="259045"/>
    <xdr:sp macro="" textlink="">
      <xdr:nvSpPr>
        <xdr:cNvPr id="729" name="テキスト ボックス 728"/>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30" name="直線コネクタ 729"/>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38299</xdr:rowOff>
    </xdr:from>
    <xdr:ext cx="467179" cy="259045"/>
    <xdr:sp macro="" textlink="">
      <xdr:nvSpPr>
        <xdr:cNvPr id="731" name="テキスト ボックス 730"/>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2" name="直線コネクタ 73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33" name="テキスト ボックス 732"/>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55118</xdr:rowOff>
    </xdr:from>
    <xdr:to>
      <xdr:col>32</xdr:col>
      <xdr:colOff>186689</xdr:colOff>
      <xdr:row>39</xdr:row>
      <xdr:rowOff>98878</xdr:rowOff>
    </xdr:to>
    <xdr:cxnSp macro="">
      <xdr:nvCxnSpPr>
        <xdr:cNvPr id="735" name="直線コネクタ 734"/>
        <xdr:cNvCxnSpPr/>
      </xdr:nvCxnSpPr>
      <xdr:spPr>
        <a:xfrm flipV="1">
          <a:off x="22159595" y="5370068"/>
          <a:ext cx="1269" cy="1415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108765</xdr:rowOff>
    </xdr:from>
    <xdr:ext cx="249299" cy="259045"/>
    <xdr:sp macro="" textlink="">
      <xdr:nvSpPr>
        <xdr:cNvPr id="736" name="諸支出金最小値テキスト"/>
        <xdr:cNvSpPr txBox="1"/>
      </xdr:nvSpPr>
      <xdr:spPr>
        <a:xfrm>
          <a:off x="22212300" y="67953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37" name="直線コネクタ 736"/>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1795</xdr:rowOff>
    </xdr:from>
    <xdr:ext cx="469744" cy="259045"/>
    <xdr:sp macro="" textlink="">
      <xdr:nvSpPr>
        <xdr:cNvPr id="738" name="諸支出金最大値テキスト"/>
        <xdr:cNvSpPr txBox="1"/>
      </xdr:nvSpPr>
      <xdr:spPr>
        <a:xfrm>
          <a:off x="22212300" y="5145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4,334</a:t>
          </a:r>
          <a:endParaRPr kumimoji="1" lang="ja-JP" altLang="en-US" sz="1000" b="1">
            <a:latin typeface="ＭＳ Ｐゴシック"/>
          </a:endParaRPr>
        </a:p>
      </xdr:txBody>
    </xdr:sp>
    <xdr:clientData/>
  </xdr:oneCellAnchor>
  <xdr:twoCellAnchor>
    <xdr:from>
      <xdr:col>32</xdr:col>
      <xdr:colOff>98425</xdr:colOff>
      <xdr:row>31</xdr:row>
      <xdr:rowOff>55118</xdr:rowOff>
    </xdr:from>
    <xdr:to>
      <xdr:col>32</xdr:col>
      <xdr:colOff>276225</xdr:colOff>
      <xdr:row>31</xdr:row>
      <xdr:rowOff>55118</xdr:rowOff>
    </xdr:to>
    <xdr:cxnSp macro="">
      <xdr:nvCxnSpPr>
        <xdr:cNvPr id="739" name="直線コネクタ 738"/>
        <xdr:cNvCxnSpPr/>
      </xdr:nvCxnSpPr>
      <xdr:spPr>
        <a:xfrm>
          <a:off x="22072600" y="5370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40" name="直線コネクタ 739"/>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26216</xdr:rowOff>
    </xdr:from>
    <xdr:ext cx="378565" cy="259045"/>
    <xdr:sp macro="" textlink="">
      <xdr:nvSpPr>
        <xdr:cNvPr id="741" name="諸支出金平均値テキスト"/>
        <xdr:cNvSpPr txBox="1"/>
      </xdr:nvSpPr>
      <xdr:spPr>
        <a:xfrm>
          <a:off x="22212300" y="654131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3339</xdr:rowOff>
    </xdr:from>
    <xdr:to>
      <xdr:col>32</xdr:col>
      <xdr:colOff>238125</xdr:colOff>
      <xdr:row>39</xdr:row>
      <xdr:rowOff>104939</xdr:rowOff>
    </xdr:to>
    <xdr:sp macro="" textlink="">
      <xdr:nvSpPr>
        <xdr:cNvPr id="742" name="フローチャート : 判断 741"/>
        <xdr:cNvSpPr/>
      </xdr:nvSpPr>
      <xdr:spPr>
        <a:xfrm>
          <a:off x="22110700" y="6689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43" name="直線コネクタ 742"/>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66366</xdr:rowOff>
    </xdr:from>
    <xdr:to>
      <xdr:col>31</xdr:col>
      <xdr:colOff>85725</xdr:colOff>
      <xdr:row>38</xdr:row>
      <xdr:rowOff>167966</xdr:rowOff>
    </xdr:to>
    <xdr:sp macro="" textlink="">
      <xdr:nvSpPr>
        <xdr:cNvPr id="744" name="フローチャート : 判断 743"/>
        <xdr:cNvSpPr/>
      </xdr:nvSpPr>
      <xdr:spPr>
        <a:xfrm>
          <a:off x="21272500" y="6581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13043</xdr:rowOff>
    </xdr:from>
    <xdr:ext cx="378565" cy="259045"/>
    <xdr:sp macro="" textlink="">
      <xdr:nvSpPr>
        <xdr:cNvPr id="745" name="テキスト ボックス 744"/>
        <xdr:cNvSpPr txBox="1"/>
      </xdr:nvSpPr>
      <xdr:spPr>
        <a:xfrm>
          <a:off x="21134017" y="63566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46" name="直線コネクタ 745"/>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157807</xdr:rowOff>
    </xdr:from>
    <xdr:to>
      <xdr:col>29</xdr:col>
      <xdr:colOff>568325</xdr:colOff>
      <xdr:row>39</xdr:row>
      <xdr:rowOff>87957</xdr:rowOff>
    </xdr:to>
    <xdr:sp macro="" textlink="">
      <xdr:nvSpPr>
        <xdr:cNvPr id="747" name="フローチャート : 判断 746"/>
        <xdr:cNvSpPr/>
      </xdr:nvSpPr>
      <xdr:spPr>
        <a:xfrm>
          <a:off x="20383500" y="667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104484</xdr:rowOff>
    </xdr:from>
    <xdr:ext cx="378565" cy="259045"/>
    <xdr:sp macro="" textlink="">
      <xdr:nvSpPr>
        <xdr:cNvPr id="748" name="テキスト ボックス 747"/>
        <xdr:cNvSpPr txBox="1"/>
      </xdr:nvSpPr>
      <xdr:spPr>
        <a:xfrm>
          <a:off x="20245017" y="64481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98878</xdr:rowOff>
    </xdr:from>
    <xdr:to>
      <xdr:col>28</xdr:col>
      <xdr:colOff>314325</xdr:colOff>
      <xdr:row>39</xdr:row>
      <xdr:rowOff>98878</xdr:rowOff>
    </xdr:to>
    <xdr:cxnSp macro="">
      <xdr:nvCxnSpPr>
        <xdr:cNvPr id="749" name="直線コネクタ 748"/>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36</xdr:row>
      <xdr:rowOff>137233</xdr:rowOff>
    </xdr:from>
    <xdr:to>
      <xdr:col>28</xdr:col>
      <xdr:colOff>365125</xdr:colOff>
      <xdr:row>37</xdr:row>
      <xdr:rowOff>67383</xdr:rowOff>
    </xdr:to>
    <xdr:sp macro="" textlink="">
      <xdr:nvSpPr>
        <xdr:cNvPr id="750" name="フローチャート : 判断 749"/>
        <xdr:cNvSpPr/>
      </xdr:nvSpPr>
      <xdr:spPr>
        <a:xfrm>
          <a:off x="19494500" y="6309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35</xdr:row>
      <xdr:rowOff>83910</xdr:rowOff>
    </xdr:from>
    <xdr:ext cx="469744" cy="259045"/>
    <xdr:sp macro="" textlink="">
      <xdr:nvSpPr>
        <xdr:cNvPr id="751" name="テキスト ボックス 750"/>
        <xdr:cNvSpPr txBox="1"/>
      </xdr:nvSpPr>
      <xdr:spPr>
        <a:xfrm>
          <a:off x="19310427" y="6084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1,302</a:t>
          </a:r>
          <a:endParaRPr kumimoji="1" lang="ja-JP" altLang="en-US" sz="1000" b="1">
            <a:solidFill>
              <a:srgbClr val="000080"/>
            </a:solidFill>
            <a:latin typeface="ＭＳ Ｐゴシック"/>
          </a:endParaRPr>
        </a:p>
      </xdr:txBody>
    </xdr:sp>
    <xdr:clientData/>
  </xdr:oneCellAnchor>
  <xdr:twoCellAnchor>
    <xdr:from>
      <xdr:col>27</xdr:col>
      <xdr:colOff>60325</xdr:colOff>
      <xdr:row>36</xdr:row>
      <xdr:rowOff>132334</xdr:rowOff>
    </xdr:from>
    <xdr:to>
      <xdr:col>27</xdr:col>
      <xdr:colOff>161925</xdr:colOff>
      <xdr:row>37</xdr:row>
      <xdr:rowOff>62484</xdr:rowOff>
    </xdr:to>
    <xdr:sp macro="" textlink="">
      <xdr:nvSpPr>
        <xdr:cNvPr id="752" name="フローチャート : 判断 751"/>
        <xdr:cNvSpPr/>
      </xdr:nvSpPr>
      <xdr:spPr>
        <a:xfrm>
          <a:off x="18605500" y="6304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35</xdr:row>
      <xdr:rowOff>79011</xdr:rowOff>
    </xdr:from>
    <xdr:ext cx="469744" cy="259045"/>
    <xdr:sp macro="" textlink="">
      <xdr:nvSpPr>
        <xdr:cNvPr id="753" name="テキスト ボックス 752"/>
        <xdr:cNvSpPr txBox="1"/>
      </xdr:nvSpPr>
      <xdr:spPr>
        <a:xfrm>
          <a:off x="18421427" y="6079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1,317</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4" name="テキスト ボックス 75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5" name="テキスト ボックス 75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6" name="テキスト ボックス 75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7" name="テキスト ボックス 75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8" name="テキスト ボックス 75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59" name="円/楕円 758"/>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153215</xdr:rowOff>
    </xdr:from>
    <xdr:ext cx="249299" cy="259045"/>
    <xdr:sp macro="" textlink="">
      <xdr:nvSpPr>
        <xdr:cNvPr id="760" name="諸支出金該当値テキスト"/>
        <xdr:cNvSpPr txBox="1"/>
      </xdr:nvSpPr>
      <xdr:spPr>
        <a:xfrm>
          <a:off x="22212300" y="66683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61" name="円/楕円 760"/>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62" name="テキスト ボックス 761"/>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63" name="円/楕円 762"/>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64" name="テキスト ボックス 763"/>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65" name="円/楕円 764"/>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66" name="テキスト ボックス 765"/>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67" name="円/楕円 766"/>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68" name="テキスト ボックス 767"/>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9" name="正方形/長方形 76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0" name="正方形/長方形 76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1" name="正方形/長方形 77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2" name="正方形/長方形 77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3" name="正方形/長方形 77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4" name="正方形/長方形 77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5" name="正方形/長方形 77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6" name="正方形/長方形 77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7" name="テキスト ボックス 77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8" name="直線コネクタ 77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79" name="直線コネクタ 778"/>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80" name="テキスト ボックス 779"/>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81" name="直線コネクタ 780"/>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56</xdr:row>
      <xdr:rowOff>35577</xdr:rowOff>
    </xdr:from>
    <xdr:ext cx="312906" cy="259045"/>
    <xdr:sp macro="" textlink="">
      <xdr:nvSpPr>
        <xdr:cNvPr id="782" name="テキスト ボックス 781"/>
        <xdr:cNvSpPr txBox="1"/>
      </xdr:nvSpPr>
      <xdr:spPr>
        <a:xfrm>
          <a:off x="17975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83" name="直線コネクタ 78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53</xdr:row>
      <xdr:rowOff>168927</xdr:rowOff>
    </xdr:from>
    <xdr:ext cx="312906" cy="259045"/>
    <xdr:sp macro="" textlink="">
      <xdr:nvSpPr>
        <xdr:cNvPr id="784" name="テキスト ボックス 783"/>
        <xdr:cNvSpPr txBox="1"/>
      </xdr:nvSpPr>
      <xdr:spPr>
        <a:xfrm>
          <a:off x="17975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85" name="直線コネクタ 784"/>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51</xdr:row>
      <xdr:rowOff>130827</xdr:rowOff>
    </xdr:from>
    <xdr:ext cx="312906" cy="259045"/>
    <xdr:sp macro="" textlink="">
      <xdr:nvSpPr>
        <xdr:cNvPr id="786" name="テキスト ボックス 785"/>
        <xdr:cNvSpPr txBox="1"/>
      </xdr:nvSpPr>
      <xdr:spPr>
        <a:xfrm>
          <a:off x="17975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87" name="直線コネクタ 786"/>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49</xdr:row>
      <xdr:rowOff>92727</xdr:rowOff>
    </xdr:from>
    <xdr:ext cx="312906" cy="259045"/>
    <xdr:sp macro="" textlink="">
      <xdr:nvSpPr>
        <xdr:cNvPr id="788" name="テキスト ボックス 787"/>
        <xdr:cNvSpPr txBox="1"/>
      </xdr:nvSpPr>
      <xdr:spPr>
        <a:xfrm>
          <a:off x="17975094" y="849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9" name="直線コネクタ 78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47</xdr:row>
      <xdr:rowOff>54627</xdr:rowOff>
    </xdr:from>
    <xdr:ext cx="312906" cy="259045"/>
    <xdr:sp macro="" textlink="">
      <xdr:nvSpPr>
        <xdr:cNvPr id="790" name="テキスト ボックス 789"/>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59</xdr:row>
      <xdr:rowOff>44450</xdr:rowOff>
    </xdr:from>
    <xdr:to>
      <xdr:col>32</xdr:col>
      <xdr:colOff>186689</xdr:colOff>
      <xdr:row>59</xdr:row>
      <xdr:rowOff>44450</xdr:rowOff>
    </xdr:to>
    <xdr:cxnSp macro="">
      <xdr:nvCxnSpPr>
        <xdr:cNvPr id="792" name="直線コネクタ 791"/>
        <xdr:cNvCxnSpPr/>
      </xdr:nvCxnSpPr>
      <xdr:spPr>
        <a:xfrm>
          <a:off x="22159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86377</xdr:rowOff>
    </xdr:from>
    <xdr:ext cx="249299" cy="259045"/>
    <xdr:sp macro="" textlink="">
      <xdr:nvSpPr>
        <xdr:cNvPr id="793" name="前年度繰上充用金最小値テキスト"/>
        <xdr:cNvSpPr txBox="1"/>
      </xdr:nvSpPr>
      <xdr:spPr>
        <a:xfrm>
          <a:off x="22212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94" name="直線コネクタ 793"/>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86377</xdr:rowOff>
    </xdr:from>
    <xdr:ext cx="249299" cy="259045"/>
    <xdr:sp macro="" textlink="">
      <xdr:nvSpPr>
        <xdr:cNvPr id="795" name="前年度繰上充用金最大値テキスト"/>
        <xdr:cNvSpPr txBox="1"/>
      </xdr:nvSpPr>
      <xdr:spPr>
        <a:xfrm>
          <a:off x="22212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96" name="直線コネクタ 795"/>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44450</xdr:rowOff>
    </xdr:from>
    <xdr:to>
      <xdr:col>32</xdr:col>
      <xdr:colOff>187325</xdr:colOff>
      <xdr:row>59</xdr:row>
      <xdr:rowOff>44450</xdr:rowOff>
    </xdr:to>
    <xdr:cxnSp macro="">
      <xdr:nvCxnSpPr>
        <xdr:cNvPr id="797" name="直線コネクタ 796"/>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98" name="前年度繰上充用金平均値テキスト"/>
        <xdr:cNvSpPr txBox="1"/>
      </xdr:nvSpPr>
      <xdr:spPr>
        <a:xfrm>
          <a:off x="22212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799" name="フローチャート : 判断 798"/>
        <xdr:cNvSpPr/>
      </xdr:nvSpPr>
      <xdr:spPr>
        <a:xfrm>
          <a:off x="22110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44450</xdr:rowOff>
    </xdr:from>
    <xdr:to>
      <xdr:col>31</xdr:col>
      <xdr:colOff>34925</xdr:colOff>
      <xdr:row>59</xdr:row>
      <xdr:rowOff>44450</xdr:rowOff>
    </xdr:to>
    <xdr:cxnSp macro="">
      <xdr:nvCxnSpPr>
        <xdr:cNvPr id="800" name="直線コネクタ 799"/>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165100</xdr:rowOff>
    </xdr:from>
    <xdr:to>
      <xdr:col>31</xdr:col>
      <xdr:colOff>85725</xdr:colOff>
      <xdr:row>59</xdr:row>
      <xdr:rowOff>95250</xdr:rowOff>
    </xdr:to>
    <xdr:sp macro="" textlink="">
      <xdr:nvSpPr>
        <xdr:cNvPr id="801" name="フローチャート : 判断 800"/>
        <xdr:cNvSpPr/>
      </xdr:nvSpPr>
      <xdr:spPr>
        <a:xfrm>
          <a:off x="2127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86377</xdr:rowOff>
    </xdr:from>
    <xdr:ext cx="249299" cy="259045"/>
    <xdr:sp macro="" textlink="">
      <xdr:nvSpPr>
        <xdr:cNvPr id="802" name="テキスト ボックス 801"/>
        <xdr:cNvSpPr txBox="1"/>
      </xdr:nvSpPr>
      <xdr:spPr>
        <a:xfrm>
          <a:off x="2119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44450</xdr:rowOff>
    </xdr:from>
    <xdr:to>
      <xdr:col>29</xdr:col>
      <xdr:colOff>517525</xdr:colOff>
      <xdr:row>59</xdr:row>
      <xdr:rowOff>44450</xdr:rowOff>
    </xdr:to>
    <xdr:cxnSp macro="">
      <xdr:nvCxnSpPr>
        <xdr:cNvPr id="803" name="直線コネクタ 802"/>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50</xdr:row>
      <xdr:rowOff>50800</xdr:rowOff>
    </xdr:from>
    <xdr:to>
      <xdr:col>29</xdr:col>
      <xdr:colOff>568325</xdr:colOff>
      <xdr:row>50</xdr:row>
      <xdr:rowOff>152400</xdr:rowOff>
    </xdr:to>
    <xdr:sp macro="" textlink="">
      <xdr:nvSpPr>
        <xdr:cNvPr id="804" name="フローチャート : 判断 803"/>
        <xdr:cNvSpPr/>
      </xdr:nvSpPr>
      <xdr:spPr>
        <a:xfrm>
          <a:off x="20383500" y="862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48</xdr:row>
      <xdr:rowOff>168927</xdr:rowOff>
    </xdr:from>
    <xdr:ext cx="313932" cy="259045"/>
    <xdr:sp macro="" textlink="">
      <xdr:nvSpPr>
        <xdr:cNvPr id="805" name="テキスト ボックス 804"/>
        <xdr:cNvSpPr txBox="1"/>
      </xdr:nvSpPr>
      <xdr:spPr>
        <a:xfrm>
          <a:off x="20277333" y="8398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44450</xdr:rowOff>
    </xdr:from>
    <xdr:to>
      <xdr:col>28</xdr:col>
      <xdr:colOff>314325</xdr:colOff>
      <xdr:row>59</xdr:row>
      <xdr:rowOff>44450</xdr:rowOff>
    </xdr:to>
    <xdr:cxnSp macro="">
      <xdr:nvCxnSpPr>
        <xdr:cNvPr id="806" name="直線コネクタ 805"/>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165100</xdr:rowOff>
    </xdr:from>
    <xdr:to>
      <xdr:col>28</xdr:col>
      <xdr:colOff>365125</xdr:colOff>
      <xdr:row>59</xdr:row>
      <xdr:rowOff>95250</xdr:rowOff>
    </xdr:to>
    <xdr:sp macro="" textlink="">
      <xdr:nvSpPr>
        <xdr:cNvPr id="807" name="フローチャート : 判断 806"/>
        <xdr:cNvSpPr/>
      </xdr:nvSpPr>
      <xdr:spPr>
        <a:xfrm>
          <a:off x="19494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86377</xdr:rowOff>
    </xdr:from>
    <xdr:ext cx="249299" cy="259045"/>
    <xdr:sp macro="" textlink="">
      <xdr:nvSpPr>
        <xdr:cNvPr id="808" name="テキスト ボックス 807"/>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809" name="フローチャート : 判断 808"/>
        <xdr:cNvSpPr/>
      </xdr:nvSpPr>
      <xdr:spPr>
        <a:xfrm>
          <a:off x="18605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86377</xdr:rowOff>
    </xdr:from>
    <xdr:ext cx="249299" cy="259045"/>
    <xdr:sp macro="" textlink="">
      <xdr:nvSpPr>
        <xdr:cNvPr id="810" name="テキスト ボックス 809"/>
        <xdr:cNvSpPr txBox="1"/>
      </xdr:nvSpPr>
      <xdr:spPr>
        <a:xfrm>
          <a:off x="18531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1" name="テキスト ボックス 81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2" name="テキスト ボックス 81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3" name="テキスト ボックス 81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4" name="テキスト ボックス 81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5" name="テキスト ボックス 81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816" name="円/楕円 815"/>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29227</xdr:rowOff>
    </xdr:from>
    <xdr:ext cx="249299" cy="259045"/>
    <xdr:sp macro="" textlink="">
      <xdr:nvSpPr>
        <xdr:cNvPr id="817" name="前年度繰上充用金該当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818" name="円/楕円 817"/>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111777</xdr:rowOff>
    </xdr:from>
    <xdr:ext cx="249299" cy="259045"/>
    <xdr:sp macro="" textlink="">
      <xdr:nvSpPr>
        <xdr:cNvPr id="819" name="テキスト ボックス 818"/>
        <xdr:cNvSpPr txBox="1"/>
      </xdr:nvSpPr>
      <xdr:spPr>
        <a:xfrm>
          <a:off x="21198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820" name="円/楕円 819"/>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821" name="テキスト ボックス 820"/>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822" name="円/楕円 821"/>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57</xdr:row>
      <xdr:rowOff>111777</xdr:rowOff>
    </xdr:from>
    <xdr:ext cx="249299" cy="259045"/>
    <xdr:sp macro="" textlink="">
      <xdr:nvSpPr>
        <xdr:cNvPr id="823" name="テキスト ボックス 822"/>
        <xdr:cNvSpPr txBox="1"/>
      </xdr:nvSpPr>
      <xdr:spPr>
        <a:xfrm>
          <a:off x="19420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824" name="円/楕円 823"/>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57</xdr:row>
      <xdr:rowOff>111777</xdr:rowOff>
    </xdr:from>
    <xdr:ext cx="249299" cy="259045"/>
    <xdr:sp macro="" textlink="">
      <xdr:nvSpPr>
        <xdr:cNvPr id="825" name="テキスト ボックス 824"/>
        <xdr:cNvSpPr txBox="1"/>
      </xdr:nvSpPr>
      <xdr:spPr>
        <a:xfrm>
          <a:off x="18531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6" name="正方形/長方形 8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7" name="正方形/長方形 8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8" name="テキスト ボックス 8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mn-lt"/>
              <a:ea typeface="+mn-ea"/>
              <a:cs typeface="+mn-cs"/>
            </a:rPr>
            <a:t>　　　　　　　　　　　　　　　　　　　　　　　　　　　　　　　　　　　　　　　　　　　　　　　　　　　　　　　　　　　　　　　　　　　　　　　　　　　　　　　　　　　　　　　　　　　　　　　　　　　　　　　　　　　　　　　　　　　　　　　　　　　　　　　　　　　　　　　　　　　　　　　　　　　　　　　　　　　　　　　　　　　　　　　　　　　　　　　　　　　　　　　　　　　　　　　　　　　　　　　　　　　　　　　　　　　　　　　　　　　　　　　　　　　　　　　　　　　　　　　　　　　　　　　　　　　　　　　　　　　　　　　　　　　　　　　　　　　　　　　　　　　　　　　　　　　　　　　　　　　　　　　　　　　　　　　　　　　　　　　　　　　　　　　　　　　　　　　　　　　　　　　　　　　　　　　　　　　　　　　　　　　　　　　　　　　　　　　　　　　　　　　　　　　　　　　　　　　　　　　　　　　　　　　　　　　　　　　　　　　　　　　　　　　　　　　　　　　　　　　　　　　　　　　　　　　　　　　　　　　　　　　　　　　　　　　　　　　　　　　　　　　　　　　　　　　　　　　　　　　　　　　　　　　　　　　　　　　　　　　　　　　　　　　　　　　　　　　　　　　　　　　　　　　　　　　　　　　　　　　　　　　　　　　　　　　　　　　　　　　　　　　　　　　　　　　　　　　　　　　　　　　　　　　　　　　　　　　　　　　　　　　　　　　　　　　　　　　　　　　　　　　　　　　　　　　　　　　　　　　　　　　　　　　　　　　　　　　　　　　　　　　　　　　　　　　　　　　　　　　　　　　　　　　　　　　　　　　　　　　　　　　　　　　　　　　　　　　　　　　　　　　　　　　　　　　　　　　　　　　　　　　　　　　　　　　　　　　　　　　　　　　　　　　　　　　　　　　　　　　　　　　　　　　　　　　　　　　　　　　　　　　　　　　　　　　　　　　　　　　　　　　　　　　　　　　　　　　　　　　　　　　　　　　　　　　　　　　　　　　　　　　　　　　　　　　　　　　　　　　　　　　　　　　　　　　　　　　　　　　　　　　　　　　　　　　　　　　　　　　　　　　　　　　　　　　　　　　　　　　　　　　　　　　　　　　　　　　　　　　　　　　　　　　　　　　　　　　　　　　　　　　　　　　　　　　　　　　　　　　　　　　　　　　　　　　　　　　　　　　　　　　　　　　　　　　　　　　　　　　　　　　　　　　　　　　　　　　　　　　　　　　　　　　　　　　　　　　　　　　　　　　　　　　　　　　　　　　　　　　　　　　　　　　　　　　　　　　　　　　　　　　　　　　　　　　　　　　　　　　　　　　　　　　　　　　　　　　　　　　　　　　　　　　　　　　　　　　　　　　　　　　　　　　　　　　　　　　　　　　　　　　　　　　　　　　　　　　　　　　　　　　　　　　　　　　　　　　　　　　　　　　　　　　　　　　　　　　　　　　　　　　　　　　　　　　　　　　　　　　　　　　　　　　　　　　　　　　　　　　　　　　　　　　　　　　　　　　　　　　　　　　　　　　　　　　　　　　　　　　　　　　　　　　　　　　　　　　　　　　　　　　　　　　　　　　　　　　　　　　　　　　　　　　　　　　　　　　　　　　　　　　　　　　　　　　　　　　　　　　　　　　　　　　　　　　　</a:t>
          </a:r>
          <a:endParaRPr kumimoji="1" lang="en-US" altLang="ja-JP" sz="1100" b="0" i="0" baseline="0">
            <a:solidFill>
              <a:schemeClr val="dk1"/>
            </a:solidFill>
            <a:effectLst/>
            <a:latin typeface="+mn-lt"/>
            <a:ea typeface="+mn-ea"/>
            <a:cs typeface="+mn-cs"/>
          </a:endParaRPr>
        </a:p>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議会費において、類似団体中最も低コストとなっているのは、いわゆる政務調査費を公費負担していないことや、議員提案により平成</a:t>
          </a:r>
          <a:r>
            <a:rPr kumimoji="1" lang="en-US" altLang="ja-JP" sz="1100" b="0" i="0" baseline="0">
              <a:solidFill>
                <a:schemeClr val="dk1"/>
              </a:solidFill>
              <a:effectLst/>
              <a:latin typeface="+mn-lt"/>
              <a:ea typeface="+mn-ea"/>
              <a:cs typeface="+mn-cs"/>
            </a:rPr>
            <a:t>16</a:t>
          </a:r>
          <a:r>
            <a:rPr kumimoji="1" lang="ja-JP" altLang="ja-JP" sz="1100" b="0" i="0" baseline="0">
              <a:solidFill>
                <a:schemeClr val="dk1"/>
              </a:solidFill>
              <a:effectLst/>
              <a:latin typeface="+mn-lt"/>
              <a:ea typeface="+mn-ea"/>
              <a:cs typeface="+mn-cs"/>
            </a:rPr>
            <a:t>年度から平成</a:t>
          </a:r>
          <a:r>
            <a:rPr kumimoji="1" lang="en-US" altLang="ja-JP" sz="1100" b="0" i="0" baseline="0">
              <a:solidFill>
                <a:schemeClr val="dk1"/>
              </a:solidFill>
              <a:effectLst/>
              <a:latin typeface="+mn-lt"/>
              <a:ea typeface="+mn-ea"/>
              <a:cs typeface="+mn-cs"/>
            </a:rPr>
            <a:t>26</a:t>
          </a:r>
          <a:r>
            <a:rPr kumimoji="1" lang="ja-JP" altLang="ja-JP" sz="1100" b="0" i="0" baseline="0">
              <a:solidFill>
                <a:schemeClr val="dk1"/>
              </a:solidFill>
              <a:effectLst/>
              <a:latin typeface="+mn-lt"/>
              <a:ea typeface="+mn-ea"/>
              <a:cs typeface="+mn-cs"/>
            </a:rPr>
            <a:t>年度の間に議員定数を従前の</a:t>
          </a:r>
          <a:r>
            <a:rPr kumimoji="1" lang="en-US" altLang="ja-JP" sz="1100" b="0" i="0" baseline="0">
              <a:solidFill>
                <a:schemeClr val="dk1"/>
              </a:solidFill>
              <a:effectLst/>
              <a:latin typeface="+mn-lt"/>
              <a:ea typeface="+mn-ea"/>
              <a:cs typeface="+mn-cs"/>
            </a:rPr>
            <a:t>18</a:t>
          </a:r>
          <a:r>
            <a:rPr kumimoji="1" lang="ja-JP" altLang="ja-JP" sz="1100" b="0" i="0" baseline="0">
              <a:solidFill>
                <a:schemeClr val="dk1"/>
              </a:solidFill>
              <a:effectLst/>
              <a:latin typeface="+mn-lt"/>
              <a:ea typeface="+mn-ea"/>
              <a:cs typeface="+mn-cs"/>
            </a:rPr>
            <a:t>人から</a:t>
          </a:r>
          <a:r>
            <a:rPr kumimoji="1" lang="en-US" altLang="ja-JP" sz="1100" b="0" i="0" baseline="0">
              <a:solidFill>
                <a:schemeClr val="dk1"/>
              </a:solidFill>
              <a:effectLst/>
              <a:latin typeface="+mn-lt"/>
              <a:ea typeface="+mn-ea"/>
              <a:cs typeface="+mn-cs"/>
            </a:rPr>
            <a:t>10</a:t>
          </a:r>
          <a:r>
            <a:rPr kumimoji="1" lang="ja-JP" altLang="ja-JP" sz="1100" b="0" i="0" baseline="0">
              <a:solidFill>
                <a:schemeClr val="dk1"/>
              </a:solidFill>
              <a:effectLst/>
              <a:latin typeface="+mn-lt"/>
              <a:ea typeface="+mn-ea"/>
              <a:cs typeface="+mn-cs"/>
            </a:rPr>
            <a:t>人に削減したため、人件費が大幅に縮減しているためである。また、総務費においても類似団体</a:t>
          </a:r>
          <a:r>
            <a:rPr kumimoji="1" lang="ja-JP" altLang="en-US" sz="1100" b="0" i="0" baseline="0">
              <a:solidFill>
                <a:schemeClr val="dk1"/>
              </a:solidFill>
              <a:effectLst/>
              <a:latin typeface="+mn-lt"/>
              <a:ea typeface="+mn-ea"/>
              <a:cs typeface="+mn-cs"/>
            </a:rPr>
            <a:t>平均を大きく下回っ</a:t>
          </a:r>
          <a:r>
            <a:rPr kumimoji="1" lang="ja-JP" altLang="ja-JP" sz="1100" b="0" i="0" baseline="0">
              <a:solidFill>
                <a:schemeClr val="dk1"/>
              </a:solidFill>
              <a:effectLst/>
              <a:latin typeface="+mn-lt"/>
              <a:ea typeface="+mn-ea"/>
              <a:cs typeface="+mn-cs"/>
            </a:rPr>
            <a:t>ているが、これは「桂川町第</a:t>
          </a:r>
          <a:r>
            <a:rPr kumimoji="1" lang="en-US" altLang="ja-JP" sz="1100" b="0" i="0" baseline="0">
              <a:solidFill>
                <a:schemeClr val="dk1"/>
              </a:solidFill>
              <a:effectLst/>
              <a:latin typeface="+mn-lt"/>
              <a:ea typeface="+mn-ea"/>
              <a:cs typeface="+mn-cs"/>
            </a:rPr>
            <a:t>4</a:t>
          </a:r>
          <a:r>
            <a:rPr kumimoji="1" lang="ja-JP" altLang="ja-JP" sz="1100" b="0" i="0" baseline="0">
              <a:solidFill>
                <a:schemeClr val="dk1"/>
              </a:solidFill>
              <a:effectLst/>
              <a:latin typeface="+mn-lt"/>
              <a:ea typeface="+mn-ea"/>
              <a:cs typeface="+mn-cs"/>
            </a:rPr>
            <a:t>次行政改革大綱」による職員削減について、総務・企画等の内部管理部門を中心に行ったことによる人件費の削減効果が大きいと思量する。一方、労働費においては、旧産炭地域特有の就労対策関係費により、類似団体平均を大きく上回っ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ただし、性質的歳出と同様、それぞれの費目で押並べて類似団体平均に比して低コストな状況となっているのは、本町の歳入構造や、社会保障関係経費の代表的費目である民生費の増加圧力の他費目への波及によるものに起因していると考え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今後、財政構造の改善のため、事務・事業の総点検等の歳出効率化はもちろん、地域の新たな雇用拡大や既存産業の活性化、地域資源を活かした産業開発等の歳入増加に資する施策の展開を図り、行財政基盤の安定化に努める。</a:t>
          </a:r>
          <a:endParaRPr lang="ja-JP" altLang="ja-JP" sz="1400">
            <a:effectLst/>
          </a:endParaRPr>
        </a:p>
        <a:p>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福岡県桂川町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財政調整基金残高は、平成</a:t>
          </a:r>
          <a:r>
            <a:rPr kumimoji="1" lang="en-US" altLang="ja-JP" sz="1200">
              <a:solidFill>
                <a:schemeClr val="dk1"/>
              </a:solidFill>
              <a:effectLst/>
              <a:latin typeface="+mn-lt"/>
              <a:ea typeface="+mn-ea"/>
              <a:cs typeface="+mn-cs"/>
            </a:rPr>
            <a:t>24</a:t>
          </a:r>
          <a:r>
            <a:rPr kumimoji="1" lang="ja-JP" altLang="ja-JP" sz="1200">
              <a:solidFill>
                <a:schemeClr val="dk1"/>
              </a:solidFill>
              <a:effectLst/>
              <a:latin typeface="+mn-lt"/>
              <a:ea typeface="+mn-ea"/>
              <a:cs typeface="+mn-cs"/>
            </a:rPr>
            <a:t>年度の約</a:t>
          </a:r>
          <a:r>
            <a:rPr kumimoji="1" lang="en-US" altLang="ja-JP" sz="1200">
              <a:solidFill>
                <a:schemeClr val="dk1"/>
              </a:solidFill>
              <a:effectLst/>
              <a:latin typeface="+mn-lt"/>
              <a:ea typeface="+mn-ea"/>
              <a:cs typeface="+mn-cs"/>
            </a:rPr>
            <a:t>6</a:t>
          </a:r>
          <a:r>
            <a:rPr kumimoji="1" lang="ja-JP" altLang="ja-JP" sz="1200">
              <a:solidFill>
                <a:schemeClr val="dk1"/>
              </a:solidFill>
              <a:effectLst/>
              <a:latin typeface="+mn-lt"/>
              <a:ea typeface="+mn-ea"/>
              <a:cs typeface="+mn-cs"/>
            </a:rPr>
            <a:t>億</a:t>
          </a:r>
          <a:r>
            <a:rPr kumimoji="1" lang="en-US" altLang="ja-JP" sz="1200">
              <a:solidFill>
                <a:schemeClr val="dk1"/>
              </a:solidFill>
              <a:effectLst/>
              <a:latin typeface="+mn-lt"/>
              <a:ea typeface="+mn-ea"/>
              <a:cs typeface="+mn-cs"/>
            </a:rPr>
            <a:t>8</a:t>
          </a:r>
          <a:r>
            <a:rPr kumimoji="1" lang="ja-JP" altLang="ja-JP" sz="1200">
              <a:solidFill>
                <a:schemeClr val="dk1"/>
              </a:solidFill>
              <a:effectLst/>
              <a:latin typeface="+mn-lt"/>
              <a:ea typeface="+mn-ea"/>
              <a:cs typeface="+mn-cs"/>
            </a:rPr>
            <a:t>千万円から平成</a:t>
          </a:r>
          <a:r>
            <a:rPr kumimoji="1" lang="en-US" altLang="ja-JP" sz="1200">
              <a:solidFill>
                <a:schemeClr val="dk1"/>
              </a:solidFill>
              <a:effectLst/>
              <a:latin typeface="+mn-lt"/>
              <a:ea typeface="+mn-ea"/>
              <a:cs typeface="+mn-cs"/>
            </a:rPr>
            <a:t>28</a:t>
          </a:r>
          <a:r>
            <a:rPr kumimoji="1" lang="ja-JP" altLang="ja-JP" sz="1200">
              <a:solidFill>
                <a:schemeClr val="dk1"/>
              </a:solidFill>
              <a:effectLst/>
              <a:latin typeface="+mn-lt"/>
              <a:ea typeface="+mn-ea"/>
              <a:cs typeface="+mn-cs"/>
            </a:rPr>
            <a:t>年度の約</a:t>
          </a:r>
          <a:r>
            <a:rPr kumimoji="1" lang="en-US" altLang="ja-JP" sz="1200">
              <a:solidFill>
                <a:schemeClr val="dk1"/>
              </a:solidFill>
              <a:effectLst/>
              <a:latin typeface="+mn-lt"/>
              <a:ea typeface="+mn-ea"/>
              <a:cs typeface="+mn-cs"/>
            </a:rPr>
            <a:t>7</a:t>
          </a:r>
          <a:r>
            <a:rPr kumimoji="1" lang="ja-JP" altLang="ja-JP" sz="1200">
              <a:solidFill>
                <a:schemeClr val="dk1"/>
              </a:solidFill>
              <a:effectLst/>
              <a:latin typeface="+mn-lt"/>
              <a:ea typeface="+mn-ea"/>
              <a:cs typeface="+mn-cs"/>
            </a:rPr>
            <a:t>億</a:t>
          </a:r>
          <a:r>
            <a:rPr kumimoji="1" lang="en-US" altLang="ja-JP" sz="1200">
              <a:solidFill>
                <a:schemeClr val="dk1"/>
              </a:solidFill>
              <a:effectLst/>
              <a:latin typeface="+mn-lt"/>
              <a:ea typeface="+mn-ea"/>
              <a:cs typeface="+mn-cs"/>
            </a:rPr>
            <a:t>3</a:t>
          </a:r>
          <a:r>
            <a:rPr kumimoji="1" lang="ja-JP" altLang="ja-JP" sz="1200">
              <a:solidFill>
                <a:schemeClr val="dk1"/>
              </a:solidFill>
              <a:effectLst/>
              <a:latin typeface="+mn-lt"/>
              <a:ea typeface="+mn-ea"/>
              <a:cs typeface="+mn-cs"/>
            </a:rPr>
            <a:t>千万円に増加しており、また、本町の実質収支比率は、市町村にとって望ましい</a:t>
          </a:r>
          <a:r>
            <a:rPr kumimoji="1" lang="en-US" altLang="ja-JP" sz="1200">
              <a:solidFill>
                <a:schemeClr val="dk1"/>
              </a:solidFill>
              <a:effectLst/>
              <a:latin typeface="+mn-lt"/>
              <a:ea typeface="+mn-ea"/>
              <a:cs typeface="+mn-cs"/>
            </a:rPr>
            <a:t>3</a:t>
          </a:r>
          <a:r>
            <a:rPr kumimoji="1" lang="ja-JP" altLang="ja-JP" sz="1200">
              <a:solidFill>
                <a:schemeClr val="dk1"/>
              </a:solidFill>
              <a:effectLst/>
              <a:latin typeface="+mn-lt"/>
              <a:ea typeface="+mn-ea"/>
              <a:cs typeface="+mn-cs"/>
            </a:rPr>
            <a:t>～</a:t>
          </a:r>
          <a:r>
            <a:rPr kumimoji="1" lang="en-US" altLang="ja-JP" sz="1200">
              <a:solidFill>
                <a:schemeClr val="dk1"/>
              </a:solidFill>
              <a:effectLst/>
              <a:latin typeface="+mn-lt"/>
              <a:ea typeface="+mn-ea"/>
              <a:cs typeface="+mn-cs"/>
            </a:rPr>
            <a:t>5</a:t>
          </a:r>
          <a:r>
            <a:rPr kumimoji="1" lang="ja-JP" altLang="ja-JP" sz="1200">
              <a:solidFill>
                <a:schemeClr val="dk1"/>
              </a:solidFill>
              <a:effectLst/>
              <a:latin typeface="+mn-lt"/>
              <a:ea typeface="+mn-ea"/>
              <a:cs typeface="+mn-cs"/>
            </a:rPr>
            <a:t>％の水準を概ね維持し、安定した推移を示している。ただし、実質単年度収支が平成</a:t>
          </a:r>
          <a:r>
            <a:rPr kumimoji="1" lang="en-US" altLang="ja-JP" sz="1200">
              <a:solidFill>
                <a:schemeClr val="dk1"/>
              </a:solidFill>
              <a:effectLst/>
              <a:latin typeface="+mn-lt"/>
              <a:ea typeface="+mn-ea"/>
              <a:cs typeface="+mn-cs"/>
            </a:rPr>
            <a:t>26</a:t>
          </a:r>
          <a:r>
            <a:rPr kumimoji="1" lang="ja-JP" altLang="ja-JP" sz="1200">
              <a:solidFill>
                <a:schemeClr val="dk1"/>
              </a:solidFill>
              <a:effectLst/>
              <a:latin typeface="+mn-lt"/>
              <a:ea typeface="+mn-ea"/>
              <a:cs typeface="+mn-cs"/>
            </a:rPr>
            <a:t>年度からマイナスに転じていることに注意を要すると考えている。</a:t>
          </a:r>
          <a:endParaRPr lang="ja-JP" altLang="ja-JP" sz="1200">
            <a:effectLst/>
          </a:endParaRPr>
        </a:p>
        <a:p>
          <a:r>
            <a:rPr kumimoji="1" lang="ja-JP" altLang="ja-JP" sz="1200">
              <a:solidFill>
                <a:schemeClr val="dk1"/>
              </a:solidFill>
              <a:effectLst/>
              <a:latin typeface="+mn-lt"/>
              <a:ea typeface="+mn-ea"/>
              <a:cs typeface="+mn-cs"/>
            </a:rPr>
            <a:t>　今後も地方税収の大幅な伸びは期待できないため、総合計画等の各種計画に則り、長期的な視野に立った行財政運営を図り、より一層の財政健全化に努める。</a:t>
          </a:r>
          <a:endParaRPr lang="ja-JP" altLang="ja-JP" sz="12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福岡県桂川町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国民健康保険特別会計において、加入者の高齢化による保険税収入の減や医療費の増大等により、平成</a:t>
          </a:r>
          <a:r>
            <a:rPr kumimoji="1" lang="en-US" altLang="ja-JP" sz="1300">
              <a:solidFill>
                <a:schemeClr val="dk1"/>
              </a:solidFill>
              <a:effectLst/>
              <a:latin typeface="+mn-lt"/>
              <a:ea typeface="+mn-ea"/>
              <a:cs typeface="+mn-cs"/>
            </a:rPr>
            <a:t>25</a:t>
          </a:r>
          <a:r>
            <a:rPr kumimoji="1" lang="ja-JP" altLang="ja-JP" sz="1300">
              <a:solidFill>
                <a:schemeClr val="dk1"/>
              </a:solidFill>
              <a:effectLst/>
              <a:latin typeface="+mn-lt"/>
              <a:ea typeface="+mn-ea"/>
              <a:cs typeface="+mn-cs"/>
            </a:rPr>
            <a:t>年度に国保会計保険給付費支払準備基金が枯渇して赤字決算となり、引き続き歳入不足が見込まれたことから、平成</a:t>
          </a:r>
          <a:r>
            <a:rPr kumimoji="1" lang="en-US" altLang="ja-JP" sz="1300">
              <a:solidFill>
                <a:schemeClr val="dk1"/>
              </a:solidFill>
              <a:effectLst/>
              <a:latin typeface="+mn-lt"/>
              <a:ea typeface="+mn-ea"/>
              <a:cs typeface="+mn-cs"/>
            </a:rPr>
            <a:t>27</a:t>
          </a:r>
          <a:r>
            <a:rPr kumimoji="1" lang="ja-JP" altLang="ja-JP" sz="1300">
              <a:solidFill>
                <a:schemeClr val="dk1"/>
              </a:solidFill>
              <a:effectLst/>
              <a:latin typeface="+mn-lt"/>
              <a:ea typeface="+mn-ea"/>
              <a:cs typeface="+mn-cs"/>
            </a:rPr>
            <a:t>年</a:t>
          </a:r>
          <a:r>
            <a:rPr kumimoji="1" lang="en-US" altLang="ja-JP" sz="1300">
              <a:solidFill>
                <a:schemeClr val="dk1"/>
              </a:solidFill>
              <a:effectLst/>
              <a:latin typeface="+mn-lt"/>
              <a:ea typeface="+mn-ea"/>
              <a:cs typeface="+mn-cs"/>
            </a:rPr>
            <a:t>4</a:t>
          </a:r>
          <a:r>
            <a:rPr kumimoji="1" lang="ja-JP" altLang="ja-JP" sz="1300">
              <a:solidFill>
                <a:schemeClr val="dk1"/>
              </a:solidFill>
              <a:effectLst/>
              <a:latin typeface="+mn-lt"/>
              <a:ea typeface="+mn-ea"/>
              <a:cs typeface="+mn-cs"/>
            </a:rPr>
            <a:t>月</a:t>
          </a:r>
          <a:r>
            <a:rPr kumimoji="1" lang="en-US" altLang="ja-JP" sz="1300">
              <a:solidFill>
                <a:schemeClr val="dk1"/>
              </a:solidFill>
              <a:effectLst/>
              <a:latin typeface="+mn-lt"/>
              <a:ea typeface="+mn-ea"/>
              <a:cs typeface="+mn-cs"/>
            </a:rPr>
            <a:t>1</a:t>
          </a:r>
          <a:r>
            <a:rPr kumimoji="1" lang="ja-JP" altLang="ja-JP" sz="1300">
              <a:solidFill>
                <a:schemeClr val="dk1"/>
              </a:solidFill>
              <a:effectLst/>
              <a:latin typeface="+mn-lt"/>
              <a:ea typeface="+mn-ea"/>
              <a:cs typeface="+mn-cs"/>
            </a:rPr>
            <a:t>日から保険税率の改定（引上げ）を実施したが、平成</a:t>
          </a:r>
          <a:r>
            <a:rPr kumimoji="1" lang="en-US" altLang="ja-JP" sz="1300">
              <a:solidFill>
                <a:schemeClr val="dk1"/>
              </a:solidFill>
              <a:effectLst/>
              <a:latin typeface="+mn-lt"/>
              <a:ea typeface="+mn-ea"/>
              <a:cs typeface="+mn-cs"/>
            </a:rPr>
            <a:t>28</a:t>
          </a:r>
          <a:r>
            <a:rPr kumimoji="1" lang="ja-JP" altLang="ja-JP" sz="1300">
              <a:solidFill>
                <a:schemeClr val="dk1"/>
              </a:solidFill>
              <a:effectLst/>
              <a:latin typeface="+mn-lt"/>
              <a:ea typeface="+mn-ea"/>
              <a:cs typeface="+mn-cs"/>
            </a:rPr>
            <a:t>年度決算においても、</a:t>
          </a:r>
          <a:r>
            <a:rPr kumimoji="1" lang="ja-JP" altLang="en-US" sz="1300">
              <a:solidFill>
                <a:schemeClr val="dk1"/>
              </a:solidFill>
              <a:effectLst/>
              <a:latin typeface="+mn-lt"/>
              <a:ea typeface="+mn-ea"/>
              <a:cs typeface="+mn-cs"/>
            </a:rPr>
            <a:t>前年度に引き続き</a:t>
          </a:r>
          <a:r>
            <a:rPr kumimoji="1" lang="ja-JP" altLang="ja-JP" sz="1300">
              <a:solidFill>
                <a:schemeClr val="dk1"/>
              </a:solidFill>
              <a:effectLst/>
              <a:latin typeface="+mn-lt"/>
              <a:ea typeface="+mn-ea"/>
              <a:cs typeface="+mn-cs"/>
            </a:rPr>
            <a:t>赤字決算となった。ただし、単年度収支においては赤字</a:t>
          </a:r>
          <a:r>
            <a:rPr kumimoji="1" lang="ja-JP" altLang="en-US" sz="1300">
              <a:solidFill>
                <a:schemeClr val="dk1"/>
              </a:solidFill>
              <a:effectLst/>
              <a:latin typeface="+mn-lt"/>
              <a:ea typeface="+mn-ea"/>
              <a:cs typeface="+mn-cs"/>
            </a:rPr>
            <a:t>から黒字に転換</a:t>
          </a:r>
          <a:r>
            <a:rPr kumimoji="1" lang="ja-JP" altLang="ja-JP" sz="1300">
              <a:solidFill>
                <a:schemeClr val="dk1"/>
              </a:solidFill>
              <a:effectLst/>
              <a:latin typeface="+mn-lt"/>
              <a:ea typeface="+mn-ea"/>
              <a:cs typeface="+mn-cs"/>
            </a:rPr>
            <a:t>（△</a:t>
          </a:r>
          <a:r>
            <a:rPr kumimoji="1" lang="en-US" altLang="ja-JP" sz="1300">
              <a:solidFill>
                <a:schemeClr val="dk1"/>
              </a:solidFill>
              <a:effectLst/>
              <a:latin typeface="+mn-lt"/>
              <a:ea typeface="+mn-ea"/>
              <a:cs typeface="+mn-cs"/>
            </a:rPr>
            <a:t>11,569</a:t>
          </a:r>
          <a:r>
            <a:rPr kumimoji="1" lang="ja-JP" altLang="ja-JP" sz="1300">
              <a:solidFill>
                <a:schemeClr val="dk1"/>
              </a:solidFill>
              <a:effectLst/>
              <a:latin typeface="+mn-lt"/>
              <a:ea typeface="+mn-ea"/>
              <a:cs typeface="+mn-cs"/>
            </a:rPr>
            <a:t>千円→</a:t>
          </a:r>
          <a:r>
            <a:rPr kumimoji="1" lang="en-US" altLang="ja-JP" sz="1300">
              <a:solidFill>
                <a:schemeClr val="dk1"/>
              </a:solidFill>
              <a:effectLst/>
              <a:latin typeface="+mn-lt"/>
              <a:ea typeface="+mn-ea"/>
              <a:cs typeface="+mn-cs"/>
            </a:rPr>
            <a:t>21,845</a:t>
          </a:r>
          <a:r>
            <a:rPr kumimoji="1" lang="ja-JP" altLang="ja-JP" sz="1300">
              <a:solidFill>
                <a:schemeClr val="dk1"/>
              </a:solidFill>
              <a:effectLst/>
              <a:latin typeface="+mn-lt"/>
              <a:ea typeface="+mn-ea"/>
              <a:cs typeface="+mn-cs"/>
            </a:rPr>
            <a:t>千円）</a:t>
          </a:r>
          <a:r>
            <a:rPr kumimoji="1" lang="ja-JP" altLang="en-US" sz="1300">
              <a:solidFill>
                <a:schemeClr val="dk1"/>
              </a:solidFill>
              <a:effectLst/>
              <a:latin typeface="+mn-lt"/>
              <a:ea typeface="+mn-ea"/>
              <a:cs typeface="+mn-cs"/>
            </a:rPr>
            <a:t>し、大きく改善</a:t>
          </a:r>
          <a:r>
            <a:rPr kumimoji="1" lang="ja-JP" altLang="ja-JP" sz="1300">
              <a:solidFill>
                <a:schemeClr val="dk1"/>
              </a:solidFill>
              <a:effectLst/>
              <a:latin typeface="+mn-lt"/>
              <a:ea typeface="+mn-ea"/>
              <a:cs typeface="+mn-cs"/>
            </a:rPr>
            <a:t>したところである。</a:t>
          </a:r>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これは、</a:t>
          </a:r>
          <a:r>
            <a:rPr kumimoji="1" lang="ja-JP" altLang="en-US" sz="1300">
              <a:solidFill>
                <a:schemeClr val="dk1"/>
              </a:solidFill>
              <a:effectLst/>
              <a:latin typeface="+mn-lt"/>
              <a:ea typeface="+mn-ea"/>
              <a:cs typeface="+mn-cs"/>
            </a:rPr>
            <a:t>上記の保険税率改定効果のほかに、歳入側においては国保税の滞納対策強化（差押処分等）による収納増、歳出側においては「公的年金制度の財源基盤及び最低保障機能の強化のための国民年金法等の一部を改正する法律」（平成</a:t>
          </a:r>
          <a:r>
            <a:rPr kumimoji="1" lang="en-US" altLang="ja-JP" sz="1300">
              <a:solidFill>
                <a:schemeClr val="dk1"/>
              </a:solidFill>
              <a:effectLst/>
              <a:latin typeface="+mn-lt"/>
              <a:ea typeface="+mn-ea"/>
              <a:cs typeface="+mn-cs"/>
            </a:rPr>
            <a:t>24</a:t>
          </a:r>
          <a:r>
            <a:rPr kumimoji="1" lang="ja-JP" altLang="en-US" sz="1300">
              <a:solidFill>
                <a:schemeClr val="dk1"/>
              </a:solidFill>
              <a:effectLst/>
              <a:latin typeface="+mn-lt"/>
              <a:ea typeface="+mn-ea"/>
              <a:cs typeface="+mn-cs"/>
            </a:rPr>
            <a:t>年法律第</a:t>
          </a:r>
          <a:r>
            <a:rPr kumimoji="1" lang="en-US" altLang="ja-JP" sz="1300">
              <a:solidFill>
                <a:schemeClr val="dk1"/>
              </a:solidFill>
              <a:effectLst/>
              <a:latin typeface="+mn-lt"/>
              <a:ea typeface="+mn-ea"/>
              <a:cs typeface="+mn-cs"/>
            </a:rPr>
            <a:t>62</a:t>
          </a:r>
          <a:r>
            <a:rPr kumimoji="1" lang="ja-JP" altLang="en-US" sz="1300">
              <a:solidFill>
                <a:schemeClr val="dk1"/>
              </a:solidFill>
              <a:effectLst/>
              <a:latin typeface="+mn-lt"/>
              <a:ea typeface="+mn-ea"/>
              <a:cs typeface="+mn-cs"/>
            </a:rPr>
            <a:t>号）の施行に伴う高齢者医療制度及び病床転換助成関係事務拠出金の再計算による後期高齢者支援金等の減や、前々年度の概算請求額の確定・精算による介護給付納付金額の減がこの要因として挙げられる。また、療養給付費等負担金に係る過年度精算額の減も大きく影響を及ぼしている。</a:t>
          </a:r>
          <a:endParaRPr lang="ja-JP" altLang="ja-JP" sz="1300">
            <a:effectLst/>
          </a:endParaRPr>
        </a:p>
        <a:p>
          <a:r>
            <a:rPr kumimoji="1" lang="ja-JP" altLang="ja-JP" sz="1300">
              <a:solidFill>
                <a:schemeClr val="dk1"/>
              </a:solidFill>
              <a:effectLst/>
              <a:latin typeface="+mn-lt"/>
              <a:ea typeface="+mn-ea"/>
              <a:cs typeface="+mn-cs"/>
            </a:rPr>
            <a:t>　今後、平成</a:t>
          </a:r>
          <a:r>
            <a:rPr kumimoji="1" lang="en-US" altLang="ja-JP" sz="1300">
              <a:solidFill>
                <a:schemeClr val="dk1"/>
              </a:solidFill>
              <a:effectLst/>
              <a:latin typeface="+mn-lt"/>
              <a:ea typeface="+mn-ea"/>
              <a:cs typeface="+mn-cs"/>
            </a:rPr>
            <a:t>30</a:t>
          </a:r>
          <a:r>
            <a:rPr kumimoji="1" lang="ja-JP" altLang="ja-JP" sz="1300">
              <a:solidFill>
                <a:schemeClr val="dk1"/>
              </a:solidFill>
              <a:effectLst/>
              <a:latin typeface="+mn-lt"/>
              <a:ea typeface="+mn-ea"/>
              <a:cs typeface="+mn-cs"/>
            </a:rPr>
            <a:t>年度から実施される国民健康保険事業の運営単位の県域化や、消費増税に伴う公費による財政支援の拡充等を踏まえ、また会計毎独立採算主義に則り、一般会計からの法定外繰入を回避するよう、特定健康診査及び特定保健指導の推進や適正受診の啓発等の医療費適正化対策の更なる強化を図り、健全な事業運営に努める。</a:t>
          </a:r>
          <a:endParaRPr lang="ja-JP" altLang="ja-JP" sz="1300">
            <a:effectLst/>
          </a:endParaRPr>
        </a:p>
        <a:p>
          <a:r>
            <a:rPr kumimoji="1" lang="ja-JP" altLang="ja-JP" sz="1300">
              <a:solidFill>
                <a:schemeClr val="dk1"/>
              </a:solidFill>
              <a:effectLst/>
              <a:latin typeface="+mn-lt"/>
              <a:ea typeface="+mn-ea"/>
              <a:cs typeface="+mn-cs"/>
            </a:rPr>
            <a:t>　なお、全会計での連結ベースでは黒字を維持しており、問題のない数値を示している。</a:t>
          </a:r>
          <a:endParaRPr kumimoji="1" lang="ja-JP" altLang="en-US" sz="13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60" zoomScaleNormal="60"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590" t="s">
        <v>64</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x14ac:dyDescent="0.2">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591" t="s">
        <v>66</v>
      </c>
      <c r="C3" s="592"/>
      <c r="D3" s="592"/>
      <c r="E3" s="593"/>
      <c r="F3" s="593"/>
      <c r="G3" s="593"/>
      <c r="H3" s="593"/>
      <c r="I3" s="593"/>
      <c r="J3" s="593"/>
      <c r="K3" s="593"/>
      <c r="L3" s="593" t="s">
        <v>67</v>
      </c>
      <c r="M3" s="593"/>
      <c r="N3" s="593"/>
      <c r="O3" s="593"/>
      <c r="P3" s="593"/>
      <c r="Q3" s="593"/>
      <c r="R3" s="596"/>
      <c r="S3" s="596"/>
      <c r="T3" s="596"/>
      <c r="U3" s="596"/>
      <c r="V3" s="597"/>
      <c r="W3" s="494" t="s">
        <v>68</v>
      </c>
      <c r="X3" s="495"/>
      <c r="Y3" s="495"/>
      <c r="Z3" s="495"/>
      <c r="AA3" s="495"/>
      <c r="AB3" s="592"/>
      <c r="AC3" s="596" t="s">
        <v>69</v>
      </c>
      <c r="AD3" s="495"/>
      <c r="AE3" s="495"/>
      <c r="AF3" s="495"/>
      <c r="AG3" s="495"/>
      <c r="AH3" s="495"/>
      <c r="AI3" s="495"/>
      <c r="AJ3" s="495"/>
      <c r="AK3" s="495"/>
      <c r="AL3" s="558"/>
      <c r="AM3" s="494" t="s">
        <v>70</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71</v>
      </c>
      <c r="BO3" s="495"/>
      <c r="BP3" s="495"/>
      <c r="BQ3" s="495"/>
      <c r="BR3" s="495"/>
      <c r="BS3" s="495"/>
      <c r="BT3" s="495"/>
      <c r="BU3" s="558"/>
      <c r="BV3" s="494" t="s">
        <v>72</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73</v>
      </c>
      <c r="CU3" s="495"/>
      <c r="CV3" s="495"/>
      <c r="CW3" s="495"/>
      <c r="CX3" s="495"/>
      <c r="CY3" s="495"/>
      <c r="CZ3" s="495"/>
      <c r="DA3" s="558"/>
      <c r="DB3" s="494" t="s">
        <v>74</v>
      </c>
      <c r="DC3" s="495"/>
      <c r="DD3" s="495"/>
      <c r="DE3" s="495"/>
      <c r="DF3" s="495"/>
      <c r="DG3" s="495"/>
      <c r="DH3" s="495"/>
      <c r="DI3" s="558"/>
      <c r="DJ3" s="139"/>
      <c r="DK3" s="139"/>
      <c r="DL3" s="139"/>
      <c r="DM3" s="139"/>
      <c r="DN3" s="139"/>
      <c r="DO3" s="139"/>
    </row>
    <row r="4" spans="1:119" ht="18.75" customHeight="1" x14ac:dyDescent="0.15">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75</v>
      </c>
      <c r="AZ4" s="408"/>
      <c r="BA4" s="408"/>
      <c r="BB4" s="408"/>
      <c r="BC4" s="408"/>
      <c r="BD4" s="408"/>
      <c r="BE4" s="408"/>
      <c r="BF4" s="408"/>
      <c r="BG4" s="408"/>
      <c r="BH4" s="408"/>
      <c r="BI4" s="408"/>
      <c r="BJ4" s="408"/>
      <c r="BK4" s="408"/>
      <c r="BL4" s="408"/>
      <c r="BM4" s="409"/>
      <c r="BN4" s="410">
        <v>5647660</v>
      </c>
      <c r="BO4" s="411"/>
      <c r="BP4" s="411"/>
      <c r="BQ4" s="411"/>
      <c r="BR4" s="411"/>
      <c r="BS4" s="411"/>
      <c r="BT4" s="411"/>
      <c r="BU4" s="412"/>
      <c r="BV4" s="410">
        <v>5460750</v>
      </c>
      <c r="BW4" s="411"/>
      <c r="BX4" s="411"/>
      <c r="BY4" s="411"/>
      <c r="BZ4" s="411"/>
      <c r="CA4" s="411"/>
      <c r="CB4" s="411"/>
      <c r="CC4" s="412"/>
      <c r="CD4" s="584" t="s">
        <v>76</v>
      </c>
      <c r="CE4" s="585"/>
      <c r="CF4" s="585"/>
      <c r="CG4" s="585"/>
      <c r="CH4" s="585"/>
      <c r="CI4" s="585"/>
      <c r="CJ4" s="585"/>
      <c r="CK4" s="585"/>
      <c r="CL4" s="585"/>
      <c r="CM4" s="585"/>
      <c r="CN4" s="585"/>
      <c r="CO4" s="585"/>
      <c r="CP4" s="585"/>
      <c r="CQ4" s="585"/>
      <c r="CR4" s="585"/>
      <c r="CS4" s="586"/>
      <c r="CT4" s="587">
        <v>5.0999999999999996</v>
      </c>
      <c r="CU4" s="588"/>
      <c r="CV4" s="588"/>
      <c r="CW4" s="588"/>
      <c r="CX4" s="588"/>
      <c r="CY4" s="588"/>
      <c r="CZ4" s="588"/>
      <c r="DA4" s="589"/>
      <c r="DB4" s="587">
        <v>5.4</v>
      </c>
      <c r="DC4" s="588"/>
      <c r="DD4" s="588"/>
      <c r="DE4" s="588"/>
      <c r="DF4" s="588"/>
      <c r="DG4" s="588"/>
      <c r="DH4" s="588"/>
      <c r="DI4" s="589"/>
      <c r="DJ4" s="139"/>
      <c r="DK4" s="139"/>
      <c r="DL4" s="139"/>
      <c r="DM4" s="139"/>
      <c r="DN4" s="139"/>
      <c r="DO4" s="139"/>
    </row>
    <row r="5" spans="1:119" ht="18.75" customHeight="1" x14ac:dyDescent="0.15">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77</v>
      </c>
      <c r="AN5" s="389"/>
      <c r="AO5" s="389"/>
      <c r="AP5" s="389"/>
      <c r="AQ5" s="389"/>
      <c r="AR5" s="389"/>
      <c r="AS5" s="389"/>
      <c r="AT5" s="390"/>
      <c r="AU5" s="472" t="s">
        <v>78</v>
      </c>
      <c r="AV5" s="473"/>
      <c r="AW5" s="473"/>
      <c r="AX5" s="473"/>
      <c r="AY5" s="395" t="s">
        <v>79</v>
      </c>
      <c r="AZ5" s="396"/>
      <c r="BA5" s="396"/>
      <c r="BB5" s="396"/>
      <c r="BC5" s="396"/>
      <c r="BD5" s="396"/>
      <c r="BE5" s="396"/>
      <c r="BF5" s="396"/>
      <c r="BG5" s="396"/>
      <c r="BH5" s="396"/>
      <c r="BI5" s="396"/>
      <c r="BJ5" s="396"/>
      <c r="BK5" s="396"/>
      <c r="BL5" s="396"/>
      <c r="BM5" s="397"/>
      <c r="BN5" s="415">
        <v>5464387</v>
      </c>
      <c r="BO5" s="416"/>
      <c r="BP5" s="416"/>
      <c r="BQ5" s="416"/>
      <c r="BR5" s="416"/>
      <c r="BS5" s="416"/>
      <c r="BT5" s="416"/>
      <c r="BU5" s="417"/>
      <c r="BV5" s="415">
        <v>5259369</v>
      </c>
      <c r="BW5" s="416"/>
      <c r="BX5" s="416"/>
      <c r="BY5" s="416"/>
      <c r="BZ5" s="416"/>
      <c r="CA5" s="416"/>
      <c r="CB5" s="416"/>
      <c r="CC5" s="417"/>
      <c r="CD5" s="424" t="s">
        <v>80</v>
      </c>
      <c r="CE5" s="425"/>
      <c r="CF5" s="425"/>
      <c r="CG5" s="425"/>
      <c r="CH5" s="425"/>
      <c r="CI5" s="425"/>
      <c r="CJ5" s="425"/>
      <c r="CK5" s="425"/>
      <c r="CL5" s="425"/>
      <c r="CM5" s="425"/>
      <c r="CN5" s="425"/>
      <c r="CO5" s="425"/>
      <c r="CP5" s="425"/>
      <c r="CQ5" s="425"/>
      <c r="CR5" s="425"/>
      <c r="CS5" s="426"/>
      <c r="CT5" s="385">
        <v>98.7</v>
      </c>
      <c r="CU5" s="386"/>
      <c r="CV5" s="386"/>
      <c r="CW5" s="386"/>
      <c r="CX5" s="386"/>
      <c r="CY5" s="386"/>
      <c r="CZ5" s="386"/>
      <c r="DA5" s="387"/>
      <c r="DB5" s="385">
        <v>94.4</v>
      </c>
      <c r="DC5" s="386"/>
      <c r="DD5" s="386"/>
      <c r="DE5" s="386"/>
      <c r="DF5" s="386"/>
      <c r="DG5" s="386"/>
      <c r="DH5" s="386"/>
      <c r="DI5" s="387"/>
      <c r="DJ5" s="139"/>
      <c r="DK5" s="139"/>
      <c r="DL5" s="139"/>
      <c r="DM5" s="139"/>
      <c r="DN5" s="139"/>
      <c r="DO5" s="139"/>
    </row>
    <row r="6" spans="1:119" ht="18.75" customHeight="1" x14ac:dyDescent="0.15">
      <c r="A6" s="140"/>
      <c r="B6" s="564" t="s">
        <v>81</v>
      </c>
      <c r="C6" s="429"/>
      <c r="D6" s="429"/>
      <c r="E6" s="565"/>
      <c r="F6" s="565"/>
      <c r="G6" s="565"/>
      <c r="H6" s="565"/>
      <c r="I6" s="565"/>
      <c r="J6" s="565"/>
      <c r="K6" s="565"/>
      <c r="L6" s="565" t="s">
        <v>82</v>
      </c>
      <c r="M6" s="565"/>
      <c r="N6" s="565"/>
      <c r="O6" s="565"/>
      <c r="P6" s="565"/>
      <c r="Q6" s="565"/>
      <c r="R6" s="453"/>
      <c r="S6" s="453"/>
      <c r="T6" s="453"/>
      <c r="U6" s="453"/>
      <c r="V6" s="571"/>
      <c r="W6" s="504" t="s">
        <v>83</v>
      </c>
      <c r="X6" s="428"/>
      <c r="Y6" s="428"/>
      <c r="Z6" s="428"/>
      <c r="AA6" s="428"/>
      <c r="AB6" s="429"/>
      <c r="AC6" s="576" t="s">
        <v>84</v>
      </c>
      <c r="AD6" s="577"/>
      <c r="AE6" s="577"/>
      <c r="AF6" s="577"/>
      <c r="AG6" s="577"/>
      <c r="AH6" s="577"/>
      <c r="AI6" s="577"/>
      <c r="AJ6" s="577"/>
      <c r="AK6" s="577"/>
      <c r="AL6" s="578"/>
      <c r="AM6" s="484" t="s">
        <v>85</v>
      </c>
      <c r="AN6" s="389"/>
      <c r="AO6" s="389"/>
      <c r="AP6" s="389"/>
      <c r="AQ6" s="389"/>
      <c r="AR6" s="389"/>
      <c r="AS6" s="389"/>
      <c r="AT6" s="390"/>
      <c r="AU6" s="472" t="s">
        <v>78</v>
      </c>
      <c r="AV6" s="473"/>
      <c r="AW6" s="473"/>
      <c r="AX6" s="473"/>
      <c r="AY6" s="395" t="s">
        <v>86</v>
      </c>
      <c r="AZ6" s="396"/>
      <c r="BA6" s="396"/>
      <c r="BB6" s="396"/>
      <c r="BC6" s="396"/>
      <c r="BD6" s="396"/>
      <c r="BE6" s="396"/>
      <c r="BF6" s="396"/>
      <c r="BG6" s="396"/>
      <c r="BH6" s="396"/>
      <c r="BI6" s="396"/>
      <c r="BJ6" s="396"/>
      <c r="BK6" s="396"/>
      <c r="BL6" s="396"/>
      <c r="BM6" s="397"/>
      <c r="BN6" s="415">
        <v>183273</v>
      </c>
      <c r="BO6" s="416"/>
      <c r="BP6" s="416"/>
      <c r="BQ6" s="416"/>
      <c r="BR6" s="416"/>
      <c r="BS6" s="416"/>
      <c r="BT6" s="416"/>
      <c r="BU6" s="417"/>
      <c r="BV6" s="415">
        <v>201381</v>
      </c>
      <c r="BW6" s="416"/>
      <c r="BX6" s="416"/>
      <c r="BY6" s="416"/>
      <c r="BZ6" s="416"/>
      <c r="CA6" s="416"/>
      <c r="CB6" s="416"/>
      <c r="CC6" s="417"/>
      <c r="CD6" s="424" t="s">
        <v>87</v>
      </c>
      <c r="CE6" s="425"/>
      <c r="CF6" s="425"/>
      <c r="CG6" s="425"/>
      <c r="CH6" s="425"/>
      <c r="CI6" s="425"/>
      <c r="CJ6" s="425"/>
      <c r="CK6" s="425"/>
      <c r="CL6" s="425"/>
      <c r="CM6" s="425"/>
      <c r="CN6" s="425"/>
      <c r="CO6" s="425"/>
      <c r="CP6" s="425"/>
      <c r="CQ6" s="425"/>
      <c r="CR6" s="425"/>
      <c r="CS6" s="426"/>
      <c r="CT6" s="561">
        <v>103.5</v>
      </c>
      <c r="CU6" s="562"/>
      <c r="CV6" s="562"/>
      <c r="CW6" s="562"/>
      <c r="CX6" s="562"/>
      <c r="CY6" s="562"/>
      <c r="CZ6" s="562"/>
      <c r="DA6" s="563"/>
      <c r="DB6" s="561">
        <v>100.2</v>
      </c>
      <c r="DC6" s="562"/>
      <c r="DD6" s="562"/>
      <c r="DE6" s="562"/>
      <c r="DF6" s="562"/>
      <c r="DG6" s="562"/>
      <c r="DH6" s="562"/>
      <c r="DI6" s="563"/>
      <c r="DJ6" s="139"/>
      <c r="DK6" s="139"/>
      <c r="DL6" s="139"/>
      <c r="DM6" s="139"/>
      <c r="DN6" s="139"/>
      <c r="DO6" s="139"/>
    </row>
    <row r="7" spans="1:119" ht="18.75" customHeight="1" x14ac:dyDescent="0.15">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88</v>
      </c>
      <c r="AN7" s="389"/>
      <c r="AO7" s="389"/>
      <c r="AP7" s="389"/>
      <c r="AQ7" s="389"/>
      <c r="AR7" s="389"/>
      <c r="AS7" s="389"/>
      <c r="AT7" s="390"/>
      <c r="AU7" s="472" t="s">
        <v>89</v>
      </c>
      <c r="AV7" s="473"/>
      <c r="AW7" s="473"/>
      <c r="AX7" s="473"/>
      <c r="AY7" s="395" t="s">
        <v>90</v>
      </c>
      <c r="AZ7" s="396"/>
      <c r="BA7" s="396"/>
      <c r="BB7" s="396"/>
      <c r="BC7" s="396"/>
      <c r="BD7" s="396"/>
      <c r="BE7" s="396"/>
      <c r="BF7" s="396"/>
      <c r="BG7" s="396"/>
      <c r="BH7" s="396"/>
      <c r="BI7" s="396"/>
      <c r="BJ7" s="396"/>
      <c r="BK7" s="396"/>
      <c r="BL7" s="396"/>
      <c r="BM7" s="397"/>
      <c r="BN7" s="415">
        <v>18171</v>
      </c>
      <c r="BO7" s="416"/>
      <c r="BP7" s="416"/>
      <c r="BQ7" s="416"/>
      <c r="BR7" s="416"/>
      <c r="BS7" s="416"/>
      <c r="BT7" s="416"/>
      <c r="BU7" s="417"/>
      <c r="BV7" s="415">
        <v>19386</v>
      </c>
      <c r="BW7" s="416"/>
      <c r="BX7" s="416"/>
      <c r="BY7" s="416"/>
      <c r="BZ7" s="416"/>
      <c r="CA7" s="416"/>
      <c r="CB7" s="416"/>
      <c r="CC7" s="417"/>
      <c r="CD7" s="424" t="s">
        <v>91</v>
      </c>
      <c r="CE7" s="425"/>
      <c r="CF7" s="425"/>
      <c r="CG7" s="425"/>
      <c r="CH7" s="425"/>
      <c r="CI7" s="425"/>
      <c r="CJ7" s="425"/>
      <c r="CK7" s="425"/>
      <c r="CL7" s="425"/>
      <c r="CM7" s="425"/>
      <c r="CN7" s="425"/>
      <c r="CO7" s="425"/>
      <c r="CP7" s="425"/>
      <c r="CQ7" s="425"/>
      <c r="CR7" s="425"/>
      <c r="CS7" s="426"/>
      <c r="CT7" s="415">
        <v>3258992</v>
      </c>
      <c r="CU7" s="416"/>
      <c r="CV7" s="416"/>
      <c r="CW7" s="416"/>
      <c r="CX7" s="416"/>
      <c r="CY7" s="416"/>
      <c r="CZ7" s="416"/>
      <c r="DA7" s="417"/>
      <c r="DB7" s="415">
        <v>3366895</v>
      </c>
      <c r="DC7" s="416"/>
      <c r="DD7" s="416"/>
      <c r="DE7" s="416"/>
      <c r="DF7" s="416"/>
      <c r="DG7" s="416"/>
      <c r="DH7" s="416"/>
      <c r="DI7" s="417"/>
      <c r="DJ7" s="139"/>
      <c r="DK7" s="139"/>
      <c r="DL7" s="139"/>
      <c r="DM7" s="139"/>
      <c r="DN7" s="139"/>
      <c r="DO7" s="139"/>
    </row>
    <row r="8" spans="1:119" ht="18.75" customHeight="1" thickBot="1" x14ac:dyDescent="0.2">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92</v>
      </c>
      <c r="AN8" s="389"/>
      <c r="AO8" s="389"/>
      <c r="AP8" s="389"/>
      <c r="AQ8" s="389"/>
      <c r="AR8" s="389"/>
      <c r="AS8" s="389"/>
      <c r="AT8" s="390"/>
      <c r="AU8" s="472" t="s">
        <v>93</v>
      </c>
      <c r="AV8" s="473"/>
      <c r="AW8" s="473"/>
      <c r="AX8" s="473"/>
      <c r="AY8" s="395" t="s">
        <v>94</v>
      </c>
      <c r="AZ8" s="396"/>
      <c r="BA8" s="396"/>
      <c r="BB8" s="396"/>
      <c r="BC8" s="396"/>
      <c r="BD8" s="396"/>
      <c r="BE8" s="396"/>
      <c r="BF8" s="396"/>
      <c r="BG8" s="396"/>
      <c r="BH8" s="396"/>
      <c r="BI8" s="396"/>
      <c r="BJ8" s="396"/>
      <c r="BK8" s="396"/>
      <c r="BL8" s="396"/>
      <c r="BM8" s="397"/>
      <c r="BN8" s="415">
        <v>165102</v>
      </c>
      <c r="BO8" s="416"/>
      <c r="BP8" s="416"/>
      <c r="BQ8" s="416"/>
      <c r="BR8" s="416"/>
      <c r="BS8" s="416"/>
      <c r="BT8" s="416"/>
      <c r="BU8" s="417"/>
      <c r="BV8" s="415">
        <v>181995</v>
      </c>
      <c r="BW8" s="416"/>
      <c r="BX8" s="416"/>
      <c r="BY8" s="416"/>
      <c r="BZ8" s="416"/>
      <c r="CA8" s="416"/>
      <c r="CB8" s="416"/>
      <c r="CC8" s="417"/>
      <c r="CD8" s="424" t="s">
        <v>95</v>
      </c>
      <c r="CE8" s="425"/>
      <c r="CF8" s="425"/>
      <c r="CG8" s="425"/>
      <c r="CH8" s="425"/>
      <c r="CI8" s="425"/>
      <c r="CJ8" s="425"/>
      <c r="CK8" s="425"/>
      <c r="CL8" s="425"/>
      <c r="CM8" s="425"/>
      <c r="CN8" s="425"/>
      <c r="CO8" s="425"/>
      <c r="CP8" s="425"/>
      <c r="CQ8" s="425"/>
      <c r="CR8" s="425"/>
      <c r="CS8" s="426"/>
      <c r="CT8" s="524">
        <v>0.39</v>
      </c>
      <c r="CU8" s="525"/>
      <c r="CV8" s="525"/>
      <c r="CW8" s="525"/>
      <c r="CX8" s="525"/>
      <c r="CY8" s="525"/>
      <c r="CZ8" s="525"/>
      <c r="DA8" s="526"/>
      <c r="DB8" s="524">
        <v>0.38</v>
      </c>
      <c r="DC8" s="525"/>
      <c r="DD8" s="525"/>
      <c r="DE8" s="525"/>
      <c r="DF8" s="525"/>
      <c r="DG8" s="525"/>
      <c r="DH8" s="525"/>
      <c r="DI8" s="526"/>
      <c r="DJ8" s="139"/>
      <c r="DK8" s="139"/>
      <c r="DL8" s="139"/>
      <c r="DM8" s="139"/>
      <c r="DN8" s="139"/>
      <c r="DO8" s="139"/>
    </row>
    <row r="9" spans="1:119" ht="18.75" customHeight="1" thickBot="1" x14ac:dyDescent="0.2">
      <c r="A9" s="140"/>
      <c r="B9" s="550" t="s">
        <v>96</v>
      </c>
      <c r="C9" s="551"/>
      <c r="D9" s="551"/>
      <c r="E9" s="551"/>
      <c r="F9" s="551"/>
      <c r="G9" s="551"/>
      <c r="H9" s="551"/>
      <c r="I9" s="551"/>
      <c r="J9" s="551"/>
      <c r="K9" s="478"/>
      <c r="L9" s="552" t="s">
        <v>97</v>
      </c>
      <c r="M9" s="553"/>
      <c r="N9" s="553"/>
      <c r="O9" s="553"/>
      <c r="P9" s="553"/>
      <c r="Q9" s="554"/>
      <c r="R9" s="555">
        <v>13496</v>
      </c>
      <c r="S9" s="556"/>
      <c r="T9" s="556"/>
      <c r="U9" s="556"/>
      <c r="V9" s="557"/>
      <c r="W9" s="494" t="s">
        <v>98</v>
      </c>
      <c r="X9" s="495"/>
      <c r="Y9" s="495"/>
      <c r="Z9" s="495"/>
      <c r="AA9" s="495"/>
      <c r="AB9" s="495"/>
      <c r="AC9" s="495"/>
      <c r="AD9" s="495"/>
      <c r="AE9" s="495"/>
      <c r="AF9" s="495"/>
      <c r="AG9" s="495"/>
      <c r="AH9" s="495"/>
      <c r="AI9" s="495"/>
      <c r="AJ9" s="495"/>
      <c r="AK9" s="495"/>
      <c r="AL9" s="558"/>
      <c r="AM9" s="484" t="s">
        <v>99</v>
      </c>
      <c r="AN9" s="389"/>
      <c r="AO9" s="389"/>
      <c r="AP9" s="389"/>
      <c r="AQ9" s="389"/>
      <c r="AR9" s="389"/>
      <c r="AS9" s="389"/>
      <c r="AT9" s="390"/>
      <c r="AU9" s="472" t="s">
        <v>78</v>
      </c>
      <c r="AV9" s="473"/>
      <c r="AW9" s="473"/>
      <c r="AX9" s="473"/>
      <c r="AY9" s="395" t="s">
        <v>100</v>
      </c>
      <c r="AZ9" s="396"/>
      <c r="BA9" s="396"/>
      <c r="BB9" s="396"/>
      <c r="BC9" s="396"/>
      <c r="BD9" s="396"/>
      <c r="BE9" s="396"/>
      <c r="BF9" s="396"/>
      <c r="BG9" s="396"/>
      <c r="BH9" s="396"/>
      <c r="BI9" s="396"/>
      <c r="BJ9" s="396"/>
      <c r="BK9" s="396"/>
      <c r="BL9" s="396"/>
      <c r="BM9" s="397"/>
      <c r="BN9" s="415">
        <v>-16893</v>
      </c>
      <c r="BO9" s="416"/>
      <c r="BP9" s="416"/>
      <c r="BQ9" s="416"/>
      <c r="BR9" s="416"/>
      <c r="BS9" s="416"/>
      <c r="BT9" s="416"/>
      <c r="BU9" s="417"/>
      <c r="BV9" s="415">
        <v>-19208</v>
      </c>
      <c r="BW9" s="416"/>
      <c r="BX9" s="416"/>
      <c r="BY9" s="416"/>
      <c r="BZ9" s="416"/>
      <c r="CA9" s="416"/>
      <c r="CB9" s="416"/>
      <c r="CC9" s="417"/>
      <c r="CD9" s="424" t="s">
        <v>101</v>
      </c>
      <c r="CE9" s="425"/>
      <c r="CF9" s="425"/>
      <c r="CG9" s="425"/>
      <c r="CH9" s="425"/>
      <c r="CI9" s="425"/>
      <c r="CJ9" s="425"/>
      <c r="CK9" s="425"/>
      <c r="CL9" s="425"/>
      <c r="CM9" s="425"/>
      <c r="CN9" s="425"/>
      <c r="CO9" s="425"/>
      <c r="CP9" s="425"/>
      <c r="CQ9" s="425"/>
      <c r="CR9" s="425"/>
      <c r="CS9" s="426"/>
      <c r="CT9" s="385">
        <v>10.9</v>
      </c>
      <c r="CU9" s="386"/>
      <c r="CV9" s="386"/>
      <c r="CW9" s="386"/>
      <c r="CX9" s="386"/>
      <c r="CY9" s="386"/>
      <c r="CZ9" s="386"/>
      <c r="DA9" s="387"/>
      <c r="DB9" s="385">
        <v>10.9</v>
      </c>
      <c r="DC9" s="386"/>
      <c r="DD9" s="386"/>
      <c r="DE9" s="386"/>
      <c r="DF9" s="386"/>
      <c r="DG9" s="386"/>
      <c r="DH9" s="386"/>
      <c r="DI9" s="387"/>
      <c r="DJ9" s="139"/>
      <c r="DK9" s="139"/>
      <c r="DL9" s="139"/>
      <c r="DM9" s="139"/>
      <c r="DN9" s="139"/>
      <c r="DO9" s="139"/>
    </row>
    <row r="10" spans="1:119" ht="18.75" customHeight="1" thickBot="1" x14ac:dyDescent="0.2">
      <c r="A10" s="140"/>
      <c r="B10" s="550"/>
      <c r="C10" s="551"/>
      <c r="D10" s="551"/>
      <c r="E10" s="551"/>
      <c r="F10" s="551"/>
      <c r="G10" s="551"/>
      <c r="H10" s="551"/>
      <c r="I10" s="551"/>
      <c r="J10" s="551"/>
      <c r="K10" s="478"/>
      <c r="L10" s="388" t="s">
        <v>102</v>
      </c>
      <c r="M10" s="389"/>
      <c r="N10" s="389"/>
      <c r="O10" s="389"/>
      <c r="P10" s="389"/>
      <c r="Q10" s="390"/>
      <c r="R10" s="391">
        <v>13863</v>
      </c>
      <c r="S10" s="392"/>
      <c r="T10" s="392"/>
      <c r="U10" s="392"/>
      <c r="V10" s="394"/>
      <c r="W10" s="559"/>
      <c r="X10" s="377"/>
      <c r="Y10" s="377"/>
      <c r="Z10" s="377"/>
      <c r="AA10" s="377"/>
      <c r="AB10" s="377"/>
      <c r="AC10" s="377"/>
      <c r="AD10" s="377"/>
      <c r="AE10" s="377"/>
      <c r="AF10" s="377"/>
      <c r="AG10" s="377"/>
      <c r="AH10" s="377"/>
      <c r="AI10" s="377"/>
      <c r="AJ10" s="377"/>
      <c r="AK10" s="377"/>
      <c r="AL10" s="560"/>
      <c r="AM10" s="484" t="s">
        <v>103</v>
      </c>
      <c r="AN10" s="389"/>
      <c r="AO10" s="389"/>
      <c r="AP10" s="389"/>
      <c r="AQ10" s="389"/>
      <c r="AR10" s="389"/>
      <c r="AS10" s="389"/>
      <c r="AT10" s="390"/>
      <c r="AU10" s="472" t="s">
        <v>104</v>
      </c>
      <c r="AV10" s="473"/>
      <c r="AW10" s="473"/>
      <c r="AX10" s="473"/>
      <c r="AY10" s="395" t="s">
        <v>105</v>
      </c>
      <c r="AZ10" s="396"/>
      <c r="BA10" s="396"/>
      <c r="BB10" s="396"/>
      <c r="BC10" s="396"/>
      <c r="BD10" s="396"/>
      <c r="BE10" s="396"/>
      <c r="BF10" s="396"/>
      <c r="BG10" s="396"/>
      <c r="BH10" s="396"/>
      <c r="BI10" s="396"/>
      <c r="BJ10" s="396"/>
      <c r="BK10" s="396"/>
      <c r="BL10" s="396"/>
      <c r="BM10" s="397"/>
      <c r="BN10" s="415">
        <v>2049</v>
      </c>
      <c r="BO10" s="416"/>
      <c r="BP10" s="416"/>
      <c r="BQ10" s="416"/>
      <c r="BR10" s="416"/>
      <c r="BS10" s="416"/>
      <c r="BT10" s="416"/>
      <c r="BU10" s="417"/>
      <c r="BV10" s="415">
        <v>1096</v>
      </c>
      <c r="BW10" s="416"/>
      <c r="BX10" s="416"/>
      <c r="BY10" s="416"/>
      <c r="BZ10" s="416"/>
      <c r="CA10" s="416"/>
      <c r="CB10" s="416"/>
      <c r="CC10" s="417"/>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550"/>
      <c r="C11" s="551"/>
      <c r="D11" s="551"/>
      <c r="E11" s="551"/>
      <c r="F11" s="551"/>
      <c r="G11" s="551"/>
      <c r="H11" s="551"/>
      <c r="I11" s="551"/>
      <c r="J11" s="551"/>
      <c r="K11" s="478"/>
      <c r="L11" s="461" t="s">
        <v>107</v>
      </c>
      <c r="M11" s="462"/>
      <c r="N11" s="462"/>
      <c r="O11" s="462"/>
      <c r="P11" s="462"/>
      <c r="Q11" s="463"/>
      <c r="R11" s="547" t="s">
        <v>108</v>
      </c>
      <c r="S11" s="548"/>
      <c r="T11" s="548"/>
      <c r="U11" s="548"/>
      <c r="V11" s="549"/>
      <c r="W11" s="559"/>
      <c r="X11" s="377"/>
      <c r="Y11" s="377"/>
      <c r="Z11" s="377"/>
      <c r="AA11" s="377"/>
      <c r="AB11" s="377"/>
      <c r="AC11" s="377"/>
      <c r="AD11" s="377"/>
      <c r="AE11" s="377"/>
      <c r="AF11" s="377"/>
      <c r="AG11" s="377"/>
      <c r="AH11" s="377"/>
      <c r="AI11" s="377"/>
      <c r="AJ11" s="377"/>
      <c r="AK11" s="377"/>
      <c r="AL11" s="560"/>
      <c r="AM11" s="484" t="s">
        <v>109</v>
      </c>
      <c r="AN11" s="389"/>
      <c r="AO11" s="389"/>
      <c r="AP11" s="389"/>
      <c r="AQ11" s="389"/>
      <c r="AR11" s="389"/>
      <c r="AS11" s="389"/>
      <c r="AT11" s="390"/>
      <c r="AU11" s="472" t="s">
        <v>78</v>
      </c>
      <c r="AV11" s="473"/>
      <c r="AW11" s="473"/>
      <c r="AX11" s="473"/>
      <c r="AY11" s="395" t="s">
        <v>110</v>
      </c>
      <c r="AZ11" s="396"/>
      <c r="BA11" s="396"/>
      <c r="BB11" s="396"/>
      <c r="BC11" s="396"/>
      <c r="BD11" s="396"/>
      <c r="BE11" s="396"/>
      <c r="BF11" s="396"/>
      <c r="BG11" s="396"/>
      <c r="BH11" s="396"/>
      <c r="BI11" s="396"/>
      <c r="BJ11" s="396"/>
      <c r="BK11" s="396"/>
      <c r="BL11" s="396"/>
      <c r="BM11" s="397"/>
      <c r="BN11" s="415" t="s">
        <v>111</v>
      </c>
      <c r="BO11" s="416"/>
      <c r="BP11" s="416"/>
      <c r="BQ11" s="416"/>
      <c r="BR11" s="416"/>
      <c r="BS11" s="416"/>
      <c r="BT11" s="416"/>
      <c r="BU11" s="417"/>
      <c r="BV11" s="415" t="s">
        <v>111</v>
      </c>
      <c r="BW11" s="416"/>
      <c r="BX11" s="416"/>
      <c r="BY11" s="416"/>
      <c r="BZ11" s="416"/>
      <c r="CA11" s="416"/>
      <c r="CB11" s="416"/>
      <c r="CC11" s="417"/>
      <c r="CD11" s="424" t="s">
        <v>112</v>
      </c>
      <c r="CE11" s="425"/>
      <c r="CF11" s="425"/>
      <c r="CG11" s="425"/>
      <c r="CH11" s="425"/>
      <c r="CI11" s="425"/>
      <c r="CJ11" s="425"/>
      <c r="CK11" s="425"/>
      <c r="CL11" s="425"/>
      <c r="CM11" s="425"/>
      <c r="CN11" s="425"/>
      <c r="CO11" s="425"/>
      <c r="CP11" s="425"/>
      <c r="CQ11" s="425"/>
      <c r="CR11" s="425"/>
      <c r="CS11" s="426"/>
      <c r="CT11" s="524" t="s">
        <v>111</v>
      </c>
      <c r="CU11" s="525"/>
      <c r="CV11" s="525"/>
      <c r="CW11" s="525"/>
      <c r="CX11" s="525"/>
      <c r="CY11" s="525"/>
      <c r="CZ11" s="525"/>
      <c r="DA11" s="526"/>
      <c r="DB11" s="524" t="s">
        <v>111</v>
      </c>
      <c r="DC11" s="525"/>
      <c r="DD11" s="525"/>
      <c r="DE11" s="525"/>
      <c r="DF11" s="525"/>
      <c r="DG11" s="525"/>
      <c r="DH11" s="525"/>
      <c r="DI11" s="526"/>
      <c r="DJ11" s="139"/>
      <c r="DK11" s="139"/>
      <c r="DL11" s="139"/>
      <c r="DM11" s="139"/>
      <c r="DN11" s="139"/>
      <c r="DO11" s="139"/>
    </row>
    <row r="12" spans="1:119" ht="18.75" customHeight="1" x14ac:dyDescent="0.15">
      <c r="A12" s="140"/>
      <c r="B12" s="527" t="s">
        <v>113</v>
      </c>
      <c r="C12" s="528"/>
      <c r="D12" s="528"/>
      <c r="E12" s="528"/>
      <c r="F12" s="528"/>
      <c r="G12" s="528"/>
      <c r="H12" s="528"/>
      <c r="I12" s="528"/>
      <c r="J12" s="528"/>
      <c r="K12" s="529"/>
      <c r="L12" s="536" t="s">
        <v>114</v>
      </c>
      <c r="M12" s="537"/>
      <c r="N12" s="537"/>
      <c r="O12" s="537"/>
      <c r="P12" s="537"/>
      <c r="Q12" s="538"/>
      <c r="R12" s="539">
        <v>13815</v>
      </c>
      <c r="S12" s="540"/>
      <c r="T12" s="540"/>
      <c r="U12" s="540"/>
      <c r="V12" s="541"/>
      <c r="W12" s="542" t="s">
        <v>1</v>
      </c>
      <c r="X12" s="473"/>
      <c r="Y12" s="473"/>
      <c r="Z12" s="473"/>
      <c r="AA12" s="473"/>
      <c r="AB12" s="543"/>
      <c r="AC12" s="472" t="s">
        <v>115</v>
      </c>
      <c r="AD12" s="473"/>
      <c r="AE12" s="473"/>
      <c r="AF12" s="473"/>
      <c r="AG12" s="543"/>
      <c r="AH12" s="472" t="s">
        <v>116</v>
      </c>
      <c r="AI12" s="473"/>
      <c r="AJ12" s="473"/>
      <c r="AK12" s="473"/>
      <c r="AL12" s="544"/>
      <c r="AM12" s="484" t="s">
        <v>117</v>
      </c>
      <c r="AN12" s="389"/>
      <c r="AO12" s="389"/>
      <c r="AP12" s="389"/>
      <c r="AQ12" s="389"/>
      <c r="AR12" s="389"/>
      <c r="AS12" s="389"/>
      <c r="AT12" s="390"/>
      <c r="AU12" s="472" t="s">
        <v>118</v>
      </c>
      <c r="AV12" s="473"/>
      <c r="AW12" s="473"/>
      <c r="AX12" s="473"/>
      <c r="AY12" s="395" t="s">
        <v>119</v>
      </c>
      <c r="AZ12" s="396"/>
      <c r="BA12" s="396"/>
      <c r="BB12" s="396"/>
      <c r="BC12" s="396"/>
      <c r="BD12" s="396"/>
      <c r="BE12" s="396"/>
      <c r="BF12" s="396"/>
      <c r="BG12" s="396"/>
      <c r="BH12" s="396"/>
      <c r="BI12" s="396"/>
      <c r="BJ12" s="396"/>
      <c r="BK12" s="396"/>
      <c r="BL12" s="396"/>
      <c r="BM12" s="397"/>
      <c r="BN12" s="415" t="s">
        <v>120</v>
      </c>
      <c r="BO12" s="416"/>
      <c r="BP12" s="416"/>
      <c r="BQ12" s="416"/>
      <c r="BR12" s="416"/>
      <c r="BS12" s="416"/>
      <c r="BT12" s="416"/>
      <c r="BU12" s="417"/>
      <c r="BV12" s="415" t="s">
        <v>120</v>
      </c>
      <c r="BW12" s="416"/>
      <c r="BX12" s="416"/>
      <c r="BY12" s="416"/>
      <c r="BZ12" s="416"/>
      <c r="CA12" s="416"/>
      <c r="CB12" s="416"/>
      <c r="CC12" s="417"/>
      <c r="CD12" s="424" t="s">
        <v>121</v>
      </c>
      <c r="CE12" s="425"/>
      <c r="CF12" s="425"/>
      <c r="CG12" s="425"/>
      <c r="CH12" s="425"/>
      <c r="CI12" s="425"/>
      <c r="CJ12" s="425"/>
      <c r="CK12" s="425"/>
      <c r="CL12" s="425"/>
      <c r="CM12" s="425"/>
      <c r="CN12" s="425"/>
      <c r="CO12" s="425"/>
      <c r="CP12" s="425"/>
      <c r="CQ12" s="425"/>
      <c r="CR12" s="425"/>
      <c r="CS12" s="426"/>
      <c r="CT12" s="524" t="s">
        <v>120</v>
      </c>
      <c r="CU12" s="525"/>
      <c r="CV12" s="525"/>
      <c r="CW12" s="525"/>
      <c r="CX12" s="525"/>
      <c r="CY12" s="525"/>
      <c r="CZ12" s="525"/>
      <c r="DA12" s="526"/>
      <c r="DB12" s="524" t="s">
        <v>120</v>
      </c>
      <c r="DC12" s="525"/>
      <c r="DD12" s="525"/>
      <c r="DE12" s="525"/>
      <c r="DF12" s="525"/>
      <c r="DG12" s="525"/>
      <c r="DH12" s="525"/>
      <c r="DI12" s="526"/>
      <c r="DJ12" s="139"/>
      <c r="DK12" s="139"/>
      <c r="DL12" s="139"/>
      <c r="DM12" s="139"/>
      <c r="DN12" s="139"/>
      <c r="DO12" s="139"/>
    </row>
    <row r="13" spans="1:119" ht="18.75" customHeight="1" x14ac:dyDescent="0.15">
      <c r="A13" s="140"/>
      <c r="B13" s="530"/>
      <c r="C13" s="531"/>
      <c r="D13" s="531"/>
      <c r="E13" s="531"/>
      <c r="F13" s="531"/>
      <c r="G13" s="531"/>
      <c r="H13" s="531"/>
      <c r="I13" s="531"/>
      <c r="J13" s="531"/>
      <c r="K13" s="532"/>
      <c r="L13" s="150"/>
      <c r="M13" s="513" t="s">
        <v>122</v>
      </c>
      <c r="N13" s="514"/>
      <c r="O13" s="514"/>
      <c r="P13" s="514"/>
      <c r="Q13" s="515"/>
      <c r="R13" s="516">
        <v>13723</v>
      </c>
      <c r="S13" s="517"/>
      <c r="T13" s="517"/>
      <c r="U13" s="517"/>
      <c r="V13" s="518"/>
      <c r="W13" s="504" t="s">
        <v>123</v>
      </c>
      <c r="X13" s="428"/>
      <c r="Y13" s="428"/>
      <c r="Z13" s="428"/>
      <c r="AA13" s="428"/>
      <c r="AB13" s="429"/>
      <c r="AC13" s="391">
        <v>167</v>
      </c>
      <c r="AD13" s="392"/>
      <c r="AE13" s="392"/>
      <c r="AF13" s="392"/>
      <c r="AG13" s="393"/>
      <c r="AH13" s="391">
        <v>182</v>
      </c>
      <c r="AI13" s="392"/>
      <c r="AJ13" s="392"/>
      <c r="AK13" s="392"/>
      <c r="AL13" s="394"/>
      <c r="AM13" s="484" t="s">
        <v>124</v>
      </c>
      <c r="AN13" s="389"/>
      <c r="AO13" s="389"/>
      <c r="AP13" s="389"/>
      <c r="AQ13" s="389"/>
      <c r="AR13" s="389"/>
      <c r="AS13" s="389"/>
      <c r="AT13" s="390"/>
      <c r="AU13" s="472" t="s">
        <v>125</v>
      </c>
      <c r="AV13" s="473"/>
      <c r="AW13" s="473"/>
      <c r="AX13" s="473"/>
      <c r="AY13" s="395" t="s">
        <v>126</v>
      </c>
      <c r="AZ13" s="396"/>
      <c r="BA13" s="396"/>
      <c r="BB13" s="396"/>
      <c r="BC13" s="396"/>
      <c r="BD13" s="396"/>
      <c r="BE13" s="396"/>
      <c r="BF13" s="396"/>
      <c r="BG13" s="396"/>
      <c r="BH13" s="396"/>
      <c r="BI13" s="396"/>
      <c r="BJ13" s="396"/>
      <c r="BK13" s="396"/>
      <c r="BL13" s="396"/>
      <c r="BM13" s="397"/>
      <c r="BN13" s="415">
        <v>-14844</v>
      </c>
      <c r="BO13" s="416"/>
      <c r="BP13" s="416"/>
      <c r="BQ13" s="416"/>
      <c r="BR13" s="416"/>
      <c r="BS13" s="416"/>
      <c r="BT13" s="416"/>
      <c r="BU13" s="417"/>
      <c r="BV13" s="415">
        <v>-18112</v>
      </c>
      <c r="BW13" s="416"/>
      <c r="BX13" s="416"/>
      <c r="BY13" s="416"/>
      <c r="BZ13" s="416"/>
      <c r="CA13" s="416"/>
      <c r="CB13" s="416"/>
      <c r="CC13" s="417"/>
      <c r="CD13" s="424" t="s">
        <v>127</v>
      </c>
      <c r="CE13" s="425"/>
      <c r="CF13" s="425"/>
      <c r="CG13" s="425"/>
      <c r="CH13" s="425"/>
      <c r="CI13" s="425"/>
      <c r="CJ13" s="425"/>
      <c r="CK13" s="425"/>
      <c r="CL13" s="425"/>
      <c r="CM13" s="425"/>
      <c r="CN13" s="425"/>
      <c r="CO13" s="425"/>
      <c r="CP13" s="425"/>
      <c r="CQ13" s="425"/>
      <c r="CR13" s="425"/>
      <c r="CS13" s="426"/>
      <c r="CT13" s="385">
        <v>3.9</v>
      </c>
      <c r="CU13" s="386"/>
      <c r="CV13" s="386"/>
      <c r="CW13" s="386"/>
      <c r="CX13" s="386"/>
      <c r="CY13" s="386"/>
      <c r="CZ13" s="386"/>
      <c r="DA13" s="387"/>
      <c r="DB13" s="385">
        <v>3.8</v>
      </c>
      <c r="DC13" s="386"/>
      <c r="DD13" s="386"/>
      <c r="DE13" s="386"/>
      <c r="DF13" s="386"/>
      <c r="DG13" s="386"/>
      <c r="DH13" s="386"/>
      <c r="DI13" s="387"/>
      <c r="DJ13" s="139"/>
      <c r="DK13" s="139"/>
      <c r="DL13" s="139"/>
      <c r="DM13" s="139"/>
      <c r="DN13" s="139"/>
      <c r="DO13" s="139"/>
    </row>
    <row r="14" spans="1:119" ht="18.75" customHeight="1" thickBot="1" x14ac:dyDescent="0.2">
      <c r="A14" s="140"/>
      <c r="B14" s="530"/>
      <c r="C14" s="531"/>
      <c r="D14" s="531"/>
      <c r="E14" s="531"/>
      <c r="F14" s="531"/>
      <c r="G14" s="531"/>
      <c r="H14" s="531"/>
      <c r="I14" s="531"/>
      <c r="J14" s="531"/>
      <c r="K14" s="532"/>
      <c r="L14" s="506" t="s">
        <v>128</v>
      </c>
      <c r="M14" s="545"/>
      <c r="N14" s="545"/>
      <c r="O14" s="545"/>
      <c r="P14" s="545"/>
      <c r="Q14" s="546"/>
      <c r="R14" s="516">
        <v>13957</v>
      </c>
      <c r="S14" s="517"/>
      <c r="T14" s="517"/>
      <c r="U14" s="517"/>
      <c r="V14" s="518"/>
      <c r="W14" s="519"/>
      <c r="X14" s="431"/>
      <c r="Y14" s="431"/>
      <c r="Z14" s="431"/>
      <c r="AA14" s="431"/>
      <c r="AB14" s="432"/>
      <c r="AC14" s="509">
        <v>2.8</v>
      </c>
      <c r="AD14" s="510"/>
      <c r="AE14" s="510"/>
      <c r="AF14" s="510"/>
      <c r="AG14" s="511"/>
      <c r="AH14" s="509">
        <v>3.1</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129</v>
      </c>
      <c r="CE14" s="422"/>
      <c r="CF14" s="422"/>
      <c r="CG14" s="422"/>
      <c r="CH14" s="422"/>
      <c r="CI14" s="422"/>
      <c r="CJ14" s="422"/>
      <c r="CK14" s="422"/>
      <c r="CL14" s="422"/>
      <c r="CM14" s="422"/>
      <c r="CN14" s="422"/>
      <c r="CO14" s="422"/>
      <c r="CP14" s="422"/>
      <c r="CQ14" s="422"/>
      <c r="CR14" s="422"/>
      <c r="CS14" s="423"/>
      <c r="CT14" s="520" t="s">
        <v>120</v>
      </c>
      <c r="CU14" s="488"/>
      <c r="CV14" s="488"/>
      <c r="CW14" s="488"/>
      <c r="CX14" s="488"/>
      <c r="CY14" s="488"/>
      <c r="CZ14" s="488"/>
      <c r="DA14" s="489"/>
      <c r="DB14" s="520" t="s">
        <v>120</v>
      </c>
      <c r="DC14" s="488"/>
      <c r="DD14" s="488"/>
      <c r="DE14" s="488"/>
      <c r="DF14" s="488"/>
      <c r="DG14" s="488"/>
      <c r="DH14" s="488"/>
      <c r="DI14" s="489"/>
      <c r="DJ14" s="139"/>
      <c r="DK14" s="139"/>
      <c r="DL14" s="139"/>
      <c r="DM14" s="139"/>
      <c r="DN14" s="139"/>
      <c r="DO14" s="139"/>
    </row>
    <row r="15" spans="1:119" ht="18.75" customHeight="1" x14ac:dyDescent="0.15">
      <c r="A15" s="140"/>
      <c r="B15" s="530"/>
      <c r="C15" s="531"/>
      <c r="D15" s="531"/>
      <c r="E15" s="531"/>
      <c r="F15" s="531"/>
      <c r="G15" s="531"/>
      <c r="H15" s="531"/>
      <c r="I15" s="531"/>
      <c r="J15" s="531"/>
      <c r="K15" s="532"/>
      <c r="L15" s="150"/>
      <c r="M15" s="513" t="s">
        <v>122</v>
      </c>
      <c r="N15" s="514"/>
      <c r="O15" s="514"/>
      <c r="P15" s="514"/>
      <c r="Q15" s="515"/>
      <c r="R15" s="516">
        <v>13867</v>
      </c>
      <c r="S15" s="517"/>
      <c r="T15" s="517"/>
      <c r="U15" s="517"/>
      <c r="V15" s="518"/>
      <c r="W15" s="504" t="s">
        <v>130</v>
      </c>
      <c r="X15" s="428"/>
      <c r="Y15" s="428"/>
      <c r="Z15" s="428"/>
      <c r="AA15" s="428"/>
      <c r="AB15" s="429"/>
      <c r="AC15" s="391">
        <v>1501</v>
      </c>
      <c r="AD15" s="392"/>
      <c r="AE15" s="392"/>
      <c r="AF15" s="392"/>
      <c r="AG15" s="393"/>
      <c r="AH15" s="391">
        <v>1539</v>
      </c>
      <c r="AI15" s="392"/>
      <c r="AJ15" s="392"/>
      <c r="AK15" s="392"/>
      <c r="AL15" s="394"/>
      <c r="AM15" s="484"/>
      <c r="AN15" s="389"/>
      <c r="AO15" s="389"/>
      <c r="AP15" s="389"/>
      <c r="AQ15" s="389"/>
      <c r="AR15" s="389"/>
      <c r="AS15" s="389"/>
      <c r="AT15" s="390"/>
      <c r="AU15" s="472"/>
      <c r="AV15" s="473"/>
      <c r="AW15" s="473"/>
      <c r="AX15" s="473"/>
      <c r="AY15" s="407" t="s">
        <v>131</v>
      </c>
      <c r="AZ15" s="408"/>
      <c r="BA15" s="408"/>
      <c r="BB15" s="408"/>
      <c r="BC15" s="408"/>
      <c r="BD15" s="408"/>
      <c r="BE15" s="408"/>
      <c r="BF15" s="408"/>
      <c r="BG15" s="408"/>
      <c r="BH15" s="408"/>
      <c r="BI15" s="408"/>
      <c r="BJ15" s="408"/>
      <c r="BK15" s="408"/>
      <c r="BL15" s="408"/>
      <c r="BM15" s="409"/>
      <c r="BN15" s="410">
        <v>1144817</v>
      </c>
      <c r="BO15" s="411"/>
      <c r="BP15" s="411"/>
      <c r="BQ15" s="411"/>
      <c r="BR15" s="411"/>
      <c r="BS15" s="411"/>
      <c r="BT15" s="411"/>
      <c r="BU15" s="412"/>
      <c r="BV15" s="410">
        <v>1127438</v>
      </c>
      <c r="BW15" s="411"/>
      <c r="BX15" s="411"/>
      <c r="BY15" s="411"/>
      <c r="BZ15" s="411"/>
      <c r="CA15" s="411"/>
      <c r="CB15" s="411"/>
      <c r="CC15" s="412"/>
      <c r="CD15" s="521" t="s">
        <v>132</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530"/>
      <c r="C16" s="531"/>
      <c r="D16" s="531"/>
      <c r="E16" s="531"/>
      <c r="F16" s="531"/>
      <c r="G16" s="531"/>
      <c r="H16" s="531"/>
      <c r="I16" s="531"/>
      <c r="J16" s="531"/>
      <c r="K16" s="532"/>
      <c r="L16" s="506" t="s">
        <v>133</v>
      </c>
      <c r="M16" s="507"/>
      <c r="N16" s="507"/>
      <c r="O16" s="507"/>
      <c r="P16" s="507"/>
      <c r="Q16" s="508"/>
      <c r="R16" s="501" t="s">
        <v>134</v>
      </c>
      <c r="S16" s="502"/>
      <c r="T16" s="502"/>
      <c r="U16" s="502"/>
      <c r="V16" s="503"/>
      <c r="W16" s="519"/>
      <c r="X16" s="431"/>
      <c r="Y16" s="431"/>
      <c r="Z16" s="431"/>
      <c r="AA16" s="431"/>
      <c r="AB16" s="432"/>
      <c r="AC16" s="509">
        <v>25.4</v>
      </c>
      <c r="AD16" s="510"/>
      <c r="AE16" s="510"/>
      <c r="AF16" s="510"/>
      <c r="AG16" s="511"/>
      <c r="AH16" s="509">
        <v>26</v>
      </c>
      <c r="AI16" s="510"/>
      <c r="AJ16" s="510"/>
      <c r="AK16" s="510"/>
      <c r="AL16" s="512"/>
      <c r="AM16" s="484"/>
      <c r="AN16" s="389"/>
      <c r="AO16" s="389"/>
      <c r="AP16" s="389"/>
      <c r="AQ16" s="389"/>
      <c r="AR16" s="389"/>
      <c r="AS16" s="389"/>
      <c r="AT16" s="390"/>
      <c r="AU16" s="472"/>
      <c r="AV16" s="473"/>
      <c r="AW16" s="473"/>
      <c r="AX16" s="473"/>
      <c r="AY16" s="395" t="s">
        <v>135</v>
      </c>
      <c r="AZ16" s="396"/>
      <c r="BA16" s="396"/>
      <c r="BB16" s="396"/>
      <c r="BC16" s="396"/>
      <c r="BD16" s="396"/>
      <c r="BE16" s="396"/>
      <c r="BF16" s="396"/>
      <c r="BG16" s="396"/>
      <c r="BH16" s="396"/>
      <c r="BI16" s="396"/>
      <c r="BJ16" s="396"/>
      <c r="BK16" s="396"/>
      <c r="BL16" s="396"/>
      <c r="BM16" s="397"/>
      <c r="BN16" s="415">
        <v>2827721</v>
      </c>
      <c r="BO16" s="416"/>
      <c r="BP16" s="416"/>
      <c r="BQ16" s="416"/>
      <c r="BR16" s="416"/>
      <c r="BS16" s="416"/>
      <c r="BT16" s="416"/>
      <c r="BU16" s="417"/>
      <c r="BV16" s="415">
        <v>2890204</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x14ac:dyDescent="0.2">
      <c r="A17" s="140"/>
      <c r="B17" s="533"/>
      <c r="C17" s="534"/>
      <c r="D17" s="534"/>
      <c r="E17" s="534"/>
      <c r="F17" s="534"/>
      <c r="G17" s="534"/>
      <c r="H17" s="534"/>
      <c r="I17" s="534"/>
      <c r="J17" s="534"/>
      <c r="K17" s="535"/>
      <c r="L17" s="155"/>
      <c r="M17" s="498" t="s">
        <v>136</v>
      </c>
      <c r="N17" s="499"/>
      <c r="O17" s="499"/>
      <c r="P17" s="499"/>
      <c r="Q17" s="500"/>
      <c r="R17" s="501" t="s">
        <v>134</v>
      </c>
      <c r="S17" s="502"/>
      <c r="T17" s="502"/>
      <c r="U17" s="502"/>
      <c r="V17" s="503"/>
      <c r="W17" s="504" t="s">
        <v>137</v>
      </c>
      <c r="X17" s="428"/>
      <c r="Y17" s="428"/>
      <c r="Z17" s="428"/>
      <c r="AA17" s="428"/>
      <c r="AB17" s="429"/>
      <c r="AC17" s="391">
        <v>4238</v>
      </c>
      <c r="AD17" s="392"/>
      <c r="AE17" s="392"/>
      <c r="AF17" s="392"/>
      <c r="AG17" s="393"/>
      <c r="AH17" s="391">
        <v>4197</v>
      </c>
      <c r="AI17" s="392"/>
      <c r="AJ17" s="392"/>
      <c r="AK17" s="392"/>
      <c r="AL17" s="394"/>
      <c r="AM17" s="484"/>
      <c r="AN17" s="389"/>
      <c r="AO17" s="389"/>
      <c r="AP17" s="389"/>
      <c r="AQ17" s="389"/>
      <c r="AR17" s="389"/>
      <c r="AS17" s="389"/>
      <c r="AT17" s="390"/>
      <c r="AU17" s="472"/>
      <c r="AV17" s="473"/>
      <c r="AW17" s="473"/>
      <c r="AX17" s="473"/>
      <c r="AY17" s="395" t="s">
        <v>138</v>
      </c>
      <c r="AZ17" s="396"/>
      <c r="BA17" s="396"/>
      <c r="BB17" s="396"/>
      <c r="BC17" s="396"/>
      <c r="BD17" s="396"/>
      <c r="BE17" s="396"/>
      <c r="BF17" s="396"/>
      <c r="BG17" s="396"/>
      <c r="BH17" s="396"/>
      <c r="BI17" s="396"/>
      <c r="BJ17" s="396"/>
      <c r="BK17" s="396"/>
      <c r="BL17" s="396"/>
      <c r="BM17" s="397"/>
      <c r="BN17" s="415">
        <v>1428581</v>
      </c>
      <c r="BO17" s="416"/>
      <c r="BP17" s="416"/>
      <c r="BQ17" s="416"/>
      <c r="BR17" s="416"/>
      <c r="BS17" s="416"/>
      <c r="BT17" s="416"/>
      <c r="BU17" s="417"/>
      <c r="BV17" s="415">
        <v>1408019</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x14ac:dyDescent="0.2">
      <c r="A18" s="140"/>
      <c r="B18" s="477" t="s">
        <v>139</v>
      </c>
      <c r="C18" s="478"/>
      <c r="D18" s="478"/>
      <c r="E18" s="479"/>
      <c r="F18" s="479"/>
      <c r="G18" s="479"/>
      <c r="H18" s="479"/>
      <c r="I18" s="479"/>
      <c r="J18" s="479"/>
      <c r="K18" s="479"/>
      <c r="L18" s="480">
        <v>20.14</v>
      </c>
      <c r="M18" s="480"/>
      <c r="N18" s="480"/>
      <c r="O18" s="480"/>
      <c r="P18" s="480"/>
      <c r="Q18" s="480"/>
      <c r="R18" s="481"/>
      <c r="S18" s="481"/>
      <c r="T18" s="481"/>
      <c r="U18" s="481"/>
      <c r="V18" s="482"/>
      <c r="W18" s="496"/>
      <c r="X18" s="497"/>
      <c r="Y18" s="497"/>
      <c r="Z18" s="497"/>
      <c r="AA18" s="497"/>
      <c r="AB18" s="505"/>
      <c r="AC18" s="379">
        <v>71.8</v>
      </c>
      <c r="AD18" s="380"/>
      <c r="AE18" s="380"/>
      <c r="AF18" s="380"/>
      <c r="AG18" s="483"/>
      <c r="AH18" s="379">
        <v>70.900000000000006</v>
      </c>
      <c r="AI18" s="380"/>
      <c r="AJ18" s="380"/>
      <c r="AK18" s="380"/>
      <c r="AL18" s="381"/>
      <c r="AM18" s="484"/>
      <c r="AN18" s="389"/>
      <c r="AO18" s="389"/>
      <c r="AP18" s="389"/>
      <c r="AQ18" s="389"/>
      <c r="AR18" s="389"/>
      <c r="AS18" s="389"/>
      <c r="AT18" s="390"/>
      <c r="AU18" s="472"/>
      <c r="AV18" s="473"/>
      <c r="AW18" s="473"/>
      <c r="AX18" s="473"/>
      <c r="AY18" s="395" t="s">
        <v>140</v>
      </c>
      <c r="AZ18" s="396"/>
      <c r="BA18" s="396"/>
      <c r="BB18" s="396"/>
      <c r="BC18" s="396"/>
      <c r="BD18" s="396"/>
      <c r="BE18" s="396"/>
      <c r="BF18" s="396"/>
      <c r="BG18" s="396"/>
      <c r="BH18" s="396"/>
      <c r="BI18" s="396"/>
      <c r="BJ18" s="396"/>
      <c r="BK18" s="396"/>
      <c r="BL18" s="396"/>
      <c r="BM18" s="397"/>
      <c r="BN18" s="415">
        <v>3232618</v>
      </c>
      <c r="BO18" s="416"/>
      <c r="BP18" s="416"/>
      <c r="BQ18" s="416"/>
      <c r="BR18" s="416"/>
      <c r="BS18" s="416"/>
      <c r="BT18" s="416"/>
      <c r="BU18" s="417"/>
      <c r="BV18" s="415">
        <v>3216194</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x14ac:dyDescent="0.2">
      <c r="A19" s="140"/>
      <c r="B19" s="477" t="s">
        <v>141</v>
      </c>
      <c r="C19" s="478"/>
      <c r="D19" s="478"/>
      <c r="E19" s="479"/>
      <c r="F19" s="479"/>
      <c r="G19" s="479"/>
      <c r="H19" s="479"/>
      <c r="I19" s="479"/>
      <c r="J19" s="479"/>
      <c r="K19" s="479"/>
      <c r="L19" s="485">
        <v>670</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142</v>
      </c>
      <c r="AZ19" s="396"/>
      <c r="BA19" s="396"/>
      <c r="BB19" s="396"/>
      <c r="BC19" s="396"/>
      <c r="BD19" s="396"/>
      <c r="BE19" s="396"/>
      <c r="BF19" s="396"/>
      <c r="BG19" s="396"/>
      <c r="BH19" s="396"/>
      <c r="BI19" s="396"/>
      <c r="BJ19" s="396"/>
      <c r="BK19" s="396"/>
      <c r="BL19" s="396"/>
      <c r="BM19" s="397"/>
      <c r="BN19" s="415">
        <v>4046038</v>
      </c>
      <c r="BO19" s="416"/>
      <c r="BP19" s="416"/>
      <c r="BQ19" s="416"/>
      <c r="BR19" s="416"/>
      <c r="BS19" s="416"/>
      <c r="BT19" s="416"/>
      <c r="BU19" s="417"/>
      <c r="BV19" s="415">
        <v>3981916</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x14ac:dyDescent="0.2">
      <c r="A20" s="140"/>
      <c r="B20" s="477" t="s">
        <v>143</v>
      </c>
      <c r="C20" s="478"/>
      <c r="D20" s="478"/>
      <c r="E20" s="479"/>
      <c r="F20" s="479"/>
      <c r="G20" s="479"/>
      <c r="H20" s="479"/>
      <c r="I20" s="479"/>
      <c r="J20" s="479"/>
      <c r="K20" s="479"/>
      <c r="L20" s="485">
        <v>5226</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x14ac:dyDescent="0.15">
      <c r="A21" s="140"/>
      <c r="B21" s="474" t="s">
        <v>144</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x14ac:dyDescent="0.2">
      <c r="A22" s="140"/>
      <c r="B22" s="444" t="s">
        <v>145</v>
      </c>
      <c r="C22" s="445"/>
      <c r="D22" s="446"/>
      <c r="E22" s="453" t="s">
        <v>1</v>
      </c>
      <c r="F22" s="428"/>
      <c r="G22" s="428"/>
      <c r="H22" s="428"/>
      <c r="I22" s="428"/>
      <c r="J22" s="428"/>
      <c r="K22" s="429"/>
      <c r="L22" s="453" t="s">
        <v>146</v>
      </c>
      <c r="M22" s="428"/>
      <c r="N22" s="428"/>
      <c r="O22" s="428"/>
      <c r="P22" s="429"/>
      <c r="Q22" s="438" t="s">
        <v>147</v>
      </c>
      <c r="R22" s="439"/>
      <c r="S22" s="439"/>
      <c r="T22" s="439"/>
      <c r="U22" s="439"/>
      <c r="V22" s="454"/>
      <c r="W22" s="456" t="s">
        <v>148</v>
      </c>
      <c r="X22" s="445"/>
      <c r="Y22" s="446"/>
      <c r="Z22" s="453" t="s">
        <v>1</v>
      </c>
      <c r="AA22" s="428"/>
      <c r="AB22" s="428"/>
      <c r="AC22" s="428"/>
      <c r="AD22" s="428"/>
      <c r="AE22" s="428"/>
      <c r="AF22" s="428"/>
      <c r="AG22" s="429"/>
      <c r="AH22" s="427" t="s">
        <v>149</v>
      </c>
      <c r="AI22" s="428"/>
      <c r="AJ22" s="428"/>
      <c r="AK22" s="428"/>
      <c r="AL22" s="429"/>
      <c r="AM22" s="427" t="s">
        <v>150</v>
      </c>
      <c r="AN22" s="433"/>
      <c r="AO22" s="433"/>
      <c r="AP22" s="433"/>
      <c r="AQ22" s="433"/>
      <c r="AR22" s="434"/>
      <c r="AS22" s="438" t="s">
        <v>147</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x14ac:dyDescent="0.15">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151</v>
      </c>
      <c r="AZ23" s="408"/>
      <c r="BA23" s="408"/>
      <c r="BB23" s="408"/>
      <c r="BC23" s="408"/>
      <c r="BD23" s="408"/>
      <c r="BE23" s="408"/>
      <c r="BF23" s="408"/>
      <c r="BG23" s="408"/>
      <c r="BH23" s="408"/>
      <c r="BI23" s="408"/>
      <c r="BJ23" s="408"/>
      <c r="BK23" s="408"/>
      <c r="BL23" s="408"/>
      <c r="BM23" s="409"/>
      <c r="BN23" s="415">
        <v>4177078</v>
      </c>
      <c r="BO23" s="416"/>
      <c r="BP23" s="416"/>
      <c r="BQ23" s="416"/>
      <c r="BR23" s="416"/>
      <c r="BS23" s="416"/>
      <c r="BT23" s="416"/>
      <c r="BU23" s="417"/>
      <c r="BV23" s="415">
        <v>4304684</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x14ac:dyDescent="0.2">
      <c r="A24" s="140"/>
      <c r="B24" s="447"/>
      <c r="C24" s="448"/>
      <c r="D24" s="449"/>
      <c r="E24" s="388" t="s">
        <v>152</v>
      </c>
      <c r="F24" s="389"/>
      <c r="G24" s="389"/>
      <c r="H24" s="389"/>
      <c r="I24" s="389"/>
      <c r="J24" s="389"/>
      <c r="K24" s="390"/>
      <c r="L24" s="391">
        <v>1</v>
      </c>
      <c r="M24" s="392"/>
      <c r="N24" s="392"/>
      <c r="O24" s="392"/>
      <c r="P24" s="393"/>
      <c r="Q24" s="391">
        <v>7070</v>
      </c>
      <c r="R24" s="392"/>
      <c r="S24" s="392"/>
      <c r="T24" s="392"/>
      <c r="U24" s="392"/>
      <c r="V24" s="393"/>
      <c r="W24" s="457"/>
      <c r="X24" s="448"/>
      <c r="Y24" s="449"/>
      <c r="Z24" s="388" t="s">
        <v>153</v>
      </c>
      <c r="AA24" s="389"/>
      <c r="AB24" s="389"/>
      <c r="AC24" s="389"/>
      <c r="AD24" s="389"/>
      <c r="AE24" s="389"/>
      <c r="AF24" s="389"/>
      <c r="AG24" s="390"/>
      <c r="AH24" s="391">
        <v>108</v>
      </c>
      <c r="AI24" s="392"/>
      <c r="AJ24" s="392"/>
      <c r="AK24" s="392"/>
      <c r="AL24" s="393"/>
      <c r="AM24" s="391">
        <v>312444</v>
      </c>
      <c r="AN24" s="392"/>
      <c r="AO24" s="392"/>
      <c r="AP24" s="392"/>
      <c r="AQ24" s="392"/>
      <c r="AR24" s="393"/>
      <c r="AS24" s="391">
        <v>2893</v>
      </c>
      <c r="AT24" s="392"/>
      <c r="AU24" s="392"/>
      <c r="AV24" s="392"/>
      <c r="AW24" s="392"/>
      <c r="AX24" s="394"/>
      <c r="AY24" s="382" t="s">
        <v>154</v>
      </c>
      <c r="AZ24" s="383"/>
      <c r="BA24" s="383"/>
      <c r="BB24" s="383"/>
      <c r="BC24" s="383"/>
      <c r="BD24" s="383"/>
      <c r="BE24" s="383"/>
      <c r="BF24" s="383"/>
      <c r="BG24" s="383"/>
      <c r="BH24" s="383"/>
      <c r="BI24" s="383"/>
      <c r="BJ24" s="383"/>
      <c r="BK24" s="383"/>
      <c r="BL24" s="383"/>
      <c r="BM24" s="384"/>
      <c r="BN24" s="415">
        <v>4154173</v>
      </c>
      <c r="BO24" s="416"/>
      <c r="BP24" s="416"/>
      <c r="BQ24" s="416"/>
      <c r="BR24" s="416"/>
      <c r="BS24" s="416"/>
      <c r="BT24" s="416"/>
      <c r="BU24" s="417"/>
      <c r="BV24" s="415">
        <v>4254784</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x14ac:dyDescent="0.15">
      <c r="A25" s="140"/>
      <c r="B25" s="447"/>
      <c r="C25" s="448"/>
      <c r="D25" s="449"/>
      <c r="E25" s="388" t="s">
        <v>155</v>
      </c>
      <c r="F25" s="389"/>
      <c r="G25" s="389"/>
      <c r="H25" s="389"/>
      <c r="I25" s="389"/>
      <c r="J25" s="389"/>
      <c r="K25" s="390"/>
      <c r="L25" s="391">
        <v>1</v>
      </c>
      <c r="M25" s="392"/>
      <c r="N25" s="392"/>
      <c r="O25" s="392"/>
      <c r="P25" s="393"/>
      <c r="Q25" s="391">
        <v>5840</v>
      </c>
      <c r="R25" s="392"/>
      <c r="S25" s="392"/>
      <c r="T25" s="392"/>
      <c r="U25" s="392"/>
      <c r="V25" s="393"/>
      <c r="W25" s="457"/>
      <c r="X25" s="448"/>
      <c r="Y25" s="449"/>
      <c r="Z25" s="388" t="s">
        <v>156</v>
      </c>
      <c r="AA25" s="389"/>
      <c r="AB25" s="389"/>
      <c r="AC25" s="389"/>
      <c r="AD25" s="389"/>
      <c r="AE25" s="389"/>
      <c r="AF25" s="389"/>
      <c r="AG25" s="390"/>
      <c r="AH25" s="391" t="s">
        <v>120</v>
      </c>
      <c r="AI25" s="392"/>
      <c r="AJ25" s="392"/>
      <c r="AK25" s="392"/>
      <c r="AL25" s="393"/>
      <c r="AM25" s="391" t="s">
        <v>120</v>
      </c>
      <c r="AN25" s="392"/>
      <c r="AO25" s="392"/>
      <c r="AP25" s="392"/>
      <c r="AQ25" s="392"/>
      <c r="AR25" s="393"/>
      <c r="AS25" s="391" t="s">
        <v>120</v>
      </c>
      <c r="AT25" s="392"/>
      <c r="AU25" s="392"/>
      <c r="AV25" s="392"/>
      <c r="AW25" s="392"/>
      <c r="AX25" s="394"/>
      <c r="AY25" s="407" t="s">
        <v>157</v>
      </c>
      <c r="AZ25" s="408"/>
      <c r="BA25" s="408"/>
      <c r="BB25" s="408"/>
      <c r="BC25" s="408"/>
      <c r="BD25" s="408"/>
      <c r="BE25" s="408"/>
      <c r="BF25" s="408"/>
      <c r="BG25" s="408"/>
      <c r="BH25" s="408"/>
      <c r="BI25" s="408"/>
      <c r="BJ25" s="408"/>
      <c r="BK25" s="408"/>
      <c r="BL25" s="408"/>
      <c r="BM25" s="409"/>
      <c r="BN25" s="410">
        <v>40457</v>
      </c>
      <c r="BO25" s="411"/>
      <c r="BP25" s="411"/>
      <c r="BQ25" s="411"/>
      <c r="BR25" s="411"/>
      <c r="BS25" s="411"/>
      <c r="BT25" s="411"/>
      <c r="BU25" s="412"/>
      <c r="BV25" s="410">
        <v>55523</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x14ac:dyDescent="0.15">
      <c r="A26" s="140"/>
      <c r="B26" s="447"/>
      <c r="C26" s="448"/>
      <c r="D26" s="449"/>
      <c r="E26" s="388" t="s">
        <v>158</v>
      </c>
      <c r="F26" s="389"/>
      <c r="G26" s="389"/>
      <c r="H26" s="389"/>
      <c r="I26" s="389"/>
      <c r="J26" s="389"/>
      <c r="K26" s="390"/>
      <c r="L26" s="391">
        <v>1</v>
      </c>
      <c r="M26" s="392"/>
      <c r="N26" s="392"/>
      <c r="O26" s="392"/>
      <c r="P26" s="393"/>
      <c r="Q26" s="391">
        <v>5410</v>
      </c>
      <c r="R26" s="392"/>
      <c r="S26" s="392"/>
      <c r="T26" s="392"/>
      <c r="U26" s="392"/>
      <c r="V26" s="393"/>
      <c r="W26" s="457"/>
      <c r="X26" s="448"/>
      <c r="Y26" s="449"/>
      <c r="Z26" s="388" t="s">
        <v>159</v>
      </c>
      <c r="AA26" s="470"/>
      <c r="AB26" s="470"/>
      <c r="AC26" s="470"/>
      <c r="AD26" s="470"/>
      <c r="AE26" s="470"/>
      <c r="AF26" s="470"/>
      <c r="AG26" s="471"/>
      <c r="AH26" s="391">
        <v>9</v>
      </c>
      <c r="AI26" s="392"/>
      <c r="AJ26" s="392"/>
      <c r="AK26" s="392"/>
      <c r="AL26" s="393"/>
      <c r="AM26" s="391">
        <v>29349</v>
      </c>
      <c r="AN26" s="392"/>
      <c r="AO26" s="392"/>
      <c r="AP26" s="392"/>
      <c r="AQ26" s="392"/>
      <c r="AR26" s="393"/>
      <c r="AS26" s="391">
        <v>3261</v>
      </c>
      <c r="AT26" s="392"/>
      <c r="AU26" s="392"/>
      <c r="AV26" s="392"/>
      <c r="AW26" s="392"/>
      <c r="AX26" s="394"/>
      <c r="AY26" s="424" t="s">
        <v>160</v>
      </c>
      <c r="AZ26" s="425"/>
      <c r="BA26" s="425"/>
      <c r="BB26" s="425"/>
      <c r="BC26" s="425"/>
      <c r="BD26" s="425"/>
      <c r="BE26" s="425"/>
      <c r="BF26" s="425"/>
      <c r="BG26" s="425"/>
      <c r="BH26" s="425"/>
      <c r="BI26" s="425"/>
      <c r="BJ26" s="425"/>
      <c r="BK26" s="425"/>
      <c r="BL26" s="425"/>
      <c r="BM26" s="426"/>
      <c r="BN26" s="415" t="s">
        <v>120</v>
      </c>
      <c r="BO26" s="416"/>
      <c r="BP26" s="416"/>
      <c r="BQ26" s="416"/>
      <c r="BR26" s="416"/>
      <c r="BS26" s="416"/>
      <c r="BT26" s="416"/>
      <c r="BU26" s="417"/>
      <c r="BV26" s="415" t="s">
        <v>120</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x14ac:dyDescent="0.2">
      <c r="A27" s="140"/>
      <c r="B27" s="447"/>
      <c r="C27" s="448"/>
      <c r="D27" s="449"/>
      <c r="E27" s="388" t="s">
        <v>161</v>
      </c>
      <c r="F27" s="389"/>
      <c r="G27" s="389"/>
      <c r="H27" s="389"/>
      <c r="I27" s="389"/>
      <c r="J27" s="389"/>
      <c r="K27" s="390"/>
      <c r="L27" s="391">
        <v>1</v>
      </c>
      <c r="M27" s="392"/>
      <c r="N27" s="392"/>
      <c r="O27" s="392"/>
      <c r="P27" s="393"/>
      <c r="Q27" s="391">
        <v>3030</v>
      </c>
      <c r="R27" s="392"/>
      <c r="S27" s="392"/>
      <c r="T27" s="392"/>
      <c r="U27" s="392"/>
      <c r="V27" s="393"/>
      <c r="W27" s="457"/>
      <c r="X27" s="448"/>
      <c r="Y27" s="449"/>
      <c r="Z27" s="388" t="s">
        <v>162</v>
      </c>
      <c r="AA27" s="389"/>
      <c r="AB27" s="389"/>
      <c r="AC27" s="389"/>
      <c r="AD27" s="389"/>
      <c r="AE27" s="389"/>
      <c r="AF27" s="389"/>
      <c r="AG27" s="390"/>
      <c r="AH27" s="391">
        <v>10</v>
      </c>
      <c r="AI27" s="392"/>
      <c r="AJ27" s="392"/>
      <c r="AK27" s="392"/>
      <c r="AL27" s="393"/>
      <c r="AM27" s="391">
        <v>26360</v>
      </c>
      <c r="AN27" s="392"/>
      <c r="AO27" s="392"/>
      <c r="AP27" s="392"/>
      <c r="AQ27" s="392"/>
      <c r="AR27" s="393"/>
      <c r="AS27" s="391">
        <v>2636</v>
      </c>
      <c r="AT27" s="392"/>
      <c r="AU27" s="392"/>
      <c r="AV27" s="392"/>
      <c r="AW27" s="392"/>
      <c r="AX27" s="394"/>
      <c r="AY27" s="421" t="s">
        <v>163</v>
      </c>
      <c r="AZ27" s="422"/>
      <c r="BA27" s="422"/>
      <c r="BB27" s="422"/>
      <c r="BC27" s="422"/>
      <c r="BD27" s="422"/>
      <c r="BE27" s="422"/>
      <c r="BF27" s="422"/>
      <c r="BG27" s="422"/>
      <c r="BH27" s="422"/>
      <c r="BI27" s="422"/>
      <c r="BJ27" s="422"/>
      <c r="BK27" s="422"/>
      <c r="BL27" s="422"/>
      <c r="BM27" s="423"/>
      <c r="BN27" s="418">
        <v>220568</v>
      </c>
      <c r="BO27" s="419"/>
      <c r="BP27" s="419"/>
      <c r="BQ27" s="419"/>
      <c r="BR27" s="419"/>
      <c r="BS27" s="419"/>
      <c r="BT27" s="419"/>
      <c r="BU27" s="420"/>
      <c r="BV27" s="418">
        <v>220477</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x14ac:dyDescent="0.15">
      <c r="A28" s="140"/>
      <c r="B28" s="447"/>
      <c r="C28" s="448"/>
      <c r="D28" s="449"/>
      <c r="E28" s="388" t="s">
        <v>164</v>
      </c>
      <c r="F28" s="389"/>
      <c r="G28" s="389"/>
      <c r="H28" s="389"/>
      <c r="I28" s="389"/>
      <c r="J28" s="389"/>
      <c r="K28" s="390"/>
      <c r="L28" s="391">
        <v>1</v>
      </c>
      <c r="M28" s="392"/>
      <c r="N28" s="392"/>
      <c r="O28" s="392"/>
      <c r="P28" s="393"/>
      <c r="Q28" s="391">
        <v>2630</v>
      </c>
      <c r="R28" s="392"/>
      <c r="S28" s="392"/>
      <c r="T28" s="392"/>
      <c r="U28" s="392"/>
      <c r="V28" s="393"/>
      <c r="W28" s="457"/>
      <c r="X28" s="448"/>
      <c r="Y28" s="449"/>
      <c r="Z28" s="388" t="s">
        <v>165</v>
      </c>
      <c r="AA28" s="389"/>
      <c r="AB28" s="389"/>
      <c r="AC28" s="389"/>
      <c r="AD28" s="389"/>
      <c r="AE28" s="389"/>
      <c r="AF28" s="389"/>
      <c r="AG28" s="390"/>
      <c r="AH28" s="391" t="s">
        <v>120</v>
      </c>
      <c r="AI28" s="392"/>
      <c r="AJ28" s="392"/>
      <c r="AK28" s="392"/>
      <c r="AL28" s="393"/>
      <c r="AM28" s="391" t="s">
        <v>120</v>
      </c>
      <c r="AN28" s="392"/>
      <c r="AO28" s="392"/>
      <c r="AP28" s="392"/>
      <c r="AQ28" s="392"/>
      <c r="AR28" s="393"/>
      <c r="AS28" s="391" t="s">
        <v>120</v>
      </c>
      <c r="AT28" s="392"/>
      <c r="AU28" s="392"/>
      <c r="AV28" s="392"/>
      <c r="AW28" s="392"/>
      <c r="AX28" s="394"/>
      <c r="AY28" s="398" t="s">
        <v>166</v>
      </c>
      <c r="AZ28" s="399"/>
      <c r="BA28" s="399"/>
      <c r="BB28" s="400"/>
      <c r="BC28" s="407" t="s">
        <v>167</v>
      </c>
      <c r="BD28" s="408"/>
      <c r="BE28" s="408"/>
      <c r="BF28" s="408"/>
      <c r="BG28" s="408"/>
      <c r="BH28" s="408"/>
      <c r="BI28" s="408"/>
      <c r="BJ28" s="408"/>
      <c r="BK28" s="408"/>
      <c r="BL28" s="408"/>
      <c r="BM28" s="409"/>
      <c r="BN28" s="410">
        <v>733805</v>
      </c>
      <c r="BO28" s="411"/>
      <c r="BP28" s="411"/>
      <c r="BQ28" s="411"/>
      <c r="BR28" s="411"/>
      <c r="BS28" s="411"/>
      <c r="BT28" s="411"/>
      <c r="BU28" s="412"/>
      <c r="BV28" s="410">
        <v>731756</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x14ac:dyDescent="0.15">
      <c r="A29" s="140"/>
      <c r="B29" s="447"/>
      <c r="C29" s="448"/>
      <c r="D29" s="449"/>
      <c r="E29" s="388" t="s">
        <v>168</v>
      </c>
      <c r="F29" s="389"/>
      <c r="G29" s="389"/>
      <c r="H29" s="389"/>
      <c r="I29" s="389"/>
      <c r="J29" s="389"/>
      <c r="K29" s="390"/>
      <c r="L29" s="391">
        <v>8</v>
      </c>
      <c r="M29" s="392"/>
      <c r="N29" s="392"/>
      <c r="O29" s="392"/>
      <c r="P29" s="393"/>
      <c r="Q29" s="391">
        <v>2450</v>
      </c>
      <c r="R29" s="392"/>
      <c r="S29" s="392"/>
      <c r="T29" s="392"/>
      <c r="U29" s="392"/>
      <c r="V29" s="393"/>
      <c r="W29" s="458"/>
      <c r="X29" s="459"/>
      <c r="Y29" s="460"/>
      <c r="Z29" s="388" t="s">
        <v>169</v>
      </c>
      <c r="AA29" s="389"/>
      <c r="AB29" s="389"/>
      <c r="AC29" s="389"/>
      <c r="AD29" s="389"/>
      <c r="AE29" s="389"/>
      <c r="AF29" s="389"/>
      <c r="AG29" s="390"/>
      <c r="AH29" s="391">
        <v>118</v>
      </c>
      <c r="AI29" s="392"/>
      <c r="AJ29" s="392"/>
      <c r="AK29" s="392"/>
      <c r="AL29" s="393"/>
      <c r="AM29" s="391">
        <v>338804</v>
      </c>
      <c r="AN29" s="392"/>
      <c r="AO29" s="392"/>
      <c r="AP29" s="392"/>
      <c r="AQ29" s="392"/>
      <c r="AR29" s="393"/>
      <c r="AS29" s="391">
        <v>2871</v>
      </c>
      <c r="AT29" s="392"/>
      <c r="AU29" s="392"/>
      <c r="AV29" s="392"/>
      <c r="AW29" s="392"/>
      <c r="AX29" s="394"/>
      <c r="AY29" s="401"/>
      <c r="AZ29" s="402"/>
      <c r="BA29" s="402"/>
      <c r="BB29" s="403"/>
      <c r="BC29" s="395" t="s">
        <v>170</v>
      </c>
      <c r="BD29" s="396"/>
      <c r="BE29" s="396"/>
      <c r="BF29" s="396"/>
      <c r="BG29" s="396"/>
      <c r="BH29" s="396"/>
      <c r="BI29" s="396"/>
      <c r="BJ29" s="396"/>
      <c r="BK29" s="396"/>
      <c r="BL29" s="396"/>
      <c r="BM29" s="397"/>
      <c r="BN29" s="415">
        <v>25484</v>
      </c>
      <c r="BO29" s="416"/>
      <c r="BP29" s="416"/>
      <c r="BQ29" s="416"/>
      <c r="BR29" s="416"/>
      <c r="BS29" s="416"/>
      <c r="BT29" s="416"/>
      <c r="BU29" s="417"/>
      <c r="BV29" s="415">
        <v>5483</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x14ac:dyDescent="0.2">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171</v>
      </c>
      <c r="X30" s="468"/>
      <c r="Y30" s="468"/>
      <c r="Z30" s="468"/>
      <c r="AA30" s="468"/>
      <c r="AB30" s="468"/>
      <c r="AC30" s="468"/>
      <c r="AD30" s="468"/>
      <c r="AE30" s="468"/>
      <c r="AF30" s="468"/>
      <c r="AG30" s="469"/>
      <c r="AH30" s="379">
        <v>99.8</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172</v>
      </c>
      <c r="BD30" s="383"/>
      <c r="BE30" s="383"/>
      <c r="BF30" s="383"/>
      <c r="BG30" s="383"/>
      <c r="BH30" s="383"/>
      <c r="BI30" s="383"/>
      <c r="BJ30" s="383"/>
      <c r="BK30" s="383"/>
      <c r="BL30" s="383"/>
      <c r="BM30" s="384"/>
      <c r="BN30" s="418">
        <v>1570133</v>
      </c>
      <c r="BO30" s="419"/>
      <c r="BP30" s="419"/>
      <c r="BQ30" s="419"/>
      <c r="BR30" s="419"/>
      <c r="BS30" s="419"/>
      <c r="BT30" s="419"/>
      <c r="BU30" s="420"/>
      <c r="BV30" s="418">
        <v>1582519</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173</v>
      </c>
      <c r="D32" s="167"/>
      <c r="E32" s="167"/>
      <c r="F32" s="164"/>
      <c r="G32" s="164"/>
      <c r="H32" s="164"/>
      <c r="I32" s="164"/>
      <c r="J32" s="164"/>
      <c r="K32" s="164"/>
      <c r="L32" s="164"/>
      <c r="M32" s="164"/>
      <c r="N32" s="164"/>
      <c r="O32" s="164"/>
      <c r="P32" s="164"/>
      <c r="Q32" s="164"/>
      <c r="R32" s="164"/>
      <c r="S32" s="164"/>
      <c r="T32" s="164"/>
      <c r="U32" s="164" t="s">
        <v>174</v>
      </c>
      <c r="V32" s="164"/>
      <c r="W32" s="164"/>
      <c r="X32" s="164"/>
      <c r="Y32" s="164"/>
      <c r="Z32" s="164"/>
      <c r="AA32" s="164"/>
      <c r="AB32" s="164"/>
      <c r="AC32" s="164"/>
      <c r="AD32" s="164"/>
      <c r="AE32" s="164"/>
      <c r="AF32" s="164"/>
      <c r="AG32" s="164"/>
      <c r="AH32" s="164"/>
      <c r="AI32" s="164"/>
      <c r="AJ32" s="164"/>
      <c r="AK32" s="164"/>
      <c r="AL32" s="164"/>
      <c r="AM32" s="168" t="s">
        <v>175</v>
      </c>
      <c r="AN32" s="164"/>
      <c r="AO32" s="164"/>
      <c r="AP32" s="164"/>
      <c r="AQ32" s="164"/>
      <c r="AR32" s="164"/>
      <c r="AS32" s="168"/>
      <c r="AT32" s="168"/>
      <c r="AU32" s="168"/>
      <c r="AV32" s="168"/>
      <c r="AW32" s="168"/>
      <c r="AX32" s="168"/>
      <c r="AY32" s="168"/>
      <c r="AZ32" s="168"/>
      <c r="BA32" s="168"/>
      <c r="BB32" s="164"/>
      <c r="BC32" s="168"/>
      <c r="BD32" s="164"/>
      <c r="BE32" s="168" t="s">
        <v>176</v>
      </c>
      <c r="BF32" s="164"/>
      <c r="BG32" s="164"/>
      <c r="BH32" s="164"/>
      <c r="BI32" s="164"/>
      <c r="BJ32" s="168"/>
      <c r="BK32" s="168"/>
      <c r="BL32" s="168"/>
      <c r="BM32" s="168"/>
      <c r="BN32" s="168"/>
      <c r="BO32" s="168"/>
      <c r="BP32" s="168"/>
      <c r="BQ32" s="168"/>
      <c r="BR32" s="164"/>
      <c r="BS32" s="164"/>
      <c r="BT32" s="164"/>
      <c r="BU32" s="164"/>
      <c r="BV32" s="164"/>
      <c r="BW32" s="164" t="s">
        <v>177</v>
      </c>
      <c r="BX32" s="164"/>
      <c r="BY32" s="164"/>
      <c r="BZ32" s="164"/>
      <c r="CA32" s="164"/>
      <c r="CB32" s="168"/>
      <c r="CC32" s="168"/>
      <c r="CD32" s="168"/>
      <c r="CE32" s="168"/>
      <c r="CF32" s="168"/>
      <c r="CG32" s="168"/>
      <c r="CH32" s="168"/>
      <c r="CI32" s="168"/>
      <c r="CJ32" s="168"/>
      <c r="CK32" s="168"/>
      <c r="CL32" s="168"/>
      <c r="CM32" s="168"/>
      <c r="CN32" s="168"/>
      <c r="CO32" s="168" t="s">
        <v>178</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378" t="s">
        <v>179</v>
      </c>
      <c r="D33" s="378"/>
      <c r="E33" s="377" t="s">
        <v>180</v>
      </c>
      <c r="F33" s="377"/>
      <c r="G33" s="377"/>
      <c r="H33" s="377"/>
      <c r="I33" s="377"/>
      <c r="J33" s="377"/>
      <c r="K33" s="377"/>
      <c r="L33" s="377"/>
      <c r="M33" s="377"/>
      <c r="N33" s="377"/>
      <c r="O33" s="377"/>
      <c r="P33" s="377"/>
      <c r="Q33" s="377"/>
      <c r="R33" s="377"/>
      <c r="S33" s="377"/>
      <c r="T33" s="169"/>
      <c r="U33" s="378" t="s">
        <v>179</v>
      </c>
      <c r="V33" s="378"/>
      <c r="W33" s="377" t="s">
        <v>180</v>
      </c>
      <c r="X33" s="377"/>
      <c r="Y33" s="377"/>
      <c r="Z33" s="377"/>
      <c r="AA33" s="377"/>
      <c r="AB33" s="377"/>
      <c r="AC33" s="377"/>
      <c r="AD33" s="377"/>
      <c r="AE33" s="377"/>
      <c r="AF33" s="377"/>
      <c r="AG33" s="377"/>
      <c r="AH33" s="377"/>
      <c r="AI33" s="377"/>
      <c r="AJ33" s="377"/>
      <c r="AK33" s="377"/>
      <c r="AL33" s="169"/>
      <c r="AM33" s="378" t="s">
        <v>179</v>
      </c>
      <c r="AN33" s="378"/>
      <c r="AO33" s="377" t="s">
        <v>180</v>
      </c>
      <c r="AP33" s="377"/>
      <c r="AQ33" s="377"/>
      <c r="AR33" s="377"/>
      <c r="AS33" s="377"/>
      <c r="AT33" s="377"/>
      <c r="AU33" s="377"/>
      <c r="AV33" s="377"/>
      <c r="AW33" s="377"/>
      <c r="AX33" s="377"/>
      <c r="AY33" s="377"/>
      <c r="AZ33" s="377"/>
      <c r="BA33" s="377"/>
      <c r="BB33" s="377"/>
      <c r="BC33" s="377"/>
      <c r="BD33" s="170"/>
      <c r="BE33" s="377" t="s">
        <v>181</v>
      </c>
      <c r="BF33" s="377"/>
      <c r="BG33" s="377" t="s">
        <v>182</v>
      </c>
      <c r="BH33" s="377"/>
      <c r="BI33" s="377"/>
      <c r="BJ33" s="377"/>
      <c r="BK33" s="377"/>
      <c r="BL33" s="377"/>
      <c r="BM33" s="377"/>
      <c r="BN33" s="377"/>
      <c r="BO33" s="377"/>
      <c r="BP33" s="377"/>
      <c r="BQ33" s="377"/>
      <c r="BR33" s="377"/>
      <c r="BS33" s="377"/>
      <c r="BT33" s="377"/>
      <c r="BU33" s="377"/>
      <c r="BV33" s="170"/>
      <c r="BW33" s="378" t="s">
        <v>181</v>
      </c>
      <c r="BX33" s="378"/>
      <c r="BY33" s="377" t="s">
        <v>183</v>
      </c>
      <c r="BZ33" s="377"/>
      <c r="CA33" s="377"/>
      <c r="CB33" s="377"/>
      <c r="CC33" s="377"/>
      <c r="CD33" s="377"/>
      <c r="CE33" s="377"/>
      <c r="CF33" s="377"/>
      <c r="CG33" s="377"/>
      <c r="CH33" s="377"/>
      <c r="CI33" s="377"/>
      <c r="CJ33" s="377"/>
      <c r="CK33" s="377"/>
      <c r="CL33" s="377"/>
      <c r="CM33" s="377"/>
      <c r="CN33" s="169"/>
      <c r="CO33" s="378" t="s">
        <v>179</v>
      </c>
      <c r="CP33" s="378"/>
      <c r="CQ33" s="377" t="s">
        <v>184</v>
      </c>
      <c r="CR33" s="377"/>
      <c r="CS33" s="377"/>
      <c r="CT33" s="377"/>
      <c r="CU33" s="377"/>
      <c r="CV33" s="377"/>
      <c r="CW33" s="377"/>
      <c r="CX33" s="377"/>
      <c r="CY33" s="377"/>
      <c r="CZ33" s="377"/>
      <c r="DA33" s="377"/>
      <c r="DB33" s="377"/>
      <c r="DC33" s="377"/>
      <c r="DD33" s="377"/>
      <c r="DE33" s="377"/>
      <c r="DF33" s="169"/>
      <c r="DG33" s="377" t="s">
        <v>185</v>
      </c>
      <c r="DH33" s="377"/>
      <c r="DI33" s="171"/>
      <c r="DJ33" s="139"/>
      <c r="DK33" s="139"/>
      <c r="DL33" s="139"/>
      <c r="DM33" s="139"/>
      <c r="DN33" s="139"/>
      <c r="DO33" s="139"/>
    </row>
    <row r="34" spans="1:119" ht="32.25" customHeight="1" x14ac:dyDescent="0.15">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4</v>
      </c>
      <c r="V34" s="375"/>
      <c r="W34" s="374" t="str">
        <f>IF('各会計、関係団体の財政状況及び健全化判断比率'!B28="","",'各会計、関係団体の財政状況及び健全化判断比率'!B28)</f>
        <v>国民健康保険特別会計</v>
      </c>
      <c r="X34" s="374"/>
      <c r="Y34" s="374"/>
      <c r="Z34" s="374"/>
      <c r="AA34" s="374"/>
      <c r="AB34" s="374"/>
      <c r="AC34" s="374"/>
      <c r="AD34" s="374"/>
      <c r="AE34" s="374"/>
      <c r="AF34" s="374"/>
      <c r="AG34" s="374"/>
      <c r="AH34" s="374"/>
      <c r="AI34" s="374"/>
      <c r="AJ34" s="374"/>
      <c r="AK34" s="374"/>
      <c r="AL34" s="167"/>
      <c r="AM34" s="375">
        <f>IF(AO34="","",MAX(C34:D43,U34:V43)+1)</f>
        <v>6</v>
      </c>
      <c r="AN34" s="375"/>
      <c r="AO34" s="374" t="str">
        <f>IF('各会計、関係団体の財政状況及び健全化判断比率'!B30="","",'各会計、関係団体の財政状況及び健全化判断比率'!B30)</f>
        <v>水道事業会計</v>
      </c>
      <c r="AP34" s="374"/>
      <c r="AQ34" s="374"/>
      <c r="AR34" s="374"/>
      <c r="AS34" s="374"/>
      <c r="AT34" s="374"/>
      <c r="AU34" s="374"/>
      <c r="AV34" s="374"/>
      <c r="AW34" s="374"/>
      <c r="AX34" s="374"/>
      <c r="AY34" s="374"/>
      <c r="AZ34" s="374"/>
      <c r="BA34" s="374"/>
      <c r="BB34" s="374"/>
      <c r="BC34" s="374"/>
      <c r="BD34" s="167"/>
      <c r="BE34" s="375" t="str">
        <f>IF(BG34="","",MAX(C34:D43,U34:V43,AM34:AN43)+1)</f>
        <v/>
      </c>
      <c r="BF34" s="375"/>
      <c r="BG34" s="374"/>
      <c r="BH34" s="374"/>
      <c r="BI34" s="374"/>
      <c r="BJ34" s="374"/>
      <c r="BK34" s="374"/>
      <c r="BL34" s="374"/>
      <c r="BM34" s="374"/>
      <c r="BN34" s="374"/>
      <c r="BO34" s="374"/>
      <c r="BP34" s="374"/>
      <c r="BQ34" s="374"/>
      <c r="BR34" s="374"/>
      <c r="BS34" s="374"/>
      <c r="BT34" s="374"/>
      <c r="BU34" s="374"/>
      <c r="BV34" s="167"/>
      <c r="BW34" s="375">
        <f>IF(BY34="","",MAX(C34:D43,U34:V43,AM34:AN43,BE34:BF43)+1)</f>
        <v>7</v>
      </c>
      <c r="BX34" s="375"/>
      <c r="BY34" s="374" t="str">
        <f>IF('各会計、関係団体の財政状況及び健全化判断比率'!B68="","",'各会計、関係団体の財政状況及び健全化判断比率'!B68)</f>
        <v>飯塚市・桂川町衛生施設組合（一般会計）</v>
      </c>
      <c r="BZ34" s="374"/>
      <c r="CA34" s="374"/>
      <c r="CB34" s="374"/>
      <c r="CC34" s="374"/>
      <c r="CD34" s="374"/>
      <c r="CE34" s="374"/>
      <c r="CF34" s="374"/>
      <c r="CG34" s="374"/>
      <c r="CH34" s="374"/>
      <c r="CI34" s="374"/>
      <c r="CJ34" s="374"/>
      <c r="CK34" s="374"/>
      <c r="CL34" s="374"/>
      <c r="CM34" s="374"/>
      <c r="CN34" s="167"/>
      <c r="CO34" s="375">
        <f>IF(CQ34="","",MAX(C34:D43,U34:V43,AM34:AN43,BE34:BF43,BW34:BX43)+1)</f>
        <v>17</v>
      </c>
      <c r="CP34" s="375"/>
      <c r="CQ34" s="374" t="str">
        <f>IF('各会計、関係団体の財政状況及び健全化判断比率'!BS7="","",'各会計、関係団体の財政状況及び健全化判断比率'!BS7)</f>
        <v>桂川町土地開発公社</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v>
      </c>
      <c r="DH34" s="376"/>
      <c r="DI34" s="171"/>
      <c r="DJ34" s="139"/>
      <c r="DK34" s="139"/>
      <c r="DL34" s="139"/>
      <c r="DM34" s="139"/>
      <c r="DN34" s="139"/>
      <c r="DO34" s="139"/>
    </row>
    <row r="35" spans="1:119" ht="32.25" customHeight="1" x14ac:dyDescent="0.15">
      <c r="A35" s="140"/>
      <c r="B35" s="166"/>
      <c r="C35" s="375">
        <f>IF(E35="","",C34+1)</f>
        <v>2</v>
      </c>
      <c r="D35" s="375"/>
      <c r="E35" s="374" t="str">
        <f>IF('各会計、関係団体の財政状況及び健全化判断比率'!B8="","",'各会計、関係団体の財政状況及び健全化判断比率'!B8)</f>
        <v>住宅新築資金等貸付事業特別会計</v>
      </c>
      <c r="F35" s="374"/>
      <c r="G35" s="374"/>
      <c r="H35" s="374"/>
      <c r="I35" s="374"/>
      <c r="J35" s="374"/>
      <c r="K35" s="374"/>
      <c r="L35" s="374"/>
      <c r="M35" s="374"/>
      <c r="N35" s="374"/>
      <c r="O35" s="374"/>
      <c r="P35" s="374"/>
      <c r="Q35" s="374"/>
      <c r="R35" s="374"/>
      <c r="S35" s="374"/>
      <c r="T35" s="167"/>
      <c r="U35" s="375">
        <f>IF(W35="","",U34+1)</f>
        <v>5</v>
      </c>
      <c r="V35" s="375"/>
      <c r="W35" s="374" t="str">
        <f>IF('各会計、関係団体の財政状況及び健全化判断比率'!B29="","",'各会計、関係団体の財政状況及び健全化判断比率'!B29)</f>
        <v>後期高齢者医療特別会計</v>
      </c>
      <c r="X35" s="374"/>
      <c r="Y35" s="374"/>
      <c r="Z35" s="374"/>
      <c r="AA35" s="374"/>
      <c r="AB35" s="374"/>
      <c r="AC35" s="374"/>
      <c r="AD35" s="374"/>
      <c r="AE35" s="374"/>
      <c r="AF35" s="374"/>
      <c r="AG35" s="374"/>
      <c r="AH35" s="374"/>
      <c r="AI35" s="374"/>
      <c r="AJ35" s="374"/>
      <c r="AK35" s="374"/>
      <c r="AL35" s="167"/>
      <c r="AM35" s="375" t="str">
        <f t="shared" ref="AM35:AM43" si="0">IF(AO35="","",AM34+1)</f>
        <v/>
      </c>
      <c r="AN35" s="375"/>
      <c r="AO35" s="374"/>
      <c r="AP35" s="374"/>
      <c r="AQ35" s="374"/>
      <c r="AR35" s="374"/>
      <c r="AS35" s="374"/>
      <c r="AT35" s="374"/>
      <c r="AU35" s="374"/>
      <c r="AV35" s="374"/>
      <c r="AW35" s="374"/>
      <c r="AX35" s="374"/>
      <c r="AY35" s="374"/>
      <c r="AZ35" s="374"/>
      <c r="BA35" s="374"/>
      <c r="BB35" s="374"/>
      <c r="BC35" s="374"/>
      <c r="BD35" s="167"/>
      <c r="BE35" s="375" t="str">
        <f t="shared" ref="BE35:BE43" si="1">IF(BG35="","",BE34+1)</f>
        <v/>
      </c>
      <c r="BF35" s="375"/>
      <c r="BG35" s="374"/>
      <c r="BH35" s="374"/>
      <c r="BI35" s="374"/>
      <c r="BJ35" s="374"/>
      <c r="BK35" s="374"/>
      <c r="BL35" s="374"/>
      <c r="BM35" s="374"/>
      <c r="BN35" s="374"/>
      <c r="BO35" s="374"/>
      <c r="BP35" s="374"/>
      <c r="BQ35" s="374"/>
      <c r="BR35" s="374"/>
      <c r="BS35" s="374"/>
      <c r="BT35" s="374"/>
      <c r="BU35" s="374"/>
      <c r="BV35" s="167"/>
      <c r="BW35" s="375">
        <f t="shared" ref="BW35:BW43" si="2">IF(BY35="","",BW34+1)</f>
        <v>8</v>
      </c>
      <c r="BX35" s="375"/>
      <c r="BY35" s="374" t="str">
        <f>IF('各会計、関係団体の財政状況及び健全化判断比率'!B69="","",'各会計、関係団体の財政状況及び健全化判断比率'!B69)</f>
        <v>福岡県市町村消防団員等公務災害補償組合（一般会計）</v>
      </c>
      <c r="BZ35" s="374"/>
      <c r="CA35" s="374"/>
      <c r="CB35" s="374"/>
      <c r="CC35" s="374"/>
      <c r="CD35" s="374"/>
      <c r="CE35" s="374"/>
      <c r="CF35" s="374"/>
      <c r="CG35" s="374"/>
      <c r="CH35" s="374"/>
      <c r="CI35" s="374"/>
      <c r="CJ35" s="374"/>
      <c r="CK35" s="374"/>
      <c r="CL35" s="374"/>
      <c r="CM35" s="374"/>
      <c r="CN35" s="167"/>
      <c r="CO35" s="375">
        <f t="shared" ref="CO35:CO43" si="3">IF(CQ35="","",CO34+1)</f>
        <v>18</v>
      </c>
      <c r="CP35" s="375"/>
      <c r="CQ35" s="374" t="str">
        <f>IF('各会計、関係団体の財政状況及び健全化判断比率'!BS8="","",'各会計、関係団体の財政状況及び健全化判断比率'!BS8)</f>
        <v>地域商社いいバイ桂川</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x14ac:dyDescent="0.15">
      <c r="A36" s="140"/>
      <c r="B36" s="166"/>
      <c r="C36" s="375">
        <f>IF(E36="","",C35+1)</f>
        <v>3</v>
      </c>
      <c r="D36" s="375"/>
      <c r="E36" s="374" t="str">
        <f>IF('各会計、関係団体の財政状況及び健全化判断比率'!B9="","",'各会計、関係団体の財政状況及び健全化判断比率'!B9)</f>
        <v>土地取得特別会計</v>
      </c>
      <c r="F36" s="374"/>
      <c r="G36" s="374"/>
      <c r="H36" s="374"/>
      <c r="I36" s="374"/>
      <c r="J36" s="374"/>
      <c r="K36" s="374"/>
      <c r="L36" s="374"/>
      <c r="M36" s="374"/>
      <c r="N36" s="374"/>
      <c r="O36" s="374"/>
      <c r="P36" s="374"/>
      <c r="Q36" s="374"/>
      <c r="R36" s="374"/>
      <c r="S36" s="374"/>
      <c r="T36" s="167"/>
      <c r="U36" s="375" t="str">
        <f t="shared" ref="U36:U43" si="4">IF(W36="","",U35+1)</f>
        <v/>
      </c>
      <c r="V36" s="375"/>
      <c r="W36" s="374"/>
      <c r="X36" s="374"/>
      <c r="Y36" s="374"/>
      <c r="Z36" s="374"/>
      <c r="AA36" s="374"/>
      <c r="AB36" s="374"/>
      <c r="AC36" s="374"/>
      <c r="AD36" s="374"/>
      <c r="AE36" s="374"/>
      <c r="AF36" s="374"/>
      <c r="AG36" s="374"/>
      <c r="AH36" s="374"/>
      <c r="AI36" s="374"/>
      <c r="AJ36" s="374"/>
      <c r="AK36" s="374"/>
      <c r="AL36" s="167"/>
      <c r="AM36" s="375" t="str">
        <f t="shared" si="0"/>
        <v/>
      </c>
      <c r="AN36" s="375"/>
      <c r="AO36" s="374"/>
      <c r="AP36" s="374"/>
      <c r="AQ36" s="374"/>
      <c r="AR36" s="374"/>
      <c r="AS36" s="374"/>
      <c r="AT36" s="374"/>
      <c r="AU36" s="374"/>
      <c r="AV36" s="374"/>
      <c r="AW36" s="374"/>
      <c r="AX36" s="374"/>
      <c r="AY36" s="374"/>
      <c r="AZ36" s="374"/>
      <c r="BA36" s="374"/>
      <c r="BB36" s="374"/>
      <c r="BC36" s="374"/>
      <c r="BD36" s="167"/>
      <c r="BE36" s="375" t="str">
        <f t="shared" si="1"/>
        <v/>
      </c>
      <c r="BF36" s="375"/>
      <c r="BG36" s="374"/>
      <c r="BH36" s="374"/>
      <c r="BI36" s="374"/>
      <c r="BJ36" s="374"/>
      <c r="BK36" s="374"/>
      <c r="BL36" s="374"/>
      <c r="BM36" s="374"/>
      <c r="BN36" s="374"/>
      <c r="BO36" s="374"/>
      <c r="BP36" s="374"/>
      <c r="BQ36" s="374"/>
      <c r="BR36" s="374"/>
      <c r="BS36" s="374"/>
      <c r="BT36" s="374"/>
      <c r="BU36" s="374"/>
      <c r="BV36" s="167"/>
      <c r="BW36" s="375">
        <f t="shared" si="2"/>
        <v>9</v>
      </c>
      <c r="BX36" s="375"/>
      <c r="BY36" s="374" t="str">
        <f>IF('各会計、関係団体の財政状況及び健全化判断比率'!B70="","",'各会計、関係団体の財政状況及び健全化判断比率'!B70)</f>
        <v>福岡県市町村職員退職手当組合（一般会計）</v>
      </c>
      <c r="BZ36" s="374"/>
      <c r="CA36" s="374"/>
      <c r="CB36" s="374"/>
      <c r="CC36" s="374"/>
      <c r="CD36" s="374"/>
      <c r="CE36" s="374"/>
      <c r="CF36" s="374"/>
      <c r="CG36" s="374"/>
      <c r="CH36" s="374"/>
      <c r="CI36" s="374"/>
      <c r="CJ36" s="374"/>
      <c r="CK36" s="374"/>
      <c r="CL36" s="374"/>
      <c r="CM36" s="374"/>
      <c r="CN36" s="167"/>
      <c r="CO36" s="375" t="str">
        <f t="shared" si="3"/>
        <v/>
      </c>
      <c r="CP36" s="375"/>
      <c r="CQ36" s="374" t="str">
        <f>IF('各会計、関係団体の財政状況及び健全化判断比率'!BS9="","",'各会計、関係団体の財政状況及び健全化判断比率'!BS9)</f>
        <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x14ac:dyDescent="0.15">
      <c r="A37" s="140"/>
      <c r="B37" s="166"/>
      <c r="C37" s="375" t="str">
        <f>IF(E37="","",C36+1)</f>
        <v/>
      </c>
      <c r="D37" s="375"/>
      <c r="E37" s="374" t="str">
        <f>IF('各会計、関係団体の財政状況及び健全化判断比率'!B10="","",'各会計、関係団体の財政状況及び健全化判断比率'!B10)</f>
        <v/>
      </c>
      <c r="F37" s="374"/>
      <c r="G37" s="374"/>
      <c r="H37" s="374"/>
      <c r="I37" s="374"/>
      <c r="J37" s="374"/>
      <c r="K37" s="374"/>
      <c r="L37" s="374"/>
      <c r="M37" s="374"/>
      <c r="N37" s="374"/>
      <c r="O37" s="374"/>
      <c r="P37" s="374"/>
      <c r="Q37" s="374"/>
      <c r="R37" s="374"/>
      <c r="S37" s="374"/>
      <c r="T37" s="167"/>
      <c r="U37" s="375" t="str">
        <f t="shared" si="4"/>
        <v/>
      </c>
      <c r="V37" s="375"/>
      <c r="W37" s="374"/>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t="str">
        <f t="shared" si="1"/>
        <v/>
      </c>
      <c r="BF37" s="375"/>
      <c r="BG37" s="374"/>
      <c r="BH37" s="374"/>
      <c r="BI37" s="374"/>
      <c r="BJ37" s="374"/>
      <c r="BK37" s="374"/>
      <c r="BL37" s="374"/>
      <c r="BM37" s="374"/>
      <c r="BN37" s="374"/>
      <c r="BO37" s="374"/>
      <c r="BP37" s="374"/>
      <c r="BQ37" s="374"/>
      <c r="BR37" s="374"/>
      <c r="BS37" s="374"/>
      <c r="BT37" s="374"/>
      <c r="BU37" s="374"/>
      <c r="BV37" s="167"/>
      <c r="BW37" s="375">
        <f t="shared" si="2"/>
        <v>10</v>
      </c>
      <c r="BX37" s="375"/>
      <c r="BY37" s="374" t="str">
        <f>IF('各会計、関係団体の財政状況及び健全化判断比率'!B71="","",'各会計、関係団体の財政状況及び健全化判断比率'!B71)</f>
        <v>福岡県市町村職員退職手当組合（基金特別会計）</v>
      </c>
      <c r="BZ37" s="374"/>
      <c r="CA37" s="374"/>
      <c r="CB37" s="374"/>
      <c r="CC37" s="374"/>
      <c r="CD37" s="374"/>
      <c r="CE37" s="374"/>
      <c r="CF37" s="374"/>
      <c r="CG37" s="374"/>
      <c r="CH37" s="374"/>
      <c r="CI37" s="374"/>
      <c r="CJ37" s="374"/>
      <c r="CK37" s="374"/>
      <c r="CL37" s="374"/>
      <c r="CM37" s="374"/>
      <c r="CN37" s="167"/>
      <c r="CO37" s="375" t="str">
        <f t="shared" si="3"/>
        <v/>
      </c>
      <c r="CP37" s="375"/>
      <c r="CQ37" s="374" t="str">
        <f>IF('各会計、関係団体の財政状況及び健全化判断比率'!BS10="","",'各会計、関係団体の財政状況及び健全化判断比率'!BS10)</f>
        <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x14ac:dyDescent="0.15">
      <c r="A38" s="140"/>
      <c r="B38" s="166"/>
      <c r="C38" s="375" t="str">
        <f t="shared" ref="C38:C43" si="5">IF(E38="","",C37+1)</f>
        <v/>
      </c>
      <c r="D38" s="375"/>
      <c r="E38" s="374" t="str">
        <f>IF('各会計、関係団体の財政状況及び健全化判断比率'!B11="","",'各会計、関係団体の財政状況及び健全化判断比率'!B11)</f>
        <v/>
      </c>
      <c r="F38" s="374"/>
      <c r="G38" s="374"/>
      <c r="H38" s="374"/>
      <c r="I38" s="374"/>
      <c r="J38" s="374"/>
      <c r="K38" s="374"/>
      <c r="L38" s="374"/>
      <c r="M38" s="374"/>
      <c r="N38" s="374"/>
      <c r="O38" s="374"/>
      <c r="P38" s="374"/>
      <c r="Q38" s="374"/>
      <c r="R38" s="374"/>
      <c r="S38" s="374"/>
      <c r="T38" s="167"/>
      <c r="U38" s="375" t="str">
        <f t="shared" si="4"/>
        <v/>
      </c>
      <c r="V38" s="375"/>
      <c r="W38" s="374"/>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t="str">
        <f t="shared" si="1"/>
        <v/>
      </c>
      <c r="BF38" s="375"/>
      <c r="BG38" s="374"/>
      <c r="BH38" s="374"/>
      <c r="BI38" s="374"/>
      <c r="BJ38" s="374"/>
      <c r="BK38" s="374"/>
      <c r="BL38" s="374"/>
      <c r="BM38" s="374"/>
      <c r="BN38" s="374"/>
      <c r="BO38" s="374"/>
      <c r="BP38" s="374"/>
      <c r="BQ38" s="374"/>
      <c r="BR38" s="374"/>
      <c r="BS38" s="374"/>
      <c r="BT38" s="374"/>
      <c r="BU38" s="374"/>
      <c r="BV38" s="167"/>
      <c r="BW38" s="375">
        <f t="shared" si="2"/>
        <v>11</v>
      </c>
      <c r="BX38" s="375"/>
      <c r="BY38" s="374" t="str">
        <f>IF('各会計、関係団体の財政状況及び健全化判断比率'!B72="","",'各会計、関係団体の財政状況及び健全化判断比率'!B72)</f>
        <v>福岡県自治会館管理組合（一般会計）</v>
      </c>
      <c r="BZ38" s="374"/>
      <c r="CA38" s="374"/>
      <c r="CB38" s="374"/>
      <c r="CC38" s="374"/>
      <c r="CD38" s="374"/>
      <c r="CE38" s="374"/>
      <c r="CF38" s="374"/>
      <c r="CG38" s="374"/>
      <c r="CH38" s="374"/>
      <c r="CI38" s="374"/>
      <c r="CJ38" s="374"/>
      <c r="CK38" s="374"/>
      <c r="CL38" s="374"/>
      <c r="CM38" s="374"/>
      <c r="CN38" s="167"/>
      <c r="CO38" s="375" t="str">
        <f t="shared" si="3"/>
        <v/>
      </c>
      <c r="CP38" s="375"/>
      <c r="CQ38" s="374" t="str">
        <f>IF('各会計、関係団体の財政状況及び健全化判断比率'!BS11="","",'各会計、関係団体の財政状況及び健全化判断比率'!BS11)</f>
        <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x14ac:dyDescent="0.15">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f t="shared" si="2"/>
        <v>12</v>
      </c>
      <c r="BX39" s="375"/>
      <c r="BY39" s="374" t="str">
        <f>IF('各会計、関係団体の財政状況及び健全化判断比率'!B73="","",'各会計、関係団体の財政状況及び健全化判断比率'!B73)</f>
        <v>飯塚地区消防組合（一般会計）</v>
      </c>
      <c r="BZ39" s="374"/>
      <c r="CA39" s="374"/>
      <c r="CB39" s="374"/>
      <c r="CC39" s="374"/>
      <c r="CD39" s="374"/>
      <c r="CE39" s="374"/>
      <c r="CF39" s="374"/>
      <c r="CG39" s="374"/>
      <c r="CH39" s="374"/>
      <c r="CI39" s="374"/>
      <c r="CJ39" s="374"/>
      <c r="CK39" s="374"/>
      <c r="CL39" s="374"/>
      <c r="CM39" s="374"/>
      <c r="CN39" s="167"/>
      <c r="CO39" s="375" t="str">
        <f t="shared" si="3"/>
        <v/>
      </c>
      <c r="CP39" s="375"/>
      <c r="CQ39" s="374" t="str">
        <f>IF('各会計、関係団体の財政状況及び健全化判断比率'!BS12="","",'各会計、関係団体の財政状況及び健全化判断比率'!BS12)</f>
        <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x14ac:dyDescent="0.15">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f t="shared" si="2"/>
        <v>13</v>
      </c>
      <c r="BX40" s="375"/>
      <c r="BY40" s="374" t="str">
        <f>IF('各会計、関係団体の財政状況及び健全化判断比率'!B74="","",'各会計、関係団体の財政状況及び健全化判断比率'!B74)</f>
        <v>福岡県自治振興組合（一般会計）</v>
      </c>
      <c r="BZ40" s="374"/>
      <c r="CA40" s="374"/>
      <c r="CB40" s="374"/>
      <c r="CC40" s="374"/>
      <c r="CD40" s="374"/>
      <c r="CE40" s="374"/>
      <c r="CF40" s="374"/>
      <c r="CG40" s="374"/>
      <c r="CH40" s="374"/>
      <c r="CI40" s="374"/>
      <c r="CJ40" s="374"/>
      <c r="CK40" s="374"/>
      <c r="CL40" s="374"/>
      <c r="CM40" s="374"/>
      <c r="CN40" s="167"/>
      <c r="CO40" s="375" t="str">
        <f t="shared" si="3"/>
        <v/>
      </c>
      <c r="CP40" s="375"/>
      <c r="CQ40" s="374" t="str">
        <f>IF('各会計、関係団体の財政状況及び健全化判断比率'!BS13="","",'各会計、関係団体の財政状況及び健全化判断比率'!BS13)</f>
        <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x14ac:dyDescent="0.15">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f t="shared" si="2"/>
        <v>14</v>
      </c>
      <c r="BX41" s="375"/>
      <c r="BY41" s="374" t="str">
        <f>IF('各会計、関係団体の財政状況及び健全化判断比率'!B75="","",'各会計、関係団体の財政状況及び健全化判断比率'!B75)</f>
        <v>福岡県自治振興組合（公文書館事業特別会計）</v>
      </c>
      <c r="BZ41" s="374"/>
      <c r="CA41" s="374"/>
      <c r="CB41" s="374"/>
      <c r="CC41" s="374"/>
      <c r="CD41" s="374"/>
      <c r="CE41" s="374"/>
      <c r="CF41" s="374"/>
      <c r="CG41" s="374"/>
      <c r="CH41" s="374"/>
      <c r="CI41" s="374"/>
      <c r="CJ41" s="374"/>
      <c r="CK41" s="374"/>
      <c r="CL41" s="374"/>
      <c r="CM41" s="374"/>
      <c r="CN41" s="167"/>
      <c r="CO41" s="375" t="str">
        <f t="shared" si="3"/>
        <v/>
      </c>
      <c r="CP41" s="375"/>
      <c r="CQ41" s="374" t="str">
        <f>IF('各会計、関係団体の財政状況及び健全化判断比率'!BS14="","",'各会計、関係団体の財政状況及び健全化判断比率'!BS14)</f>
        <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x14ac:dyDescent="0.15">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f t="shared" si="2"/>
        <v>15</v>
      </c>
      <c r="BX42" s="375"/>
      <c r="BY42" s="374" t="str">
        <f>IF('各会計、関係団体の財政状況及び健全化判断比率'!B76="","",'各会計、関係団体の財政状況及び健全化判断比率'!B76)</f>
        <v>福岡県介護保険広域連合（一般会計）</v>
      </c>
      <c r="BZ42" s="374"/>
      <c r="CA42" s="374"/>
      <c r="CB42" s="374"/>
      <c r="CC42" s="374"/>
      <c r="CD42" s="374"/>
      <c r="CE42" s="374"/>
      <c r="CF42" s="374"/>
      <c r="CG42" s="374"/>
      <c r="CH42" s="374"/>
      <c r="CI42" s="374"/>
      <c r="CJ42" s="374"/>
      <c r="CK42" s="374"/>
      <c r="CL42" s="374"/>
      <c r="CM42" s="374"/>
      <c r="CN42" s="167"/>
      <c r="CO42" s="375" t="str">
        <f t="shared" si="3"/>
        <v/>
      </c>
      <c r="CP42" s="375"/>
      <c r="CQ42" s="374" t="str">
        <f>IF('各会計、関係団体の財政状況及び健全化判断比率'!BS15="","",'各会計、関係団体の財政状況及び健全化判断比率'!BS15)</f>
        <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x14ac:dyDescent="0.15">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f t="shared" si="2"/>
        <v>16</v>
      </c>
      <c r="BX43" s="375"/>
      <c r="BY43" s="374" t="str">
        <f>IF('各会計、関係団体の財政状況及び健全化判断比率'!B77="","",'各会計、関係団体の財政状況及び健全化判断比率'!B77)</f>
        <v>福岡県介護保険広域連合（介護保険事業特別会計）</v>
      </c>
      <c r="BZ43" s="374"/>
      <c r="CA43" s="374"/>
      <c r="CB43" s="374"/>
      <c r="CC43" s="374"/>
      <c r="CD43" s="374"/>
      <c r="CE43" s="374"/>
      <c r="CF43" s="374"/>
      <c r="CG43" s="374"/>
      <c r="CH43" s="374"/>
      <c r="CI43" s="374"/>
      <c r="CJ43" s="374"/>
      <c r="CK43" s="374"/>
      <c r="CL43" s="374"/>
      <c r="CM43" s="374"/>
      <c r="CN43" s="167"/>
      <c r="CO43" s="375" t="str">
        <f t="shared" si="3"/>
        <v/>
      </c>
      <c r="CP43" s="375"/>
      <c r="CQ43" s="374" t="str">
        <f>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186</v>
      </c>
      <c r="C46" s="139"/>
      <c r="D46" s="139"/>
      <c r="E46" s="139" t="s">
        <v>187</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188</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189</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190</v>
      </c>
    </row>
    <row r="50" spans="5:5" x14ac:dyDescent="0.15">
      <c r="E50" s="141" t="s">
        <v>191</v>
      </c>
    </row>
    <row r="51" spans="5:5" x14ac:dyDescent="0.15">
      <c r="E51" s="141" t="s">
        <v>192</v>
      </c>
    </row>
    <row r="52" spans="5:5" x14ac:dyDescent="0.15">
      <c r="E52" s="141" t="s">
        <v>193</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60" zoomScaleNormal="6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517</v>
      </c>
      <c r="G33" s="29" t="s">
        <v>518</v>
      </c>
      <c r="H33" s="29" t="s">
        <v>519</v>
      </c>
      <c r="I33" s="29" t="s">
        <v>520</v>
      </c>
      <c r="J33" s="30" t="s">
        <v>521</v>
      </c>
      <c r="K33" s="22"/>
      <c r="L33" s="22"/>
      <c r="M33" s="22"/>
      <c r="N33" s="22"/>
      <c r="O33" s="22"/>
      <c r="P33" s="22"/>
    </row>
    <row r="34" spans="1:16" ht="39" customHeight="1" x14ac:dyDescent="0.15">
      <c r="A34" s="22"/>
      <c r="B34" s="31"/>
      <c r="C34" s="1184" t="s">
        <v>525</v>
      </c>
      <c r="D34" s="1184"/>
      <c r="E34" s="1185"/>
      <c r="F34" s="32">
        <v>0.14000000000000001</v>
      </c>
      <c r="G34" s="33" t="s">
        <v>526</v>
      </c>
      <c r="H34" s="33" t="s">
        <v>527</v>
      </c>
      <c r="I34" s="33" t="s">
        <v>528</v>
      </c>
      <c r="J34" s="34" t="s">
        <v>529</v>
      </c>
      <c r="K34" s="22"/>
      <c r="L34" s="22"/>
      <c r="M34" s="22"/>
      <c r="N34" s="22"/>
      <c r="O34" s="22"/>
      <c r="P34" s="22"/>
    </row>
    <row r="35" spans="1:16" ht="39" customHeight="1" x14ac:dyDescent="0.15">
      <c r="A35" s="22"/>
      <c r="B35" s="35"/>
      <c r="C35" s="1178" t="s">
        <v>530</v>
      </c>
      <c r="D35" s="1179"/>
      <c r="E35" s="1180"/>
      <c r="F35" s="36">
        <v>7.86</v>
      </c>
      <c r="G35" s="37">
        <v>8.98</v>
      </c>
      <c r="H35" s="37">
        <v>10.39</v>
      </c>
      <c r="I35" s="37">
        <v>10.99</v>
      </c>
      <c r="J35" s="38">
        <v>12.53</v>
      </c>
      <c r="K35" s="22"/>
      <c r="L35" s="22"/>
      <c r="M35" s="22"/>
      <c r="N35" s="22"/>
      <c r="O35" s="22"/>
      <c r="P35" s="22"/>
    </row>
    <row r="36" spans="1:16" ht="39" customHeight="1" x14ac:dyDescent="0.15">
      <c r="A36" s="22"/>
      <c r="B36" s="35"/>
      <c r="C36" s="1178" t="s">
        <v>531</v>
      </c>
      <c r="D36" s="1179"/>
      <c r="E36" s="1180"/>
      <c r="F36" s="36">
        <v>5.55</v>
      </c>
      <c r="G36" s="37">
        <v>6.44</v>
      </c>
      <c r="H36" s="37">
        <v>6.11</v>
      </c>
      <c r="I36" s="37">
        <v>5.39</v>
      </c>
      <c r="J36" s="38">
        <v>5.01</v>
      </c>
      <c r="K36" s="22"/>
      <c r="L36" s="22"/>
      <c r="M36" s="22"/>
      <c r="N36" s="22"/>
      <c r="O36" s="22"/>
      <c r="P36" s="22"/>
    </row>
    <row r="37" spans="1:16" ht="39" customHeight="1" x14ac:dyDescent="0.15">
      <c r="A37" s="22"/>
      <c r="B37" s="35"/>
      <c r="C37" s="1178" t="s">
        <v>532</v>
      </c>
      <c r="D37" s="1179"/>
      <c r="E37" s="1180"/>
      <c r="F37" s="36">
        <v>0</v>
      </c>
      <c r="G37" s="37">
        <v>0.01</v>
      </c>
      <c r="H37" s="37">
        <v>0.01</v>
      </c>
      <c r="I37" s="37">
        <v>0.01</v>
      </c>
      <c r="J37" s="38">
        <v>0.05</v>
      </c>
      <c r="K37" s="22"/>
      <c r="L37" s="22"/>
      <c r="M37" s="22"/>
      <c r="N37" s="22"/>
      <c r="O37" s="22"/>
      <c r="P37" s="22"/>
    </row>
    <row r="38" spans="1:16" ht="39" customHeight="1" x14ac:dyDescent="0.15">
      <c r="A38" s="22"/>
      <c r="B38" s="35"/>
      <c r="C38" s="1178" t="s">
        <v>533</v>
      </c>
      <c r="D38" s="1179"/>
      <c r="E38" s="1180"/>
      <c r="F38" s="36">
        <v>0.04</v>
      </c>
      <c r="G38" s="37">
        <v>0.05</v>
      </c>
      <c r="H38" s="37">
        <v>0.05</v>
      </c>
      <c r="I38" s="37">
        <v>0.05</v>
      </c>
      <c r="J38" s="38">
        <v>0.05</v>
      </c>
      <c r="K38" s="22"/>
      <c r="L38" s="22"/>
      <c r="M38" s="22"/>
      <c r="N38" s="22"/>
      <c r="O38" s="22"/>
      <c r="P38" s="22"/>
    </row>
    <row r="39" spans="1:16" ht="39" customHeight="1" x14ac:dyDescent="0.15">
      <c r="A39" s="22"/>
      <c r="B39" s="35"/>
      <c r="C39" s="1178" t="s">
        <v>534</v>
      </c>
      <c r="D39" s="1179"/>
      <c r="E39" s="1180"/>
      <c r="F39" s="36">
        <v>0</v>
      </c>
      <c r="G39" s="37">
        <v>0</v>
      </c>
      <c r="H39" s="37">
        <v>0</v>
      </c>
      <c r="I39" s="37">
        <v>0</v>
      </c>
      <c r="J39" s="38">
        <v>0</v>
      </c>
      <c r="K39" s="22"/>
      <c r="L39" s="22"/>
      <c r="M39" s="22"/>
      <c r="N39" s="22"/>
      <c r="O39" s="22"/>
      <c r="P39" s="22"/>
    </row>
    <row r="40" spans="1:16" ht="39" customHeight="1" x14ac:dyDescent="0.15">
      <c r="A40" s="22"/>
      <c r="B40" s="35"/>
      <c r="C40" s="1178"/>
      <c r="D40" s="1179"/>
      <c r="E40" s="1180"/>
      <c r="F40" s="36"/>
      <c r="G40" s="37"/>
      <c r="H40" s="37"/>
      <c r="I40" s="37"/>
      <c r="J40" s="38"/>
      <c r="K40" s="22"/>
      <c r="L40" s="22"/>
      <c r="M40" s="22"/>
      <c r="N40" s="22"/>
      <c r="O40" s="22"/>
      <c r="P40" s="22"/>
    </row>
    <row r="41" spans="1:16" ht="39" customHeight="1" x14ac:dyDescent="0.15">
      <c r="A41" s="22"/>
      <c r="B41" s="35"/>
      <c r="C41" s="1178"/>
      <c r="D41" s="1179"/>
      <c r="E41" s="1180"/>
      <c r="F41" s="36"/>
      <c r="G41" s="37"/>
      <c r="H41" s="37"/>
      <c r="I41" s="37"/>
      <c r="J41" s="38"/>
      <c r="K41" s="22"/>
      <c r="L41" s="22"/>
      <c r="M41" s="22"/>
      <c r="N41" s="22"/>
      <c r="O41" s="22"/>
      <c r="P41" s="22"/>
    </row>
    <row r="42" spans="1:16" ht="39" customHeight="1" x14ac:dyDescent="0.15">
      <c r="A42" s="22"/>
      <c r="B42" s="39"/>
      <c r="C42" s="1178" t="s">
        <v>535</v>
      </c>
      <c r="D42" s="1179"/>
      <c r="E42" s="1180"/>
      <c r="F42" s="36" t="s">
        <v>477</v>
      </c>
      <c r="G42" s="37" t="s">
        <v>477</v>
      </c>
      <c r="H42" s="37" t="s">
        <v>477</v>
      </c>
      <c r="I42" s="37" t="s">
        <v>477</v>
      </c>
      <c r="J42" s="38" t="s">
        <v>477</v>
      </c>
      <c r="K42" s="22"/>
      <c r="L42" s="22"/>
      <c r="M42" s="22"/>
      <c r="N42" s="22"/>
      <c r="O42" s="22"/>
      <c r="P42" s="22"/>
    </row>
    <row r="43" spans="1:16" ht="39" customHeight="1" thickBot="1" x14ac:dyDescent="0.2">
      <c r="A43" s="22"/>
      <c r="B43" s="40"/>
      <c r="C43" s="1181" t="s">
        <v>536</v>
      </c>
      <c r="D43" s="1182"/>
      <c r="E43" s="1183"/>
      <c r="F43" s="41" t="s">
        <v>477</v>
      </c>
      <c r="G43" s="42" t="s">
        <v>477</v>
      </c>
      <c r="H43" s="42" t="s">
        <v>477</v>
      </c>
      <c r="I43" s="42" t="s">
        <v>477</v>
      </c>
      <c r="J43" s="43" t="s">
        <v>477</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A34" zoomScale="60" zoomScaleNormal="6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517</v>
      </c>
      <c r="L44" s="56" t="s">
        <v>518</v>
      </c>
      <c r="M44" s="56" t="s">
        <v>519</v>
      </c>
      <c r="N44" s="56" t="s">
        <v>520</v>
      </c>
      <c r="O44" s="57" t="s">
        <v>521</v>
      </c>
      <c r="P44" s="48"/>
      <c r="Q44" s="48"/>
      <c r="R44" s="48"/>
      <c r="S44" s="48"/>
      <c r="T44" s="48"/>
      <c r="U44" s="48"/>
    </row>
    <row r="45" spans="1:21" ht="30.75" customHeight="1" x14ac:dyDescent="0.15">
      <c r="A45" s="48"/>
      <c r="B45" s="1194" t="s">
        <v>11</v>
      </c>
      <c r="C45" s="1195"/>
      <c r="D45" s="58"/>
      <c r="E45" s="1200" t="s">
        <v>12</v>
      </c>
      <c r="F45" s="1200"/>
      <c r="G45" s="1200"/>
      <c r="H45" s="1200"/>
      <c r="I45" s="1200"/>
      <c r="J45" s="1201"/>
      <c r="K45" s="59">
        <v>521</v>
      </c>
      <c r="L45" s="60">
        <v>486</v>
      </c>
      <c r="M45" s="60">
        <v>456</v>
      </c>
      <c r="N45" s="60">
        <v>440</v>
      </c>
      <c r="O45" s="61">
        <v>443</v>
      </c>
      <c r="P45" s="48"/>
      <c r="Q45" s="48"/>
      <c r="R45" s="48"/>
      <c r="S45" s="48"/>
      <c r="T45" s="48"/>
      <c r="U45" s="48"/>
    </row>
    <row r="46" spans="1:21" ht="30.75" customHeight="1" x14ac:dyDescent="0.15">
      <c r="A46" s="48"/>
      <c r="B46" s="1196"/>
      <c r="C46" s="1197"/>
      <c r="D46" s="62"/>
      <c r="E46" s="1188" t="s">
        <v>13</v>
      </c>
      <c r="F46" s="1188"/>
      <c r="G46" s="1188"/>
      <c r="H46" s="1188"/>
      <c r="I46" s="1188"/>
      <c r="J46" s="1189"/>
      <c r="K46" s="63" t="s">
        <v>477</v>
      </c>
      <c r="L46" s="64" t="s">
        <v>477</v>
      </c>
      <c r="M46" s="64" t="s">
        <v>477</v>
      </c>
      <c r="N46" s="64" t="s">
        <v>477</v>
      </c>
      <c r="O46" s="65" t="s">
        <v>477</v>
      </c>
      <c r="P46" s="48"/>
      <c r="Q46" s="48"/>
      <c r="R46" s="48"/>
      <c r="S46" s="48"/>
      <c r="T46" s="48"/>
      <c r="U46" s="48"/>
    </row>
    <row r="47" spans="1:21" ht="30.75" customHeight="1" x14ac:dyDescent="0.15">
      <c r="A47" s="48"/>
      <c r="B47" s="1196"/>
      <c r="C47" s="1197"/>
      <c r="D47" s="62"/>
      <c r="E47" s="1188" t="s">
        <v>14</v>
      </c>
      <c r="F47" s="1188"/>
      <c r="G47" s="1188"/>
      <c r="H47" s="1188"/>
      <c r="I47" s="1188"/>
      <c r="J47" s="1189"/>
      <c r="K47" s="63" t="s">
        <v>477</v>
      </c>
      <c r="L47" s="64" t="s">
        <v>477</v>
      </c>
      <c r="M47" s="64" t="s">
        <v>477</v>
      </c>
      <c r="N47" s="64" t="s">
        <v>477</v>
      </c>
      <c r="O47" s="65" t="s">
        <v>477</v>
      </c>
      <c r="P47" s="48"/>
      <c r="Q47" s="48"/>
      <c r="R47" s="48"/>
      <c r="S47" s="48"/>
      <c r="T47" s="48"/>
      <c r="U47" s="48"/>
    </row>
    <row r="48" spans="1:21" ht="30.75" customHeight="1" x14ac:dyDescent="0.15">
      <c r="A48" s="48"/>
      <c r="B48" s="1196"/>
      <c r="C48" s="1197"/>
      <c r="D48" s="62"/>
      <c r="E48" s="1188" t="s">
        <v>15</v>
      </c>
      <c r="F48" s="1188"/>
      <c r="G48" s="1188"/>
      <c r="H48" s="1188"/>
      <c r="I48" s="1188"/>
      <c r="J48" s="1189"/>
      <c r="K48" s="63" t="s">
        <v>477</v>
      </c>
      <c r="L48" s="64" t="s">
        <v>477</v>
      </c>
      <c r="M48" s="64" t="s">
        <v>477</v>
      </c>
      <c r="N48" s="64" t="s">
        <v>477</v>
      </c>
      <c r="O48" s="65" t="s">
        <v>477</v>
      </c>
      <c r="P48" s="48"/>
      <c r="Q48" s="48"/>
      <c r="R48" s="48"/>
      <c r="S48" s="48"/>
      <c r="T48" s="48"/>
      <c r="U48" s="48"/>
    </row>
    <row r="49" spans="1:21" ht="30.75" customHeight="1" x14ac:dyDescent="0.15">
      <c r="A49" s="48"/>
      <c r="B49" s="1196"/>
      <c r="C49" s="1197"/>
      <c r="D49" s="62"/>
      <c r="E49" s="1188" t="s">
        <v>16</v>
      </c>
      <c r="F49" s="1188"/>
      <c r="G49" s="1188"/>
      <c r="H49" s="1188"/>
      <c r="I49" s="1188"/>
      <c r="J49" s="1189"/>
      <c r="K49" s="63">
        <v>18</v>
      </c>
      <c r="L49" s="64">
        <v>18</v>
      </c>
      <c r="M49" s="64">
        <v>18</v>
      </c>
      <c r="N49" s="64">
        <v>18</v>
      </c>
      <c r="O49" s="65">
        <v>15</v>
      </c>
      <c r="P49" s="48"/>
      <c r="Q49" s="48"/>
      <c r="R49" s="48"/>
      <c r="S49" s="48"/>
      <c r="T49" s="48"/>
      <c r="U49" s="48"/>
    </row>
    <row r="50" spans="1:21" ht="30.75" customHeight="1" x14ac:dyDescent="0.15">
      <c r="A50" s="48"/>
      <c r="B50" s="1196"/>
      <c r="C50" s="1197"/>
      <c r="D50" s="62"/>
      <c r="E50" s="1188" t="s">
        <v>17</v>
      </c>
      <c r="F50" s="1188"/>
      <c r="G50" s="1188"/>
      <c r="H50" s="1188"/>
      <c r="I50" s="1188"/>
      <c r="J50" s="1189"/>
      <c r="K50" s="63">
        <v>15</v>
      </c>
      <c r="L50" s="64">
        <v>15</v>
      </c>
      <c r="M50" s="64">
        <v>15</v>
      </c>
      <c r="N50" s="64">
        <v>15</v>
      </c>
      <c r="O50" s="65">
        <v>15</v>
      </c>
      <c r="P50" s="48"/>
      <c r="Q50" s="48"/>
      <c r="R50" s="48"/>
      <c r="S50" s="48"/>
      <c r="T50" s="48"/>
      <c r="U50" s="48"/>
    </row>
    <row r="51" spans="1:21" ht="30.75" customHeight="1" x14ac:dyDescent="0.15">
      <c r="A51" s="48"/>
      <c r="B51" s="1198"/>
      <c r="C51" s="1199"/>
      <c r="D51" s="66"/>
      <c r="E51" s="1188" t="s">
        <v>18</v>
      </c>
      <c r="F51" s="1188"/>
      <c r="G51" s="1188"/>
      <c r="H51" s="1188"/>
      <c r="I51" s="1188"/>
      <c r="J51" s="1189"/>
      <c r="K51" s="63">
        <v>0</v>
      </c>
      <c r="L51" s="64">
        <v>0</v>
      </c>
      <c r="M51" s="64">
        <v>0</v>
      </c>
      <c r="N51" s="64">
        <v>0</v>
      </c>
      <c r="O51" s="65">
        <v>0</v>
      </c>
      <c r="P51" s="48"/>
      <c r="Q51" s="48"/>
      <c r="R51" s="48"/>
      <c r="S51" s="48"/>
      <c r="T51" s="48"/>
      <c r="U51" s="48"/>
    </row>
    <row r="52" spans="1:21" ht="30.75" customHeight="1" x14ac:dyDescent="0.15">
      <c r="A52" s="48"/>
      <c r="B52" s="1186" t="s">
        <v>19</v>
      </c>
      <c r="C52" s="1187"/>
      <c r="D52" s="66"/>
      <c r="E52" s="1188" t="s">
        <v>20</v>
      </c>
      <c r="F52" s="1188"/>
      <c r="G52" s="1188"/>
      <c r="H52" s="1188"/>
      <c r="I52" s="1188"/>
      <c r="J52" s="1189"/>
      <c r="K52" s="63">
        <v>409</v>
      </c>
      <c r="L52" s="64">
        <v>400</v>
      </c>
      <c r="M52" s="64">
        <v>389</v>
      </c>
      <c r="N52" s="64">
        <v>359</v>
      </c>
      <c r="O52" s="65">
        <v>341</v>
      </c>
      <c r="P52" s="48"/>
      <c r="Q52" s="48"/>
      <c r="R52" s="48"/>
      <c r="S52" s="48"/>
      <c r="T52" s="48"/>
      <c r="U52" s="48"/>
    </row>
    <row r="53" spans="1:21" ht="30.75" customHeight="1" thickBot="1" x14ac:dyDescent="0.2">
      <c r="A53" s="48"/>
      <c r="B53" s="1190" t="s">
        <v>21</v>
      </c>
      <c r="C53" s="1191"/>
      <c r="D53" s="67"/>
      <c r="E53" s="1192" t="s">
        <v>22</v>
      </c>
      <c r="F53" s="1192"/>
      <c r="G53" s="1192"/>
      <c r="H53" s="1192"/>
      <c r="I53" s="1192"/>
      <c r="J53" s="1193"/>
      <c r="K53" s="68">
        <v>145</v>
      </c>
      <c r="L53" s="69">
        <v>119</v>
      </c>
      <c r="M53" s="69">
        <v>100</v>
      </c>
      <c r="N53" s="69">
        <v>114</v>
      </c>
      <c r="O53" s="70">
        <v>132</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60" zoomScaleNormal="6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517</v>
      </c>
      <c r="J40" s="79" t="s">
        <v>518</v>
      </c>
      <c r="K40" s="79" t="s">
        <v>519</v>
      </c>
      <c r="L40" s="79" t="s">
        <v>520</v>
      </c>
      <c r="M40" s="80" t="s">
        <v>521</v>
      </c>
    </row>
    <row r="41" spans="2:13" ht="27.75" customHeight="1" x14ac:dyDescent="0.15">
      <c r="B41" s="1214" t="s">
        <v>24</v>
      </c>
      <c r="C41" s="1215"/>
      <c r="D41" s="81"/>
      <c r="E41" s="1216" t="s">
        <v>25</v>
      </c>
      <c r="F41" s="1216"/>
      <c r="G41" s="1216"/>
      <c r="H41" s="1217"/>
      <c r="I41" s="82">
        <v>4478</v>
      </c>
      <c r="J41" s="83">
        <v>4493</v>
      </c>
      <c r="K41" s="83">
        <v>4365</v>
      </c>
      <c r="L41" s="83">
        <v>4305</v>
      </c>
      <c r="M41" s="84">
        <v>4177</v>
      </c>
    </row>
    <row r="42" spans="2:13" ht="27.75" customHeight="1" x14ac:dyDescent="0.15">
      <c r="B42" s="1204"/>
      <c r="C42" s="1205"/>
      <c r="D42" s="85"/>
      <c r="E42" s="1208" t="s">
        <v>26</v>
      </c>
      <c r="F42" s="1208"/>
      <c r="G42" s="1208"/>
      <c r="H42" s="1209"/>
      <c r="I42" s="86">
        <v>62</v>
      </c>
      <c r="J42" s="87">
        <v>62</v>
      </c>
      <c r="K42" s="87">
        <v>62</v>
      </c>
      <c r="L42" s="87">
        <v>25</v>
      </c>
      <c r="M42" s="88">
        <v>25</v>
      </c>
    </row>
    <row r="43" spans="2:13" ht="27.75" customHeight="1" x14ac:dyDescent="0.15">
      <c r="B43" s="1204"/>
      <c r="C43" s="1205"/>
      <c r="D43" s="85"/>
      <c r="E43" s="1208" t="s">
        <v>27</v>
      </c>
      <c r="F43" s="1208"/>
      <c r="G43" s="1208"/>
      <c r="H43" s="1209"/>
      <c r="I43" s="86" t="s">
        <v>477</v>
      </c>
      <c r="J43" s="87" t="s">
        <v>477</v>
      </c>
      <c r="K43" s="87" t="s">
        <v>477</v>
      </c>
      <c r="L43" s="87" t="s">
        <v>477</v>
      </c>
      <c r="M43" s="88" t="s">
        <v>477</v>
      </c>
    </row>
    <row r="44" spans="2:13" ht="27.75" customHeight="1" x14ac:dyDescent="0.15">
      <c r="B44" s="1204"/>
      <c r="C44" s="1205"/>
      <c r="D44" s="85"/>
      <c r="E44" s="1208" t="s">
        <v>28</v>
      </c>
      <c r="F44" s="1208"/>
      <c r="G44" s="1208"/>
      <c r="H44" s="1209"/>
      <c r="I44" s="86">
        <v>141</v>
      </c>
      <c r="J44" s="87">
        <v>109</v>
      </c>
      <c r="K44" s="87">
        <v>77</v>
      </c>
      <c r="L44" s="87">
        <v>44</v>
      </c>
      <c r="M44" s="88">
        <v>15</v>
      </c>
    </row>
    <row r="45" spans="2:13" ht="27.75" customHeight="1" x14ac:dyDescent="0.15">
      <c r="B45" s="1204"/>
      <c r="C45" s="1205"/>
      <c r="D45" s="85"/>
      <c r="E45" s="1208" t="s">
        <v>29</v>
      </c>
      <c r="F45" s="1208"/>
      <c r="G45" s="1208"/>
      <c r="H45" s="1209"/>
      <c r="I45" s="86">
        <v>1303</v>
      </c>
      <c r="J45" s="87">
        <v>1278</v>
      </c>
      <c r="K45" s="87">
        <v>1216</v>
      </c>
      <c r="L45" s="87">
        <v>1163</v>
      </c>
      <c r="M45" s="88">
        <v>1140</v>
      </c>
    </row>
    <row r="46" spans="2:13" ht="27.75" customHeight="1" x14ac:dyDescent="0.15">
      <c r="B46" s="1204"/>
      <c r="C46" s="1205"/>
      <c r="D46" s="89"/>
      <c r="E46" s="1208" t="s">
        <v>30</v>
      </c>
      <c r="F46" s="1208"/>
      <c r="G46" s="1208"/>
      <c r="H46" s="1209"/>
      <c r="I46" s="86" t="s">
        <v>477</v>
      </c>
      <c r="J46" s="87" t="s">
        <v>477</v>
      </c>
      <c r="K46" s="87" t="s">
        <v>477</v>
      </c>
      <c r="L46" s="87" t="s">
        <v>477</v>
      </c>
      <c r="M46" s="88" t="s">
        <v>477</v>
      </c>
    </row>
    <row r="47" spans="2:13" ht="27.75" customHeight="1" x14ac:dyDescent="0.15">
      <c r="B47" s="1204"/>
      <c r="C47" s="1205"/>
      <c r="D47" s="90"/>
      <c r="E47" s="1218" t="s">
        <v>31</v>
      </c>
      <c r="F47" s="1219"/>
      <c r="G47" s="1219"/>
      <c r="H47" s="1220"/>
      <c r="I47" s="86" t="s">
        <v>477</v>
      </c>
      <c r="J47" s="87" t="s">
        <v>477</v>
      </c>
      <c r="K47" s="87" t="s">
        <v>477</v>
      </c>
      <c r="L47" s="87" t="s">
        <v>477</v>
      </c>
      <c r="M47" s="88" t="s">
        <v>477</v>
      </c>
    </row>
    <row r="48" spans="2:13" ht="27.75" customHeight="1" x14ac:dyDescent="0.15">
      <c r="B48" s="1204"/>
      <c r="C48" s="1205"/>
      <c r="D48" s="85"/>
      <c r="E48" s="1208" t="s">
        <v>32</v>
      </c>
      <c r="F48" s="1208"/>
      <c r="G48" s="1208"/>
      <c r="H48" s="1209"/>
      <c r="I48" s="86" t="s">
        <v>477</v>
      </c>
      <c r="J48" s="87" t="s">
        <v>477</v>
      </c>
      <c r="K48" s="87" t="s">
        <v>477</v>
      </c>
      <c r="L48" s="87" t="s">
        <v>477</v>
      </c>
      <c r="M48" s="88" t="s">
        <v>477</v>
      </c>
    </row>
    <row r="49" spans="2:13" ht="27.75" customHeight="1" x14ac:dyDescent="0.15">
      <c r="B49" s="1206"/>
      <c r="C49" s="1207"/>
      <c r="D49" s="85"/>
      <c r="E49" s="1208" t="s">
        <v>33</v>
      </c>
      <c r="F49" s="1208"/>
      <c r="G49" s="1208"/>
      <c r="H49" s="1209"/>
      <c r="I49" s="86" t="s">
        <v>477</v>
      </c>
      <c r="J49" s="87" t="s">
        <v>477</v>
      </c>
      <c r="K49" s="87" t="s">
        <v>477</v>
      </c>
      <c r="L49" s="87" t="s">
        <v>477</v>
      </c>
      <c r="M49" s="88" t="s">
        <v>477</v>
      </c>
    </row>
    <row r="50" spans="2:13" ht="27.75" customHeight="1" x14ac:dyDescent="0.15">
      <c r="B50" s="1202" t="s">
        <v>34</v>
      </c>
      <c r="C50" s="1203"/>
      <c r="D50" s="91"/>
      <c r="E50" s="1208" t="s">
        <v>35</v>
      </c>
      <c r="F50" s="1208"/>
      <c r="G50" s="1208"/>
      <c r="H50" s="1209"/>
      <c r="I50" s="86">
        <v>2199</v>
      </c>
      <c r="J50" s="87">
        <v>2074</v>
      </c>
      <c r="K50" s="87">
        <v>2262</v>
      </c>
      <c r="L50" s="87">
        <v>2361</v>
      </c>
      <c r="M50" s="88">
        <v>2370</v>
      </c>
    </row>
    <row r="51" spans="2:13" ht="27.75" customHeight="1" x14ac:dyDescent="0.15">
      <c r="B51" s="1204"/>
      <c r="C51" s="1205"/>
      <c r="D51" s="85"/>
      <c r="E51" s="1208" t="s">
        <v>36</v>
      </c>
      <c r="F51" s="1208"/>
      <c r="G51" s="1208"/>
      <c r="H51" s="1209"/>
      <c r="I51" s="86">
        <v>15</v>
      </c>
      <c r="J51" s="87">
        <v>13</v>
      </c>
      <c r="K51" s="87">
        <v>8</v>
      </c>
      <c r="L51" s="87">
        <v>3</v>
      </c>
      <c r="M51" s="88">
        <v>1</v>
      </c>
    </row>
    <row r="52" spans="2:13" ht="27.75" customHeight="1" x14ac:dyDescent="0.15">
      <c r="B52" s="1206"/>
      <c r="C52" s="1207"/>
      <c r="D52" s="85"/>
      <c r="E52" s="1208" t="s">
        <v>37</v>
      </c>
      <c r="F52" s="1208"/>
      <c r="G52" s="1208"/>
      <c r="H52" s="1209"/>
      <c r="I52" s="86">
        <v>3617</v>
      </c>
      <c r="J52" s="87">
        <v>3550</v>
      </c>
      <c r="K52" s="87">
        <v>3441</v>
      </c>
      <c r="L52" s="87">
        <v>3347</v>
      </c>
      <c r="M52" s="88">
        <v>3220</v>
      </c>
    </row>
    <row r="53" spans="2:13" ht="27.75" customHeight="1" thickBot="1" x14ac:dyDescent="0.2">
      <c r="B53" s="1210" t="s">
        <v>21</v>
      </c>
      <c r="C53" s="1211"/>
      <c r="D53" s="92"/>
      <c r="E53" s="1212" t="s">
        <v>38</v>
      </c>
      <c r="F53" s="1212"/>
      <c r="G53" s="1212"/>
      <c r="H53" s="1213"/>
      <c r="I53" s="93">
        <v>153</v>
      </c>
      <c r="J53" s="94">
        <v>305</v>
      </c>
      <c r="K53" s="94">
        <v>10</v>
      </c>
      <c r="L53" s="94">
        <v>-173</v>
      </c>
      <c r="M53" s="95">
        <v>-235</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60" zoomScaleNormal="60" zoomScaleSheetLayoutView="55" workbookViewId="0"/>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71"/>
      <c r="B1" s="373"/>
      <c r="P1" s="246"/>
      <c r="Q1" s="246"/>
    </row>
    <row r="2" spans="1:51" ht="25.5" x14ac:dyDescent="0.25">
      <c r="A2" s="371"/>
      <c r="C2" s="372"/>
      <c r="P2" s="246"/>
      <c r="Q2" s="246"/>
    </row>
    <row r="3" spans="1:51" ht="25.5" x14ac:dyDescent="0.25">
      <c r="A3" s="371"/>
      <c r="C3" s="372"/>
      <c r="P3" s="246"/>
      <c r="Q3" s="246"/>
    </row>
    <row r="4" spans="1:51" s="370" customFormat="1" x14ac:dyDescent="0.15">
      <c r="A4" s="371"/>
      <c r="B4" s="371"/>
      <c r="C4" s="371"/>
      <c r="D4" s="371"/>
      <c r="E4" s="371"/>
      <c r="F4" s="371"/>
      <c r="G4" s="371"/>
      <c r="H4" s="371"/>
      <c r="I4" s="371"/>
      <c r="J4" s="371"/>
      <c r="K4" s="371"/>
      <c r="L4" s="371"/>
      <c r="M4" s="371"/>
      <c r="N4" s="371"/>
      <c r="O4" s="371"/>
      <c r="P4" s="371"/>
      <c r="Q4" s="371"/>
      <c r="R4" s="371"/>
      <c r="S4" s="371"/>
      <c r="T4" s="371"/>
      <c r="U4" s="371"/>
      <c r="V4" s="371"/>
      <c r="W4" s="371"/>
      <c r="X4" s="371"/>
      <c r="Y4" s="371"/>
      <c r="Z4" s="371"/>
      <c r="AA4" s="371"/>
      <c r="AB4" s="371"/>
      <c r="AC4" s="371"/>
      <c r="AD4" s="371"/>
      <c r="AE4" s="371"/>
      <c r="AF4" s="371"/>
      <c r="AG4" s="371"/>
      <c r="AH4" s="371"/>
      <c r="AI4" s="371"/>
    </row>
    <row r="5" spans="1:51" s="370" customFormat="1" x14ac:dyDescent="0.15">
      <c r="A5" s="371"/>
      <c r="B5" s="371"/>
      <c r="C5" s="371"/>
      <c r="D5" s="371"/>
      <c r="E5" s="371"/>
      <c r="F5" s="371"/>
      <c r="G5" s="371"/>
      <c r="H5" s="371"/>
      <c r="I5" s="371"/>
      <c r="J5" s="371"/>
      <c r="K5" s="371"/>
      <c r="L5" s="371"/>
      <c r="M5" s="371"/>
      <c r="N5" s="371"/>
      <c r="O5" s="371"/>
      <c r="P5" s="371"/>
      <c r="Q5" s="371"/>
      <c r="R5" s="371"/>
      <c r="S5" s="371"/>
      <c r="T5" s="371"/>
      <c r="U5" s="371"/>
      <c r="V5" s="371"/>
      <c r="W5" s="371"/>
      <c r="X5" s="371"/>
      <c r="Y5" s="371"/>
      <c r="Z5" s="371"/>
      <c r="AA5" s="371"/>
      <c r="AB5" s="371"/>
      <c r="AC5" s="371"/>
      <c r="AD5" s="371"/>
      <c r="AE5" s="371"/>
      <c r="AF5" s="371"/>
      <c r="AG5" s="371"/>
      <c r="AH5" s="371"/>
      <c r="AI5" s="371"/>
    </row>
    <row r="6" spans="1:51" s="370" customFormat="1" x14ac:dyDescent="0.15">
      <c r="A6" s="371"/>
      <c r="B6" s="371"/>
      <c r="C6" s="371"/>
      <c r="D6" s="371"/>
      <c r="E6" s="371"/>
      <c r="F6" s="371"/>
      <c r="G6" s="371"/>
      <c r="H6" s="371"/>
      <c r="I6" s="371"/>
      <c r="J6" s="371"/>
      <c r="K6" s="371"/>
      <c r="L6" s="371"/>
      <c r="M6" s="371"/>
      <c r="N6" s="371"/>
      <c r="O6" s="371"/>
      <c r="P6" s="371"/>
      <c r="Q6" s="371"/>
      <c r="R6" s="371"/>
      <c r="S6" s="371"/>
      <c r="T6" s="371"/>
      <c r="U6" s="371"/>
      <c r="V6" s="371"/>
      <c r="W6" s="371"/>
      <c r="X6" s="371"/>
      <c r="Y6" s="371"/>
      <c r="Z6" s="371"/>
      <c r="AA6" s="371"/>
      <c r="AB6" s="371"/>
      <c r="AC6" s="371"/>
      <c r="AD6" s="371"/>
      <c r="AE6" s="371"/>
      <c r="AF6" s="371"/>
      <c r="AG6" s="371"/>
      <c r="AH6" s="371"/>
      <c r="AI6" s="371"/>
    </row>
    <row r="7" spans="1:51" s="370" customFormat="1" x14ac:dyDescent="0.15">
      <c r="A7" s="371"/>
      <c r="B7" s="371"/>
      <c r="C7" s="371"/>
      <c r="D7" s="371"/>
      <c r="E7" s="371"/>
      <c r="F7" s="371"/>
      <c r="G7" s="371"/>
      <c r="H7" s="371"/>
      <c r="I7" s="371"/>
      <c r="J7" s="371"/>
      <c r="K7" s="371"/>
      <c r="L7" s="371"/>
      <c r="M7" s="371"/>
      <c r="N7" s="371"/>
      <c r="O7" s="371"/>
      <c r="P7" s="371"/>
      <c r="Q7" s="371"/>
      <c r="R7" s="371"/>
      <c r="S7" s="371"/>
      <c r="T7" s="371"/>
      <c r="U7" s="371"/>
      <c r="V7" s="371"/>
      <c r="W7" s="371"/>
      <c r="X7" s="371"/>
      <c r="Y7" s="371"/>
      <c r="Z7" s="371"/>
      <c r="AA7" s="371"/>
      <c r="AB7" s="371"/>
      <c r="AC7" s="371"/>
      <c r="AD7" s="371"/>
      <c r="AE7" s="371"/>
      <c r="AF7" s="371"/>
      <c r="AG7" s="371"/>
      <c r="AH7" s="371"/>
      <c r="AI7" s="371"/>
    </row>
    <row r="8" spans="1:51" s="370" customFormat="1" x14ac:dyDescent="0.15">
      <c r="A8" s="371"/>
      <c r="B8" s="371"/>
      <c r="C8" s="371"/>
      <c r="D8" s="371"/>
      <c r="E8" s="371"/>
      <c r="F8" s="371"/>
      <c r="G8" s="371"/>
      <c r="H8" s="371"/>
      <c r="I8" s="371"/>
      <c r="J8" s="371"/>
      <c r="K8" s="371"/>
      <c r="L8" s="371"/>
      <c r="M8" s="371"/>
      <c r="N8" s="371"/>
      <c r="O8" s="371"/>
      <c r="P8" s="371"/>
      <c r="Q8" s="371"/>
      <c r="R8" s="371"/>
      <c r="S8" s="371"/>
      <c r="T8" s="371"/>
      <c r="U8" s="371"/>
      <c r="V8" s="371"/>
      <c r="W8" s="371"/>
      <c r="X8" s="371"/>
      <c r="Y8" s="371"/>
      <c r="Z8" s="371"/>
      <c r="AA8" s="371"/>
      <c r="AB8" s="371"/>
      <c r="AC8" s="371"/>
      <c r="AD8" s="371"/>
      <c r="AE8" s="371"/>
      <c r="AF8" s="371"/>
      <c r="AG8" s="371"/>
      <c r="AH8" s="371"/>
      <c r="AI8" s="371"/>
    </row>
    <row r="9" spans="1:51" s="370" customFormat="1" x14ac:dyDescent="0.15">
      <c r="A9" s="371"/>
      <c r="B9" s="371"/>
      <c r="C9" s="371"/>
      <c r="D9" s="371"/>
      <c r="E9" s="371"/>
      <c r="F9" s="371"/>
      <c r="G9" s="371"/>
      <c r="H9" s="371"/>
      <c r="I9" s="371"/>
      <c r="J9" s="371"/>
      <c r="K9" s="371"/>
      <c r="L9" s="371"/>
      <c r="M9" s="371"/>
      <c r="N9" s="371"/>
      <c r="O9" s="371"/>
      <c r="P9" s="371"/>
      <c r="Q9" s="371"/>
      <c r="R9" s="371"/>
      <c r="S9" s="371"/>
      <c r="T9" s="371"/>
      <c r="U9" s="371"/>
      <c r="V9" s="371"/>
      <c r="W9" s="371"/>
      <c r="X9" s="371"/>
      <c r="Y9" s="371"/>
      <c r="Z9" s="371"/>
      <c r="AA9" s="371"/>
      <c r="AB9" s="371"/>
      <c r="AC9" s="371"/>
      <c r="AD9" s="371"/>
      <c r="AE9" s="371"/>
      <c r="AF9" s="371"/>
      <c r="AG9" s="371"/>
      <c r="AH9" s="371"/>
      <c r="AI9" s="371"/>
    </row>
    <row r="10" spans="1:51" s="370" customFormat="1" x14ac:dyDescent="0.15">
      <c r="A10" s="371"/>
      <c r="B10" s="371"/>
      <c r="C10" s="371"/>
      <c r="D10" s="371"/>
      <c r="E10" s="371"/>
      <c r="F10" s="371"/>
      <c r="G10" s="371"/>
      <c r="H10" s="371"/>
      <c r="I10" s="371"/>
      <c r="J10" s="371"/>
      <c r="K10" s="371"/>
      <c r="L10" s="371"/>
      <c r="M10" s="371"/>
      <c r="N10" s="371"/>
      <c r="O10" s="371"/>
      <c r="P10" s="371"/>
      <c r="Q10" s="371"/>
      <c r="R10" s="371"/>
      <c r="S10" s="371"/>
      <c r="T10" s="371"/>
      <c r="U10" s="371"/>
      <c r="V10" s="371"/>
      <c r="W10" s="371"/>
      <c r="X10" s="371"/>
      <c r="Y10" s="371"/>
      <c r="Z10" s="371"/>
      <c r="AA10" s="371"/>
      <c r="AB10" s="371"/>
      <c r="AC10" s="371"/>
      <c r="AD10" s="371"/>
      <c r="AE10" s="371"/>
      <c r="AF10" s="371"/>
      <c r="AG10" s="371"/>
      <c r="AH10" s="371"/>
      <c r="AI10" s="371"/>
      <c r="AY10" s="370" t="s">
        <v>573</v>
      </c>
    </row>
    <row r="11" spans="1:51" s="370" customFormat="1" x14ac:dyDescent="0.15">
      <c r="A11" s="371"/>
      <c r="B11" s="371"/>
      <c r="C11" s="371"/>
      <c r="D11" s="371"/>
      <c r="E11" s="371"/>
      <c r="F11" s="371"/>
      <c r="G11" s="371"/>
      <c r="H11" s="371"/>
      <c r="I11" s="371"/>
      <c r="J11" s="371"/>
      <c r="K11" s="371"/>
      <c r="L11" s="371"/>
      <c r="M11" s="371"/>
      <c r="N11" s="371"/>
      <c r="O11" s="371"/>
      <c r="P11" s="371"/>
      <c r="Q11" s="371"/>
      <c r="R11" s="371"/>
      <c r="S11" s="371"/>
      <c r="T11" s="371"/>
      <c r="U11" s="371"/>
      <c r="V11" s="371"/>
      <c r="W11" s="371"/>
      <c r="X11" s="371"/>
      <c r="Y11" s="371"/>
      <c r="Z11" s="371"/>
      <c r="AA11" s="371"/>
      <c r="AB11" s="371"/>
      <c r="AC11" s="371"/>
      <c r="AD11" s="371"/>
      <c r="AE11" s="371"/>
      <c r="AF11" s="371"/>
      <c r="AG11" s="371"/>
      <c r="AH11" s="371"/>
      <c r="AI11" s="371"/>
    </row>
    <row r="12" spans="1:51" s="370" customFormat="1" x14ac:dyDescent="0.15">
      <c r="A12" s="371"/>
      <c r="B12" s="371"/>
      <c r="C12" s="371"/>
      <c r="D12" s="371"/>
      <c r="E12" s="371"/>
      <c r="F12" s="371"/>
      <c r="G12" s="371"/>
      <c r="H12" s="371"/>
      <c r="I12" s="371"/>
      <c r="J12" s="371"/>
      <c r="K12" s="371"/>
      <c r="L12" s="371"/>
      <c r="M12" s="371"/>
      <c r="N12" s="371"/>
      <c r="O12" s="371"/>
      <c r="P12" s="371"/>
      <c r="Q12" s="371"/>
      <c r="R12" s="371"/>
      <c r="S12" s="371"/>
      <c r="T12" s="371"/>
      <c r="U12" s="371"/>
      <c r="V12" s="371"/>
      <c r="W12" s="371"/>
      <c r="X12" s="371"/>
      <c r="Y12" s="371"/>
      <c r="Z12" s="371"/>
      <c r="AA12" s="371"/>
      <c r="AB12" s="371"/>
      <c r="AC12" s="371"/>
      <c r="AD12" s="371"/>
      <c r="AE12" s="371"/>
      <c r="AF12" s="371"/>
      <c r="AG12" s="371"/>
      <c r="AH12" s="371"/>
      <c r="AI12" s="371"/>
      <c r="AY12" s="370" t="s">
        <v>573</v>
      </c>
    </row>
    <row r="13" spans="1:51" s="370" customFormat="1" x14ac:dyDescent="0.15">
      <c r="A13" s="371"/>
      <c r="B13" s="371"/>
      <c r="C13" s="371"/>
      <c r="D13" s="371"/>
      <c r="E13" s="371"/>
      <c r="F13" s="371"/>
      <c r="G13" s="371"/>
      <c r="H13" s="371"/>
      <c r="I13" s="371"/>
      <c r="J13" s="371"/>
      <c r="K13" s="371"/>
      <c r="L13" s="371"/>
      <c r="M13" s="371"/>
      <c r="N13" s="371"/>
      <c r="O13" s="371"/>
      <c r="P13" s="371"/>
      <c r="Q13" s="371"/>
      <c r="R13" s="371"/>
      <c r="S13" s="371"/>
      <c r="T13" s="371"/>
      <c r="U13" s="371"/>
      <c r="V13" s="371"/>
      <c r="W13" s="371"/>
      <c r="X13" s="371"/>
      <c r="Y13" s="371"/>
      <c r="Z13" s="371"/>
      <c r="AA13" s="371"/>
      <c r="AB13" s="371"/>
      <c r="AC13" s="371"/>
      <c r="AD13" s="371"/>
      <c r="AE13" s="371"/>
      <c r="AF13" s="371"/>
      <c r="AG13" s="371"/>
      <c r="AH13" s="371"/>
      <c r="AI13" s="371"/>
    </row>
    <row r="14" spans="1:51" s="370" customFormat="1" ht="14.25" customHeight="1" x14ac:dyDescent="0.15">
      <c r="A14" s="371"/>
      <c r="B14" s="371"/>
      <c r="C14" s="371"/>
      <c r="D14" s="371"/>
      <c r="E14" s="371"/>
      <c r="F14" s="371"/>
      <c r="G14" s="371"/>
      <c r="H14" s="371"/>
      <c r="I14" s="371"/>
      <c r="J14" s="371"/>
      <c r="K14" s="371"/>
      <c r="L14" s="371"/>
      <c r="M14" s="371"/>
      <c r="N14" s="371"/>
      <c r="O14" s="371"/>
      <c r="P14" s="371"/>
      <c r="Q14" s="371"/>
      <c r="R14" s="371"/>
      <c r="S14" s="371"/>
      <c r="T14" s="371"/>
      <c r="U14" s="371"/>
      <c r="V14" s="371"/>
      <c r="W14" s="371"/>
      <c r="X14" s="371"/>
      <c r="Y14" s="371"/>
      <c r="Z14" s="371"/>
      <c r="AA14" s="371"/>
      <c r="AB14" s="371"/>
      <c r="AC14" s="371"/>
      <c r="AD14" s="371"/>
      <c r="AE14" s="371"/>
      <c r="AF14" s="371"/>
      <c r="AG14" s="371"/>
      <c r="AH14" s="371"/>
      <c r="AI14" s="371"/>
    </row>
    <row r="15" spans="1:51" s="370" customFormat="1" x14ac:dyDescent="0.15">
      <c r="A15" s="245"/>
      <c r="B15" s="371"/>
      <c r="C15" s="371"/>
      <c r="D15" s="371"/>
      <c r="E15" s="371"/>
      <c r="F15" s="371"/>
      <c r="G15" s="371"/>
      <c r="H15" s="371"/>
      <c r="I15" s="371"/>
      <c r="J15" s="371"/>
      <c r="K15" s="371"/>
      <c r="L15" s="371"/>
      <c r="M15" s="371"/>
      <c r="N15" s="371"/>
      <c r="O15" s="371"/>
      <c r="P15" s="371"/>
      <c r="Q15" s="371"/>
      <c r="R15" s="371"/>
      <c r="S15" s="371"/>
      <c r="T15" s="371"/>
      <c r="U15" s="371"/>
      <c r="V15" s="371"/>
      <c r="W15" s="371"/>
      <c r="X15" s="371"/>
      <c r="Y15" s="371"/>
      <c r="Z15" s="371"/>
      <c r="AA15" s="371"/>
      <c r="AB15" s="371"/>
      <c r="AC15" s="371"/>
      <c r="AD15" s="371"/>
      <c r="AE15" s="371"/>
      <c r="AF15" s="371"/>
      <c r="AG15" s="371"/>
      <c r="AH15" s="371"/>
      <c r="AI15" s="371"/>
    </row>
    <row r="16" spans="1:51" s="370" customFormat="1" x14ac:dyDescent="0.15">
      <c r="A16" s="245"/>
      <c r="B16" s="371"/>
      <c r="C16" s="371"/>
      <c r="D16" s="371"/>
      <c r="E16" s="371"/>
      <c r="F16" s="371"/>
      <c r="G16" s="371"/>
      <c r="H16" s="371"/>
      <c r="I16" s="371"/>
      <c r="J16" s="371"/>
      <c r="K16" s="371"/>
      <c r="L16" s="371"/>
      <c r="M16" s="371"/>
      <c r="N16" s="371"/>
      <c r="O16" s="371"/>
      <c r="P16" s="371"/>
      <c r="Q16" s="371"/>
      <c r="R16" s="371"/>
      <c r="S16" s="371"/>
      <c r="T16" s="371"/>
      <c r="U16" s="371"/>
      <c r="V16" s="371"/>
      <c r="W16" s="371"/>
      <c r="X16" s="371"/>
      <c r="Y16" s="371"/>
      <c r="Z16" s="371"/>
      <c r="AA16" s="371"/>
      <c r="AB16" s="371"/>
      <c r="AC16" s="371"/>
      <c r="AD16" s="371"/>
      <c r="AE16" s="371"/>
      <c r="AF16" s="371"/>
      <c r="AG16" s="371"/>
      <c r="AH16" s="371"/>
      <c r="AI16" s="371"/>
    </row>
    <row r="17" spans="1:259" s="370" customFormat="1" x14ac:dyDescent="0.15">
      <c r="A17" s="245"/>
      <c r="B17" s="371"/>
      <c r="C17" s="371"/>
      <c r="D17" s="371"/>
      <c r="E17" s="371"/>
      <c r="F17" s="371"/>
      <c r="G17" s="371"/>
      <c r="H17" s="371"/>
      <c r="I17" s="371"/>
      <c r="J17" s="371"/>
      <c r="K17" s="371"/>
      <c r="L17" s="371"/>
      <c r="M17" s="371"/>
      <c r="N17" s="371"/>
      <c r="O17" s="371"/>
      <c r="P17" s="371"/>
      <c r="Q17" s="371"/>
      <c r="R17" s="371"/>
      <c r="S17" s="371"/>
      <c r="T17" s="371"/>
      <c r="U17" s="371"/>
      <c r="V17" s="371"/>
      <c r="W17" s="371"/>
      <c r="X17" s="371"/>
      <c r="Y17" s="371"/>
      <c r="Z17" s="371"/>
      <c r="AA17" s="371"/>
      <c r="AB17" s="371"/>
      <c r="AC17" s="371"/>
      <c r="AD17" s="371"/>
      <c r="AE17" s="371"/>
      <c r="AF17" s="371"/>
      <c r="AG17" s="371"/>
      <c r="AH17" s="371"/>
      <c r="AI17" s="371"/>
    </row>
    <row r="18" spans="1:259" s="370" customFormat="1" x14ac:dyDescent="0.15">
      <c r="A18" s="245"/>
      <c r="B18" s="371"/>
      <c r="C18" s="371"/>
      <c r="D18" s="371"/>
      <c r="E18" s="371"/>
      <c r="F18" s="371"/>
      <c r="G18" s="371"/>
      <c r="H18" s="371"/>
      <c r="I18" s="371"/>
      <c r="J18" s="371"/>
      <c r="K18" s="371"/>
      <c r="L18" s="371"/>
      <c r="M18" s="371"/>
      <c r="N18" s="371"/>
      <c r="O18" s="371"/>
      <c r="P18" s="371"/>
      <c r="Q18" s="371"/>
      <c r="R18" s="371"/>
      <c r="S18" s="371"/>
      <c r="T18" s="371"/>
      <c r="U18" s="371"/>
      <c r="V18" s="371"/>
      <c r="W18" s="371"/>
      <c r="X18" s="371"/>
      <c r="Y18" s="371"/>
      <c r="Z18" s="371"/>
      <c r="AA18" s="371"/>
      <c r="AB18" s="371"/>
      <c r="AC18" s="371"/>
      <c r="AD18" s="371"/>
      <c r="AE18" s="371"/>
      <c r="AF18" s="371"/>
      <c r="AG18" s="371"/>
      <c r="AH18" s="371"/>
      <c r="AI18" s="371"/>
    </row>
    <row r="19" spans="1:259" x14ac:dyDescent="0.15">
      <c r="P19" s="246"/>
      <c r="Q19" s="246"/>
    </row>
    <row r="20" spans="1:259" x14ac:dyDescent="0.15">
      <c r="P20" s="246"/>
      <c r="Q20" s="246"/>
    </row>
    <row r="21" spans="1:259" ht="17.25" x14ac:dyDescent="0.15">
      <c r="B21" s="369"/>
      <c r="C21" s="248"/>
      <c r="D21" s="248"/>
      <c r="E21" s="248"/>
      <c r="F21" s="248"/>
      <c r="G21" s="248"/>
      <c r="H21" s="248"/>
      <c r="I21" s="248"/>
      <c r="J21" s="248"/>
      <c r="K21" s="248"/>
      <c r="L21" s="248"/>
      <c r="M21" s="248"/>
      <c r="N21" s="368"/>
      <c r="O21" s="248"/>
      <c r="P21" s="249"/>
      <c r="Q21" s="246"/>
      <c r="IY21" s="367"/>
    </row>
    <row r="22" spans="1:259" ht="17.25" x14ac:dyDescent="0.15">
      <c r="B22" s="250"/>
      <c r="IY22" s="366"/>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356"/>
      <c r="C40" s="246"/>
      <c r="D40" s="246"/>
      <c r="E40" s="246"/>
      <c r="F40" s="246"/>
      <c r="G40" s="246"/>
      <c r="H40" s="246"/>
      <c r="I40" s="246"/>
      <c r="J40" s="246"/>
      <c r="K40" s="246"/>
      <c r="L40" s="246"/>
      <c r="M40" s="246"/>
      <c r="N40" s="246"/>
      <c r="O40" s="246"/>
      <c r="P40" s="356"/>
      <c r="Q40" s="246"/>
    </row>
    <row r="41" spans="2:17" ht="17.25" x14ac:dyDescent="0.15">
      <c r="B41" s="247" t="s">
        <v>572</v>
      </c>
      <c r="C41" s="248"/>
      <c r="D41" s="248"/>
      <c r="E41" s="248"/>
      <c r="F41" s="248"/>
      <c r="G41" s="248"/>
      <c r="H41" s="248"/>
      <c r="I41" s="248"/>
      <c r="J41" s="248"/>
      <c r="K41" s="248"/>
      <c r="L41" s="248"/>
      <c r="M41" s="248"/>
      <c r="N41" s="248"/>
      <c r="O41" s="248"/>
      <c r="P41" s="249"/>
    </row>
    <row r="42" spans="2:17" x14ac:dyDescent="0.15">
      <c r="B42" s="250"/>
      <c r="C42" s="246"/>
      <c r="D42" s="246"/>
      <c r="E42" s="246"/>
      <c r="F42" s="246"/>
      <c r="G42" s="355" t="s">
        <v>569</v>
      </c>
      <c r="I42" s="354"/>
      <c r="J42" s="354"/>
      <c r="K42" s="354"/>
      <c r="L42" s="246"/>
      <c r="M42" s="246"/>
      <c r="N42" s="246"/>
      <c r="O42" s="246"/>
    </row>
    <row r="43" spans="2:17" x14ac:dyDescent="0.15">
      <c r="B43" s="250"/>
      <c r="C43" s="246"/>
      <c r="D43" s="246"/>
      <c r="E43" s="246"/>
      <c r="F43" s="246"/>
      <c r="G43" s="1235" t="s">
        <v>574</v>
      </c>
      <c r="H43" s="1236"/>
      <c r="I43" s="1236"/>
      <c r="J43" s="1236"/>
      <c r="K43" s="1236"/>
      <c r="L43" s="1236"/>
      <c r="M43" s="1236"/>
      <c r="N43" s="1236"/>
      <c r="O43" s="1237"/>
    </row>
    <row r="44" spans="2:17" x14ac:dyDescent="0.15">
      <c r="B44" s="250"/>
      <c r="C44" s="246"/>
      <c r="D44" s="246"/>
      <c r="E44" s="246"/>
      <c r="F44" s="246"/>
      <c r="G44" s="1238"/>
      <c r="H44" s="1239"/>
      <c r="I44" s="1239"/>
      <c r="J44" s="1239"/>
      <c r="K44" s="1239"/>
      <c r="L44" s="1239"/>
      <c r="M44" s="1239"/>
      <c r="N44" s="1239"/>
      <c r="O44" s="1240"/>
    </row>
    <row r="45" spans="2:17" x14ac:dyDescent="0.15">
      <c r="B45" s="250"/>
      <c r="C45" s="246"/>
      <c r="D45" s="246"/>
      <c r="E45" s="246"/>
      <c r="F45" s="246"/>
      <c r="G45" s="1238"/>
      <c r="H45" s="1239"/>
      <c r="I45" s="1239"/>
      <c r="J45" s="1239"/>
      <c r="K45" s="1239"/>
      <c r="L45" s="1239"/>
      <c r="M45" s="1239"/>
      <c r="N45" s="1239"/>
      <c r="O45" s="1240"/>
    </row>
    <row r="46" spans="2:17" x14ac:dyDescent="0.15">
      <c r="B46" s="250"/>
      <c r="C46" s="246"/>
      <c r="D46" s="246"/>
      <c r="E46" s="246"/>
      <c r="F46" s="246"/>
      <c r="G46" s="1238"/>
      <c r="H46" s="1239"/>
      <c r="I46" s="1239"/>
      <c r="J46" s="1239"/>
      <c r="K46" s="1239"/>
      <c r="L46" s="1239"/>
      <c r="M46" s="1239"/>
      <c r="N46" s="1239"/>
      <c r="O46" s="1240"/>
    </row>
    <row r="47" spans="2:17" x14ac:dyDescent="0.15">
      <c r="B47" s="250"/>
      <c r="C47" s="246"/>
      <c r="D47" s="246"/>
      <c r="E47" s="246"/>
      <c r="F47" s="246"/>
      <c r="G47" s="1241"/>
      <c r="H47" s="1242"/>
      <c r="I47" s="1242"/>
      <c r="J47" s="1242"/>
      <c r="K47" s="1242"/>
      <c r="L47" s="1242"/>
      <c r="M47" s="1242"/>
      <c r="N47" s="1242"/>
      <c r="O47" s="1243"/>
    </row>
    <row r="48" spans="2:17" x14ac:dyDescent="0.15">
      <c r="B48" s="250"/>
      <c r="C48" s="246"/>
      <c r="D48" s="246"/>
      <c r="E48" s="246"/>
      <c r="F48" s="246"/>
      <c r="G48" s="246"/>
      <c r="H48" s="365"/>
      <c r="I48" s="365"/>
      <c r="J48" s="365"/>
    </row>
    <row r="49" spans="1:17" x14ac:dyDescent="0.15">
      <c r="B49" s="250"/>
      <c r="C49" s="246"/>
      <c r="D49" s="246"/>
      <c r="E49" s="246"/>
      <c r="F49" s="246"/>
      <c r="G49" s="245" t="s">
        <v>571</v>
      </c>
    </row>
    <row r="50" spans="1:17" x14ac:dyDescent="0.15">
      <c r="B50" s="250"/>
      <c r="C50" s="246"/>
      <c r="D50" s="246"/>
      <c r="E50" s="246"/>
      <c r="F50" s="246"/>
      <c r="G50" s="1244"/>
      <c r="H50" s="1245"/>
      <c r="I50" s="1245"/>
      <c r="J50" s="1246"/>
      <c r="K50" s="347" t="s">
        <v>517</v>
      </c>
      <c r="L50" s="347" t="s">
        <v>518</v>
      </c>
      <c r="M50" s="347" t="s">
        <v>519</v>
      </c>
      <c r="N50" s="347" t="s">
        <v>520</v>
      </c>
      <c r="O50" s="347" t="s">
        <v>521</v>
      </c>
    </row>
    <row r="51" spans="1:17" x14ac:dyDescent="0.15">
      <c r="B51" s="250"/>
      <c r="C51" s="246"/>
      <c r="D51" s="246"/>
      <c r="E51" s="246"/>
      <c r="F51" s="246"/>
      <c r="G51" s="1247" t="s">
        <v>567</v>
      </c>
      <c r="H51" s="1248"/>
      <c r="I51" s="1253" t="s">
        <v>565</v>
      </c>
      <c r="J51" s="1253"/>
      <c r="K51" s="1255"/>
      <c r="L51" s="1255"/>
      <c r="M51" s="1255"/>
      <c r="N51" s="1221"/>
      <c r="O51" s="1255"/>
    </row>
    <row r="52" spans="1:17" x14ac:dyDescent="0.15">
      <c r="B52" s="250"/>
      <c r="C52" s="246"/>
      <c r="D52" s="246"/>
      <c r="E52" s="246"/>
      <c r="F52" s="246"/>
      <c r="G52" s="1249"/>
      <c r="H52" s="1250"/>
      <c r="I52" s="1254"/>
      <c r="J52" s="1254"/>
      <c r="K52" s="1221"/>
      <c r="L52" s="1221"/>
      <c r="M52" s="1221"/>
      <c r="N52" s="1221"/>
      <c r="O52" s="1221"/>
    </row>
    <row r="53" spans="1:17" x14ac:dyDescent="0.15">
      <c r="A53" s="357"/>
      <c r="B53" s="250"/>
      <c r="C53" s="246"/>
      <c r="D53" s="246"/>
      <c r="E53" s="246"/>
      <c r="F53" s="246"/>
      <c r="G53" s="1249"/>
      <c r="H53" s="1250"/>
      <c r="I53" s="1233" t="s">
        <v>575</v>
      </c>
      <c r="J53" s="1233"/>
      <c r="K53" s="1256"/>
      <c r="L53" s="1256"/>
      <c r="M53" s="1256"/>
      <c r="N53" s="1225">
        <v>58.1</v>
      </c>
      <c r="O53" s="1256"/>
    </row>
    <row r="54" spans="1:17" x14ac:dyDescent="0.15">
      <c r="A54" s="357"/>
      <c r="B54" s="250"/>
      <c r="C54" s="246"/>
      <c r="D54" s="246"/>
      <c r="E54" s="246"/>
      <c r="F54" s="246"/>
      <c r="G54" s="1251"/>
      <c r="H54" s="1252"/>
      <c r="I54" s="1233"/>
      <c r="J54" s="1233"/>
      <c r="K54" s="1226"/>
      <c r="L54" s="1226"/>
      <c r="M54" s="1226"/>
      <c r="N54" s="1226"/>
      <c r="O54" s="1226"/>
    </row>
    <row r="55" spans="1:17" x14ac:dyDescent="0.15">
      <c r="A55" s="357"/>
      <c r="B55" s="250"/>
      <c r="C55" s="246"/>
      <c r="D55" s="246"/>
      <c r="E55" s="246"/>
      <c r="F55" s="246"/>
      <c r="G55" s="1227" t="s">
        <v>566</v>
      </c>
      <c r="H55" s="1228"/>
      <c r="I55" s="1233" t="s">
        <v>565</v>
      </c>
      <c r="J55" s="1233"/>
      <c r="K55" s="1255"/>
      <c r="L55" s="1255"/>
      <c r="M55" s="1255"/>
      <c r="N55" s="1221">
        <v>13.1</v>
      </c>
      <c r="O55" s="1255"/>
    </row>
    <row r="56" spans="1:17" x14ac:dyDescent="0.15">
      <c r="A56" s="357"/>
      <c r="B56" s="250"/>
      <c r="C56" s="246"/>
      <c r="D56" s="246"/>
      <c r="E56" s="246"/>
      <c r="F56" s="246"/>
      <c r="G56" s="1229"/>
      <c r="H56" s="1230"/>
      <c r="I56" s="1233"/>
      <c r="J56" s="1233"/>
      <c r="K56" s="1221"/>
      <c r="L56" s="1221"/>
      <c r="M56" s="1221"/>
      <c r="N56" s="1221"/>
      <c r="O56" s="1221"/>
    </row>
    <row r="57" spans="1:17" s="357" customFormat="1" x14ac:dyDescent="0.15">
      <c r="B57" s="358"/>
      <c r="C57" s="354"/>
      <c r="D57" s="354"/>
      <c r="E57" s="354"/>
      <c r="F57" s="354"/>
      <c r="G57" s="1229"/>
      <c r="H57" s="1230"/>
      <c r="I57" s="1223" t="s">
        <v>575</v>
      </c>
      <c r="J57" s="1223"/>
      <c r="K57" s="1256"/>
      <c r="L57" s="1256"/>
      <c r="M57" s="1256"/>
      <c r="N57" s="1225">
        <v>53.4</v>
      </c>
      <c r="O57" s="1256"/>
      <c r="P57" s="363"/>
      <c r="Q57" s="358"/>
    </row>
    <row r="58" spans="1:17" s="357" customFormat="1" x14ac:dyDescent="0.15">
      <c r="A58" s="245"/>
      <c r="B58" s="358"/>
      <c r="C58" s="354"/>
      <c r="D58" s="354"/>
      <c r="E58" s="354"/>
      <c r="F58" s="354"/>
      <c r="G58" s="1231"/>
      <c r="H58" s="1232"/>
      <c r="I58" s="1223"/>
      <c r="J58" s="1223"/>
      <c r="K58" s="1226"/>
      <c r="L58" s="1226"/>
      <c r="M58" s="1226"/>
      <c r="N58" s="1226"/>
      <c r="O58" s="1226"/>
      <c r="P58" s="363"/>
      <c r="Q58" s="358"/>
    </row>
    <row r="59" spans="1:17" s="357" customFormat="1" x14ac:dyDescent="0.15">
      <c r="A59" s="245"/>
      <c r="B59" s="358"/>
      <c r="C59" s="354"/>
      <c r="D59" s="354"/>
      <c r="E59" s="354"/>
      <c r="F59" s="354"/>
      <c r="G59" s="354"/>
      <c r="H59" s="354"/>
      <c r="I59" s="354"/>
      <c r="J59" s="354"/>
      <c r="K59" s="364"/>
      <c r="L59" s="364"/>
      <c r="M59" s="364"/>
      <c r="N59" s="364"/>
      <c r="O59" s="364"/>
      <c r="P59" s="363"/>
      <c r="Q59" s="358"/>
    </row>
    <row r="60" spans="1:17" s="357" customFormat="1" x14ac:dyDescent="0.15">
      <c r="A60" s="245"/>
      <c r="B60" s="358"/>
      <c r="C60" s="354"/>
      <c r="D60" s="354"/>
      <c r="E60" s="354"/>
      <c r="F60" s="354"/>
      <c r="G60" s="354"/>
      <c r="H60" s="354"/>
      <c r="I60" s="354"/>
      <c r="J60" s="354"/>
      <c r="K60" s="364"/>
      <c r="L60" s="364"/>
      <c r="M60" s="364"/>
      <c r="N60" s="364"/>
      <c r="O60" s="364"/>
      <c r="P60" s="363"/>
      <c r="Q60" s="358"/>
    </row>
    <row r="61" spans="1:17" s="357" customFormat="1" x14ac:dyDescent="0.15">
      <c r="A61" s="245"/>
      <c r="B61" s="362"/>
      <c r="C61" s="361"/>
      <c r="D61" s="361"/>
      <c r="E61" s="361"/>
      <c r="F61" s="361"/>
      <c r="G61" s="361"/>
      <c r="H61" s="361"/>
      <c r="I61" s="361"/>
      <c r="J61" s="361"/>
      <c r="K61" s="361"/>
      <c r="L61" s="361"/>
      <c r="M61" s="360"/>
      <c r="N61" s="360"/>
      <c r="O61" s="360"/>
      <c r="P61" s="359"/>
      <c r="Q61" s="358"/>
    </row>
    <row r="62" spans="1:17" x14ac:dyDescent="0.15">
      <c r="B62" s="356"/>
      <c r="C62" s="356"/>
      <c r="D62" s="356"/>
      <c r="E62" s="356"/>
      <c r="F62" s="356"/>
      <c r="G62" s="356"/>
      <c r="H62" s="356"/>
      <c r="I62" s="356"/>
      <c r="J62" s="356"/>
      <c r="K62" s="356"/>
      <c r="L62" s="356"/>
      <c r="M62" s="356"/>
      <c r="N62" s="356"/>
      <c r="O62" s="356"/>
      <c r="P62" s="356"/>
      <c r="Q62" s="246"/>
    </row>
    <row r="63" spans="1:17" ht="17.25" x14ac:dyDescent="0.15">
      <c r="B63" s="309" t="s">
        <v>570</v>
      </c>
      <c r="C63" s="246"/>
      <c r="D63" s="246"/>
      <c r="E63" s="246"/>
      <c r="F63" s="246"/>
      <c r="G63" s="246"/>
      <c r="H63" s="246"/>
      <c r="I63" s="246"/>
      <c r="J63" s="246"/>
      <c r="K63" s="246"/>
      <c r="L63" s="246"/>
      <c r="M63" s="246"/>
      <c r="N63" s="246"/>
      <c r="O63" s="246"/>
    </row>
    <row r="64" spans="1:17" x14ac:dyDescent="0.15">
      <c r="B64" s="250"/>
      <c r="C64" s="246"/>
      <c r="D64" s="246"/>
      <c r="E64" s="246"/>
      <c r="F64" s="246"/>
      <c r="G64" s="355" t="s">
        <v>569</v>
      </c>
      <c r="I64" s="354"/>
      <c r="J64" s="354"/>
      <c r="K64" s="354"/>
      <c r="L64" s="246"/>
      <c r="M64" s="246"/>
      <c r="N64" s="246"/>
      <c r="O64" s="246"/>
    </row>
    <row r="65" spans="2:30" x14ac:dyDescent="0.15">
      <c r="B65" s="250"/>
      <c r="C65" s="246"/>
      <c r="D65" s="246"/>
      <c r="E65" s="246"/>
      <c r="F65" s="246"/>
      <c r="G65" s="1235" t="s">
        <v>576</v>
      </c>
      <c r="H65" s="1236"/>
      <c r="I65" s="1236"/>
      <c r="J65" s="1236"/>
      <c r="K65" s="1236"/>
      <c r="L65" s="1236"/>
      <c r="M65" s="1236"/>
      <c r="N65" s="1236"/>
      <c r="O65" s="1237"/>
    </row>
    <row r="66" spans="2:30" x14ac:dyDescent="0.15">
      <c r="B66" s="250"/>
      <c r="C66" s="246"/>
      <c r="D66" s="246"/>
      <c r="E66" s="246"/>
      <c r="F66" s="246"/>
      <c r="G66" s="1238"/>
      <c r="H66" s="1239"/>
      <c r="I66" s="1239"/>
      <c r="J66" s="1239"/>
      <c r="K66" s="1239"/>
      <c r="L66" s="1239"/>
      <c r="M66" s="1239"/>
      <c r="N66" s="1239"/>
      <c r="O66" s="1240"/>
    </row>
    <row r="67" spans="2:30" x14ac:dyDescent="0.15">
      <c r="B67" s="250"/>
      <c r="C67" s="246"/>
      <c r="D67" s="246"/>
      <c r="E67" s="246"/>
      <c r="F67" s="246"/>
      <c r="G67" s="1238"/>
      <c r="H67" s="1239"/>
      <c r="I67" s="1239"/>
      <c r="J67" s="1239"/>
      <c r="K67" s="1239"/>
      <c r="L67" s="1239"/>
      <c r="M67" s="1239"/>
      <c r="N67" s="1239"/>
      <c r="O67" s="1240"/>
    </row>
    <row r="68" spans="2:30" x14ac:dyDescent="0.15">
      <c r="B68" s="250"/>
      <c r="C68" s="246"/>
      <c r="D68" s="246"/>
      <c r="E68" s="246"/>
      <c r="F68" s="246"/>
      <c r="G68" s="1238"/>
      <c r="H68" s="1239"/>
      <c r="I68" s="1239"/>
      <c r="J68" s="1239"/>
      <c r="K68" s="1239"/>
      <c r="L68" s="1239"/>
      <c r="M68" s="1239"/>
      <c r="N68" s="1239"/>
      <c r="O68" s="1240"/>
    </row>
    <row r="69" spans="2:30" x14ac:dyDescent="0.15">
      <c r="B69" s="250"/>
      <c r="C69" s="246"/>
      <c r="D69" s="246"/>
      <c r="E69" s="246"/>
      <c r="F69" s="246"/>
      <c r="G69" s="1241"/>
      <c r="H69" s="1242"/>
      <c r="I69" s="1242"/>
      <c r="J69" s="1242"/>
      <c r="K69" s="1242"/>
      <c r="L69" s="1242"/>
      <c r="M69" s="1242"/>
      <c r="N69" s="1242"/>
      <c r="O69" s="1243"/>
    </row>
    <row r="70" spans="2:30" x14ac:dyDescent="0.15">
      <c r="B70" s="250"/>
      <c r="C70" s="246"/>
      <c r="D70" s="246"/>
      <c r="E70" s="246"/>
      <c r="F70" s="246"/>
      <c r="G70" s="246"/>
      <c r="H70" s="353"/>
      <c r="I70" s="353"/>
      <c r="J70" s="350"/>
      <c r="K70" s="350"/>
      <c r="L70" s="349"/>
      <c r="M70" s="350"/>
      <c r="N70" s="349"/>
      <c r="O70" s="348"/>
    </row>
    <row r="71" spans="2:30" x14ac:dyDescent="0.15">
      <c r="B71" s="250"/>
      <c r="C71" s="246"/>
      <c r="D71" s="246"/>
      <c r="E71" s="246"/>
      <c r="F71" s="246"/>
      <c r="G71" s="352" t="s">
        <v>568</v>
      </c>
      <c r="I71" s="351"/>
      <c r="J71" s="350"/>
      <c r="K71" s="350"/>
      <c r="L71" s="349"/>
      <c r="M71" s="350"/>
      <c r="N71" s="349"/>
      <c r="O71" s="348"/>
    </row>
    <row r="72" spans="2:30" x14ac:dyDescent="0.15">
      <c r="B72" s="250"/>
      <c r="C72" s="246"/>
      <c r="D72" s="246"/>
      <c r="E72" s="246"/>
      <c r="F72" s="246"/>
      <c r="G72" s="1244"/>
      <c r="H72" s="1245"/>
      <c r="I72" s="1245"/>
      <c r="J72" s="1246"/>
      <c r="K72" s="347" t="s">
        <v>517</v>
      </c>
      <c r="L72" s="347" t="s">
        <v>518</v>
      </c>
      <c r="M72" s="347" t="s">
        <v>519</v>
      </c>
      <c r="N72" s="347" t="s">
        <v>520</v>
      </c>
      <c r="O72" s="347" t="s">
        <v>521</v>
      </c>
    </row>
    <row r="73" spans="2:30" x14ac:dyDescent="0.15">
      <c r="B73" s="250"/>
      <c r="C73" s="246"/>
      <c r="D73" s="246"/>
      <c r="E73" s="246"/>
      <c r="F73" s="246"/>
      <c r="G73" s="1247" t="s">
        <v>567</v>
      </c>
      <c r="H73" s="1248"/>
      <c r="I73" s="1253" t="s">
        <v>565</v>
      </c>
      <c r="J73" s="1253"/>
      <c r="K73" s="1234">
        <v>5.3</v>
      </c>
      <c r="L73" s="1234">
        <v>10.4</v>
      </c>
      <c r="M73" s="1221">
        <v>0.3</v>
      </c>
      <c r="N73" s="1221"/>
      <c r="O73" s="1221"/>
      <c r="S73" s="245">
        <v>9.9</v>
      </c>
    </row>
    <row r="74" spans="2:30" x14ac:dyDescent="0.15">
      <c r="B74" s="250"/>
      <c r="C74" s="246"/>
      <c r="D74" s="246"/>
      <c r="E74" s="246"/>
      <c r="F74" s="246"/>
      <c r="G74" s="1249"/>
      <c r="H74" s="1250"/>
      <c r="I74" s="1254"/>
      <c r="J74" s="1254"/>
      <c r="K74" s="1234"/>
      <c r="L74" s="1234"/>
      <c r="M74" s="1221"/>
      <c r="N74" s="1221"/>
      <c r="O74" s="1221"/>
    </row>
    <row r="75" spans="2:30" x14ac:dyDescent="0.15">
      <c r="B75" s="250"/>
      <c r="C75" s="246"/>
      <c r="D75" s="246"/>
      <c r="E75" s="246"/>
      <c r="F75" s="246"/>
      <c r="G75" s="1249"/>
      <c r="H75" s="1250"/>
      <c r="I75" s="1233" t="s">
        <v>564</v>
      </c>
      <c r="J75" s="1233"/>
      <c r="K75" s="1225">
        <v>5.0999999999999996</v>
      </c>
      <c r="L75" s="1225">
        <v>4.7</v>
      </c>
      <c r="M75" s="1225">
        <v>4.2</v>
      </c>
      <c r="N75" s="1225">
        <v>3.8</v>
      </c>
      <c r="O75" s="1225">
        <v>3.9</v>
      </c>
      <c r="U75" s="245">
        <v>81.2</v>
      </c>
      <c r="W75" s="245">
        <v>87.2</v>
      </c>
      <c r="Y75" s="245">
        <v>99.8</v>
      </c>
      <c r="AA75" s="245">
        <v>109.5</v>
      </c>
      <c r="AC75" s="245">
        <v>115.2</v>
      </c>
    </row>
    <row r="76" spans="2:30" x14ac:dyDescent="0.15">
      <c r="B76" s="250"/>
      <c r="C76" s="246"/>
      <c r="D76" s="246"/>
      <c r="E76" s="246"/>
      <c r="F76" s="246"/>
      <c r="G76" s="1251"/>
      <c r="H76" s="1252"/>
      <c r="I76" s="1233"/>
      <c r="J76" s="1233"/>
      <c r="K76" s="1226"/>
      <c r="L76" s="1226"/>
      <c r="M76" s="1226"/>
      <c r="N76" s="1226"/>
      <c r="O76" s="1226"/>
    </row>
    <row r="77" spans="2:30" x14ac:dyDescent="0.15">
      <c r="B77" s="250"/>
      <c r="C77" s="246"/>
      <c r="D77" s="246"/>
      <c r="E77" s="246"/>
      <c r="F77" s="246"/>
      <c r="G77" s="1227" t="s">
        <v>566</v>
      </c>
      <c r="H77" s="1228"/>
      <c r="I77" s="1233" t="s">
        <v>565</v>
      </c>
      <c r="J77" s="1233"/>
      <c r="K77" s="1234">
        <v>29.4</v>
      </c>
      <c r="L77" s="1234">
        <v>18.899999999999999</v>
      </c>
      <c r="M77" s="1221">
        <v>10.199999999999999</v>
      </c>
      <c r="N77" s="1221">
        <v>13.1</v>
      </c>
      <c r="O77" s="1221">
        <v>0</v>
      </c>
      <c r="R77" s="245">
        <v>12.3</v>
      </c>
      <c r="T77" s="245">
        <v>11.1</v>
      </c>
    </row>
    <row r="78" spans="2:30" x14ac:dyDescent="0.15">
      <c r="B78" s="250"/>
      <c r="C78" s="246"/>
      <c r="D78" s="246"/>
      <c r="E78" s="246"/>
      <c r="F78" s="246"/>
      <c r="G78" s="1229"/>
      <c r="H78" s="1230"/>
      <c r="I78" s="1233"/>
      <c r="J78" s="1233"/>
      <c r="K78" s="1234"/>
      <c r="L78" s="1234"/>
      <c r="M78" s="1221"/>
      <c r="N78" s="1221"/>
      <c r="O78" s="1221"/>
    </row>
    <row r="79" spans="2:30" x14ac:dyDescent="0.15">
      <c r="B79" s="250"/>
      <c r="C79" s="246"/>
      <c r="D79" s="246"/>
      <c r="E79" s="246"/>
      <c r="F79" s="246"/>
      <c r="G79" s="1229"/>
      <c r="H79" s="1230"/>
      <c r="I79" s="1222" t="s">
        <v>564</v>
      </c>
      <c r="J79" s="1223"/>
      <c r="K79" s="1224">
        <v>10.9</v>
      </c>
      <c r="L79" s="1224">
        <v>10.1</v>
      </c>
      <c r="M79" s="1224">
        <v>9.1</v>
      </c>
      <c r="N79" s="1224">
        <v>8.9</v>
      </c>
      <c r="O79" s="1224">
        <v>7.9</v>
      </c>
      <c r="V79" s="245">
        <v>53.5</v>
      </c>
      <c r="X79" s="245">
        <v>48.2</v>
      </c>
      <c r="Z79" s="245">
        <v>34.200000000000003</v>
      </c>
      <c r="AB79" s="245">
        <v>30.3</v>
      </c>
      <c r="AD79" s="245">
        <v>28.9</v>
      </c>
    </row>
    <row r="80" spans="2:30" x14ac:dyDescent="0.15">
      <c r="B80" s="250"/>
      <c r="C80" s="246"/>
      <c r="D80" s="246"/>
      <c r="E80" s="246"/>
      <c r="F80" s="246"/>
      <c r="G80" s="1231"/>
      <c r="H80" s="1232"/>
      <c r="I80" s="1223"/>
      <c r="J80" s="1223"/>
      <c r="K80" s="1224"/>
      <c r="L80" s="1224"/>
      <c r="M80" s="1224"/>
      <c r="N80" s="1224"/>
      <c r="O80" s="1224"/>
    </row>
    <row r="81" spans="2:17" x14ac:dyDescent="0.15">
      <c r="B81" s="250"/>
      <c r="C81" s="246"/>
      <c r="D81" s="246"/>
      <c r="E81" s="246"/>
      <c r="F81" s="246"/>
      <c r="G81" s="246"/>
      <c r="H81" s="246"/>
      <c r="I81" s="246"/>
      <c r="J81" s="246"/>
      <c r="K81" s="346"/>
      <c r="L81" s="246"/>
      <c r="M81" s="246"/>
      <c r="N81" s="246"/>
      <c r="O81" s="246"/>
    </row>
    <row r="82" spans="2:17" ht="17.25" x14ac:dyDescent="0.15">
      <c r="B82" s="250"/>
      <c r="C82" s="246"/>
      <c r="D82" s="246"/>
      <c r="E82" s="246"/>
      <c r="F82" s="246"/>
      <c r="G82" s="246"/>
      <c r="H82" s="246"/>
      <c r="I82" s="246"/>
      <c r="J82" s="246"/>
      <c r="K82" s="345"/>
      <c r="L82" s="345"/>
      <c r="M82" s="345"/>
      <c r="N82" s="345"/>
      <c r="O82" s="345"/>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344"/>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K53:K54"/>
    <mergeCell ref="L53:L54"/>
    <mergeCell ref="M53:M54"/>
    <mergeCell ref="N53:N54"/>
    <mergeCell ref="O53:O54"/>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K75:K76"/>
    <mergeCell ref="L75:L76"/>
    <mergeCell ref="M75:M76"/>
    <mergeCell ref="N75:N76"/>
    <mergeCell ref="O75:O76"/>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12" zoomScale="60" zoomScaleNormal="60" zoomScaleSheetLayoutView="70"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87" zoomScale="60" zoomScaleNormal="6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40</v>
      </c>
      <c r="E2" s="111"/>
      <c r="F2" s="112" t="s">
        <v>516</v>
      </c>
      <c r="G2" s="113"/>
      <c r="H2" s="114"/>
    </row>
    <row r="3" spans="1:8" x14ac:dyDescent="0.15">
      <c r="A3" s="110" t="s">
        <v>509</v>
      </c>
      <c r="B3" s="115"/>
      <c r="C3" s="116"/>
      <c r="D3" s="117">
        <v>38364</v>
      </c>
      <c r="E3" s="118"/>
      <c r="F3" s="119">
        <v>66496</v>
      </c>
      <c r="G3" s="120"/>
      <c r="H3" s="121"/>
    </row>
    <row r="4" spans="1:8" x14ac:dyDescent="0.15">
      <c r="A4" s="122"/>
      <c r="B4" s="123"/>
      <c r="C4" s="124"/>
      <c r="D4" s="125">
        <v>31243</v>
      </c>
      <c r="E4" s="126"/>
      <c r="F4" s="127">
        <v>36530</v>
      </c>
      <c r="G4" s="128"/>
      <c r="H4" s="129"/>
    </row>
    <row r="5" spans="1:8" x14ac:dyDescent="0.15">
      <c r="A5" s="110" t="s">
        <v>511</v>
      </c>
      <c r="B5" s="115"/>
      <c r="C5" s="116"/>
      <c r="D5" s="117">
        <v>51059</v>
      </c>
      <c r="E5" s="118"/>
      <c r="F5" s="119">
        <v>82748</v>
      </c>
      <c r="G5" s="120"/>
      <c r="H5" s="121"/>
    </row>
    <row r="6" spans="1:8" x14ac:dyDescent="0.15">
      <c r="A6" s="122"/>
      <c r="B6" s="123"/>
      <c r="C6" s="124"/>
      <c r="D6" s="125">
        <v>26450</v>
      </c>
      <c r="E6" s="126"/>
      <c r="F6" s="127">
        <v>44732</v>
      </c>
      <c r="G6" s="128"/>
      <c r="H6" s="129"/>
    </row>
    <row r="7" spans="1:8" x14ac:dyDescent="0.15">
      <c r="A7" s="110" t="s">
        <v>512</v>
      </c>
      <c r="B7" s="115"/>
      <c r="C7" s="116"/>
      <c r="D7" s="117">
        <v>25375</v>
      </c>
      <c r="E7" s="118"/>
      <c r="F7" s="119">
        <v>91837</v>
      </c>
      <c r="G7" s="120"/>
      <c r="H7" s="121"/>
    </row>
    <row r="8" spans="1:8" x14ac:dyDescent="0.15">
      <c r="A8" s="122"/>
      <c r="B8" s="123"/>
      <c r="C8" s="124"/>
      <c r="D8" s="125">
        <v>13898</v>
      </c>
      <c r="E8" s="126"/>
      <c r="F8" s="127">
        <v>54439</v>
      </c>
      <c r="G8" s="128"/>
      <c r="H8" s="129"/>
    </row>
    <row r="9" spans="1:8" x14ac:dyDescent="0.15">
      <c r="A9" s="110" t="s">
        <v>513</v>
      </c>
      <c r="B9" s="115"/>
      <c r="C9" s="116"/>
      <c r="D9" s="117">
        <v>36076</v>
      </c>
      <c r="E9" s="118"/>
      <c r="F9" s="119">
        <v>75972</v>
      </c>
      <c r="G9" s="120"/>
      <c r="H9" s="121"/>
    </row>
    <row r="10" spans="1:8" x14ac:dyDescent="0.15">
      <c r="A10" s="122"/>
      <c r="B10" s="123"/>
      <c r="C10" s="124"/>
      <c r="D10" s="125">
        <v>18030</v>
      </c>
      <c r="E10" s="126"/>
      <c r="F10" s="127">
        <v>40712</v>
      </c>
      <c r="G10" s="128"/>
      <c r="H10" s="129"/>
    </row>
    <row r="11" spans="1:8" x14ac:dyDescent="0.15">
      <c r="A11" s="110" t="s">
        <v>514</v>
      </c>
      <c r="B11" s="115"/>
      <c r="C11" s="116"/>
      <c r="D11" s="117">
        <v>37243</v>
      </c>
      <c r="E11" s="118"/>
      <c r="F11" s="119">
        <v>79466</v>
      </c>
      <c r="G11" s="120"/>
      <c r="H11" s="121"/>
    </row>
    <row r="12" spans="1:8" x14ac:dyDescent="0.15">
      <c r="A12" s="122"/>
      <c r="B12" s="123"/>
      <c r="C12" s="130"/>
      <c r="D12" s="125">
        <v>13568</v>
      </c>
      <c r="E12" s="126"/>
      <c r="F12" s="127">
        <v>44645</v>
      </c>
      <c r="G12" s="128"/>
      <c r="H12" s="129"/>
    </row>
    <row r="13" spans="1:8" x14ac:dyDescent="0.15">
      <c r="A13" s="110"/>
      <c r="B13" s="115"/>
      <c r="C13" s="131"/>
      <c r="D13" s="132">
        <v>37623</v>
      </c>
      <c r="E13" s="133"/>
      <c r="F13" s="134">
        <v>79304</v>
      </c>
      <c r="G13" s="135"/>
      <c r="H13" s="121"/>
    </row>
    <row r="14" spans="1:8" x14ac:dyDescent="0.15">
      <c r="A14" s="122"/>
      <c r="B14" s="123"/>
      <c r="C14" s="124"/>
      <c r="D14" s="125">
        <v>20638</v>
      </c>
      <c r="E14" s="126"/>
      <c r="F14" s="127">
        <v>44212</v>
      </c>
      <c r="G14" s="128"/>
      <c r="H14" s="129"/>
    </row>
    <row r="17" spans="1:11" x14ac:dyDescent="0.15">
      <c r="A17" s="106" t="s">
        <v>41</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42</v>
      </c>
      <c r="B19" s="136">
        <f>ROUND(VALUE(SUBSTITUTE(実質収支比率等に係る経年分析!F$48,"▲","-")),2)</f>
        <v>5.56</v>
      </c>
      <c r="C19" s="136">
        <f>ROUND(VALUE(SUBSTITUTE(実質収支比率等に係る経年分析!G$48,"▲","-")),2)</f>
        <v>6.46</v>
      </c>
      <c r="D19" s="136">
        <f>ROUND(VALUE(SUBSTITUTE(実質収支比率等に係る経年分析!H$48,"▲","-")),2)</f>
        <v>6.13</v>
      </c>
      <c r="E19" s="136">
        <f>ROUND(VALUE(SUBSTITUTE(実質収支比率等に係る経年分析!I$48,"▲","-")),2)</f>
        <v>5.41</v>
      </c>
      <c r="F19" s="136">
        <f>ROUND(VALUE(SUBSTITUTE(実質収支比率等に係る経年分析!J$48,"▲","-")),2)</f>
        <v>5.07</v>
      </c>
    </row>
    <row r="20" spans="1:11" x14ac:dyDescent="0.15">
      <c r="A20" s="136" t="s">
        <v>43</v>
      </c>
      <c r="B20" s="136">
        <f>ROUND(VALUE(SUBSTITUTE(実質収支比率等に係る経年分析!F$47,"▲","-")),2)</f>
        <v>20.7</v>
      </c>
      <c r="C20" s="136">
        <f>ROUND(VALUE(SUBSTITUTE(実質収支比率等に係る経年分析!G$47,"▲","-")),2)</f>
        <v>22.11</v>
      </c>
      <c r="D20" s="136">
        <f>ROUND(VALUE(SUBSTITUTE(実質収支比率等に係る経年分析!H$47,"▲","-")),2)</f>
        <v>22.28</v>
      </c>
      <c r="E20" s="136">
        <f>ROUND(VALUE(SUBSTITUTE(実質収支比率等に係る経年分析!I$47,"▲","-")),2)</f>
        <v>21.73</v>
      </c>
      <c r="F20" s="136">
        <f>ROUND(VALUE(SUBSTITUTE(実質収支比率等に係る経年分析!J$47,"▲","-")),2)</f>
        <v>22.52</v>
      </c>
    </row>
    <row r="21" spans="1:11" x14ac:dyDescent="0.15">
      <c r="A21" s="136" t="s">
        <v>44</v>
      </c>
      <c r="B21" s="136">
        <f>IF(ISNUMBER(VALUE(SUBSTITUTE(実質収支比率等に係る経年分析!F$49,"▲","-"))),ROUND(VALUE(SUBSTITUTE(実質収支比率等に係る経年分析!F$49,"▲","-")),2),NA())</f>
        <v>3.96</v>
      </c>
      <c r="C21" s="136">
        <f>IF(ISNUMBER(VALUE(SUBSTITUTE(実質収支比率等に係る経年分析!G$49,"▲","-"))),ROUND(VALUE(SUBSTITUTE(実質収支比率等に係る経年分析!G$49,"▲","-")),2),NA())</f>
        <v>2.4900000000000002</v>
      </c>
      <c r="D21" s="136">
        <f>IF(ISNUMBER(VALUE(SUBSTITUTE(実質収支比率等に係る経年分析!H$49,"▲","-"))),ROUND(VALUE(SUBSTITUTE(実質収支比率等に係る経年分析!H$49,"▲","-")),2),NA())</f>
        <v>-0.32</v>
      </c>
      <c r="E21" s="136">
        <f>IF(ISNUMBER(VALUE(SUBSTITUTE(実質収支比率等に係る経年分析!I$49,"▲","-"))),ROUND(VALUE(SUBSTITUTE(実質収支比率等に係る経年分析!I$49,"▲","-")),2),NA())</f>
        <v>-0.54</v>
      </c>
      <c r="F21" s="136">
        <f>IF(ISNUMBER(VALUE(SUBSTITUTE(実質収支比率等に係る経年分析!J$49,"▲","-"))),ROUND(VALUE(SUBSTITUTE(実質収支比率等に係る経年分析!J$49,"▲","-")),2),NA())</f>
        <v>-0.46</v>
      </c>
    </row>
    <row r="24" spans="1:11" x14ac:dyDescent="0.15">
      <c r="A24" s="106" t="s">
        <v>45</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46</v>
      </c>
      <c r="C26" s="137" t="s">
        <v>47</v>
      </c>
      <c r="D26" s="137" t="s">
        <v>46</v>
      </c>
      <c r="E26" s="137" t="s">
        <v>47</v>
      </c>
      <c r="F26" s="137" t="s">
        <v>46</v>
      </c>
      <c r="G26" s="137" t="s">
        <v>47</v>
      </c>
      <c r="H26" s="137" t="s">
        <v>46</v>
      </c>
      <c r="I26" s="137" t="s">
        <v>47</v>
      </c>
      <c r="J26" s="137" t="s">
        <v>46</v>
      </c>
      <c r="K26" s="137" t="s">
        <v>47</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#VALUE!</v>
      </c>
      <c r="C27" s="137" t="e">
        <f>IF(ROUND(VALUE(SUBSTITUTE(連結実質赤字比率に係る赤字・黒字の構成分析!F$43,"▲", "-")), 2) &gt;= 0, ABS(ROUND(VALUE(SUBSTITUTE(連結実質赤字比率に係る赤字・黒字の構成分析!F$43,"▲", "-")), 2)), NA())</f>
        <v>#VALUE!</v>
      </c>
      <c r="D27" s="137" t="e">
        <f>IF(ROUND(VALUE(SUBSTITUTE(連結実質赤字比率に係る赤字・黒字の構成分析!G$43,"▲", "-")), 2) &lt; 0, ABS(ROUND(VALUE(SUBSTITUTE(連結実質赤字比率に係る赤字・黒字の構成分析!G$43,"▲", "-")), 2)), NA())</f>
        <v>#VALUE!</v>
      </c>
      <c r="E27" s="137" t="e">
        <f>IF(ROUND(VALUE(SUBSTITUTE(連結実質赤字比率に係る赤字・黒字の構成分析!G$43,"▲", "-")), 2) &gt;= 0, ABS(ROUND(VALUE(SUBSTITUTE(連結実質赤字比率に係る赤字・黒字の構成分析!G$43,"▲", "-")), 2)), NA())</f>
        <v>#VALUE!</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e">
        <f>IF(連結実質赤字比率に係る赤字・黒字の構成分析!C$41="",NA(),連結実質赤字比率に係る赤字・黒字の構成分析!C$41)</f>
        <v>#N/A</v>
      </c>
      <c r="B29" s="137" t="e">
        <f>IF(ROUND(VALUE(SUBSTITUTE(連結実質赤字比率に係る赤字・黒字の構成分析!F$41,"▲", "-")), 2) &lt; 0, ABS(ROUND(VALUE(SUBSTITUTE(連結実質赤字比率に係る赤字・黒字の構成分析!F$41,"▲", "-")), 2)), NA())</f>
        <v>#VALUE!</v>
      </c>
      <c r="C29" s="137" t="e">
        <f>IF(ROUND(VALUE(SUBSTITUTE(連結実質赤字比率に係る赤字・黒字の構成分析!F$41,"▲", "-")), 2) &gt;= 0, ABS(ROUND(VALUE(SUBSTITUTE(連結実質赤字比率に係る赤字・黒字の構成分析!F$41,"▲", "-")), 2)), NA())</f>
        <v>#VALUE!</v>
      </c>
      <c r="D29" s="137" t="e">
        <f>IF(ROUND(VALUE(SUBSTITUTE(連結実質赤字比率に係る赤字・黒字の構成分析!G$41,"▲", "-")), 2) &lt; 0, ABS(ROUND(VALUE(SUBSTITUTE(連結実質赤字比率に係る赤字・黒字の構成分析!G$41,"▲", "-")), 2)), NA())</f>
        <v>#VALUE!</v>
      </c>
      <c r="E29" s="137" t="e">
        <f>IF(ROUND(VALUE(SUBSTITUTE(連結実質赤字比率に係る赤字・黒字の構成分析!G$41,"▲", "-")), 2) &gt;= 0, ABS(ROUND(VALUE(SUBSTITUTE(連結実質赤字比率に係る赤字・黒字の構成分析!G$41,"▲", "-")), 2)), NA())</f>
        <v>#VALUE!</v>
      </c>
      <c r="F29" s="137" t="e">
        <f>IF(ROUND(VALUE(SUBSTITUTE(連結実質赤字比率に係る赤字・黒字の構成分析!H$41,"▲", "-")), 2) &lt; 0, ABS(ROUND(VALUE(SUBSTITUTE(連結実質赤字比率に係る赤字・黒字の構成分析!H$41,"▲", "-")), 2)), NA())</f>
        <v>#VALUE!</v>
      </c>
      <c r="G29" s="137" t="e">
        <f>IF(ROUND(VALUE(SUBSTITUTE(連結実質赤字比率に係る赤字・黒字の構成分析!H$41,"▲", "-")), 2) &gt;= 0, ABS(ROUND(VALUE(SUBSTITUTE(連結実質赤字比率に係る赤字・黒字の構成分析!H$41,"▲", "-")), 2)), NA())</f>
        <v>#VALUE!</v>
      </c>
      <c r="H29" s="137" t="e">
        <f>IF(ROUND(VALUE(SUBSTITUTE(連結実質赤字比率に係る赤字・黒字の構成分析!I$41,"▲", "-")), 2) &lt; 0, ABS(ROUND(VALUE(SUBSTITUTE(連結実質赤字比率に係る赤字・黒字の構成分析!I$41,"▲", "-")), 2)), NA())</f>
        <v>#VALUE!</v>
      </c>
      <c r="I29" s="137" t="e">
        <f>IF(ROUND(VALUE(SUBSTITUTE(連結実質赤字比率に係る赤字・黒字の構成分析!I$41,"▲", "-")), 2) &gt;= 0, ABS(ROUND(VALUE(SUBSTITUTE(連結実質赤字比率に係る赤字・黒字の構成分析!I$41,"▲", "-")), 2)), NA())</f>
        <v>#VALUE!</v>
      </c>
      <c r="J29" s="137" t="e">
        <f>IF(ROUND(VALUE(SUBSTITUTE(連結実質赤字比率に係る赤字・黒字の構成分析!J$41,"▲", "-")), 2) &lt; 0, ABS(ROUND(VALUE(SUBSTITUTE(連結実質赤字比率に係る赤字・黒字の構成分析!J$41,"▲", "-")), 2)), NA())</f>
        <v>#VALUE!</v>
      </c>
      <c r="K29" s="137" t="e">
        <f>IF(ROUND(VALUE(SUBSTITUTE(連結実質赤字比率に係る赤字・黒字の構成分析!J$41,"▲", "-")), 2) &gt;= 0, ABS(ROUND(VALUE(SUBSTITUTE(連結実質赤字比率に係る赤字・黒字の構成分析!J$41,"▲", "-")), 2)), NA())</f>
        <v>#VALUE!</v>
      </c>
    </row>
    <row r="30" spans="1:11" x14ac:dyDescent="0.15">
      <c r="A30" s="137" t="e">
        <f>IF(連結実質赤字比率に係る赤字・黒字の構成分析!C$40="",NA(),連結実質赤字比率に係る赤字・黒字の構成分析!C$40)</f>
        <v>#N/A</v>
      </c>
      <c r="B30" s="137" t="e">
        <f>IF(ROUND(VALUE(SUBSTITUTE(連結実質赤字比率に係る赤字・黒字の構成分析!F$40,"▲", "-")), 2) &lt; 0, ABS(ROUND(VALUE(SUBSTITUTE(連結実質赤字比率に係る赤字・黒字の構成分析!F$40,"▲", "-")), 2)), NA())</f>
        <v>#VALUE!</v>
      </c>
      <c r="C30" s="137" t="e">
        <f>IF(ROUND(VALUE(SUBSTITUTE(連結実質赤字比率に係る赤字・黒字の構成分析!F$40,"▲", "-")), 2) &gt;= 0, ABS(ROUND(VALUE(SUBSTITUTE(連結実質赤字比率に係る赤字・黒字の構成分析!F$40,"▲", "-")), 2)), NA())</f>
        <v>#VALUE!</v>
      </c>
      <c r="D30" s="137" t="e">
        <f>IF(ROUND(VALUE(SUBSTITUTE(連結実質赤字比率に係る赤字・黒字の構成分析!G$40,"▲", "-")), 2) &lt; 0, ABS(ROUND(VALUE(SUBSTITUTE(連結実質赤字比率に係る赤字・黒字の構成分析!G$40,"▲", "-")), 2)), NA())</f>
        <v>#VALUE!</v>
      </c>
      <c r="E30" s="137" t="e">
        <f>IF(ROUND(VALUE(SUBSTITUTE(連結実質赤字比率に係る赤字・黒字の構成分析!G$40,"▲", "-")), 2) &gt;= 0, ABS(ROUND(VALUE(SUBSTITUTE(連結実質赤字比率に係る赤字・黒字の構成分析!G$40,"▲", "-")), 2)), NA())</f>
        <v>#VALUE!</v>
      </c>
      <c r="F30" s="137" t="e">
        <f>IF(ROUND(VALUE(SUBSTITUTE(連結実質赤字比率に係る赤字・黒字の構成分析!H$40,"▲", "-")), 2) &lt; 0, ABS(ROUND(VALUE(SUBSTITUTE(連結実質赤字比率に係る赤字・黒字の構成分析!H$40,"▲", "-")), 2)), NA())</f>
        <v>#VALUE!</v>
      </c>
      <c r="G30" s="137" t="e">
        <f>IF(ROUND(VALUE(SUBSTITUTE(連結実質赤字比率に係る赤字・黒字の構成分析!H$40,"▲", "-")), 2) &gt;= 0, ABS(ROUND(VALUE(SUBSTITUTE(連結実質赤字比率に係る赤字・黒字の構成分析!H$40,"▲", "-")), 2)), NA())</f>
        <v>#VALUE!</v>
      </c>
      <c r="H30" s="137" t="e">
        <f>IF(ROUND(VALUE(SUBSTITUTE(連結実質赤字比率に係る赤字・黒字の構成分析!I$40,"▲", "-")), 2) &lt; 0, ABS(ROUND(VALUE(SUBSTITUTE(連結実質赤字比率に係る赤字・黒字の構成分析!I$40,"▲", "-")), 2)), NA())</f>
        <v>#VALUE!</v>
      </c>
      <c r="I30" s="137" t="e">
        <f>IF(ROUND(VALUE(SUBSTITUTE(連結実質赤字比率に係る赤字・黒字の構成分析!I$40,"▲", "-")), 2) &gt;= 0, ABS(ROUND(VALUE(SUBSTITUTE(連結実質赤字比率に係る赤字・黒字の構成分析!I$40,"▲", "-")), 2)), NA())</f>
        <v>#VALUE!</v>
      </c>
      <c r="J30" s="137" t="e">
        <f>IF(ROUND(VALUE(SUBSTITUTE(連結実質赤字比率に係る赤字・黒字の構成分析!J$40,"▲", "-")), 2) &lt; 0, ABS(ROUND(VALUE(SUBSTITUTE(連結実質赤字比率に係る赤字・黒字の構成分析!J$40,"▲", "-")), 2)), NA())</f>
        <v>#VALUE!</v>
      </c>
      <c r="K30" s="137" t="e">
        <f>IF(ROUND(VALUE(SUBSTITUTE(連結実質赤字比率に係る赤字・黒字の構成分析!J$40,"▲", "-")), 2) &gt;= 0, ABS(ROUND(VALUE(SUBSTITUTE(連結実質赤字比率に係る赤字・黒字の構成分析!J$40,"▲", "-")), 2)), NA())</f>
        <v>#VALUE!</v>
      </c>
    </row>
    <row r="31" spans="1:11" x14ac:dyDescent="0.15">
      <c r="A31" s="137" t="str">
        <f>IF(連結実質赤字比率に係る赤字・黒字の構成分析!C$39="",NA(),連結実質赤字比率に係る赤字・黒字の構成分析!C$39)</f>
        <v>土地取得特別会計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v>
      </c>
    </row>
    <row r="32" spans="1:11" x14ac:dyDescent="0.15">
      <c r="A32" s="137" t="str">
        <f>IF(連結実質赤字比率に係る赤字・黒字の構成分析!C$38="",NA(),連結実質赤字比率に係る赤字・黒字の構成分析!C$38)</f>
        <v>後期高齢者医療特別会計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0.04</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0.05</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0.05</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0.05</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0.05</v>
      </c>
    </row>
    <row r="33" spans="1:16" x14ac:dyDescent="0.15">
      <c r="A33" s="137" t="str">
        <f>IF(連結実質赤字比率に係る赤字・黒字の構成分析!C$37="",NA(),連結実質赤字比率に係る赤字・黒字の構成分析!C$37)</f>
        <v>住宅新築資金等貸付事業特別会計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0.01</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0.01</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0.01</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0.05</v>
      </c>
    </row>
    <row r="34" spans="1:16" x14ac:dyDescent="0.15">
      <c r="A34" s="137" t="str">
        <f>IF(連結実質赤字比率に係る赤字・黒字の構成分析!C$36="",NA(),連結実質赤字比率に係る赤字・黒字の構成分析!C$36)</f>
        <v>一般会計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5.55</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6.44</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6.11</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5.39</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5.01</v>
      </c>
    </row>
    <row r="35" spans="1:16" x14ac:dyDescent="0.15">
      <c r="A35" s="137" t="str">
        <f>IF(連結実質赤字比率に係る赤字・黒字の構成分析!C$35="",NA(),連結実質赤字比率に係る赤字・黒字の構成分析!C$35)</f>
        <v>水道事業会計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7.86</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8.98</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10.39</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10.99</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12.53</v>
      </c>
    </row>
    <row r="36" spans="1:16" x14ac:dyDescent="0.15">
      <c r="A36" s="137" t="str">
        <f>IF(連結実質赤字比率に係る赤字・黒字の構成分析!C$34="",NA(),連結実質赤字比率に係る赤字・黒字の構成分析!C$34)</f>
        <v>国民健康保険特別会計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0.14000000000000001</v>
      </c>
      <c r="D36" s="137">
        <f>IF(ROUND(VALUE(SUBSTITUTE(連結実質赤字比率に係る赤字・黒字の構成分析!G$34,"▲", "-")), 2) &lt; 0, ABS(ROUND(VALUE(SUBSTITUTE(連結実質赤字比率に係る赤字・黒字の構成分析!G$34,"▲", "-")), 2)), NA())</f>
        <v>0.42</v>
      </c>
      <c r="E36" s="137" t="e">
        <f>IF(ROUND(VALUE(SUBSTITUTE(連結実質赤字比率に係る赤字・黒字の構成分析!G$34,"▲", "-")), 2) &gt;= 0, ABS(ROUND(VALUE(SUBSTITUTE(連結実質赤字比率に係る赤字・黒字の構成分析!G$34,"▲", "-")), 2)), NA())</f>
        <v>#N/A</v>
      </c>
      <c r="F36" s="137">
        <f>IF(ROUND(VALUE(SUBSTITUTE(連結実質赤字比率に係る赤字・黒字の構成分析!H$34,"▲", "-")), 2) &lt; 0, ABS(ROUND(VALUE(SUBSTITUTE(連結実質赤字比率に係る赤字・黒字の構成分析!H$34,"▲", "-")), 2)), NA())</f>
        <v>2.56</v>
      </c>
      <c r="G36" s="137" t="e">
        <f>IF(ROUND(VALUE(SUBSTITUTE(連結実質赤字比率に係る赤字・黒字の構成分析!H$34,"▲", "-")), 2) &gt;= 0, ABS(ROUND(VALUE(SUBSTITUTE(連結実質赤字比率に係る赤字・黒字の構成分析!H$34,"▲", "-")), 2)), NA())</f>
        <v>#N/A</v>
      </c>
      <c r="H36" s="137">
        <f>IF(ROUND(VALUE(SUBSTITUTE(連結実質赤字比率に係る赤字・黒字の構成分析!I$34,"▲", "-")), 2) &lt; 0, ABS(ROUND(VALUE(SUBSTITUTE(連結実質赤字比率に係る赤字・黒字の構成分析!I$34,"▲", "-")), 2)), NA())</f>
        <v>2.83</v>
      </c>
      <c r="I36" s="137" t="e">
        <f>IF(ROUND(VALUE(SUBSTITUTE(連結実質赤字比率に係る赤字・黒字の構成分析!I$34,"▲", "-")), 2) &gt;= 0, ABS(ROUND(VALUE(SUBSTITUTE(連結実質赤字比率に係る赤字・黒字の構成分析!I$34,"▲", "-")), 2)), NA())</f>
        <v>#N/A</v>
      </c>
      <c r="J36" s="137">
        <f>IF(ROUND(VALUE(SUBSTITUTE(連結実質赤字比率に係る赤字・黒字の構成分析!J$34,"▲", "-")), 2) &lt; 0, ABS(ROUND(VALUE(SUBSTITUTE(連結実質赤字比率に係る赤字・黒字の構成分析!J$34,"▲", "-")), 2)), NA())</f>
        <v>2.2599999999999998</v>
      </c>
      <c r="K36" s="137" t="e">
        <f>IF(ROUND(VALUE(SUBSTITUTE(連結実質赤字比率に係る赤字・黒字の構成分析!J$34,"▲", "-")), 2) &gt;= 0, ABS(ROUND(VALUE(SUBSTITUTE(連結実質赤字比率に係る赤字・黒字の構成分析!J$34,"▲", "-")), 2)), NA())</f>
        <v>#N/A</v>
      </c>
    </row>
    <row r="39" spans="1:16" x14ac:dyDescent="0.15">
      <c r="A39" s="106" t="s">
        <v>48</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x14ac:dyDescent="0.15">
      <c r="A42" s="138" t="s">
        <v>51</v>
      </c>
      <c r="B42" s="138"/>
      <c r="C42" s="138"/>
      <c r="D42" s="138">
        <f>'実質公債費比率（分子）の構造'!K$52</f>
        <v>409</v>
      </c>
      <c r="E42" s="138"/>
      <c r="F42" s="138"/>
      <c r="G42" s="138">
        <f>'実質公債費比率（分子）の構造'!L$52</f>
        <v>400</v>
      </c>
      <c r="H42" s="138"/>
      <c r="I42" s="138"/>
      <c r="J42" s="138">
        <f>'実質公債費比率（分子）の構造'!M$52</f>
        <v>389</v>
      </c>
      <c r="K42" s="138"/>
      <c r="L42" s="138"/>
      <c r="M42" s="138">
        <f>'実質公債費比率（分子）の構造'!N$52</f>
        <v>359</v>
      </c>
      <c r="N42" s="138"/>
      <c r="O42" s="138"/>
      <c r="P42" s="138">
        <f>'実質公債費比率（分子）の構造'!O$52</f>
        <v>341</v>
      </c>
    </row>
    <row r="43" spans="1:16" x14ac:dyDescent="0.15">
      <c r="A43" s="138" t="s">
        <v>52</v>
      </c>
      <c r="B43" s="138">
        <f>'実質公債費比率（分子）の構造'!K$51</f>
        <v>0</v>
      </c>
      <c r="C43" s="138"/>
      <c r="D43" s="138"/>
      <c r="E43" s="138">
        <f>'実質公債費比率（分子）の構造'!L$51</f>
        <v>0</v>
      </c>
      <c r="F43" s="138"/>
      <c r="G43" s="138"/>
      <c r="H43" s="138">
        <f>'実質公債費比率（分子）の構造'!M$51</f>
        <v>0</v>
      </c>
      <c r="I43" s="138"/>
      <c r="J43" s="138"/>
      <c r="K43" s="138">
        <f>'実質公債費比率（分子）の構造'!N$51</f>
        <v>0</v>
      </c>
      <c r="L43" s="138"/>
      <c r="M43" s="138"/>
      <c r="N43" s="138">
        <f>'実質公債費比率（分子）の構造'!O$51</f>
        <v>0</v>
      </c>
      <c r="O43" s="138"/>
      <c r="P43" s="138"/>
    </row>
    <row r="44" spans="1:16" x14ac:dyDescent="0.15">
      <c r="A44" s="138" t="s">
        <v>53</v>
      </c>
      <c r="B44" s="138">
        <f>'実質公債費比率（分子）の構造'!K$50</f>
        <v>15</v>
      </c>
      <c r="C44" s="138"/>
      <c r="D44" s="138"/>
      <c r="E44" s="138">
        <f>'実質公債費比率（分子）の構造'!L$50</f>
        <v>15</v>
      </c>
      <c r="F44" s="138"/>
      <c r="G44" s="138"/>
      <c r="H44" s="138">
        <f>'実質公債費比率（分子）の構造'!M$50</f>
        <v>15</v>
      </c>
      <c r="I44" s="138"/>
      <c r="J44" s="138"/>
      <c r="K44" s="138">
        <f>'実質公債費比率（分子）の構造'!N$50</f>
        <v>15</v>
      </c>
      <c r="L44" s="138"/>
      <c r="M44" s="138"/>
      <c r="N44" s="138">
        <f>'実質公債費比率（分子）の構造'!O$50</f>
        <v>15</v>
      </c>
      <c r="O44" s="138"/>
      <c r="P44" s="138"/>
    </row>
    <row r="45" spans="1:16" x14ac:dyDescent="0.15">
      <c r="A45" s="138" t="s">
        <v>54</v>
      </c>
      <c r="B45" s="138">
        <f>'実質公債費比率（分子）の構造'!K$49</f>
        <v>18</v>
      </c>
      <c r="C45" s="138"/>
      <c r="D45" s="138"/>
      <c r="E45" s="138">
        <f>'実質公債費比率（分子）の構造'!L$49</f>
        <v>18</v>
      </c>
      <c r="F45" s="138"/>
      <c r="G45" s="138"/>
      <c r="H45" s="138">
        <f>'実質公債費比率（分子）の構造'!M$49</f>
        <v>18</v>
      </c>
      <c r="I45" s="138"/>
      <c r="J45" s="138"/>
      <c r="K45" s="138">
        <f>'実質公債費比率（分子）の構造'!N$49</f>
        <v>18</v>
      </c>
      <c r="L45" s="138"/>
      <c r="M45" s="138"/>
      <c r="N45" s="138">
        <f>'実質公債費比率（分子）の構造'!O$49</f>
        <v>15</v>
      </c>
      <c r="O45" s="138"/>
      <c r="P45" s="138"/>
    </row>
    <row r="46" spans="1:16" x14ac:dyDescent="0.15">
      <c r="A46" s="138" t="s">
        <v>55</v>
      </c>
      <c r="B46" s="138" t="str">
        <f>'実質公債費比率（分子）の構造'!K$48</f>
        <v>-</v>
      </c>
      <c r="C46" s="138"/>
      <c r="D46" s="138"/>
      <c r="E46" s="138" t="str">
        <f>'実質公債費比率（分子）の構造'!L$48</f>
        <v>-</v>
      </c>
      <c r="F46" s="138"/>
      <c r="G46" s="138"/>
      <c r="H46" s="138" t="str">
        <f>'実質公債費比率（分子）の構造'!M$48</f>
        <v>-</v>
      </c>
      <c r="I46" s="138"/>
      <c r="J46" s="138"/>
      <c r="K46" s="138" t="str">
        <f>'実質公債費比率（分子）の構造'!N$48</f>
        <v>-</v>
      </c>
      <c r="L46" s="138"/>
      <c r="M46" s="138"/>
      <c r="N46" s="138" t="str">
        <f>'実質公債費比率（分子）の構造'!O$48</f>
        <v>-</v>
      </c>
      <c r="O46" s="138"/>
      <c r="P46" s="138"/>
    </row>
    <row r="47" spans="1:16" x14ac:dyDescent="0.15">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58</v>
      </c>
      <c r="B49" s="138">
        <f>'実質公債費比率（分子）の構造'!K$45</f>
        <v>521</v>
      </c>
      <c r="C49" s="138"/>
      <c r="D49" s="138"/>
      <c r="E49" s="138">
        <f>'実質公債費比率（分子）の構造'!L$45</f>
        <v>486</v>
      </c>
      <c r="F49" s="138"/>
      <c r="G49" s="138"/>
      <c r="H49" s="138">
        <f>'実質公債費比率（分子）の構造'!M$45</f>
        <v>456</v>
      </c>
      <c r="I49" s="138"/>
      <c r="J49" s="138"/>
      <c r="K49" s="138">
        <f>'実質公債費比率（分子）の構造'!N$45</f>
        <v>440</v>
      </c>
      <c r="L49" s="138"/>
      <c r="M49" s="138"/>
      <c r="N49" s="138">
        <f>'実質公債費比率（分子）の構造'!O$45</f>
        <v>443</v>
      </c>
      <c r="O49" s="138"/>
      <c r="P49" s="138"/>
    </row>
    <row r="50" spans="1:16" x14ac:dyDescent="0.15">
      <c r="A50" s="138" t="s">
        <v>59</v>
      </c>
      <c r="B50" s="138" t="e">
        <f>NA()</f>
        <v>#N/A</v>
      </c>
      <c r="C50" s="138">
        <f>IF(ISNUMBER('実質公債費比率（分子）の構造'!K$53),'実質公債費比率（分子）の構造'!K$53,NA())</f>
        <v>145</v>
      </c>
      <c r="D50" s="138" t="e">
        <f>NA()</f>
        <v>#N/A</v>
      </c>
      <c r="E50" s="138" t="e">
        <f>NA()</f>
        <v>#N/A</v>
      </c>
      <c r="F50" s="138">
        <f>IF(ISNUMBER('実質公債費比率（分子）の構造'!L$53),'実質公債費比率（分子）の構造'!L$53,NA())</f>
        <v>119</v>
      </c>
      <c r="G50" s="138" t="e">
        <f>NA()</f>
        <v>#N/A</v>
      </c>
      <c r="H50" s="138" t="e">
        <f>NA()</f>
        <v>#N/A</v>
      </c>
      <c r="I50" s="138">
        <f>IF(ISNUMBER('実質公債費比率（分子）の構造'!M$53),'実質公債費比率（分子）の構造'!M$53,NA())</f>
        <v>100</v>
      </c>
      <c r="J50" s="138" t="e">
        <f>NA()</f>
        <v>#N/A</v>
      </c>
      <c r="K50" s="138" t="e">
        <f>NA()</f>
        <v>#N/A</v>
      </c>
      <c r="L50" s="138">
        <f>IF(ISNUMBER('実質公債費比率（分子）の構造'!N$53),'実質公債費比率（分子）の構造'!N$53,NA())</f>
        <v>114</v>
      </c>
      <c r="M50" s="138" t="e">
        <f>NA()</f>
        <v>#N/A</v>
      </c>
      <c r="N50" s="138" t="e">
        <f>NA()</f>
        <v>#N/A</v>
      </c>
      <c r="O50" s="138">
        <f>IF(ISNUMBER('実質公債費比率（分子）の構造'!O$53),'実質公債費比率（分子）の構造'!O$53,NA())</f>
        <v>132</v>
      </c>
      <c r="P50" s="138" t="e">
        <f>NA()</f>
        <v>#N/A</v>
      </c>
    </row>
    <row r="53" spans="1:16" x14ac:dyDescent="0.15">
      <c r="A53" s="106" t="s">
        <v>60</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x14ac:dyDescent="0.15">
      <c r="A56" s="137" t="s">
        <v>37</v>
      </c>
      <c r="B56" s="137"/>
      <c r="C56" s="137"/>
      <c r="D56" s="137">
        <f>'将来負担比率（分子）の構造'!I$52</f>
        <v>3617</v>
      </c>
      <c r="E56" s="137"/>
      <c r="F56" s="137"/>
      <c r="G56" s="137">
        <f>'将来負担比率（分子）の構造'!J$52</f>
        <v>3550</v>
      </c>
      <c r="H56" s="137"/>
      <c r="I56" s="137"/>
      <c r="J56" s="137">
        <f>'将来負担比率（分子）の構造'!K$52</f>
        <v>3441</v>
      </c>
      <c r="K56" s="137"/>
      <c r="L56" s="137"/>
      <c r="M56" s="137">
        <f>'将来負担比率（分子）の構造'!L$52</f>
        <v>3347</v>
      </c>
      <c r="N56" s="137"/>
      <c r="O56" s="137"/>
      <c r="P56" s="137">
        <f>'将来負担比率（分子）の構造'!M$52</f>
        <v>3220</v>
      </c>
    </row>
    <row r="57" spans="1:16" x14ac:dyDescent="0.15">
      <c r="A57" s="137" t="s">
        <v>36</v>
      </c>
      <c r="B57" s="137"/>
      <c r="C57" s="137"/>
      <c r="D57" s="137">
        <f>'将来負担比率（分子）の構造'!I$51</f>
        <v>15</v>
      </c>
      <c r="E57" s="137"/>
      <c r="F57" s="137"/>
      <c r="G57" s="137">
        <f>'将来負担比率（分子）の構造'!J$51</f>
        <v>13</v>
      </c>
      <c r="H57" s="137"/>
      <c r="I57" s="137"/>
      <c r="J57" s="137">
        <f>'将来負担比率（分子）の構造'!K$51</f>
        <v>8</v>
      </c>
      <c r="K57" s="137"/>
      <c r="L57" s="137"/>
      <c r="M57" s="137">
        <f>'将来負担比率（分子）の構造'!L$51</f>
        <v>3</v>
      </c>
      <c r="N57" s="137"/>
      <c r="O57" s="137"/>
      <c r="P57" s="137">
        <f>'将来負担比率（分子）の構造'!M$51</f>
        <v>1</v>
      </c>
    </row>
    <row r="58" spans="1:16" x14ac:dyDescent="0.15">
      <c r="A58" s="137" t="s">
        <v>35</v>
      </c>
      <c r="B58" s="137"/>
      <c r="C58" s="137"/>
      <c r="D58" s="137">
        <f>'将来負担比率（分子）の構造'!I$50</f>
        <v>2199</v>
      </c>
      <c r="E58" s="137"/>
      <c r="F58" s="137"/>
      <c r="G58" s="137">
        <f>'将来負担比率（分子）の構造'!J$50</f>
        <v>2074</v>
      </c>
      <c r="H58" s="137"/>
      <c r="I58" s="137"/>
      <c r="J58" s="137">
        <f>'将来負担比率（分子）の構造'!K$50</f>
        <v>2262</v>
      </c>
      <c r="K58" s="137"/>
      <c r="L58" s="137"/>
      <c r="M58" s="137">
        <f>'将来負担比率（分子）の構造'!L$50</f>
        <v>2361</v>
      </c>
      <c r="N58" s="137"/>
      <c r="O58" s="137"/>
      <c r="P58" s="137">
        <f>'将来負担比率（分子）の構造'!M$50</f>
        <v>2370</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x14ac:dyDescent="0.15">
      <c r="A62" s="137" t="s">
        <v>29</v>
      </c>
      <c r="B62" s="137">
        <f>'将来負担比率（分子）の構造'!I$45</f>
        <v>1303</v>
      </c>
      <c r="C62" s="137"/>
      <c r="D62" s="137"/>
      <c r="E62" s="137">
        <f>'将来負担比率（分子）の構造'!J$45</f>
        <v>1278</v>
      </c>
      <c r="F62" s="137"/>
      <c r="G62" s="137"/>
      <c r="H62" s="137">
        <f>'将来負担比率（分子）の構造'!K$45</f>
        <v>1216</v>
      </c>
      <c r="I62" s="137"/>
      <c r="J62" s="137"/>
      <c r="K62" s="137">
        <f>'将来負担比率（分子）の構造'!L$45</f>
        <v>1163</v>
      </c>
      <c r="L62" s="137"/>
      <c r="M62" s="137"/>
      <c r="N62" s="137">
        <f>'将来負担比率（分子）の構造'!M$45</f>
        <v>1140</v>
      </c>
      <c r="O62" s="137"/>
      <c r="P62" s="137"/>
    </row>
    <row r="63" spans="1:16" x14ac:dyDescent="0.15">
      <c r="A63" s="137" t="s">
        <v>28</v>
      </c>
      <c r="B63" s="137">
        <f>'将来負担比率（分子）の構造'!I$44</f>
        <v>141</v>
      </c>
      <c r="C63" s="137"/>
      <c r="D63" s="137"/>
      <c r="E63" s="137">
        <f>'将来負担比率（分子）の構造'!J$44</f>
        <v>109</v>
      </c>
      <c r="F63" s="137"/>
      <c r="G63" s="137"/>
      <c r="H63" s="137">
        <f>'将来負担比率（分子）の構造'!K$44</f>
        <v>77</v>
      </c>
      <c r="I63" s="137"/>
      <c r="J63" s="137"/>
      <c r="K63" s="137">
        <f>'将来負担比率（分子）の構造'!L$44</f>
        <v>44</v>
      </c>
      <c r="L63" s="137"/>
      <c r="M63" s="137"/>
      <c r="N63" s="137">
        <f>'将来負担比率（分子）の構造'!M$44</f>
        <v>15</v>
      </c>
      <c r="O63" s="137"/>
      <c r="P63" s="137"/>
    </row>
    <row r="64" spans="1:16" x14ac:dyDescent="0.15">
      <c r="A64" s="137" t="s">
        <v>27</v>
      </c>
      <c r="B64" s="137" t="str">
        <f>'将来負担比率（分子）の構造'!I$43</f>
        <v>-</v>
      </c>
      <c r="C64" s="137"/>
      <c r="D64" s="137"/>
      <c r="E64" s="137" t="str">
        <f>'将来負担比率（分子）の構造'!J$43</f>
        <v>-</v>
      </c>
      <c r="F64" s="137"/>
      <c r="G64" s="137"/>
      <c r="H64" s="137" t="str">
        <f>'将来負担比率（分子）の構造'!K$43</f>
        <v>-</v>
      </c>
      <c r="I64" s="137"/>
      <c r="J64" s="137"/>
      <c r="K64" s="137" t="str">
        <f>'将来負担比率（分子）の構造'!L$43</f>
        <v>-</v>
      </c>
      <c r="L64" s="137"/>
      <c r="M64" s="137"/>
      <c r="N64" s="137" t="str">
        <f>'将来負担比率（分子）の構造'!M$43</f>
        <v>-</v>
      </c>
      <c r="O64" s="137"/>
      <c r="P64" s="137"/>
    </row>
    <row r="65" spans="1:16" x14ac:dyDescent="0.15">
      <c r="A65" s="137" t="s">
        <v>26</v>
      </c>
      <c r="B65" s="137">
        <f>'将来負担比率（分子）の構造'!I$42</f>
        <v>62</v>
      </c>
      <c r="C65" s="137"/>
      <c r="D65" s="137"/>
      <c r="E65" s="137">
        <f>'将来負担比率（分子）の構造'!J$42</f>
        <v>62</v>
      </c>
      <c r="F65" s="137"/>
      <c r="G65" s="137"/>
      <c r="H65" s="137">
        <f>'将来負担比率（分子）の構造'!K$42</f>
        <v>62</v>
      </c>
      <c r="I65" s="137"/>
      <c r="J65" s="137"/>
      <c r="K65" s="137">
        <f>'将来負担比率（分子）の構造'!L$42</f>
        <v>25</v>
      </c>
      <c r="L65" s="137"/>
      <c r="M65" s="137"/>
      <c r="N65" s="137">
        <f>'将来負担比率（分子）の構造'!M$42</f>
        <v>25</v>
      </c>
      <c r="O65" s="137"/>
      <c r="P65" s="137"/>
    </row>
    <row r="66" spans="1:16" x14ac:dyDescent="0.15">
      <c r="A66" s="137" t="s">
        <v>25</v>
      </c>
      <c r="B66" s="137">
        <f>'将来負担比率（分子）の構造'!I$41</f>
        <v>4478</v>
      </c>
      <c r="C66" s="137"/>
      <c r="D66" s="137"/>
      <c r="E66" s="137">
        <f>'将来負担比率（分子）の構造'!J$41</f>
        <v>4493</v>
      </c>
      <c r="F66" s="137"/>
      <c r="G66" s="137"/>
      <c r="H66" s="137">
        <f>'将来負担比率（分子）の構造'!K$41</f>
        <v>4365</v>
      </c>
      <c r="I66" s="137"/>
      <c r="J66" s="137"/>
      <c r="K66" s="137">
        <f>'将来負担比率（分子）の構造'!L$41</f>
        <v>4305</v>
      </c>
      <c r="L66" s="137"/>
      <c r="M66" s="137"/>
      <c r="N66" s="137">
        <f>'将来負担比率（分子）の構造'!M$41</f>
        <v>4177</v>
      </c>
      <c r="O66" s="137"/>
      <c r="P66" s="137"/>
    </row>
    <row r="67" spans="1:16" x14ac:dyDescent="0.15">
      <c r="A67" s="137" t="s">
        <v>63</v>
      </c>
      <c r="B67" s="137" t="e">
        <f>NA()</f>
        <v>#N/A</v>
      </c>
      <c r="C67" s="137">
        <f>IF(ISNUMBER('将来負担比率（分子）の構造'!I$53), IF('将来負担比率（分子）の構造'!I$53 &lt; 0, 0, '将来負担比率（分子）の構造'!I$53), NA())</f>
        <v>153</v>
      </c>
      <c r="D67" s="137" t="e">
        <f>NA()</f>
        <v>#N/A</v>
      </c>
      <c r="E67" s="137" t="e">
        <f>NA()</f>
        <v>#N/A</v>
      </c>
      <c r="F67" s="137">
        <f>IF(ISNUMBER('将来負担比率（分子）の構造'!J$53), IF('将来負担比率（分子）の構造'!J$53 &lt; 0, 0, '将来負担比率（分子）の構造'!J$53), NA())</f>
        <v>305</v>
      </c>
      <c r="G67" s="137" t="e">
        <f>NA()</f>
        <v>#N/A</v>
      </c>
      <c r="H67" s="137" t="e">
        <f>NA()</f>
        <v>#N/A</v>
      </c>
      <c r="I67" s="137">
        <f>IF(ISNUMBER('将来負担比率（分子）の構造'!K$53), IF('将来負担比率（分子）の構造'!K$53 &lt; 0, 0, '将来負担比率（分子）の構造'!K$53), NA())</f>
        <v>10</v>
      </c>
      <c r="J67" s="137" t="e">
        <f>NA()</f>
        <v>#N/A</v>
      </c>
      <c r="K67" s="137" t="e">
        <f>NA()</f>
        <v>#N/A</v>
      </c>
      <c r="L67" s="137">
        <f>IF(ISNUMBER('将来負担比率（分子）の構造'!L$53), IF('将来負担比率（分子）の構造'!L$53 &lt; 0, 0, '将来負担比率（分子）の構造'!L$53), NA())</f>
        <v>0</v>
      </c>
      <c r="M67" s="137" t="e">
        <f>NA()</f>
        <v>#N/A</v>
      </c>
      <c r="N67" s="137" t="e">
        <f>NA()</f>
        <v>#N/A</v>
      </c>
      <c r="O67" s="137">
        <f>IF(ISNUMBER('将来負担比率（分子）の構造'!M$53), IF('将来負担比率（分子）の構造'!M$53 &lt; 0, 0, '将来負担比率（分子）の構造'!M$53), NA())</f>
        <v>0</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60" zoomScaleNormal="6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194</v>
      </c>
      <c r="DI1" s="734"/>
      <c r="DJ1" s="734"/>
      <c r="DK1" s="734"/>
      <c r="DL1" s="734"/>
      <c r="DM1" s="734"/>
      <c r="DN1" s="735"/>
      <c r="DP1" s="733" t="s">
        <v>195</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x14ac:dyDescent="0.15">
      <c r="B2" s="180" t="s">
        <v>196</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80" t="s">
        <v>197</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198</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199</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x14ac:dyDescent="0.15">
      <c r="B4" s="680" t="s">
        <v>1</v>
      </c>
      <c r="C4" s="681"/>
      <c r="D4" s="681"/>
      <c r="E4" s="681"/>
      <c r="F4" s="681"/>
      <c r="G4" s="681"/>
      <c r="H4" s="681"/>
      <c r="I4" s="681"/>
      <c r="J4" s="681"/>
      <c r="K4" s="681"/>
      <c r="L4" s="681"/>
      <c r="M4" s="681"/>
      <c r="N4" s="681"/>
      <c r="O4" s="681"/>
      <c r="P4" s="681"/>
      <c r="Q4" s="682"/>
      <c r="R4" s="680" t="s">
        <v>200</v>
      </c>
      <c r="S4" s="681"/>
      <c r="T4" s="681"/>
      <c r="U4" s="681"/>
      <c r="V4" s="681"/>
      <c r="W4" s="681"/>
      <c r="X4" s="681"/>
      <c r="Y4" s="682"/>
      <c r="Z4" s="680" t="s">
        <v>201</v>
      </c>
      <c r="AA4" s="681"/>
      <c r="AB4" s="681"/>
      <c r="AC4" s="682"/>
      <c r="AD4" s="680" t="s">
        <v>202</v>
      </c>
      <c r="AE4" s="681"/>
      <c r="AF4" s="681"/>
      <c r="AG4" s="681"/>
      <c r="AH4" s="681"/>
      <c r="AI4" s="681"/>
      <c r="AJ4" s="681"/>
      <c r="AK4" s="682"/>
      <c r="AL4" s="680" t="s">
        <v>201</v>
      </c>
      <c r="AM4" s="681"/>
      <c r="AN4" s="681"/>
      <c r="AO4" s="682"/>
      <c r="AP4" s="736" t="s">
        <v>203</v>
      </c>
      <c r="AQ4" s="736"/>
      <c r="AR4" s="736"/>
      <c r="AS4" s="736"/>
      <c r="AT4" s="736"/>
      <c r="AU4" s="736"/>
      <c r="AV4" s="736"/>
      <c r="AW4" s="736"/>
      <c r="AX4" s="736"/>
      <c r="AY4" s="736"/>
      <c r="AZ4" s="736"/>
      <c r="BA4" s="736"/>
      <c r="BB4" s="736"/>
      <c r="BC4" s="736"/>
      <c r="BD4" s="736"/>
      <c r="BE4" s="736"/>
      <c r="BF4" s="736"/>
      <c r="BG4" s="736" t="s">
        <v>204</v>
      </c>
      <c r="BH4" s="736"/>
      <c r="BI4" s="736"/>
      <c r="BJ4" s="736"/>
      <c r="BK4" s="736"/>
      <c r="BL4" s="736"/>
      <c r="BM4" s="736"/>
      <c r="BN4" s="736"/>
      <c r="BO4" s="736" t="s">
        <v>201</v>
      </c>
      <c r="BP4" s="736"/>
      <c r="BQ4" s="736"/>
      <c r="BR4" s="736"/>
      <c r="BS4" s="736" t="s">
        <v>205</v>
      </c>
      <c r="BT4" s="736"/>
      <c r="BU4" s="736"/>
      <c r="BV4" s="736"/>
      <c r="BW4" s="736"/>
      <c r="BX4" s="736"/>
      <c r="BY4" s="736"/>
      <c r="BZ4" s="736"/>
      <c r="CA4" s="736"/>
      <c r="CB4" s="736"/>
      <c r="CD4" s="725" t="s">
        <v>206</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x14ac:dyDescent="0.15">
      <c r="B5" s="707" t="s">
        <v>207</v>
      </c>
      <c r="C5" s="708"/>
      <c r="D5" s="708"/>
      <c r="E5" s="708"/>
      <c r="F5" s="708"/>
      <c r="G5" s="708"/>
      <c r="H5" s="708"/>
      <c r="I5" s="708"/>
      <c r="J5" s="708"/>
      <c r="K5" s="708"/>
      <c r="L5" s="708"/>
      <c r="M5" s="708"/>
      <c r="N5" s="708"/>
      <c r="O5" s="708"/>
      <c r="P5" s="708"/>
      <c r="Q5" s="709"/>
      <c r="R5" s="670">
        <v>1126932</v>
      </c>
      <c r="S5" s="671"/>
      <c r="T5" s="671"/>
      <c r="U5" s="671"/>
      <c r="V5" s="671"/>
      <c r="W5" s="671"/>
      <c r="X5" s="671"/>
      <c r="Y5" s="718"/>
      <c r="Z5" s="731">
        <v>20</v>
      </c>
      <c r="AA5" s="731"/>
      <c r="AB5" s="731"/>
      <c r="AC5" s="731"/>
      <c r="AD5" s="732">
        <v>1126932</v>
      </c>
      <c r="AE5" s="732"/>
      <c r="AF5" s="732"/>
      <c r="AG5" s="732"/>
      <c r="AH5" s="732"/>
      <c r="AI5" s="732"/>
      <c r="AJ5" s="732"/>
      <c r="AK5" s="732"/>
      <c r="AL5" s="719">
        <v>36.1</v>
      </c>
      <c r="AM5" s="688"/>
      <c r="AN5" s="688"/>
      <c r="AO5" s="720"/>
      <c r="AP5" s="707" t="s">
        <v>208</v>
      </c>
      <c r="AQ5" s="708"/>
      <c r="AR5" s="708"/>
      <c r="AS5" s="708"/>
      <c r="AT5" s="708"/>
      <c r="AU5" s="708"/>
      <c r="AV5" s="708"/>
      <c r="AW5" s="708"/>
      <c r="AX5" s="708"/>
      <c r="AY5" s="708"/>
      <c r="AZ5" s="708"/>
      <c r="BA5" s="708"/>
      <c r="BB5" s="708"/>
      <c r="BC5" s="708"/>
      <c r="BD5" s="708"/>
      <c r="BE5" s="708"/>
      <c r="BF5" s="709"/>
      <c r="BG5" s="620">
        <v>1126932</v>
      </c>
      <c r="BH5" s="621"/>
      <c r="BI5" s="621"/>
      <c r="BJ5" s="621"/>
      <c r="BK5" s="621"/>
      <c r="BL5" s="621"/>
      <c r="BM5" s="621"/>
      <c r="BN5" s="622"/>
      <c r="BO5" s="673">
        <v>100</v>
      </c>
      <c r="BP5" s="673"/>
      <c r="BQ5" s="673"/>
      <c r="BR5" s="673"/>
      <c r="BS5" s="674" t="s">
        <v>209</v>
      </c>
      <c r="BT5" s="674"/>
      <c r="BU5" s="674"/>
      <c r="BV5" s="674"/>
      <c r="BW5" s="674"/>
      <c r="BX5" s="674"/>
      <c r="BY5" s="674"/>
      <c r="BZ5" s="674"/>
      <c r="CA5" s="674"/>
      <c r="CB5" s="710"/>
      <c r="CD5" s="725" t="s">
        <v>203</v>
      </c>
      <c r="CE5" s="726"/>
      <c r="CF5" s="726"/>
      <c r="CG5" s="726"/>
      <c r="CH5" s="726"/>
      <c r="CI5" s="726"/>
      <c r="CJ5" s="726"/>
      <c r="CK5" s="726"/>
      <c r="CL5" s="726"/>
      <c r="CM5" s="726"/>
      <c r="CN5" s="726"/>
      <c r="CO5" s="726"/>
      <c r="CP5" s="726"/>
      <c r="CQ5" s="727"/>
      <c r="CR5" s="725" t="s">
        <v>210</v>
      </c>
      <c r="CS5" s="726"/>
      <c r="CT5" s="726"/>
      <c r="CU5" s="726"/>
      <c r="CV5" s="726"/>
      <c r="CW5" s="726"/>
      <c r="CX5" s="726"/>
      <c r="CY5" s="727"/>
      <c r="CZ5" s="725" t="s">
        <v>201</v>
      </c>
      <c r="DA5" s="726"/>
      <c r="DB5" s="726"/>
      <c r="DC5" s="727"/>
      <c r="DD5" s="725" t="s">
        <v>211</v>
      </c>
      <c r="DE5" s="726"/>
      <c r="DF5" s="726"/>
      <c r="DG5" s="726"/>
      <c r="DH5" s="726"/>
      <c r="DI5" s="726"/>
      <c r="DJ5" s="726"/>
      <c r="DK5" s="726"/>
      <c r="DL5" s="726"/>
      <c r="DM5" s="726"/>
      <c r="DN5" s="726"/>
      <c r="DO5" s="726"/>
      <c r="DP5" s="727"/>
      <c r="DQ5" s="725" t="s">
        <v>212</v>
      </c>
      <c r="DR5" s="726"/>
      <c r="DS5" s="726"/>
      <c r="DT5" s="726"/>
      <c r="DU5" s="726"/>
      <c r="DV5" s="726"/>
      <c r="DW5" s="726"/>
      <c r="DX5" s="726"/>
      <c r="DY5" s="726"/>
      <c r="DZ5" s="726"/>
      <c r="EA5" s="726"/>
      <c r="EB5" s="726"/>
      <c r="EC5" s="727"/>
    </row>
    <row r="6" spans="2:143" ht="11.25" customHeight="1" x14ac:dyDescent="0.15">
      <c r="B6" s="617" t="s">
        <v>213</v>
      </c>
      <c r="C6" s="618"/>
      <c r="D6" s="618"/>
      <c r="E6" s="618"/>
      <c r="F6" s="618"/>
      <c r="G6" s="618"/>
      <c r="H6" s="618"/>
      <c r="I6" s="618"/>
      <c r="J6" s="618"/>
      <c r="K6" s="618"/>
      <c r="L6" s="618"/>
      <c r="M6" s="618"/>
      <c r="N6" s="618"/>
      <c r="O6" s="618"/>
      <c r="P6" s="618"/>
      <c r="Q6" s="619"/>
      <c r="R6" s="620">
        <v>55419</v>
      </c>
      <c r="S6" s="621"/>
      <c r="T6" s="621"/>
      <c r="U6" s="621"/>
      <c r="V6" s="621"/>
      <c r="W6" s="621"/>
      <c r="X6" s="621"/>
      <c r="Y6" s="622"/>
      <c r="Z6" s="673">
        <v>1</v>
      </c>
      <c r="AA6" s="673"/>
      <c r="AB6" s="673"/>
      <c r="AC6" s="673"/>
      <c r="AD6" s="674">
        <v>55419</v>
      </c>
      <c r="AE6" s="674"/>
      <c r="AF6" s="674"/>
      <c r="AG6" s="674"/>
      <c r="AH6" s="674"/>
      <c r="AI6" s="674"/>
      <c r="AJ6" s="674"/>
      <c r="AK6" s="674"/>
      <c r="AL6" s="643">
        <v>1.8</v>
      </c>
      <c r="AM6" s="675"/>
      <c r="AN6" s="675"/>
      <c r="AO6" s="676"/>
      <c r="AP6" s="617" t="s">
        <v>214</v>
      </c>
      <c r="AQ6" s="618"/>
      <c r="AR6" s="618"/>
      <c r="AS6" s="618"/>
      <c r="AT6" s="618"/>
      <c r="AU6" s="618"/>
      <c r="AV6" s="618"/>
      <c r="AW6" s="618"/>
      <c r="AX6" s="618"/>
      <c r="AY6" s="618"/>
      <c r="AZ6" s="618"/>
      <c r="BA6" s="618"/>
      <c r="BB6" s="618"/>
      <c r="BC6" s="618"/>
      <c r="BD6" s="618"/>
      <c r="BE6" s="618"/>
      <c r="BF6" s="619"/>
      <c r="BG6" s="620">
        <v>1126932</v>
      </c>
      <c r="BH6" s="621"/>
      <c r="BI6" s="621"/>
      <c r="BJ6" s="621"/>
      <c r="BK6" s="621"/>
      <c r="BL6" s="621"/>
      <c r="BM6" s="621"/>
      <c r="BN6" s="622"/>
      <c r="BO6" s="673">
        <v>100</v>
      </c>
      <c r="BP6" s="673"/>
      <c r="BQ6" s="673"/>
      <c r="BR6" s="673"/>
      <c r="BS6" s="674" t="s">
        <v>209</v>
      </c>
      <c r="BT6" s="674"/>
      <c r="BU6" s="674"/>
      <c r="BV6" s="674"/>
      <c r="BW6" s="674"/>
      <c r="BX6" s="674"/>
      <c r="BY6" s="674"/>
      <c r="BZ6" s="674"/>
      <c r="CA6" s="674"/>
      <c r="CB6" s="710"/>
      <c r="CD6" s="677" t="s">
        <v>215</v>
      </c>
      <c r="CE6" s="678"/>
      <c r="CF6" s="678"/>
      <c r="CG6" s="678"/>
      <c r="CH6" s="678"/>
      <c r="CI6" s="678"/>
      <c r="CJ6" s="678"/>
      <c r="CK6" s="678"/>
      <c r="CL6" s="678"/>
      <c r="CM6" s="678"/>
      <c r="CN6" s="678"/>
      <c r="CO6" s="678"/>
      <c r="CP6" s="678"/>
      <c r="CQ6" s="679"/>
      <c r="CR6" s="620">
        <v>63210</v>
      </c>
      <c r="CS6" s="621"/>
      <c r="CT6" s="621"/>
      <c r="CU6" s="621"/>
      <c r="CV6" s="621"/>
      <c r="CW6" s="621"/>
      <c r="CX6" s="621"/>
      <c r="CY6" s="622"/>
      <c r="CZ6" s="673">
        <v>1.2</v>
      </c>
      <c r="DA6" s="673"/>
      <c r="DB6" s="673"/>
      <c r="DC6" s="673"/>
      <c r="DD6" s="626" t="s">
        <v>209</v>
      </c>
      <c r="DE6" s="621"/>
      <c r="DF6" s="621"/>
      <c r="DG6" s="621"/>
      <c r="DH6" s="621"/>
      <c r="DI6" s="621"/>
      <c r="DJ6" s="621"/>
      <c r="DK6" s="621"/>
      <c r="DL6" s="621"/>
      <c r="DM6" s="621"/>
      <c r="DN6" s="621"/>
      <c r="DO6" s="621"/>
      <c r="DP6" s="622"/>
      <c r="DQ6" s="626">
        <v>63210</v>
      </c>
      <c r="DR6" s="621"/>
      <c r="DS6" s="621"/>
      <c r="DT6" s="621"/>
      <c r="DU6" s="621"/>
      <c r="DV6" s="621"/>
      <c r="DW6" s="621"/>
      <c r="DX6" s="621"/>
      <c r="DY6" s="621"/>
      <c r="DZ6" s="621"/>
      <c r="EA6" s="621"/>
      <c r="EB6" s="621"/>
      <c r="EC6" s="656"/>
    </row>
    <row r="7" spans="2:143" ht="11.25" customHeight="1" x14ac:dyDescent="0.15">
      <c r="B7" s="617" t="s">
        <v>216</v>
      </c>
      <c r="C7" s="618"/>
      <c r="D7" s="618"/>
      <c r="E7" s="618"/>
      <c r="F7" s="618"/>
      <c r="G7" s="618"/>
      <c r="H7" s="618"/>
      <c r="I7" s="618"/>
      <c r="J7" s="618"/>
      <c r="K7" s="618"/>
      <c r="L7" s="618"/>
      <c r="M7" s="618"/>
      <c r="N7" s="618"/>
      <c r="O7" s="618"/>
      <c r="P7" s="618"/>
      <c r="Q7" s="619"/>
      <c r="R7" s="620">
        <v>1083</v>
      </c>
      <c r="S7" s="621"/>
      <c r="T7" s="621"/>
      <c r="U7" s="621"/>
      <c r="V7" s="621"/>
      <c r="W7" s="621"/>
      <c r="X7" s="621"/>
      <c r="Y7" s="622"/>
      <c r="Z7" s="673">
        <v>0</v>
      </c>
      <c r="AA7" s="673"/>
      <c r="AB7" s="673"/>
      <c r="AC7" s="673"/>
      <c r="AD7" s="674">
        <v>1083</v>
      </c>
      <c r="AE7" s="674"/>
      <c r="AF7" s="674"/>
      <c r="AG7" s="674"/>
      <c r="AH7" s="674"/>
      <c r="AI7" s="674"/>
      <c r="AJ7" s="674"/>
      <c r="AK7" s="674"/>
      <c r="AL7" s="643">
        <v>0</v>
      </c>
      <c r="AM7" s="675"/>
      <c r="AN7" s="675"/>
      <c r="AO7" s="676"/>
      <c r="AP7" s="617" t="s">
        <v>217</v>
      </c>
      <c r="AQ7" s="618"/>
      <c r="AR7" s="618"/>
      <c r="AS7" s="618"/>
      <c r="AT7" s="618"/>
      <c r="AU7" s="618"/>
      <c r="AV7" s="618"/>
      <c r="AW7" s="618"/>
      <c r="AX7" s="618"/>
      <c r="AY7" s="618"/>
      <c r="AZ7" s="618"/>
      <c r="BA7" s="618"/>
      <c r="BB7" s="618"/>
      <c r="BC7" s="618"/>
      <c r="BD7" s="618"/>
      <c r="BE7" s="618"/>
      <c r="BF7" s="619"/>
      <c r="BG7" s="620">
        <v>489863</v>
      </c>
      <c r="BH7" s="621"/>
      <c r="BI7" s="621"/>
      <c r="BJ7" s="621"/>
      <c r="BK7" s="621"/>
      <c r="BL7" s="621"/>
      <c r="BM7" s="621"/>
      <c r="BN7" s="622"/>
      <c r="BO7" s="673">
        <v>43.5</v>
      </c>
      <c r="BP7" s="673"/>
      <c r="BQ7" s="673"/>
      <c r="BR7" s="673"/>
      <c r="BS7" s="674" t="s">
        <v>209</v>
      </c>
      <c r="BT7" s="674"/>
      <c r="BU7" s="674"/>
      <c r="BV7" s="674"/>
      <c r="BW7" s="674"/>
      <c r="BX7" s="674"/>
      <c r="BY7" s="674"/>
      <c r="BZ7" s="674"/>
      <c r="CA7" s="674"/>
      <c r="CB7" s="710"/>
      <c r="CD7" s="657" t="s">
        <v>218</v>
      </c>
      <c r="CE7" s="654"/>
      <c r="CF7" s="654"/>
      <c r="CG7" s="654"/>
      <c r="CH7" s="654"/>
      <c r="CI7" s="654"/>
      <c r="CJ7" s="654"/>
      <c r="CK7" s="654"/>
      <c r="CL7" s="654"/>
      <c r="CM7" s="654"/>
      <c r="CN7" s="654"/>
      <c r="CO7" s="654"/>
      <c r="CP7" s="654"/>
      <c r="CQ7" s="655"/>
      <c r="CR7" s="620">
        <v>791309</v>
      </c>
      <c r="CS7" s="621"/>
      <c r="CT7" s="621"/>
      <c r="CU7" s="621"/>
      <c r="CV7" s="621"/>
      <c r="CW7" s="621"/>
      <c r="CX7" s="621"/>
      <c r="CY7" s="622"/>
      <c r="CZ7" s="673">
        <v>14.5</v>
      </c>
      <c r="DA7" s="673"/>
      <c r="DB7" s="673"/>
      <c r="DC7" s="673"/>
      <c r="DD7" s="626">
        <v>7333</v>
      </c>
      <c r="DE7" s="621"/>
      <c r="DF7" s="621"/>
      <c r="DG7" s="621"/>
      <c r="DH7" s="621"/>
      <c r="DI7" s="621"/>
      <c r="DJ7" s="621"/>
      <c r="DK7" s="621"/>
      <c r="DL7" s="621"/>
      <c r="DM7" s="621"/>
      <c r="DN7" s="621"/>
      <c r="DO7" s="621"/>
      <c r="DP7" s="622"/>
      <c r="DQ7" s="626">
        <v>730690</v>
      </c>
      <c r="DR7" s="621"/>
      <c r="DS7" s="621"/>
      <c r="DT7" s="621"/>
      <c r="DU7" s="621"/>
      <c r="DV7" s="621"/>
      <c r="DW7" s="621"/>
      <c r="DX7" s="621"/>
      <c r="DY7" s="621"/>
      <c r="DZ7" s="621"/>
      <c r="EA7" s="621"/>
      <c r="EB7" s="621"/>
      <c r="EC7" s="656"/>
    </row>
    <row r="8" spans="2:143" ht="11.25" customHeight="1" x14ac:dyDescent="0.15">
      <c r="B8" s="617" t="s">
        <v>219</v>
      </c>
      <c r="C8" s="618"/>
      <c r="D8" s="618"/>
      <c r="E8" s="618"/>
      <c r="F8" s="618"/>
      <c r="G8" s="618"/>
      <c r="H8" s="618"/>
      <c r="I8" s="618"/>
      <c r="J8" s="618"/>
      <c r="K8" s="618"/>
      <c r="L8" s="618"/>
      <c r="M8" s="618"/>
      <c r="N8" s="618"/>
      <c r="O8" s="618"/>
      <c r="P8" s="618"/>
      <c r="Q8" s="619"/>
      <c r="R8" s="620">
        <v>3538</v>
      </c>
      <c r="S8" s="621"/>
      <c r="T8" s="621"/>
      <c r="U8" s="621"/>
      <c r="V8" s="621"/>
      <c r="W8" s="621"/>
      <c r="X8" s="621"/>
      <c r="Y8" s="622"/>
      <c r="Z8" s="673">
        <v>0.1</v>
      </c>
      <c r="AA8" s="673"/>
      <c r="AB8" s="673"/>
      <c r="AC8" s="673"/>
      <c r="AD8" s="674">
        <v>3538</v>
      </c>
      <c r="AE8" s="674"/>
      <c r="AF8" s="674"/>
      <c r="AG8" s="674"/>
      <c r="AH8" s="674"/>
      <c r="AI8" s="674"/>
      <c r="AJ8" s="674"/>
      <c r="AK8" s="674"/>
      <c r="AL8" s="643">
        <v>0.1</v>
      </c>
      <c r="AM8" s="675"/>
      <c r="AN8" s="675"/>
      <c r="AO8" s="676"/>
      <c r="AP8" s="617" t="s">
        <v>220</v>
      </c>
      <c r="AQ8" s="618"/>
      <c r="AR8" s="618"/>
      <c r="AS8" s="618"/>
      <c r="AT8" s="618"/>
      <c r="AU8" s="618"/>
      <c r="AV8" s="618"/>
      <c r="AW8" s="618"/>
      <c r="AX8" s="618"/>
      <c r="AY8" s="618"/>
      <c r="AZ8" s="618"/>
      <c r="BA8" s="618"/>
      <c r="BB8" s="618"/>
      <c r="BC8" s="618"/>
      <c r="BD8" s="618"/>
      <c r="BE8" s="618"/>
      <c r="BF8" s="619"/>
      <c r="BG8" s="620">
        <v>21534</v>
      </c>
      <c r="BH8" s="621"/>
      <c r="BI8" s="621"/>
      <c r="BJ8" s="621"/>
      <c r="BK8" s="621"/>
      <c r="BL8" s="621"/>
      <c r="BM8" s="621"/>
      <c r="BN8" s="622"/>
      <c r="BO8" s="673">
        <v>1.9</v>
      </c>
      <c r="BP8" s="673"/>
      <c r="BQ8" s="673"/>
      <c r="BR8" s="673"/>
      <c r="BS8" s="626" t="s">
        <v>111</v>
      </c>
      <c r="BT8" s="621"/>
      <c r="BU8" s="621"/>
      <c r="BV8" s="621"/>
      <c r="BW8" s="621"/>
      <c r="BX8" s="621"/>
      <c r="BY8" s="621"/>
      <c r="BZ8" s="621"/>
      <c r="CA8" s="621"/>
      <c r="CB8" s="656"/>
      <c r="CD8" s="657" t="s">
        <v>221</v>
      </c>
      <c r="CE8" s="654"/>
      <c r="CF8" s="654"/>
      <c r="CG8" s="654"/>
      <c r="CH8" s="654"/>
      <c r="CI8" s="654"/>
      <c r="CJ8" s="654"/>
      <c r="CK8" s="654"/>
      <c r="CL8" s="654"/>
      <c r="CM8" s="654"/>
      <c r="CN8" s="654"/>
      <c r="CO8" s="654"/>
      <c r="CP8" s="654"/>
      <c r="CQ8" s="655"/>
      <c r="CR8" s="620">
        <v>2196747</v>
      </c>
      <c r="CS8" s="621"/>
      <c r="CT8" s="621"/>
      <c r="CU8" s="621"/>
      <c r="CV8" s="621"/>
      <c r="CW8" s="621"/>
      <c r="CX8" s="621"/>
      <c r="CY8" s="622"/>
      <c r="CZ8" s="673">
        <v>40.200000000000003</v>
      </c>
      <c r="DA8" s="673"/>
      <c r="DB8" s="673"/>
      <c r="DC8" s="673"/>
      <c r="DD8" s="626">
        <v>2414</v>
      </c>
      <c r="DE8" s="621"/>
      <c r="DF8" s="621"/>
      <c r="DG8" s="621"/>
      <c r="DH8" s="621"/>
      <c r="DI8" s="621"/>
      <c r="DJ8" s="621"/>
      <c r="DK8" s="621"/>
      <c r="DL8" s="621"/>
      <c r="DM8" s="621"/>
      <c r="DN8" s="621"/>
      <c r="DO8" s="621"/>
      <c r="DP8" s="622"/>
      <c r="DQ8" s="626">
        <v>1173733</v>
      </c>
      <c r="DR8" s="621"/>
      <c r="DS8" s="621"/>
      <c r="DT8" s="621"/>
      <c r="DU8" s="621"/>
      <c r="DV8" s="621"/>
      <c r="DW8" s="621"/>
      <c r="DX8" s="621"/>
      <c r="DY8" s="621"/>
      <c r="DZ8" s="621"/>
      <c r="EA8" s="621"/>
      <c r="EB8" s="621"/>
      <c r="EC8" s="656"/>
    </row>
    <row r="9" spans="2:143" ht="11.25" customHeight="1" x14ac:dyDescent="0.15">
      <c r="B9" s="617" t="s">
        <v>222</v>
      </c>
      <c r="C9" s="618"/>
      <c r="D9" s="618"/>
      <c r="E9" s="618"/>
      <c r="F9" s="618"/>
      <c r="G9" s="618"/>
      <c r="H9" s="618"/>
      <c r="I9" s="618"/>
      <c r="J9" s="618"/>
      <c r="K9" s="618"/>
      <c r="L9" s="618"/>
      <c r="M9" s="618"/>
      <c r="N9" s="618"/>
      <c r="O9" s="618"/>
      <c r="P9" s="618"/>
      <c r="Q9" s="619"/>
      <c r="R9" s="620">
        <v>2352</v>
      </c>
      <c r="S9" s="621"/>
      <c r="T9" s="621"/>
      <c r="U9" s="621"/>
      <c r="V9" s="621"/>
      <c r="W9" s="621"/>
      <c r="X9" s="621"/>
      <c r="Y9" s="622"/>
      <c r="Z9" s="673">
        <v>0</v>
      </c>
      <c r="AA9" s="673"/>
      <c r="AB9" s="673"/>
      <c r="AC9" s="673"/>
      <c r="AD9" s="674">
        <v>2352</v>
      </c>
      <c r="AE9" s="674"/>
      <c r="AF9" s="674"/>
      <c r="AG9" s="674"/>
      <c r="AH9" s="674"/>
      <c r="AI9" s="674"/>
      <c r="AJ9" s="674"/>
      <c r="AK9" s="674"/>
      <c r="AL9" s="643">
        <v>0.1</v>
      </c>
      <c r="AM9" s="675"/>
      <c r="AN9" s="675"/>
      <c r="AO9" s="676"/>
      <c r="AP9" s="617" t="s">
        <v>223</v>
      </c>
      <c r="AQ9" s="618"/>
      <c r="AR9" s="618"/>
      <c r="AS9" s="618"/>
      <c r="AT9" s="618"/>
      <c r="AU9" s="618"/>
      <c r="AV9" s="618"/>
      <c r="AW9" s="618"/>
      <c r="AX9" s="618"/>
      <c r="AY9" s="618"/>
      <c r="AZ9" s="618"/>
      <c r="BA9" s="618"/>
      <c r="BB9" s="618"/>
      <c r="BC9" s="618"/>
      <c r="BD9" s="618"/>
      <c r="BE9" s="618"/>
      <c r="BF9" s="619"/>
      <c r="BG9" s="620">
        <v>422456</v>
      </c>
      <c r="BH9" s="621"/>
      <c r="BI9" s="621"/>
      <c r="BJ9" s="621"/>
      <c r="BK9" s="621"/>
      <c r="BL9" s="621"/>
      <c r="BM9" s="621"/>
      <c r="BN9" s="622"/>
      <c r="BO9" s="673">
        <v>37.5</v>
      </c>
      <c r="BP9" s="673"/>
      <c r="BQ9" s="673"/>
      <c r="BR9" s="673"/>
      <c r="BS9" s="626" t="s">
        <v>111</v>
      </c>
      <c r="BT9" s="621"/>
      <c r="BU9" s="621"/>
      <c r="BV9" s="621"/>
      <c r="BW9" s="621"/>
      <c r="BX9" s="621"/>
      <c r="BY9" s="621"/>
      <c r="BZ9" s="621"/>
      <c r="CA9" s="621"/>
      <c r="CB9" s="656"/>
      <c r="CD9" s="657" t="s">
        <v>224</v>
      </c>
      <c r="CE9" s="654"/>
      <c r="CF9" s="654"/>
      <c r="CG9" s="654"/>
      <c r="CH9" s="654"/>
      <c r="CI9" s="654"/>
      <c r="CJ9" s="654"/>
      <c r="CK9" s="654"/>
      <c r="CL9" s="654"/>
      <c r="CM9" s="654"/>
      <c r="CN9" s="654"/>
      <c r="CO9" s="654"/>
      <c r="CP9" s="654"/>
      <c r="CQ9" s="655"/>
      <c r="CR9" s="620">
        <v>498418</v>
      </c>
      <c r="CS9" s="621"/>
      <c r="CT9" s="621"/>
      <c r="CU9" s="621"/>
      <c r="CV9" s="621"/>
      <c r="CW9" s="621"/>
      <c r="CX9" s="621"/>
      <c r="CY9" s="622"/>
      <c r="CZ9" s="673">
        <v>9.1</v>
      </c>
      <c r="DA9" s="673"/>
      <c r="DB9" s="673"/>
      <c r="DC9" s="673"/>
      <c r="DD9" s="626">
        <v>21167</v>
      </c>
      <c r="DE9" s="621"/>
      <c r="DF9" s="621"/>
      <c r="DG9" s="621"/>
      <c r="DH9" s="621"/>
      <c r="DI9" s="621"/>
      <c r="DJ9" s="621"/>
      <c r="DK9" s="621"/>
      <c r="DL9" s="621"/>
      <c r="DM9" s="621"/>
      <c r="DN9" s="621"/>
      <c r="DO9" s="621"/>
      <c r="DP9" s="622"/>
      <c r="DQ9" s="626">
        <v>434640</v>
      </c>
      <c r="DR9" s="621"/>
      <c r="DS9" s="621"/>
      <c r="DT9" s="621"/>
      <c r="DU9" s="621"/>
      <c r="DV9" s="621"/>
      <c r="DW9" s="621"/>
      <c r="DX9" s="621"/>
      <c r="DY9" s="621"/>
      <c r="DZ9" s="621"/>
      <c r="EA9" s="621"/>
      <c r="EB9" s="621"/>
      <c r="EC9" s="656"/>
    </row>
    <row r="10" spans="2:143" ht="11.25" customHeight="1" x14ac:dyDescent="0.15">
      <c r="B10" s="617" t="s">
        <v>225</v>
      </c>
      <c r="C10" s="618"/>
      <c r="D10" s="618"/>
      <c r="E10" s="618"/>
      <c r="F10" s="618"/>
      <c r="G10" s="618"/>
      <c r="H10" s="618"/>
      <c r="I10" s="618"/>
      <c r="J10" s="618"/>
      <c r="K10" s="618"/>
      <c r="L10" s="618"/>
      <c r="M10" s="618"/>
      <c r="N10" s="618"/>
      <c r="O10" s="618"/>
      <c r="P10" s="618"/>
      <c r="Q10" s="619"/>
      <c r="R10" s="620">
        <v>210505</v>
      </c>
      <c r="S10" s="621"/>
      <c r="T10" s="621"/>
      <c r="U10" s="621"/>
      <c r="V10" s="621"/>
      <c r="W10" s="621"/>
      <c r="X10" s="621"/>
      <c r="Y10" s="622"/>
      <c r="Z10" s="673">
        <v>3.7</v>
      </c>
      <c r="AA10" s="673"/>
      <c r="AB10" s="673"/>
      <c r="AC10" s="673"/>
      <c r="AD10" s="674">
        <v>210505</v>
      </c>
      <c r="AE10" s="674"/>
      <c r="AF10" s="674"/>
      <c r="AG10" s="674"/>
      <c r="AH10" s="674"/>
      <c r="AI10" s="674"/>
      <c r="AJ10" s="674"/>
      <c r="AK10" s="674"/>
      <c r="AL10" s="643">
        <v>6.7</v>
      </c>
      <c r="AM10" s="675"/>
      <c r="AN10" s="675"/>
      <c r="AO10" s="676"/>
      <c r="AP10" s="617" t="s">
        <v>226</v>
      </c>
      <c r="AQ10" s="618"/>
      <c r="AR10" s="618"/>
      <c r="AS10" s="618"/>
      <c r="AT10" s="618"/>
      <c r="AU10" s="618"/>
      <c r="AV10" s="618"/>
      <c r="AW10" s="618"/>
      <c r="AX10" s="618"/>
      <c r="AY10" s="618"/>
      <c r="AZ10" s="618"/>
      <c r="BA10" s="618"/>
      <c r="BB10" s="618"/>
      <c r="BC10" s="618"/>
      <c r="BD10" s="618"/>
      <c r="BE10" s="618"/>
      <c r="BF10" s="619"/>
      <c r="BG10" s="620">
        <v>20663</v>
      </c>
      <c r="BH10" s="621"/>
      <c r="BI10" s="621"/>
      <c r="BJ10" s="621"/>
      <c r="BK10" s="621"/>
      <c r="BL10" s="621"/>
      <c r="BM10" s="621"/>
      <c r="BN10" s="622"/>
      <c r="BO10" s="673">
        <v>1.8</v>
      </c>
      <c r="BP10" s="673"/>
      <c r="BQ10" s="673"/>
      <c r="BR10" s="673"/>
      <c r="BS10" s="626" t="s">
        <v>111</v>
      </c>
      <c r="BT10" s="621"/>
      <c r="BU10" s="621"/>
      <c r="BV10" s="621"/>
      <c r="BW10" s="621"/>
      <c r="BX10" s="621"/>
      <c r="BY10" s="621"/>
      <c r="BZ10" s="621"/>
      <c r="CA10" s="621"/>
      <c r="CB10" s="656"/>
      <c r="CD10" s="657" t="s">
        <v>227</v>
      </c>
      <c r="CE10" s="654"/>
      <c r="CF10" s="654"/>
      <c r="CG10" s="654"/>
      <c r="CH10" s="654"/>
      <c r="CI10" s="654"/>
      <c r="CJ10" s="654"/>
      <c r="CK10" s="654"/>
      <c r="CL10" s="654"/>
      <c r="CM10" s="654"/>
      <c r="CN10" s="654"/>
      <c r="CO10" s="654"/>
      <c r="CP10" s="654"/>
      <c r="CQ10" s="655"/>
      <c r="CR10" s="620">
        <v>32776</v>
      </c>
      <c r="CS10" s="621"/>
      <c r="CT10" s="621"/>
      <c r="CU10" s="621"/>
      <c r="CV10" s="621"/>
      <c r="CW10" s="621"/>
      <c r="CX10" s="621"/>
      <c r="CY10" s="622"/>
      <c r="CZ10" s="673">
        <v>0.6</v>
      </c>
      <c r="DA10" s="673"/>
      <c r="DB10" s="673"/>
      <c r="DC10" s="673"/>
      <c r="DD10" s="626" t="s">
        <v>111</v>
      </c>
      <c r="DE10" s="621"/>
      <c r="DF10" s="621"/>
      <c r="DG10" s="621"/>
      <c r="DH10" s="621"/>
      <c r="DI10" s="621"/>
      <c r="DJ10" s="621"/>
      <c r="DK10" s="621"/>
      <c r="DL10" s="621"/>
      <c r="DM10" s="621"/>
      <c r="DN10" s="621"/>
      <c r="DO10" s="621"/>
      <c r="DP10" s="622"/>
      <c r="DQ10" s="626">
        <v>32293</v>
      </c>
      <c r="DR10" s="621"/>
      <c r="DS10" s="621"/>
      <c r="DT10" s="621"/>
      <c r="DU10" s="621"/>
      <c r="DV10" s="621"/>
      <c r="DW10" s="621"/>
      <c r="DX10" s="621"/>
      <c r="DY10" s="621"/>
      <c r="DZ10" s="621"/>
      <c r="EA10" s="621"/>
      <c r="EB10" s="621"/>
      <c r="EC10" s="656"/>
    </row>
    <row r="11" spans="2:143" ht="11.25" customHeight="1" x14ac:dyDescent="0.15">
      <c r="B11" s="617" t="s">
        <v>228</v>
      </c>
      <c r="C11" s="618"/>
      <c r="D11" s="618"/>
      <c r="E11" s="618"/>
      <c r="F11" s="618"/>
      <c r="G11" s="618"/>
      <c r="H11" s="618"/>
      <c r="I11" s="618"/>
      <c r="J11" s="618"/>
      <c r="K11" s="618"/>
      <c r="L11" s="618"/>
      <c r="M11" s="618"/>
      <c r="N11" s="618"/>
      <c r="O11" s="618"/>
      <c r="P11" s="618"/>
      <c r="Q11" s="619"/>
      <c r="R11" s="620">
        <v>17598</v>
      </c>
      <c r="S11" s="621"/>
      <c r="T11" s="621"/>
      <c r="U11" s="621"/>
      <c r="V11" s="621"/>
      <c r="W11" s="621"/>
      <c r="X11" s="621"/>
      <c r="Y11" s="622"/>
      <c r="Z11" s="673">
        <v>0.3</v>
      </c>
      <c r="AA11" s="673"/>
      <c r="AB11" s="673"/>
      <c r="AC11" s="673"/>
      <c r="AD11" s="674">
        <v>17598</v>
      </c>
      <c r="AE11" s="674"/>
      <c r="AF11" s="674"/>
      <c r="AG11" s="674"/>
      <c r="AH11" s="674"/>
      <c r="AI11" s="674"/>
      <c r="AJ11" s="674"/>
      <c r="AK11" s="674"/>
      <c r="AL11" s="643">
        <v>0.6</v>
      </c>
      <c r="AM11" s="675"/>
      <c r="AN11" s="675"/>
      <c r="AO11" s="676"/>
      <c r="AP11" s="617" t="s">
        <v>229</v>
      </c>
      <c r="AQ11" s="618"/>
      <c r="AR11" s="618"/>
      <c r="AS11" s="618"/>
      <c r="AT11" s="618"/>
      <c r="AU11" s="618"/>
      <c r="AV11" s="618"/>
      <c r="AW11" s="618"/>
      <c r="AX11" s="618"/>
      <c r="AY11" s="618"/>
      <c r="AZ11" s="618"/>
      <c r="BA11" s="618"/>
      <c r="BB11" s="618"/>
      <c r="BC11" s="618"/>
      <c r="BD11" s="618"/>
      <c r="BE11" s="618"/>
      <c r="BF11" s="619"/>
      <c r="BG11" s="620">
        <v>25210</v>
      </c>
      <c r="BH11" s="621"/>
      <c r="BI11" s="621"/>
      <c r="BJ11" s="621"/>
      <c r="BK11" s="621"/>
      <c r="BL11" s="621"/>
      <c r="BM11" s="621"/>
      <c r="BN11" s="622"/>
      <c r="BO11" s="673">
        <v>2.2000000000000002</v>
      </c>
      <c r="BP11" s="673"/>
      <c r="BQ11" s="673"/>
      <c r="BR11" s="673"/>
      <c r="BS11" s="626" t="s">
        <v>111</v>
      </c>
      <c r="BT11" s="621"/>
      <c r="BU11" s="621"/>
      <c r="BV11" s="621"/>
      <c r="BW11" s="621"/>
      <c r="BX11" s="621"/>
      <c r="BY11" s="621"/>
      <c r="BZ11" s="621"/>
      <c r="CA11" s="621"/>
      <c r="CB11" s="656"/>
      <c r="CD11" s="657" t="s">
        <v>230</v>
      </c>
      <c r="CE11" s="654"/>
      <c r="CF11" s="654"/>
      <c r="CG11" s="654"/>
      <c r="CH11" s="654"/>
      <c r="CI11" s="654"/>
      <c r="CJ11" s="654"/>
      <c r="CK11" s="654"/>
      <c r="CL11" s="654"/>
      <c r="CM11" s="654"/>
      <c r="CN11" s="654"/>
      <c r="CO11" s="654"/>
      <c r="CP11" s="654"/>
      <c r="CQ11" s="655"/>
      <c r="CR11" s="620">
        <v>188660</v>
      </c>
      <c r="CS11" s="621"/>
      <c r="CT11" s="621"/>
      <c r="CU11" s="621"/>
      <c r="CV11" s="621"/>
      <c r="CW11" s="621"/>
      <c r="CX11" s="621"/>
      <c r="CY11" s="622"/>
      <c r="CZ11" s="673">
        <v>3.5</v>
      </c>
      <c r="DA11" s="673"/>
      <c r="DB11" s="673"/>
      <c r="DC11" s="673"/>
      <c r="DD11" s="626">
        <v>76239</v>
      </c>
      <c r="DE11" s="621"/>
      <c r="DF11" s="621"/>
      <c r="DG11" s="621"/>
      <c r="DH11" s="621"/>
      <c r="DI11" s="621"/>
      <c r="DJ11" s="621"/>
      <c r="DK11" s="621"/>
      <c r="DL11" s="621"/>
      <c r="DM11" s="621"/>
      <c r="DN11" s="621"/>
      <c r="DO11" s="621"/>
      <c r="DP11" s="622"/>
      <c r="DQ11" s="626">
        <v>117511</v>
      </c>
      <c r="DR11" s="621"/>
      <c r="DS11" s="621"/>
      <c r="DT11" s="621"/>
      <c r="DU11" s="621"/>
      <c r="DV11" s="621"/>
      <c r="DW11" s="621"/>
      <c r="DX11" s="621"/>
      <c r="DY11" s="621"/>
      <c r="DZ11" s="621"/>
      <c r="EA11" s="621"/>
      <c r="EB11" s="621"/>
      <c r="EC11" s="656"/>
    </row>
    <row r="12" spans="2:143" ht="11.25" customHeight="1" x14ac:dyDescent="0.15">
      <c r="B12" s="617" t="s">
        <v>231</v>
      </c>
      <c r="C12" s="618"/>
      <c r="D12" s="618"/>
      <c r="E12" s="618"/>
      <c r="F12" s="618"/>
      <c r="G12" s="618"/>
      <c r="H12" s="618"/>
      <c r="I12" s="618"/>
      <c r="J12" s="618"/>
      <c r="K12" s="618"/>
      <c r="L12" s="618"/>
      <c r="M12" s="618"/>
      <c r="N12" s="618"/>
      <c r="O12" s="618"/>
      <c r="P12" s="618"/>
      <c r="Q12" s="619"/>
      <c r="R12" s="620" t="s">
        <v>111</v>
      </c>
      <c r="S12" s="621"/>
      <c r="T12" s="621"/>
      <c r="U12" s="621"/>
      <c r="V12" s="621"/>
      <c r="W12" s="621"/>
      <c r="X12" s="621"/>
      <c r="Y12" s="622"/>
      <c r="Z12" s="673" t="s">
        <v>111</v>
      </c>
      <c r="AA12" s="673"/>
      <c r="AB12" s="673"/>
      <c r="AC12" s="673"/>
      <c r="AD12" s="674" t="s">
        <v>111</v>
      </c>
      <c r="AE12" s="674"/>
      <c r="AF12" s="674"/>
      <c r="AG12" s="674"/>
      <c r="AH12" s="674"/>
      <c r="AI12" s="674"/>
      <c r="AJ12" s="674"/>
      <c r="AK12" s="674"/>
      <c r="AL12" s="643" t="s">
        <v>111</v>
      </c>
      <c r="AM12" s="675"/>
      <c r="AN12" s="675"/>
      <c r="AO12" s="676"/>
      <c r="AP12" s="617" t="s">
        <v>232</v>
      </c>
      <c r="AQ12" s="618"/>
      <c r="AR12" s="618"/>
      <c r="AS12" s="618"/>
      <c r="AT12" s="618"/>
      <c r="AU12" s="618"/>
      <c r="AV12" s="618"/>
      <c r="AW12" s="618"/>
      <c r="AX12" s="618"/>
      <c r="AY12" s="618"/>
      <c r="AZ12" s="618"/>
      <c r="BA12" s="618"/>
      <c r="BB12" s="618"/>
      <c r="BC12" s="618"/>
      <c r="BD12" s="618"/>
      <c r="BE12" s="618"/>
      <c r="BF12" s="619"/>
      <c r="BG12" s="620">
        <v>487201</v>
      </c>
      <c r="BH12" s="621"/>
      <c r="BI12" s="621"/>
      <c r="BJ12" s="621"/>
      <c r="BK12" s="621"/>
      <c r="BL12" s="621"/>
      <c r="BM12" s="621"/>
      <c r="BN12" s="622"/>
      <c r="BO12" s="673">
        <v>43.2</v>
      </c>
      <c r="BP12" s="673"/>
      <c r="BQ12" s="673"/>
      <c r="BR12" s="673"/>
      <c r="BS12" s="626" t="s">
        <v>111</v>
      </c>
      <c r="BT12" s="621"/>
      <c r="BU12" s="621"/>
      <c r="BV12" s="621"/>
      <c r="BW12" s="621"/>
      <c r="BX12" s="621"/>
      <c r="BY12" s="621"/>
      <c r="BZ12" s="621"/>
      <c r="CA12" s="621"/>
      <c r="CB12" s="656"/>
      <c r="CD12" s="657" t="s">
        <v>233</v>
      </c>
      <c r="CE12" s="654"/>
      <c r="CF12" s="654"/>
      <c r="CG12" s="654"/>
      <c r="CH12" s="654"/>
      <c r="CI12" s="654"/>
      <c r="CJ12" s="654"/>
      <c r="CK12" s="654"/>
      <c r="CL12" s="654"/>
      <c r="CM12" s="654"/>
      <c r="CN12" s="654"/>
      <c r="CO12" s="654"/>
      <c r="CP12" s="654"/>
      <c r="CQ12" s="655"/>
      <c r="CR12" s="620">
        <v>16870</v>
      </c>
      <c r="CS12" s="621"/>
      <c r="CT12" s="621"/>
      <c r="CU12" s="621"/>
      <c r="CV12" s="621"/>
      <c r="CW12" s="621"/>
      <c r="CX12" s="621"/>
      <c r="CY12" s="622"/>
      <c r="CZ12" s="673">
        <v>0.3</v>
      </c>
      <c r="DA12" s="673"/>
      <c r="DB12" s="673"/>
      <c r="DC12" s="673"/>
      <c r="DD12" s="626" t="s">
        <v>111</v>
      </c>
      <c r="DE12" s="621"/>
      <c r="DF12" s="621"/>
      <c r="DG12" s="621"/>
      <c r="DH12" s="621"/>
      <c r="DI12" s="621"/>
      <c r="DJ12" s="621"/>
      <c r="DK12" s="621"/>
      <c r="DL12" s="621"/>
      <c r="DM12" s="621"/>
      <c r="DN12" s="621"/>
      <c r="DO12" s="621"/>
      <c r="DP12" s="622"/>
      <c r="DQ12" s="626">
        <v>16869</v>
      </c>
      <c r="DR12" s="621"/>
      <c r="DS12" s="621"/>
      <c r="DT12" s="621"/>
      <c r="DU12" s="621"/>
      <c r="DV12" s="621"/>
      <c r="DW12" s="621"/>
      <c r="DX12" s="621"/>
      <c r="DY12" s="621"/>
      <c r="DZ12" s="621"/>
      <c r="EA12" s="621"/>
      <c r="EB12" s="621"/>
      <c r="EC12" s="656"/>
    </row>
    <row r="13" spans="2:143" ht="11.25" customHeight="1" x14ac:dyDescent="0.15">
      <c r="B13" s="617" t="s">
        <v>234</v>
      </c>
      <c r="C13" s="618"/>
      <c r="D13" s="618"/>
      <c r="E13" s="618"/>
      <c r="F13" s="618"/>
      <c r="G13" s="618"/>
      <c r="H13" s="618"/>
      <c r="I13" s="618"/>
      <c r="J13" s="618"/>
      <c r="K13" s="618"/>
      <c r="L13" s="618"/>
      <c r="M13" s="618"/>
      <c r="N13" s="618"/>
      <c r="O13" s="618"/>
      <c r="P13" s="618"/>
      <c r="Q13" s="619"/>
      <c r="R13" s="620">
        <v>14753</v>
      </c>
      <c r="S13" s="621"/>
      <c r="T13" s="621"/>
      <c r="U13" s="621"/>
      <c r="V13" s="621"/>
      <c r="W13" s="621"/>
      <c r="X13" s="621"/>
      <c r="Y13" s="622"/>
      <c r="Z13" s="673">
        <v>0.3</v>
      </c>
      <c r="AA13" s="673"/>
      <c r="AB13" s="673"/>
      <c r="AC13" s="673"/>
      <c r="AD13" s="674">
        <v>14753</v>
      </c>
      <c r="AE13" s="674"/>
      <c r="AF13" s="674"/>
      <c r="AG13" s="674"/>
      <c r="AH13" s="674"/>
      <c r="AI13" s="674"/>
      <c r="AJ13" s="674"/>
      <c r="AK13" s="674"/>
      <c r="AL13" s="643">
        <v>0.5</v>
      </c>
      <c r="AM13" s="675"/>
      <c r="AN13" s="675"/>
      <c r="AO13" s="676"/>
      <c r="AP13" s="617" t="s">
        <v>235</v>
      </c>
      <c r="AQ13" s="618"/>
      <c r="AR13" s="618"/>
      <c r="AS13" s="618"/>
      <c r="AT13" s="618"/>
      <c r="AU13" s="618"/>
      <c r="AV13" s="618"/>
      <c r="AW13" s="618"/>
      <c r="AX13" s="618"/>
      <c r="AY13" s="618"/>
      <c r="AZ13" s="618"/>
      <c r="BA13" s="618"/>
      <c r="BB13" s="618"/>
      <c r="BC13" s="618"/>
      <c r="BD13" s="618"/>
      <c r="BE13" s="618"/>
      <c r="BF13" s="619"/>
      <c r="BG13" s="620">
        <v>478258</v>
      </c>
      <c r="BH13" s="621"/>
      <c r="BI13" s="621"/>
      <c r="BJ13" s="621"/>
      <c r="BK13" s="621"/>
      <c r="BL13" s="621"/>
      <c r="BM13" s="621"/>
      <c r="BN13" s="622"/>
      <c r="BO13" s="673">
        <v>42.4</v>
      </c>
      <c r="BP13" s="673"/>
      <c r="BQ13" s="673"/>
      <c r="BR13" s="673"/>
      <c r="BS13" s="626" t="s">
        <v>111</v>
      </c>
      <c r="BT13" s="621"/>
      <c r="BU13" s="621"/>
      <c r="BV13" s="621"/>
      <c r="BW13" s="621"/>
      <c r="BX13" s="621"/>
      <c r="BY13" s="621"/>
      <c r="BZ13" s="621"/>
      <c r="CA13" s="621"/>
      <c r="CB13" s="656"/>
      <c r="CD13" s="657" t="s">
        <v>236</v>
      </c>
      <c r="CE13" s="654"/>
      <c r="CF13" s="654"/>
      <c r="CG13" s="654"/>
      <c r="CH13" s="654"/>
      <c r="CI13" s="654"/>
      <c r="CJ13" s="654"/>
      <c r="CK13" s="654"/>
      <c r="CL13" s="654"/>
      <c r="CM13" s="654"/>
      <c r="CN13" s="654"/>
      <c r="CO13" s="654"/>
      <c r="CP13" s="654"/>
      <c r="CQ13" s="655"/>
      <c r="CR13" s="620">
        <v>466315</v>
      </c>
      <c r="CS13" s="621"/>
      <c r="CT13" s="621"/>
      <c r="CU13" s="621"/>
      <c r="CV13" s="621"/>
      <c r="CW13" s="621"/>
      <c r="CX13" s="621"/>
      <c r="CY13" s="622"/>
      <c r="CZ13" s="673">
        <v>8.5</v>
      </c>
      <c r="DA13" s="673"/>
      <c r="DB13" s="673"/>
      <c r="DC13" s="673"/>
      <c r="DD13" s="626">
        <v>401153</v>
      </c>
      <c r="DE13" s="621"/>
      <c r="DF13" s="621"/>
      <c r="DG13" s="621"/>
      <c r="DH13" s="621"/>
      <c r="DI13" s="621"/>
      <c r="DJ13" s="621"/>
      <c r="DK13" s="621"/>
      <c r="DL13" s="621"/>
      <c r="DM13" s="621"/>
      <c r="DN13" s="621"/>
      <c r="DO13" s="621"/>
      <c r="DP13" s="622"/>
      <c r="DQ13" s="626">
        <v>151409</v>
      </c>
      <c r="DR13" s="621"/>
      <c r="DS13" s="621"/>
      <c r="DT13" s="621"/>
      <c r="DU13" s="621"/>
      <c r="DV13" s="621"/>
      <c r="DW13" s="621"/>
      <c r="DX13" s="621"/>
      <c r="DY13" s="621"/>
      <c r="DZ13" s="621"/>
      <c r="EA13" s="621"/>
      <c r="EB13" s="621"/>
      <c r="EC13" s="656"/>
    </row>
    <row r="14" spans="2:143" ht="11.25" customHeight="1" x14ac:dyDescent="0.15">
      <c r="B14" s="617" t="s">
        <v>237</v>
      </c>
      <c r="C14" s="618"/>
      <c r="D14" s="618"/>
      <c r="E14" s="618"/>
      <c r="F14" s="618"/>
      <c r="G14" s="618"/>
      <c r="H14" s="618"/>
      <c r="I14" s="618"/>
      <c r="J14" s="618"/>
      <c r="K14" s="618"/>
      <c r="L14" s="618"/>
      <c r="M14" s="618"/>
      <c r="N14" s="618"/>
      <c r="O14" s="618"/>
      <c r="P14" s="618"/>
      <c r="Q14" s="619"/>
      <c r="R14" s="620" t="s">
        <v>111</v>
      </c>
      <c r="S14" s="621"/>
      <c r="T14" s="621"/>
      <c r="U14" s="621"/>
      <c r="V14" s="621"/>
      <c r="W14" s="621"/>
      <c r="X14" s="621"/>
      <c r="Y14" s="622"/>
      <c r="Z14" s="673" t="s">
        <v>111</v>
      </c>
      <c r="AA14" s="673"/>
      <c r="AB14" s="673"/>
      <c r="AC14" s="673"/>
      <c r="AD14" s="674" t="s">
        <v>111</v>
      </c>
      <c r="AE14" s="674"/>
      <c r="AF14" s="674"/>
      <c r="AG14" s="674"/>
      <c r="AH14" s="674"/>
      <c r="AI14" s="674"/>
      <c r="AJ14" s="674"/>
      <c r="AK14" s="674"/>
      <c r="AL14" s="643" t="s">
        <v>111</v>
      </c>
      <c r="AM14" s="675"/>
      <c r="AN14" s="675"/>
      <c r="AO14" s="676"/>
      <c r="AP14" s="617" t="s">
        <v>238</v>
      </c>
      <c r="AQ14" s="618"/>
      <c r="AR14" s="618"/>
      <c r="AS14" s="618"/>
      <c r="AT14" s="618"/>
      <c r="AU14" s="618"/>
      <c r="AV14" s="618"/>
      <c r="AW14" s="618"/>
      <c r="AX14" s="618"/>
      <c r="AY14" s="618"/>
      <c r="AZ14" s="618"/>
      <c r="BA14" s="618"/>
      <c r="BB14" s="618"/>
      <c r="BC14" s="618"/>
      <c r="BD14" s="618"/>
      <c r="BE14" s="618"/>
      <c r="BF14" s="619"/>
      <c r="BG14" s="620">
        <v>38492</v>
      </c>
      <c r="BH14" s="621"/>
      <c r="BI14" s="621"/>
      <c r="BJ14" s="621"/>
      <c r="BK14" s="621"/>
      <c r="BL14" s="621"/>
      <c r="BM14" s="621"/>
      <c r="BN14" s="622"/>
      <c r="BO14" s="673">
        <v>3.4</v>
      </c>
      <c r="BP14" s="673"/>
      <c r="BQ14" s="673"/>
      <c r="BR14" s="673"/>
      <c r="BS14" s="626" t="s">
        <v>111</v>
      </c>
      <c r="BT14" s="621"/>
      <c r="BU14" s="621"/>
      <c r="BV14" s="621"/>
      <c r="BW14" s="621"/>
      <c r="BX14" s="621"/>
      <c r="BY14" s="621"/>
      <c r="BZ14" s="621"/>
      <c r="CA14" s="621"/>
      <c r="CB14" s="656"/>
      <c r="CD14" s="657" t="s">
        <v>239</v>
      </c>
      <c r="CE14" s="654"/>
      <c r="CF14" s="654"/>
      <c r="CG14" s="654"/>
      <c r="CH14" s="654"/>
      <c r="CI14" s="654"/>
      <c r="CJ14" s="654"/>
      <c r="CK14" s="654"/>
      <c r="CL14" s="654"/>
      <c r="CM14" s="654"/>
      <c r="CN14" s="654"/>
      <c r="CO14" s="654"/>
      <c r="CP14" s="654"/>
      <c r="CQ14" s="655"/>
      <c r="CR14" s="620">
        <v>240573</v>
      </c>
      <c r="CS14" s="621"/>
      <c r="CT14" s="621"/>
      <c r="CU14" s="621"/>
      <c r="CV14" s="621"/>
      <c r="CW14" s="621"/>
      <c r="CX14" s="621"/>
      <c r="CY14" s="622"/>
      <c r="CZ14" s="673">
        <v>4.4000000000000004</v>
      </c>
      <c r="DA14" s="673"/>
      <c r="DB14" s="673"/>
      <c r="DC14" s="673"/>
      <c r="DD14" s="626" t="s">
        <v>111</v>
      </c>
      <c r="DE14" s="621"/>
      <c r="DF14" s="621"/>
      <c r="DG14" s="621"/>
      <c r="DH14" s="621"/>
      <c r="DI14" s="621"/>
      <c r="DJ14" s="621"/>
      <c r="DK14" s="621"/>
      <c r="DL14" s="621"/>
      <c r="DM14" s="621"/>
      <c r="DN14" s="621"/>
      <c r="DO14" s="621"/>
      <c r="DP14" s="622"/>
      <c r="DQ14" s="626">
        <v>236773</v>
      </c>
      <c r="DR14" s="621"/>
      <c r="DS14" s="621"/>
      <c r="DT14" s="621"/>
      <c r="DU14" s="621"/>
      <c r="DV14" s="621"/>
      <c r="DW14" s="621"/>
      <c r="DX14" s="621"/>
      <c r="DY14" s="621"/>
      <c r="DZ14" s="621"/>
      <c r="EA14" s="621"/>
      <c r="EB14" s="621"/>
      <c r="EC14" s="656"/>
    </row>
    <row r="15" spans="2:143" ht="11.25" customHeight="1" x14ac:dyDescent="0.15">
      <c r="B15" s="617" t="s">
        <v>240</v>
      </c>
      <c r="C15" s="618"/>
      <c r="D15" s="618"/>
      <c r="E15" s="618"/>
      <c r="F15" s="618"/>
      <c r="G15" s="618"/>
      <c r="H15" s="618"/>
      <c r="I15" s="618"/>
      <c r="J15" s="618"/>
      <c r="K15" s="618"/>
      <c r="L15" s="618"/>
      <c r="M15" s="618"/>
      <c r="N15" s="618"/>
      <c r="O15" s="618"/>
      <c r="P15" s="618"/>
      <c r="Q15" s="619"/>
      <c r="R15" s="620">
        <v>5027</v>
      </c>
      <c r="S15" s="621"/>
      <c r="T15" s="621"/>
      <c r="U15" s="621"/>
      <c r="V15" s="621"/>
      <c r="W15" s="621"/>
      <c r="X15" s="621"/>
      <c r="Y15" s="622"/>
      <c r="Z15" s="673">
        <v>0.1</v>
      </c>
      <c r="AA15" s="673"/>
      <c r="AB15" s="673"/>
      <c r="AC15" s="673"/>
      <c r="AD15" s="674">
        <v>5027</v>
      </c>
      <c r="AE15" s="674"/>
      <c r="AF15" s="674"/>
      <c r="AG15" s="674"/>
      <c r="AH15" s="674"/>
      <c r="AI15" s="674"/>
      <c r="AJ15" s="674"/>
      <c r="AK15" s="674"/>
      <c r="AL15" s="643">
        <v>0.2</v>
      </c>
      <c r="AM15" s="675"/>
      <c r="AN15" s="675"/>
      <c r="AO15" s="676"/>
      <c r="AP15" s="617" t="s">
        <v>241</v>
      </c>
      <c r="AQ15" s="618"/>
      <c r="AR15" s="618"/>
      <c r="AS15" s="618"/>
      <c r="AT15" s="618"/>
      <c r="AU15" s="618"/>
      <c r="AV15" s="618"/>
      <c r="AW15" s="618"/>
      <c r="AX15" s="618"/>
      <c r="AY15" s="618"/>
      <c r="AZ15" s="618"/>
      <c r="BA15" s="618"/>
      <c r="BB15" s="618"/>
      <c r="BC15" s="618"/>
      <c r="BD15" s="618"/>
      <c r="BE15" s="618"/>
      <c r="BF15" s="619"/>
      <c r="BG15" s="620">
        <v>111376</v>
      </c>
      <c r="BH15" s="621"/>
      <c r="BI15" s="621"/>
      <c r="BJ15" s="621"/>
      <c r="BK15" s="621"/>
      <c r="BL15" s="621"/>
      <c r="BM15" s="621"/>
      <c r="BN15" s="622"/>
      <c r="BO15" s="673">
        <v>9.9</v>
      </c>
      <c r="BP15" s="673"/>
      <c r="BQ15" s="673"/>
      <c r="BR15" s="673"/>
      <c r="BS15" s="626" t="s">
        <v>111</v>
      </c>
      <c r="BT15" s="621"/>
      <c r="BU15" s="621"/>
      <c r="BV15" s="621"/>
      <c r="BW15" s="621"/>
      <c r="BX15" s="621"/>
      <c r="BY15" s="621"/>
      <c r="BZ15" s="621"/>
      <c r="CA15" s="621"/>
      <c r="CB15" s="656"/>
      <c r="CD15" s="657" t="s">
        <v>242</v>
      </c>
      <c r="CE15" s="654"/>
      <c r="CF15" s="654"/>
      <c r="CG15" s="654"/>
      <c r="CH15" s="654"/>
      <c r="CI15" s="654"/>
      <c r="CJ15" s="654"/>
      <c r="CK15" s="654"/>
      <c r="CL15" s="654"/>
      <c r="CM15" s="654"/>
      <c r="CN15" s="654"/>
      <c r="CO15" s="654"/>
      <c r="CP15" s="654"/>
      <c r="CQ15" s="655"/>
      <c r="CR15" s="620">
        <v>494205</v>
      </c>
      <c r="CS15" s="621"/>
      <c r="CT15" s="621"/>
      <c r="CU15" s="621"/>
      <c r="CV15" s="621"/>
      <c r="CW15" s="621"/>
      <c r="CX15" s="621"/>
      <c r="CY15" s="622"/>
      <c r="CZ15" s="673">
        <v>9</v>
      </c>
      <c r="DA15" s="673"/>
      <c r="DB15" s="673"/>
      <c r="DC15" s="673"/>
      <c r="DD15" s="626">
        <v>6209</v>
      </c>
      <c r="DE15" s="621"/>
      <c r="DF15" s="621"/>
      <c r="DG15" s="621"/>
      <c r="DH15" s="621"/>
      <c r="DI15" s="621"/>
      <c r="DJ15" s="621"/>
      <c r="DK15" s="621"/>
      <c r="DL15" s="621"/>
      <c r="DM15" s="621"/>
      <c r="DN15" s="621"/>
      <c r="DO15" s="621"/>
      <c r="DP15" s="622"/>
      <c r="DQ15" s="626">
        <v>455318</v>
      </c>
      <c r="DR15" s="621"/>
      <c r="DS15" s="621"/>
      <c r="DT15" s="621"/>
      <c r="DU15" s="621"/>
      <c r="DV15" s="621"/>
      <c r="DW15" s="621"/>
      <c r="DX15" s="621"/>
      <c r="DY15" s="621"/>
      <c r="DZ15" s="621"/>
      <c r="EA15" s="621"/>
      <c r="EB15" s="621"/>
      <c r="EC15" s="656"/>
    </row>
    <row r="16" spans="2:143" ht="11.25" customHeight="1" x14ac:dyDescent="0.15">
      <c r="B16" s="617" t="s">
        <v>243</v>
      </c>
      <c r="C16" s="618"/>
      <c r="D16" s="618"/>
      <c r="E16" s="618"/>
      <c r="F16" s="618"/>
      <c r="G16" s="618"/>
      <c r="H16" s="618"/>
      <c r="I16" s="618"/>
      <c r="J16" s="618"/>
      <c r="K16" s="618"/>
      <c r="L16" s="618"/>
      <c r="M16" s="618"/>
      <c r="N16" s="618"/>
      <c r="O16" s="618"/>
      <c r="P16" s="618"/>
      <c r="Q16" s="619"/>
      <c r="R16" s="620">
        <v>1924627</v>
      </c>
      <c r="S16" s="621"/>
      <c r="T16" s="621"/>
      <c r="U16" s="621"/>
      <c r="V16" s="621"/>
      <c r="W16" s="621"/>
      <c r="X16" s="621"/>
      <c r="Y16" s="622"/>
      <c r="Z16" s="673">
        <v>34.1</v>
      </c>
      <c r="AA16" s="673"/>
      <c r="AB16" s="673"/>
      <c r="AC16" s="673"/>
      <c r="AD16" s="674">
        <v>1679767</v>
      </c>
      <c r="AE16" s="674"/>
      <c r="AF16" s="674"/>
      <c r="AG16" s="674"/>
      <c r="AH16" s="674"/>
      <c r="AI16" s="674"/>
      <c r="AJ16" s="674"/>
      <c r="AK16" s="674"/>
      <c r="AL16" s="643">
        <v>53.8</v>
      </c>
      <c r="AM16" s="675"/>
      <c r="AN16" s="675"/>
      <c r="AO16" s="676"/>
      <c r="AP16" s="617" t="s">
        <v>244</v>
      </c>
      <c r="AQ16" s="618"/>
      <c r="AR16" s="618"/>
      <c r="AS16" s="618"/>
      <c r="AT16" s="618"/>
      <c r="AU16" s="618"/>
      <c r="AV16" s="618"/>
      <c r="AW16" s="618"/>
      <c r="AX16" s="618"/>
      <c r="AY16" s="618"/>
      <c r="AZ16" s="618"/>
      <c r="BA16" s="618"/>
      <c r="BB16" s="618"/>
      <c r="BC16" s="618"/>
      <c r="BD16" s="618"/>
      <c r="BE16" s="618"/>
      <c r="BF16" s="619"/>
      <c r="BG16" s="620" t="s">
        <v>111</v>
      </c>
      <c r="BH16" s="621"/>
      <c r="BI16" s="621"/>
      <c r="BJ16" s="621"/>
      <c r="BK16" s="621"/>
      <c r="BL16" s="621"/>
      <c r="BM16" s="621"/>
      <c r="BN16" s="622"/>
      <c r="BO16" s="673" t="s">
        <v>111</v>
      </c>
      <c r="BP16" s="673"/>
      <c r="BQ16" s="673"/>
      <c r="BR16" s="673"/>
      <c r="BS16" s="626" t="s">
        <v>111</v>
      </c>
      <c r="BT16" s="621"/>
      <c r="BU16" s="621"/>
      <c r="BV16" s="621"/>
      <c r="BW16" s="621"/>
      <c r="BX16" s="621"/>
      <c r="BY16" s="621"/>
      <c r="BZ16" s="621"/>
      <c r="CA16" s="621"/>
      <c r="CB16" s="656"/>
      <c r="CD16" s="657" t="s">
        <v>245</v>
      </c>
      <c r="CE16" s="654"/>
      <c r="CF16" s="654"/>
      <c r="CG16" s="654"/>
      <c r="CH16" s="654"/>
      <c r="CI16" s="654"/>
      <c r="CJ16" s="654"/>
      <c r="CK16" s="654"/>
      <c r="CL16" s="654"/>
      <c r="CM16" s="654"/>
      <c r="CN16" s="654"/>
      <c r="CO16" s="654"/>
      <c r="CP16" s="654"/>
      <c r="CQ16" s="655"/>
      <c r="CR16" s="620">
        <v>31764</v>
      </c>
      <c r="CS16" s="621"/>
      <c r="CT16" s="621"/>
      <c r="CU16" s="621"/>
      <c r="CV16" s="621"/>
      <c r="CW16" s="621"/>
      <c r="CX16" s="621"/>
      <c r="CY16" s="622"/>
      <c r="CZ16" s="673">
        <v>0.6</v>
      </c>
      <c r="DA16" s="673"/>
      <c r="DB16" s="673"/>
      <c r="DC16" s="673"/>
      <c r="DD16" s="626" t="s">
        <v>111</v>
      </c>
      <c r="DE16" s="621"/>
      <c r="DF16" s="621"/>
      <c r="DG16" s="621"/>
      <c r="DH16" s="621"/>
      <c r="DI16" s="621"/>
      <c r="DJ16" s="621"/>
      <c r="DK16" s="621"/>
      <c r="DL16" s="621"/>
      <c r="DM16" s="621"/>
      <c r="DN16" s="621"/>
      <c r="DO16" s="621"/>
      <c r="DP16" s="622"/>
      <c r="DQ16" s="626">
        <v>8870</v>
      </c>
      <c r="DR16" s="621"/>
      <c r="DS16" s="621"/>
      <c r="DT16" s="621"/>
      <c r="DU16" s="621"/>
      <c r="DV16" s="621"/>
      <c r="DW16" s="621"/>
      <c r="DX16" s="621"/>
      <c r="DY16" s="621"/>
      <c r="DZ16" s="621"/>
      <c r="EA16" s="621"/>
      <c r="EB16" s="621"/>
      <c r="EC16" s="656"/>
    </row>
    <row r="17" spans="2:133" ht="11.25" customHeight="1" x14ac:dyDescent="0.15">
      <c r="B17" s="617" t="s">
        <v>246</v>
      </c>
      <c r="C17" s="618"/>
      <c r="D17" s="618"/>
      <c r="E17" s="618"/>
      <c r="F17" s="618"/>
      <c r="G17" s="618"/>
      <c r="H17" s="618"/>
      <c r="I17" s="618"/>
      <c r="J17" s="618"/>
      <c r="K17" s="618"/>
      <c r="L17" s="618"/>
      <c r="M17" s="618"/>
      <c r="N17" s="618"/>
      <c r="O17" s="618"/>
      <c r="P17" s="618"/>
      <c r="Q17" s="619"/>
      <c r="R17" s="620">
        <v>1679767</v>
      </c>
      <c r="S17" s="621"/>
      <c r="T17" s="621"/>
      <c r="U17" s="621"/>
      <c r="V17" s="621"/>
      <c r="W17" s="621"/>
      <c r="X17" s="621"/>
      <c r="Y17" s="622"/>
      <c r="Z17" s="673">
        <v>29.7</v>
      </c>
      <c r="AA17" s="673"/>
      <c r="AB17" s="673"/>
      <c r="AC17" s="673"/>
      <c r="AD17" s="674">
        <v>1679767</v>
      </c>
      <c r="AE17" s="674"/>
      <c r="AF17" s="674"/>
      <c r="AG17" s="674"/>
      <c r="AH17" s="674"/>
      <c r="AI17" s="674"/>
      <c r="AJ17" s="674"/>
      <c r="AK17" s="674"/>
      <c r="AL17" s="643">
        <v>53.8</v>
      </c>
      <c r="AM17" s="675"/>
      <c r="AN17" s="675"/>
      <c r="AO17" s="676"/>
      <c r="AP17" s="617" t="s">
        <v>247</v>
      </c>
      <c r="AQ17" s="618"/>
      <c r="AR17" s="618"/>
      <c r="AS17" s="618"/>
      <c r="AT17" s="618"/>
      <c r="AU17" s="618"/>
      <c r="AV17" s="618"/>
      <c r="AW17" s="618"/>
      <c r="AX17" s="618"/>
      <c r="AY17" s="618"/>
      <c r="AZ17" s="618"/>
      <c r="BA17" s="618"/>
      <c r="BB17" s="618"/>
      <c r="BC17" s="618"/>
      <c r="BD17" s="618"/>
      <c r="BE17" s="618"/>
      <c r="BF17" s="619"/>
      <c r="BG17" s="620" t="s">
        <v>111</v>
      </c>
      <c r="BH17" s="621"/>
      <c r="BI17" s="621"/>
      <c r="BJ17" s="621"/>
      <c r="BK17" s="621"/>
      <c r="BL17" s="621"/>
      <c r="BM17" s="621"/>
      <c r="BN17" s="622"/>
      <c r="BO17" s="673" t="s">
        <v>111</v>
      </c>
      <c r="BP17" s="673"/>
      <c r="BQ17" s="673"/>
      <c r="BR17" s="673"/>
      <c r="BS17" s="626" t="s">
        <v>111</v>
      </c>
      <c r="BT17" s="621"/>
      <c r="BU17" s="621"/>
      <c r="BV17" s="621"/>
      <c r="BW17" s="621"/>
      <c r="BX17" s="621"/>
      <c r="BY17" s="621"/>
      <c r="BZ17" s="621"/>
      <c r="CA17" s="621"/>
      <c r="CB17" s="656"/>
      <c r="CD17" s="657" t="s">
        <v>248</v>
      </c>
      <c r="CE17" s="654"/>
      <c r="CF17" s="654"/>
      <c r="CG17" s="654"/>
      <c r="CH17" s="654"/>
      <c r="CI17" s="654"/>
      <c r="CJ17" s="654"/>
      <c r="CK17" s="654"/>
      <c r="CL17" s="654"/>
      <c r="CM17" s="654"/>
      <c r="CN17" s="654"/>
      <c r="CO17" s="654"/>
      <c r="CP17" s="654"/>
      <c r="CQ17" s="655"/>
      <c r="CR17" s="620">
        <v>443540</v>
      </c>
      <c r="CS17" s="621"/>
      <c r="CT17" s="621"/>
      <c r="CU17" s="621"/>
      <c r="CV17" s="621"/>
      <c r="CW17" s="621"/>
      <c r="CX17" s="621"/>
      <c r="CY17" s="622"/>
      <c r="CZ17" s="673">
        <v>8.1</v>
      </c>
      <c r="DA17" s="673"/>
      <c r="DB17" s="673"/>
      <c r="DC17" s="673"/>
      <c r="DD17" s="626" t="s">
        <v>111</v>
      </c>
      <c r="DE17" s="621"/>
      <c r="DF17" s="621"/>
      <c r="DG17" s="621"/>
      <c r="DH17" s="621"/>
      <c r="DI17" s="621"/>
      <c r="DJ17" s="621"/>
      <c r="DK17" s="621"/>
      <c r="DL17" s="621"/>
      <c r="DM17" s="621"/>
      <c r="DN17" s="621"/>
      <c r="DO17" s="621"/>
      <c r="DP17" s="622"/>
      <c r="DQ17" s="626">
        <v>441449</v>
      </c>
      <c r="DR17" s="621"/>
      <c r="DS17" s="621"/>
      <c r="DT17" s="621"/>
      <c r="DU17" s="621"/>
      <c r="DV17" s="621"/>
      <c r="DW17" s="621"/>
      <c r="DX17" s="621"/>
      <c r="DY17" s="621"/>
      <c r="DZ17" s="621"/>
      <c r="EA17" s="621"/>
      <c r="EB17" s="621"/>
      <c r="EC17" s="656"/>
    </row>
    <row r="18" spans="2:133" ht="11.25" customHeight="1" x14ac:dyDescent="0.15">
      <c r="B18" s="617" t="s">
        <v>249</v>
      </c>
      <c r="C18" s="618"/>
      <c r="D18" s="618"/>
      <c r="E18" s="618"/>
      <c r="F18" s="618"/>
      <c r="G18" s="618"/>
      <c r="H18" s="618"/>
      <c r="I18" s="618"/>
      <c r="J18" s="618"/>
      <c r="K18" s="618"/>
      <c r="L18" s="618"/>
      <c r="M18" s="618"/>
      <c r="N18" s="618"/>
      <c r="O18" s="618"/>
      <c r="P18" s="618"/>
      <c r="Q18" s="619"/>
      <c r="R18" s="620">
        <v>244860</v>
      </c>
      <c r="S18" s="621"/>
      <c r="T18" s="621"/>
      <c r="U18" s="621"/>
      <c r="V18" s="621"/>
      <c r="W18" s="621"/>
      <c r="X18" s="621"/>
      <c r="Y18" s="622"/>
      <c r="Z18" s="673">
        <v>4.3</v>
      </c>
      <c r="AA18" s="673"/>
      <c r="AB18" s="673"/>
      <c r="AC18" s="673"/>
      <c r="AD18" s="674" t="s">
        <v>111</v>
      </c>
      <c r="AE18" s="674"/>
      <c r="AF18" s="674"/>
      <c r="AG18" s="674"/>
      <c r="AH18" s="674"/>
      <c r="AI18" s="674"/>
      <c r="AJ18" s="674"/>
      <c r="AK18" s="674"/>
      <c r="AL18" s="643" t="s">
        <v>111</v>
      </c>
      <c r="AM18" s="675"/>
      <c r="AN18" s="675"/>
      <c r="AO18" s="676"/>
      <c r="AP18" s="617" t="s">
        <v>250</v>
      </c>
      <c r="AQ18" s="618"/>
      <c r="AR18" s="618"/>
      <c r="AS18" s="618"/>
      <c r="AT18" s="618"/>
      <c r="AU18" s="618"/>
      <c r="AV18" s="618"/>
      <c r="AW18" s="618"/>
      <c r="AX18" s="618"/>
      <c r="AY18" s="618"/>
      <c r="AZ18" s="618"/>
      <c r="BA18" s="618"/>
      <c r="BB18" s="618"/>
      <c r="BC18" s="618"/>
      <c r="BD18" s="618"/>
      <c r="BE18" s="618"/>
      <c r="BF18" s="619"/>
      <c r="BG18" s="620" t="s">
        <v>111</v>
      </c>
      <c r="BH18" s="621"/>
      <c r="BI18" s="621"/>
      <c r="BJ18" s="621"/>
      <c r="BK18" s="621"/>
      <c r="BL18" s="621"/>
      <c r="BM18" s="621"/>
      <c r="BN18" s="622"/>
      <c r="BO18" s="673" t="s">
        <v>111</v>
      </c>
      <c r="BP18" s="673"/>
      <c r="BQ18" s="673"/>
      <c r="BR18" s="673"/>
      <c r="BS18" s="626" t="s">
        <v>111</v>
      </c>
      <c r="BT18" s="621"/>
      <c r="BU18" s="621"/>
      <c r="BV18" s="621"/>
      <c r="BW18" s="621"/>
      <c r="BX18" s="621"/>
      <c r="BY18" s="621"/>
      <c r="BZ18" s="621"/>
      <c r="CA18" s="621"/>
      <c r="CB18" s="656"/>
      <c r="CD18" s="657" t="s">
        <v>251</v>
      </c>
      <c r="CE18" s="654"/>
      <c r="CF18" s="654"/>
      <c r="CG18" s="654"/>
      <c r="CH18" s="654"/>
      <c r="CI18" s="654"/>
      <c r="CJ18" s="654"/>
      <c r="CK18" s="654"/>
      <c r="CL18" s="654"/>
      <c r="CM18" s="654"/>
      <c r="CN18" s="654"/>
      <c r="CO18" s="654"/>
      <c r="CP18" s="654"/>
      <c r="CQ18" s="655"/>
      <c r="CR18" s="620" t="s">
        <v>111</v>
      </c>
      <c r="CS18" s="621"/>
      <c r="CT18" s="621"/>
      <c r="CU18" s="621"/>
      <c r="CV18" s="621"/>
      <c r="CW18" s="621"/>
      <c r="CX18" s="621"/>
      <c r="CY18" s="622"/>
      <c r="CZ18" s="673" t="s">
        <v>111</v>
      </c>
      <c r="DA18" s="673"/>
      <c r="DB18" s="673"/>
      <c r="DC18" s="673"/>
      <c r="DD18" s="626" t="s">
        <v>111</v>
      </c>
      <c r="DE18" s="621"/>
      <c r="DF18" s="621"/>
      <c r="DG18" s="621"/>
      <c r="DH18" s="621"/>
      <c r="DI18" s="621"/>
      <c r="DJ18" s="621"/>
      <c r="DK18" s="621"/>
      <c r="DL18" s="621"/>
      <c r="DM18" s="621"/>
      <c r="DN18" s="621"/>
      <c r="DO18" s="621"/>
      <c r="DP18" s="622"/>
      <c r="DQ18" s="626" t="s">
        <v>111</v>
      </c>
      <c r="DR18" s="621"/>
      <c r="DS18" s="621"/>
      <c r="DT18" s="621"/>
      <c r="DU18" s="621"/>
      <c r="DV18" s="621"/>
      <c r="DW18" s="621"/>
      <c r="DX18" s="621"/>
      <c r="DY18" s="621"/>
      <c r="DZ18" s="621"/>
      <c r="EA18" s="621"/>
      <c r="EB18" s="621"/>
      <c r="EC18" s="656"/>
    </row>
    <row r="19" spans="2:133" ht="11.25" customHeight="1" x14ac:dyDescent="0.15">
      <c r="B19" s="617" t="s">
        <v>252</v>
      </c>
      <c r="C19" s="618"/>
      <c r="D19" s="618"/>
      <c r="E19" s="618"/>
      <c r="F19" s="618"/>
      <c r="G19" s="618"/>
      <c r="H19" s="618"/>
      <c r="I19" s="618"/>
      <c r="J19" s="618"/>
      <c r="K19" s="618"/>
      <c r="L19" s="618"/>
      <c r="M19" s="618"/>
      <c r="N19" s="618"/>
      <c r="O19" s="618"/>
      <c r="P19" s="618"/>
      <c r="Q19" s="619"/>
      <c r="R19" s="620" t="s">
        <v>111</v>
      </c>
      <c r="S19" s="621"/>
      <c r="T19" s="621"/>
      <c r="U19" s="621"/>
      <c r="V19" s="621"/>
      <c r="W19" s="621"/>
      <c r="X19" s="621"/>
      <c r="Y19" s="622"/>
      <c r="Z19" s="673" t="s">
        <v>111</v>
      </c>
      <c r="AA19" s="673"/>
      <c r="AB19" s="673"/>
      <c r="AC19" s="673"/>
      <c r="AD19" s="674" t="s">
        <v>111</v>
      </c>
      <c r="AE19" s="674"/>
      <c r="AF19" s="674"/>
      <c r="AG19" s="674"/>
      <c r="AH19" s="674"/>
      <c r="AI19" s="674"/>
      <c r="AJ19" s="674"/>
      <c r="AK19" s="674"/>
      <c r="AL19" s="643" t="s">
        <v>111</v>
      </c>
      <c r="AM19" s="675"/>
      <c r="AN19" s="675"/>
      <c r="AO19" s="676"/>
      <c r="AP19" s="617" t="s">
        <v>253</v>
      </c>
      <c r="AQ19" s="618"/>
      <c r="AR19" s="618"/>
      <c r="AS19" s="618"/>
      <c r="AT19" s="618"/>
      <c r="AU19" s="618"/>
      <c r="AV19" s="618"/>
      <c r="AW19" s="618"/>
      <c r="AX19" s="618"/>
      <c r="AY19" s="618"/>
      <c r="AZ19" s="618"/>
      <c r="BA19" s="618"/>
      <c r="BB19" s="618"/>
      <c r="BC19" s="618"/>
      <c r="BD19" s="618"/>
      <c r="BE19" s="618"/>
      <c r="BF19" s="619"/>
      <c r="BG19" s="620" t="s">
        <v>111</v>
      </c>
      <c r="BH19" s="621"/>
      <c r="BI19" s="621"/>
      <c r="BJ19" s="621"/>
      <c r="BK19" s="621"/>
      <c r="BL19" s="621"/>
      <c r="BM19" s="621"/>
      <c r="BN19" s="622"/>
      <c r="BO19" s="673" t="s">
        <v>111</v>
      </c>
      <c r="BP19" s="673"/>
      <c r="BQ19" s="673"/>
      <c r="BR19" s="673"/>
      <c r="BS19" s="626" t="s">
        <v>111</v>
      </c>
      <c r="BT19" s="621"/>
      <c r="BU19" s="621"/>
      <c r="BV19" s="621"/>
      <c r="BW19" s="621"/>
      <c r="BX19" s="621"/>
      <c r="BY19" s="621"/>
      <c r="BZ19" s="621"/>
      <c r="CA19" s="621"/>
      <c r="CB19" s="656"/>
      <c r="CD19" s="657" t="s">
        <v>254</v>
      </c>
      <c r="CE19" s="654"/>
      <c r="CF19" s="654"/>
      <c r="CG19" s="654"/>
      <c r="CH19" s="654"/>
      <c r="CI19" s="654"/>
      <c r="CJ19" s="654"/>
      <c r="CK19" s="654"/>
      <c r="CL19" s="654"/>
      <c r="CM19" s="654"/>
      <c r="CN19" s="654"/>
      <c r="CO19" s="654"/>
      <c r="CP19" s="654"/>
      <c r="CQ19" s="655"/>
      <c r="CR19" s="620" t="s">
        <v>111</v>
      </c>
      <c r="CS19" s="621"/>
      <c r="CT19" s="621"/>
      <c r="CU19" s="621"/>
      <c r="CV19" s="621"/>
      <c r="CW19" s="621"/>
      <c r="CX19" s="621"/>
      <c r="CY19" s="622"/>
      <c r="CZ19" s="673" t="s">
        <v>111</v>
      </c>
      <c r="DA19" s="673"/>
      <c r="DB19" s="673"/>
      <c r="DC19" s="673"/>
      <c r="DD19" s="626" t="s">
        <v>111</v>
      </c>
      <c r="DE19" s="621"/>
      <c r="DF19" s="621"/>
      <c r="DG19" s="621"/>
      <c r="DH19" s="621"/>
      <c r="DI19" s="621"/>
      <c r="DJ19" s="621"/>
      <c r="DK19" s="621"/>
      <c r="DL19" s="621"/>
      <c r="DM19" s="621"/>
      <c r="DN19" s="621"/>
      <c r="DO19" s="621"/>
      <c r="DP19" s="622"/>
      <c r="DQ19" s="626" t="s">
        <v>111</v>
      </c>
      <c r="DR19" s="621"/>
      <c r="DS19" s="621"/>
      <c r="DT19" s="621"/>
      <c r="DU19" s="621"/>
      <c r="DV19" s="621"/>
      <c r="DW19" s="621"/>
      <c r="DX19" s="621"/>
      <c r="DY19" s="621"/>
      <c r="DZ19" s="621"/>
      <c r="EA19" s="621"/>
      <c r="EB19" s="621"/>
      <c r="EC19" s="656"/>
    </row>
    <row r="20" spans="2:133" ht="11.25" customHeight="1" x14ac:dyDescent="0.15">
      <c r="B20" s="617" t="s">
        <v>255</v>
      </c>
      <c r="C20" s="618"/>
      <c r="D20" s="618"/>
      <c r="E20" s="618"/>
      <c r="F20" s="618"/>
      <c r="G20" s="618"/>
      <c r="H20" s="618"/>
      <c r="I20" s="618"/>
      <c r="J20" s="618"/>
      <c r="K20" s="618"/>
      <c r="L20" s="618"/>
      <c r="M20" s="618"/>
      <c r="N20" s="618"/>
      <c r="O20" s="618"/>
      <c r="P20" s="618"/>
      <c r="Q20" s="619"/>
      <c r="R20" s="620">
        <v>3361834</v>
      </c>
      <c r="S20" s="621"/>
      <c r="T20" s="621"/>
      <c r="U20" s="621"/>
      <c r="V20" s="621"/>
      <c r="W20" s="621"/>
      <c r="X20" s="621"/>
      <c r="Y20" s="622"/>
      <c r="Z20" s="673">
        <v>59.5</v>
      </c>
      <c r="AA20" s="673"/>
      <c r="AB20" s="673"/>
      <c r="AC20" s="673"/>
      <c r="AD20" s="674">
        <v>3116974</v>
      </c>
      <c r="AE20" s="674"/>
      <c r="AF20" s="674"/>
      <c r="AG20" s="674"/>
      <c r="AH20" s="674"/>
      <c r="AI20" s="674"/>
      <c r="AJ20" s="674"/>
      <c r="AK20" s="674"/>
      <c r="AL20" s="643">
        <v>99.8</v>
      </c>
      <c r="AM20" s="675"/>
      <c r="AN20" s="675"/>
      <c r="AO20" s="676"/>
      <c r="AP20" s="617" t="s">
        <v>256</v>
      </c>
      <c r="AQ20" s="618"/>
      <c r="AR20" s="618"/>
      <c r="AS20" s="618"/>
      <c r="AT20" s="618"/>
      <c r="AU20" s="618"/>
      <c r="AV20" s="618"/>
      <c r="AW20" s="618"/>
      <c r="AX20" s="618"/>
      <c r="AY20" s="618"/>
      <c r="AZ20" s="618"/>
      <c r="BA20" s="618"/>
      <c r="BB20" s="618"/>
      <c r="BC20" s="618"/>
      <c r="BD20" s="618"/>
      <c r="BE20" s="618"/>
      <c r="BF20" s="619"/>
      <c r="BG20" s="620" t="s">
        <v>111</v>
      </c>
      <c r="BH20" s="621"/>
      <c r="BI20" s="621"/>
      <c r="BJ20" s="621"/>
      <c r="BK20" s="621"/>
      <c r="BL20" s="621"/>
      <c r="BM20" s="621"/>
      <c r="BN20" s="622"/>
      <c r="BO20" s="673" t="s">
        <v>111</v>
      </c>
      <c r="BP20" s="673"/>
      <c r="BQ20" s="673"/>
      <c r="BR20" s="673"/>
      <c r="BS20" s="626" t="s">
        <v>111</v>
      </c>
      <c r="BT20" s="621"/>
      <c r="BU20" s="621"/>
      <c r="BV20" s="621"/>
      <c r="BW20" s="621"/>
      <c r="BX20" s="621"/>
      <c r="BY20" s="621"/>
      <c r="BZ20" s="621"/>
      <c r="CA20" s="621"/>
      <c r="CB20" s="656"/>
      <c r="CD20" s="657" t="s">
        <v>257</v>
      </c>
      <c r="CE20" s="654"/>
      <c r="CF20" s="654"/>
      <c r="CG20" s="654"/>
      <c r="CH20" s="654"/>
      <c r="CI20" s="654"/>
      <c r="CJ20" s="654"/>
      <c r="CK20" s="654"/>
      <c r="CL20" s="654"/>
      <c r="CM20" s="654"/>
      <c r="CN20" s="654"/>
      <c r="CO20" s="654"/>
      <c r="CP20" s="654"/>
      <c r="CQ20" s="655"/>
      <c r="CR20" s="620">
        <v>5464387</v>
      </c>
      <c r="CS20" s="621"/>
      <c r="CT20" s="621"/>
      <c r="CU20" s="621"/>
      <c r="CV20" s="621"/>
      <c r="CW20" s="621"/>
      <c r="CX20" s="621"/>
      <c r="CY20" s="622"/>
      <c r="CZ20" s="673">
        <v>100</v>
      </c>
      <c r="DA20" s="673"/>
      <c r="DB20" s="673"/>
      <c r="DC20" s="673"/>
      <c r="DD20" s="626">
        <v>514515</v>
      </c>
      <c r="DE20" s="621"/>
      <c r="DF20" s="621"/>
      <c r="DG20" s="621"/>
      <c r="DH20" s="621"/>
      <c r="DI20" s="621"/>
      <c r="DJ20" s="621"/>
      <c r="DK20" s="621"/>
      <c r="DL20" s="621"/>
      <c r="DM20" s="621"/>
      <c r="DN20" s="621"/>
      <c r="DO20" s="621"/>
      <c r="DP20" s="622"/>
      <c r="DQ20" s="626">
        <v>3862765</v>
      </c>
      <c r="DR20" s="621"/>
      <c r="DS20" s="621"/>
      <c r="DT20" s="621"/>
      <c r="DU20" s="621"/>
      <c r="DV20" s="621"/>
      <c r="DW20" s="621"/>
      <c r="DX20" s="621"/>
      <c r="DY20" s="621"/>
      <c r="DZ20" s="621"/>
      <c r="EA20" s="621"/>
      <c r="EB20" s="621"/>
      <c r="EC20" s="656"/>
    </row>
    <row r="21" spans="2:133" ht="11.25" customHeight="1" x14ac:dyDescent="0.15">
      <c r="B21" s="617" t="s">
        <v>258</v>
      </c>
      <c r="C21" s="618"/>
      <c r="D21" s="618"/>
      <c r="E21" s="618"/>
      <c r="F21" s="618"/>
      <c r="G21" s="618"/>
      <c r="H21" s="618"/>
      <c r="I21" s="618"/>
      <c r="J21" s="618"/>
      <c r="K21" s="618"/>
      <c r="L21" s="618"/>
      <c r="M21" s="618"/>
      <c r="N21" s="618"/>
      <c r="O21" s="618"/>
      <c r="P21" s="618"/>
      <c r="Q21" s="619"/>
      <c r="R21" s="620">
        <v>2139</v>
      </c>
      <c r="S21" s="621"/>
      <c r="T21" s="621"/>
      <c r="U21" s="621"/>
      <c r="V21" s="621"/>
      <c r="W21" s="621"/>
      <c r="X21" s="621"/>
      <c r="Y21" s="622"/>
      <c r="Z21" s="673">
        <v>0</v>
      </c>
      <c r="AA21" s="673"/>
      <c r="AB21" s="673"/>
      <c r="AC21" s="673"/>
      <c r="AD21" s="674">
        <v>2139</v>
      </c>
      <c r="AE21" s="674"/>
      <c r="AF21" s="674"/>
      <c r="AG21" s="674"/>
      <c r="AH21" s="674"/>
      <c r="AI21" s="674"/>
      <c r="AJ21" s="674"/>
      <c r="AK21" s="674"/>
      <c r="AL21" s="643">
        <v>0.1</v>
      </c>
      <c r="AM21" s="675"/>
      <c r="AN21" s="675"/>
      <c r="AO21" s="676"/>
      <c r="AP21" s="711" t="s">
        <v>259</v>
      </c>
      <c r="AQ21" s="721"/>
      <c r="AR21" s="721"/>
      <c r="AS21" s="721"/>
      <c r="AT21" s="721"/>
      <c r="AU21" s="721"/>
      <c r="AV21" s="721"/>
      <c r="AW21" s="721"/>
      <c r="AX21" s="721"/>
      <c r="AY21" s="721"/>
      <c r="AZ21" s="721"/>
      <c r="BA21" s="721"/>
      <c r="BB21" s="721"/>
      <c r="BC21" s="721"/>
      <c r="BD21" s="721"/>
      <c r="BE21" s="721"/>
      <c r="BF21" s="713"/>
      <c r="BG21" s="620" t="s">
        <v>111</v>
      </c>
      <c r="BH21" s="621"/>
      <c r="BI21" s="621"/>
      <c r="BJ21" s="621"/>
      <c r="BK21" s="621"/>
      <c r="BL21" s="621"/>
      <c r="BM21" s="621"/>
      <c r="BN21" s="622"/>
      <c r="BO21" s="673" t="s">
        <v>111</v>
      </c>
      <c r="BP21" s="673"/>
      <c r="BQ21" s="673"/>
      <c r="BR21" s="673"/>
      <c r="BS21" s="626" t="s">
        <v>111</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x14ac:dyDescent="0.15">
      <c r="B22" s="617" t="s">
        <v>260</v>
      </c>
      <c r="C22" s="618"/>
      <c r="D22" s="618"/>
      <c r="E22" s="618"/>
      <c r="F22" s="618"/>
      <c r="G22" s="618"/>
      <c r="H22" s="618"/>
      <c r="I22" s="618"/>
      <c r="J22" s="618"/>
      <c r="K22" s="618"/>
      <c r="L22" s="618"/>
      <c r="M22" s="618"/>
      <c r="N22" s="618"/>
      <c r="O22" s="618"/>
      <c r="P22" s="618"/>
      <c r="Q22" s="619"/>
      <c r="R22" s="620">
        <v>52114</v>
      </c>
      <c r="S22" s="621"/>
      <c r="T22" s="621"/>
      <c r="U22" s="621"/>
      <c r="V22" s="621"/>
      <c r="W22" s="621"/>
      <c r="X22" s="621"/>
      <c r="Y22" s="622"/>
      <c r="Z22" s="673">
        <v>0.9</v>
      </c>
      <c r="AA22" s="673"/>
      <c r="AB22" s="673"/>
      <c r="AC22" s="673"/>
      <c r="AD22" s="674" t="s">
        <v>111</v>
      </c>
      <c r="AE22" s="674"/>
      <c r="AF22" s="674"/>
      <c r="AG22" s="674"/>
      <c r="AH22" s="674"/>
      <c r="AI22" s="674"/>
      <c r="AJ22" s="674"/>
      <c r="AK22" s="674"/>
      <c r="AL22" s="643" t="s">
        <v>111</v>
      </c>
      <c r="AM22" s="675"/>
      <c r="AN22" s="675"/>
      <c r="AO22" s="676"/>
      <c r="AP22" s="711" t="s">
        <v>261</v>
      </c>
      <c r="AQ22" s="721"/>
      <c r="AR22" s="721"/>
      <c r="AS22" s="721"/>
      <c r="AT22" s="721"/>
      <c r="AU22" s="721"/>
      <c r="AV22" s="721"/>
      <c r="AW22" s="721"/>
      <c r="AX22" s="721"/>
      <c r="AY22" s="721"/>
      <c r="AZ22" s="721"/>
      <c r="BA22" s="721"/>
      <c r="BB22" s="721"/>
      <c r="BC22" s="721"/>
      <c r="BD22" s="721"/>
      <c r="BE22" s="721"/>
      <c r="BF22" s="713"/>
      <c r="BG22" s="620" t="s">
        <v>111</v>
      </c>
      <c r="BH22" s="621"/>
      <c r="BI22" s="621"/>
      <c r="BJ22" s="621"/>
      <c r="BK22" s="621"/>
      <c r="BL22" s="621"/>
      <c r="BM22" s="621"/>
      <c r="BN22" s="622"/>
      <c r="BO22" s="673" t="s">
        <v>111</v>
      </c>
      <c r="BP22" s="673"/>
      <c r="BQ22" s="673"/>
      <c r="BR22" s="673"/>
      <c r="BS22" s="626" t="s">
        <v>111</v>
      </c>
      <c r="BT22" s="621"/>
      <c r="BU22" s="621"/>
      <c r="BV22" s="621"/>
      <c r="BW22" s="621"/>
      <c r="BX22" s="621"/>
      <c r="BY22" s="621"/>
      <c r="BZ22" s="621"/>
      <c r="CA22" s="621"/>
      <c r="CB22" s="656"/>
      <c r="CD22" s="725" t="s">
        <v>262</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x14ac:dyDescent="0.15">
      <c r="B23" s="617" t="s">
        <v>263</v>
      </c>
      <c r="C23" s="618"/>
      <c r="D23" s="618"/>
      <c r="E23" s="618"/>
      <c r="F23" s="618"/>
      <c r="G23" s="618"/>
      <c r="H23" s="618"/>
      <c r="I23" s="618"/>
      <c r="J23" s="618"/>
      <c r="K23" s="618"/>
      <c r="L23" s="618"/>
      <c r="M23" s="618"/>
      <c r="N23" s="618"/>
      <c r="O23" s="618"/>
      <c r="P23" s="618"/>
      <c r="Q23" s="619"/>
      <c r="R23" s="620">
        <v>115168</v>
      </c>
      <c r="S23" s="621"/>
      <c r="T23" s="621"/>
      <c r="U23" s="621"/>
      <c r="V23" s="621"/>
      <c r="W23" s="621"/>
      <c r="X23" s="621"/>
      <c r="Y23" s="622"/>
      <c r="Z23" s="673">
        <v>2</v>
      </c>
      <c r="AA23" s="673"/>
      <c r="AB23" s="673"/>
      <c r="AC23" s="673"/>
      <c r="AD23" s="674">
        <v>3607</v>
      </c>
      <c r="AE23" s="674"/>
      <c r="AF23" s="674"/>
      <c r="AG23" s="674"/>
      <c r="AH23" s="674"/>
      <c r="AI23" s="674"/>
      <c r="AJ23" s="674"/>
      <c r="AK23" s="674"/>
      <c r="AL23" s="643">
        <v>0.1</v>
      </c>
      <c r="AM23" s="675"/>
      <c r="AN23" s="675"/>
      <c r="AO23" s="676"/>
      <c r="AP23" s="711" t="s">
        <v>264</v>
      </c>
      <c r="AQ23" s="721"/>
      <c r="AR23" s="721"/>
      <c r="AS23" s="721"/>
      <c r="AT23" s="721"/>
      <c r="AU23" s="721"/>
      <c r="AV23" s="721"/>
      <c r="AW23" s="721"/>
      <c r="AX23" s="721"/>
      <c r="AY23" s="721"/>
      <c r="AZ23" s="721"/>
      <c r="BA23" s="721"/>
      <c r="BB23" s="721"/>
      <c r="BC23" s="721"/>
      <c r="BD23" s="721"/>
      <c r="BE23" s="721"/>
      <c r="BF23" s="713"/>
      <c r="BG23" s="620" t="s">
        <v>111</v>
      </c>
      <c r="BH23" s="621"/>
      <c r="BI23" s="621"/>
      <c r="BJ23" s="621"/>
      <c r="BK23" s="621"/>
      <c r="BL23" s="621"/>
      <c r="BM23" s="621"/>
      <c r="BN23" s="622"/>
      <c r="BO23" s="673" t="s">
        <v>111</v>
      </c>
      <c r="BP23" s="673"/>
      <c r="BQ23" s="673"/>
      <c r="BR23" s="673"/>
      <c r="BS23" s="626" t="s">
        <v>111</v>
      </c>
      <c r="BT23" s="621"/>
      <c r="BU23" s="621"/>
      <c r="BV23" s="621"/>
      <c r="BW23" s="621"/>
      <c r="BX23" s="621"/>
      <c r="BY23" s="621"/>
      <c r="BZ23" s="621"/>
      <c r="CA23" s="621"/>
      <c r="CB23" s="656"/>
      <c r="CD23" s="725" t="s">
        <v>203</v>
      </c>
      <c r="CE23" s="726"/>
      <c r="CF23" s="726"/>
      <c r="CG23" s="726"/>
      <c r="CH23" s="726"/>
      <c r="CI23" s="726"/>
      <c r="CJ23" s="726"/>
      <c r="CK23" s="726"/>
      <c r="CL23" s="726"/>
      <c r="CM23" s="726"/>
      <c r="CN23" s="726"/>
      <c r="CO23" s="726"/>
      <c r="CP23" s="726"/>
      <c r="CQ23" s="727"/>
      <c r="CR23" s="725" t="s">
        <v>265</v>
      </c>
      <c r="CS23" s="726"/>
      <c r="CT23" s="726"/>
      <c r="CU23" s="726"/>
      <c r="CV23" s="726"/>
      <c r="CW23" s="726"/>
      <c r="CX23" s="726"/>
      <c r="CY23" s="727"/>
      <c r="CZ23" s="725" t="s">
        <v>266</v>
      </c>
      <c r="DA23" s="726"/>
      <c r="DB23" s="726"/>
      <c r="DC23" s="727"/>
      <c r="DD23" s="725" t="s">
        <v>267</v>
      </c>
      <c r="DE23" s="726"/>
      <c r="DF23" s="726"/>
      <c r="DG23" s="726"/>
      <c r="DH23" s="726"/>
      <c r="DI23" s="726"/>
      <c r="DJ23" s="726"/>
      <c r="DK23" s="727"/>
      <c r="DL23" s="728" t="s">
        <v>268</v>
      </c>
      <c r="DM23" s="729"/>
      <c r="DN23" s="729"/>
      <c r="DO23" s="729"/>
      <c r="DP23" s="729"/>
      <c r="DQ23" s="729"/>
      <c r="DR23" s="729"/>
      <c r="DS23" s="729"/>
      <c r="DT23" s="729"/>
      <c r="DU23" s="729"/>
      <c r="DV23" s="730"/>
      <c r="DW23" s="725" t="s">
        <v>269</v>
      </c>
      <c r="DX23" s="726"/>
      <c r="DY23" s="726"/>
      <c r="DZ23" s="726"/>
      <c r="EA23" s="726"/>
      <c r="EB23" s="726"/>
      <c r="EC23" s="727"/>
    </row>
    <row r="24" spans="2:133" ht="11.25" customHeight="1" x14ac:dyDescent="0.15">
      <c r="B24" s="617" t="s">
        <v>270</v>
      </c>
      <c r="C24" s="618"/>
      <c r="D24" s="618"/>
      <c r="E24" s="618"/>
      <c r="F24" s="618"/>
      <c r="G24" s="618"/>
      <c r="H24" s="618"/>
      <c r="I24" s="618"/>
      <c r="J24" s="618"/>
      <c r="K24" s="618"/>
      <c r="L24" s="618"/>
      <c r="M24" s="618"/>
      <c r="N24" s="618"/>
      <c r="O24" s="618"/>
      <c r="P24" s="618"/>
      <c r="Q24" s="619"/>
      <c r="R24" s="620">
        <v>44075</v>
      </c>
      <c r="S24" s="621"/>
      <c r="T24" s="621"/>
      <c r="U24" s="621"/>
      <c r="V24" s="621"/>
      <c r="W24" s="621"/>
      <c r="X24" s="621"/>
      <c r="Y24" s="622"/>
      <c r="Z24" s="673">
        <v>0.8</v>
      </c>
      <c r="AA24" s="673"/>
      <c r="AB24" s="673"/>
      <c r="AC24" s="673"/>
      <c r="AD24" s="674" t="s">
        <v>111</v>
      </c>
      <c r="AE24" s="674"/>
      <c r="AF24" s="674"/>
      <c r="AG24" s="674"/>
      <c r="AH24" s="674"/>
      <c r="AI24" s="674"/>
      <c r="AJ24" s="674"/>
      <c r="AK24" s="674"/>
      <c r="AL24" s="643" t="s">
        <v>111</v>
      </c>
      <c r="AM24" s="675"/>
      <c r="AN24" s="675"/>
      <c r="AO24" s="676"/>
      <c r="AP24" s="711" t="s">
        <v>271</v>
      </c>
      <c r="AQ24" s="721"/>
      <c r="AR24" s="721"/>
      <c r="AS24" s="721"/>
      <c r="AT24" s="721"/>
      <c r="AU24" s="721"/>
      <c r="AV24" s="721"/>
      <c r="AW24" s="721"/>
      <c r="AX24" s="721"/>
      <c r="AY24" s="721"/>
      <c r="AZ24" s="721"/>
      <c r="BA24" s="721"/>
      <c r="BB24" s="721"/>
      <c r="BC24" s="721"/>
      <c r="BD24" s="721"/>
      <c r="BE24" s="721"/>
      <c r="BF24" s="713"/>
      <c r="BG24" s="620" t="s">
        <v>111</v>
      </c>
      <c r="BH24" s="621"/>
      <c r="BI24" s="621"/>
      <c r="BJ24" s="621"/>
      <c r="BK24" s="621"/>
      <c r="BL24" s="621"/>
      <c r="BM24" s="621"/>
      <c r="BN24" s="622"/>
      <c r="BO24" s="673" t="s">
        <v>111</v>
      </c>
      <c r="BP24" s="673"/>
      <c r="BQ24" s="673"/>
      <c r="BR24" s="673"/>
      <c r="BS24" s="626" t="s">
        <v>111</v>
      </c>
      <c r="BT24" s="621"/>
      <c r="BU24" s="621"/>
      <c r="BV24" s="621"/>
      <c r="BW24" s="621"/>
      <c r="BX24" s="621"/>
      <c r="BY24" s="621"/>
      <c r="BZ24" s="621"/>
      <c r="CA24" s="621"/>
      <c r="CB24" s="656"/>
      <c r="CD24" s="677" t="s">
        <v>272</v>
      </c>
      <c r="CE24" s="678"/>
      <c r="CF24" s="678"/>
      <c r="CG24" s="678"/>
      <c r="CH24" s="678"/>
      <c r="CI24" s="678"/>
      <c r="CJ24" s="678"/>
      <c r="CK24" s="678"/>
      <c r="CL24" s="678"/>
      <c r="CM24" s="678"/>
      <c r="CN24" s="678"/>
      <c r="CO24" s="678"/>
      <c r="CP24" s="678"/>
      <c r="CQ24" s="679"/>
      <c r="CR24" s="670">
        <v>2458221</v>
      </c>
      <c r="CS24" s="671"/>
      <c r="CT24" s="671"/>
      <c r="CU24" s="671"/>
      <c r="CV24" s="671"/>
      <c r="CW24" s="671"/>
      <c r="CX24" s="671"/>
      <c r="CY24" s="718"/>
      <c r="CZ24" s="722">
        <v>45</v>
      </c>
      <c r="DA24" s="723"/>
      <c r="DB24" s="723"/>
      <c r="DC24" s="724"/>
      <c r="DD24" s="717">
        <v>1598932</v>
      </c>
      <c r="DE24" s="671"/>
      <c r="DF24" s="671"/>
      <c r="DG24" s="671"/>
      <c r="DH24" s="671"/>
      <c r="DI24" s="671"/>
      <c r="DJ24" s="671"/>
      <c r="DK24" s="718"/>
      <c r="DL24" s="717">
        <v>1598027</v>
      </c>
      <c r="DM24" s="671"/>
      <c r="DN24" s="671"/>
      <c r="DO24" s="671"/>
      <c r="DP24" s="671"/>
      <c r="DQ24" s="671"/>
      <c r="DR24" s="671"/>
      <c r="DS24" s="671"/>
      <c r="DT24" s="671"/>
      <c r="DU24" s="671"/>
      <c r="DV24" s="718"/>
      <c r="DW24" s="719">
        <v>48.8</v>
      </c>
      <c r="DX24" s="688"/>
      <c r="DY24" s="688"/>
      <c r="DZ24" s="688"/>
      <c r="EA24" s="688"/>
      <c r="EB24" s="688"/>
      <c r="EC24" s="720"/>
    </row>
    <row r="25" spans="2:133" ht="11.25" customHeight="1" x14ac:dyDescent="0.15">
      <c r="B25" s="617" t="s">
        <v>273</v>
      </c>
      <c r="C25" s="618"/>
      <c r="D25" s="618"/>
      <c r="E25" s="618"/>
      <c r="F25" s="618"/>
      <c r="G25" s="618"/>
      <c r="H25" s="618"/>
      <c r="I25" s="618"/>
      <c r="J25" s="618"/>
      <c r="K25" s="618"/>
      <c r="L25" s="618"/>
      <c r="M25" s="618"/>
      <c r="N25" s="618"/>
      <c r="O25" s="618"/>
      <c r="P25" s="618"/>
      <c r="Q25" s="619"/>
      <c r="R25" s="620">
        <v>793102</v>
      </c>
      <c r="S25" s="621"/>
      <c r="T25" s="621"/>
      <c r="U25" s="621"/>
      <c r="V25" s="621"/>
      <c r="W25" s="621"/>
      <c r="X25" s="621"/>
      <c r="Y25" s="622"/>
      <c r="Z25" s="673">
        <v>14</v>
      </c>
      <c r="AA25" s="673"/>
      <c r="AB25" s="673"/>
      <c r="AC25" s="673"/>
      <c r="AD25" s="674" t="s">
        <v>111</v>
      </c>
      <c r="AE25" s="674"/>
      <c r="AF25" s="674"/>
      <c r="AG25" s="674"/>
      <c r="AH25" s="674"/>
      <c r="AI25" s="674"/>
      <c r="AJ25" s="674"/>
      <c r="AK25" s="674"/>
      <c r="AL25" s="643" t="s">
        <v>111</v>
      </c>
      <c r="AM25" s="675"/>
      <c r="AN25" s="675"/>
      <c r="AO25" s="676"/>
      <c r="AP25" s="711" t="s">
        <v>274</v>
      </c>
      <c r="AQ25" s="721"/>
      <c r="AR25" s="721"/>
      <c r="AS25" s="721"/>
      <c r="AT25" s="721"/>
      <c r="AU25" s="721"/>
      <c r="AV25" s="721"/>
      <c r="AW25" s="721"/>
      <c r="AX25" s="721"/>
      <c r="AY25" s="721"/>
      <c r="AZ25" s="721"/>
      <c r="BA25" s="721"/>
      <c r="BB25" s="721"/>
      <c r="BC25" s="721"/>
      <c r="BD25" s="721"/>
      <c r="BE25" s="721"/>
      <c r="BF25" s="713"/>
      <c r="BG25" s="620" t="s">
        <v>111</v>
      </c>
      <c r="BH25" s="621"/>
      <c r="BI25" s="621"/>
      <c r="BJ25" s="621"/>
      <c r="BK25" s="621"/>
      <c r="BL25" s="621"/>
      <c r="BM25" s="621"/>
      <c r="BN25" s="622"/>
      <c r="BO25" s="673" t="s">
        <v>111</v>
      </c>
      <c r="BP25" s="673"/>
      <c r="BQ25" s="673"/>
      <c r="BR25" s="673"/>
      <c r="BS25" s="626" t="s">
        <v>111</v>
      </c>
      <c r="BT25" s="621"/>
      <c r="BU25" s="621"/>
      <c r="BV25" s="621"/>
      <c r="BW25" s="621"/>
      <c r="BX25" s="621"/>
      <c r="BY25" s="621"/>
      <c r="BZ25" s="621"/>
      <c r="CA25" s="621"/>
      <c r="CB25" s="656"/>
      <c r="CD25" s="657" t="s">
        <v>275</v>
      </c>
      <c r="CE25" s="654"/>
      <c r="CF25" s="654"/>
      <c r="CG25" s="654"/>
      <c r="CH25" s="654"/>
      <c r="CI25" s="654"/>
      <c r="CJ25" s="654"/>
      <c r="CK25" s="654"/>
      <c r="CL25" s="654"/>
      <c r="CM25" s="654"/>
      <c r="CN25" s="654"/>
      <c r="CO25" s="654"/>
      <c r="CP25" s="654"/>
      <c r="CQ25" s="655"/>
      <c r="CR25" s="620">
        <v>917157</v>
      </c>
      <c r="CS25" s="639"/>
      <c r="CT25" s="639"/>
      <c r="CU25" s="639"/>
      <c r="CV25" s="639"/>
      <c r="CW25" s="639"/>
      <c r="CX25" s="639"/>
      <c r="CY25" s="640"/>
      <c r="CZ25" s="623">
        <v>16.8</v>
      </c>
      <c r="DA25" s="641"/>
      <c r="DB25" s="641"/>
      <c r="DC25" s="642"/>
      <c r="DD25" s="626">
        <v>802526</v>
      </c>
      <c r="DE25" s="639"/>
      <c r="DF25" s="639"/>
      <c r="DG25" s="639"/>
      <c r="DH25" s="639"/>
      <c r="DI25" s="639"/>
      <c r="DJ25" s="639"/>
      <c r="DK25" s="640"/>
      <c r="DL25" s="626">
        <v>801621</v>
      </c>
      <c r="DM25" s="639"/>
      <c r="DN25" s="639"/>
      <c r="DO25" s="639"/>
      <c r="DP25" s="639"/>
      <c r="DQ25" s="639"/>
      <c r="DR25" s="639"/>
      <c r="DS25" s="639"/>
      <c r="DT25" s="639"/>
      <c r="DU25" s="639"/>
      <c r="DV25" s="640"/>
      <c r="DW25" s="643">
        <v>24.5</v>
      </c>
      <c r="DX25" s="644"/>
      <c r="DY25" s="644"/>
      <c r="DZ25" s="644"/>
      <c r="EA25" s="644"/>
      <c r="EB25" s="644"/>
      <c r="EC25" s="645"/>
    </row>
    <row r="26" spans="2:133" ht="11.25" customHeight="1" x14ac:dyDescent="0.15">
      <c r="B26" s="714" t="s">
        <v>276</v>
      </c>
      <c r="C26" s="715"/>
      <c r="D26" s="715"/>
      <c r="E26" s="715"/>
      <c r="F26" s="715"/>
      <c r="G26" s="715"/>
      <c r="H26" s="715"/>
      <c r="I26" s="715"/>
      <c r="J26" s="715"/>
      <c r="K26" s="715"/>
      <c r="L26" s="715"/>
      <c r="M26" s="715"/>
      <c r="N26" s="715"/>
      <c r="O26" s="715"/>
      <c r="P26" s="715"/>
      <c r="Q26" s="716"/>
      <c r="R26" s="620" t="s">
        <v>111</v>
      </c>
      <c r="S26" s="621"/>
      <c r="T26" s="621"/>
      <c r="U26" s="621"/>
      <c r="V26" s="621"/>
      <c r="W26" s="621"/>
      <c r="X26" s="621"/>
      <c r="Y26" s="622"/>
      <c r="Z26" s="673" t="s">
        <v>111</v>
      </c>
      <c r="AA26" s="673"/>
      <c r="AB26" s="673"/>
      <c r="AC26" s="673"/>
      <c r="AD26" s="674" t="s">
        <v>111</v>
      </c>
      <c r="AE26" s="674"/>
      <c r="AF26" s="674"/>
      <c r="AG26" s="674"/>
      <c r="AH26" s="674"/>
      <c r="AI26" s="674"/>
      <c r="AJ26" s="674"/>
      <c r="AK26" s="674"/>
      <c r="AL26" s="643" t="s">
        <v>111</v>
      </c>
      <c r="AM26" s="675"/>
      <c r="AN26" s="675"/>
      <c r="AO26" s="676"/>
      <c r="AP26" s="711" t="s">
        <v>277</v>
      </c>
      <c r="AQ26" s="712"/>
      <c r="AR26" s="712"/>
      <c r="AS26" s="712"/>
      <c r="AT26" s="712"/>
      <c r="AU26" s="712"/>
      <c r="AV26" s="712"/>
      <c r="AW26" s="712"/>
      <c r="AX26" s="712"/>
      <c r="AY26" s="712"/>
      <c r="AZ26" s="712"/>
      <c r="BA26" s="712"/>
      <c r="BB26" s="712"/>
      <c r="BC26" s="712"/>
      <c r="BD26" s="712"/>
      <c r="BE26" s="712"/>
      <c r="BF26" s="713"/>
      <c r="BG26" s="620" t="s">
        <v>111</v>
      </c>
      <c r="BH26" s="621"/>
      <c r="BI26" s="621"/>
      <c r="BJ26" s="621"/>
      <c r="BK26" s="621"/>
      <c r="BL26" s="621"/>
      <c r="BM26" s="621"/>
      <c r="BN26" s="622"/>
      <c r="BO26" s="673" t="s">
        <v>111</v>
      </c>
      <c r="BP26" s="673"/>
      <c r="BQ26" s="673"/>
      <c r="BR26" s="673"/>
      <c r="BS26" s="626" t="s">
        <v>111</v>
      </c>
      <c r="BT26" s="621"/>
      <c r="BU26" s="621"/>
      <c r="BV26" s="621"/>
      <c r="BW26" s="621"/>
      <c r="BX26" s="621"/>
      <c r="BY26" s="621"/>
      <c r="BZ26" s="621"/>
      <c r="CA26" s="621"/>
      <c r="CB26" s="656"/>
      <c r="CD26" s="657" t="s">
        <v>278</v>
      </c>
      <c r="CE26" s="654"/>
      <c r="CF26" s="654"/>
      <c r="CG26" s="654"/>
      <c r="CH26" s="654"/>
      <c r="CI26" s="654"/>
      <c r="CJ26" s="654"/>
      <c r="CK26" s="654"/>
      <c r="CL26" s="654"/>
      <c r="CM26" s="654"/>
      <c r="CN26" s="654"/>
      <c r="CO26" s="654"/>
      <c r="CP26" s="654"/>
      <c r="CQ26" s="655"/>
      <c r="CR26" s="620">
        <v>584212</v>
      </c>
      <c r="CS26" s="621"/>
      <c r="CT26" s="621"/>
      <c r="CU26" s="621"/>
      <c r="CV26" s="621"/>
      <c r="CW26" s="621"/>
      <c r="CX26" s="621"/>
      <c r="CY26" s="622"/>
      <c r="CZ26" s="623">
        <v>10.7</v>
      </c>
      <c r="DA26" s="641"/>
      <c r="DB26" s="641"/>
      <c r="DC26" s="642"/>
      <c r="DD26" s="626">
        <v>483683</v>
      </c>
      <c r="DE26" s="621"/>
      <c r="DF26" s="621"/>
      <c r="DG26" s="621"/>
      <c r="DH26" s="621"/>
      <c r="DI26" s="621"/>
      <c r="DJ26" s="621"/>
      <c r="DK26" s="622"/>
      <c r="DL26" s="626" t="s">
        <v>209</v>
      </c>
      <c r="DM26" s="621"/>
      <c r="DN26" s="621"/>
      <c r="DO26" s="621"/>
      <c r="DP26" s="621"/>
      <c r="DQ26" s="621"/>
      <c r="DR26" s="621"/>
      <c r="DS26" s="621"/>
      <c r="DT26" s="621"/>
      <c r="DU26" s="621"/>
      <c r="DV26" s="622"/>
      <c r="DW26" s="643" t="s">
        <v>209</v>
      </c>
      <c r="DX26" s="644"/>
      <c r="DY26" s="644"/>
      <c r="DZ26" s="644"/>
      <c r="EA26" s="644"/>
      <c r="EB26" s="644"/>
      <c r="EC26" s="645"/>
    </row>
    <row r="27" spans="2:133" ht="11.25" customHeight="1" x14ac:dyDescent="0.15">
      <c r="B27" s="617" t="s">
        <v>279</v>
      </c>
      <c r="C27" s="618"/>
      <c r="D27" s="618"/>
      <c r="E27" s="618"/>
      <c r="F27" s="618"/>
      <c r="G27" s="618"/>
      <c r="H27" s="618"/>
      <c r="I27" s="618"/>
      <c r="J27" s="618"/>
      <c r="K27" s="618"/>
      <c r="L27" s="618"/>
      <c r="M27" s="618"/>
      <c r="N27" s="618"/>
      <c r="O27" s="618"/>
      <c r="P27" s="618"/>
      <c r="Q27" s="619"/>
      <c r="R27" s="620">
        <v>444371</v>
      </c>
      <c r="S27" s="621"/>
      <c r="T27" s="621"/>
      <c r="U27" s="621"/>
      <c r="V27" s="621"/>
      <c r="W27" s="621"/>
      <c r="X27" s="621"/>
      <c r="Y27" s="622"/>
      <c r="Z27" s="673">
        <v>7.9</v>
      </c>
      <c r="AA27" s="673"/>
      <c r="AB27" s="673"/>
      <c r="AC27" s="673"/>
      <c r="AD27" s="674" t="s">
        <v>111</v>
      </c>
      <c r="AE27" s="674"/>
      <c r="AF27" s="674"/>
      <c r="AG27" s="674"/>
      <c r="AH27" s="674"/>
      <c r="AI27" s="674"/>
      <c r="AJ27" s="674"/>
      <c r="AK27" s="674"/>
      <c r="AL27" s="643" t="s">
        <v>111</v>
      </c>
      <c r="AM27" s="675"/>
      <c r="AN27" s="675"/>
      <c r="AO27" s="676"/>
      <c r="AP27" s="617" t="s">
        <v>280</v>
      </c>
      <c r="AQ27" s="618"/>
      <c r="AR27" s="618"/>
      <c r="AS27" s="618"/>
      <c r="AT27" s="618"/>
      <c r="AU27" s="618"/>
      <c r="AV27" s="618"/>
      <c r="AW27" s="618"/>
      <c r="AX27" s="618"/>
      <c r="AY27" s="618"/>
      <c r="AZ27" s="618"/>
      <c r="BA27" s="618"/>
      <c r="BB27" s="618"/>
      <c r="BC27" s="618"/>
      <c r="BD27" s="618"/>
      <c r="BE27" s="618"/>
      <c r="BF27" s="619"/>
      <c r="BG27" s="620">
        <v>1126932</v>
      </c>
      <c r="BH27" s="621"/>
      <c r="BI27" s="621"/>
      <c r="BJ27" s="621"/>
      <c r="BK27" s="621"/>
      <c r="BL27" s="621"/>
      <c r="BM27" s="621"/>
      <c r="BN27" s="622"/>
      <c r="BO27" s="673">
        <v>100</v>
      </c>
      <c r="BP27" s="673"/>
      <c r="BQ27" s="673"/>
      <c r="BR27" s="673"/>
      <c r="BS27" s="626" t="s">
        <v>111</v>
      </c>
      <c r="BT27" s="621"/>
      <c r="BU27" s="621"/>
      <c r="BV27" s="621"/>
      <c r="BW27" s="621"/>
      <c r="BX27" s="621"/>
      <c r="BY27" s="621"/>
      <c r="BZ27" s="621"/>
      <c r="CA27" s="621"/>
      <c r="CB27" s="656"/>
      <c r="CD27" s="657" t="s">
        <v>281</v>
      </c>
      <c r="CE27" s="654"/>
      <c r="CF27" s="654"/>
      <c r="CG27" s="654"/>
      <c r="CH27" s="654"/>
      <c r="CI27" s="654"/>
      <c r="CJ27" s="654"/>
      <c r="CK27" s="654"/>
      <c r="CL27" s="654"/>
      <c r="CM27" s="654"/>
      <c r="CN27" s="654"/>
      <c r="CO27" s="654"/>
      <c r="CP27" s="654"/>
      <c r="CQ27" s="655"/>
      <c r="CR27" s="620">
        <v>1097524</v>
      </c>
      <c r="CS27" s="639"/>
      <c r="CT27" s="639"/>
      <c r="CU27" s="639"/>
      <c r="CV27" s="639"/>
      <c r="CW27" s="639"/>
      <c r="CX27" s="639"/>
      <c r="CY27" s="640"/>
      <c r="CZ27" s="623">
        <v>20.100000000000001</v>
      </c>
      <c r="DA27" s="641"/>
      <c r="DB27" s="641"/>
      <c r="DC27" s="642"/>
      <c r="DD27" s="626">
        <v>354957</v>
      </c>
      <c r="DE27" s="639"/>
      <c r="DF27" s="639"/>
      <c r="DG27" s="639"/>
      <c r="DH27" s="639"/>
      <c r="DI27" s="639"/>
      <c r="DJ27" s="639"/>
      <c r="DK27" s="640"/>
      <c r="DL27" s="626">
        <v>354957</v>
      </c>
      <c r="DM27" s="639"/>
      <c r="DN27" s="639"/>
      <c r="DO27" s="639"/>
      <c r="DP27" s="639"/>
      <c r="DQ27" s="639"/>
      <c r="DR27" s="639"/>
      <c r="DS27" s="639"/>
      <c r="DT27" s="639"/>
      <c r="DU27" s="639"/>
      <c r="DV27" s="640"/>
      <c r="DW27" s="643">
        <v>10.8</v>
      </c>
      <c r="DX27" s="644"/>
      <c r="DY27" s="644"/>
      <c r="DZ27" s="644"/>
      <c r="EA27" s="644"/>
      <c r="EB27" s="644"/>
      <c r="EC27" s="645"/>
    </row>
    <row r="28" spans="2:133" ht="11.25" customHeight="1" x14ac:dyDescent="0.15">
      <c r="B28" s="617" t="s">
        <v>282</v>
      </c>
      <c r="C28" s="618"/>
      <c r="D28" s="618"/>
      <c r="E28" s="618"/>
      <c r="F28" s="618"/>
      <c r="G28" s="618"/>
      <c r="H28" s="618"/>
      <c r="I28" s="618"/>
      <c r="J28" s="618"/>
      <c r="K28" s="618"/>
      <c r="L28" s="618"/>
      <c r="M28" s="618"/>
      <c r="N28" s="618"/>
      <c r="O28" s="618"/>
      <c r="P28" s="618"/>
      <c r="Q28" s="619"/>
      <c r="R28" s="620">
        <v>44232</v>
      </c>
      <c r="S28" s="621"/>
      <c r="T28" s="621"/>
      <c r="U28" s="621"/>
      <c r="V28" s="621"/>
      <c r="W28" s="621"/>
      <c r="X28" s="621"/>
      <c r="Y28" s="622"/>
      <c r="Z28" s="673">
        <v>0.8</v>
      </c>
      <c r="AA28" s="673"/>
      <c r="AB28" s="673"/>
      <c r="AC28" s="673"/>
      <c r="AD28" s="674">
        <v>1295</v>
      </c>
      <c r="AE28" s="674"/>
      <c r="AF28" s="674"/>
      <c r="AG28" s="674"/>
      <c r="AH28" s="674"/>
      <c r="AI28" s="674"/>
      <c r="AJ28" s="674"/>
      <c r="AK28" s="674"/>
      <c r="AL28" s="643">
        <v>0</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283</v>
      </c>
      <c r="CE28" s="654"/>
      <c r="CF28" s="654"/>
      <c r="CG28" s="654"/>
      <c r="CH28" s="654"/>
      <c r="CI28" s="654"/>
      <c r="CJ28" s="654"/>
      <c r="CK28" s="654"/>
      <c r="CL28" s="654"/>
      <c r="CM28" s="654"/>
      <c r="CN28" s="654"/>
      <c r="CO28" s="654"/>
      <c r="CP28" s="654"/>
      <c r="CQ28" s="655"/>
      <c r="CR28" s="620">
        <v>443540</v>
      </c>
      <c r="CS28" s="621"/>
      <c r="CT28" s="621"/>
      <c r="CU28" s="621"/>
      <c r="CV28" s="621"/>
      <c r="CW28" s="621"/>
      <c r="CX28" s="621"/>
      <c r="CY28" s="622"/>
      <c r="CZ28" s="623">
        <v>8.1</v>
      </c>
      <c r="DA28" s="641"/>
      <c r="DB28" s="641"/>
      <c r="DC28" s="642"/>
      <c r="DD28" s="626">
        <v>441449</v>
      </c>
      <c r="DE28" s="621"/>
      <c r="DF28" s="621"/>
      <c r="DG28" s="621"/>
      <c r="DH28" s="621"/>
      <c r="DI28" s="621"/>
      <c r="DJ28" s="621"/>
      <c r="DK28" s="622"/>
      <c r="DL28" s="626">
        <v>441449</v>
      </c>
      <c r="DM28" s="621"/>
      <c r="DN28" s="621"/>
      <c r="DO28" s="621"/>
      <c r="DP28" s="621"/>
      <c r="DQ28" s="621"/>
      <c r="DR28" s="621"/>
      <c r="DS28" s="621"/>
      <c r="DT28" s="621"/>
      <c r="DU28" s="621"/>
      <c r="DV28" s="622"/>
      <c r="DW28" s="643">
        <v>13.5</v>
      </c>
      <c r="DX28" s="644"/>
      <c r="DY28" s="644"/>
      <c r="DZ28" s="644"/>
      <c r="EA28" s="644"/>
      <c r="EB28" s="644"/>
      <c r="EC28" s="645"/>
    </row>
    <row r="29" spans="2:133" ht="11.25" customHeight="1" x14ac:dyDescent="0.15">
      <c r="B29" s="617" t="s">
        <v>284</v>
      </c>
      <c r="C29" s="618"/>
      <c r="D29" s="618"/>
      <c r="E29" s="618"/>
      <c r="F29" s="618"/>
      <c r="G29" s="618"/>
      <c r="H29" s="618"/>
      <c r="I29" s="618"/>
      <c r="J29" s="618"/>
      <c r="K29" s="618"/>
      <c r="L29" s="618"/>
      <c r="M29" s="618"/>
      <c r="N29" s="618"/>
      <c r="O29" s="618"/>
      <c r="P29" s="618"/>
      <c r="Q29" s="619"/>
      <c r="R29" s="620">
        <v>2313</v>
      </c>
      <c r="S29" s="621"/>
      <c r="T29" s="621"/>
      <c r="U29" s="621"/>
      <c r="V29" s="621"/>
      <c r="W29" s="621"/>
      <c r="X29" s="621"/>
      <c r="Y29" s="622"/>
      <c r="Z29" s="673">
        <v>0</v>
      </c>
      <c r="AA29" s="673"/>
      <c r="AB29" s="673"/>
      <c r="AC29" s="673"/>
      <c r="AD29" s="674" t="s">
        <v>111</v>
      </c>
      <c r="AE29" s="674"/>
      <c r="AF29" s="674"/>
      <c r="AG29" s="674"/>
      <c r="AH29" s="674"/>
      <c r="AI29" s="674"/>
      <c r="AJ29" s="674"/>
      <c r="AK29" s="674"/>
      <c r="AL29" s="643" t="s">
        <v>111</v>
      </c>
      <c r="AM29" s="675"/>
      <c r="AN29" s="675"/>
      <c r="AO29" s="676"/>
      <c r="AP29" s="680" t="s">
        <v>203</v>
      </c>
      <c r="AQ29" s="681"/>
      <c r="AR29" s="681"/>
      <c r="AS29" s="681"/>
      <c r="AT29" s="681"/>
      <c r="AU29" s="681"/>
      <c r="AV29" s="681"/>
      <c r="AW29" s="681"/>
      <c r="AX29" s="681"/>
      <c r="AY29" s="681"/>
      <c r="AZ29" s="681"/>
      <c r="BA29" s="681"/>
      <c r="BB29" s="681"/>
      <c r="BC29" s="681"/>
      <c r="BD29" s="681"/>
      <c r="BE29" s="681"/>
      <c r="BF29" s="682"/>
      <c r="BG29" s="680" t="s">
        <v>285</v>
      </c>
      <c r="BH29" s="696"/>
      <c r="BI29" s="696"/>
      <c r="BJ29" s="696"/>
      <c r="BK29" s="696"/>
      <c r="BL29" s="696"/>
      <c r="BM29" s="696"/>
      <c r="BN29" s="696"/>
      <c r="BO29" s="696"/>
      <c r="BP29" s="696"/>
      <c r="BQ29" s="697"/>
      <c r="BR29" s="680" t="s">
        <v>286</v>
      </c>
      <c r="BS29" s="696"/>
      <c r="BT29" s="696"/>
      <c r="BU29" s="696"/>
      <c r="BV29" s="696"/>
      <c r="BW29" s="696"/>
      <c r="BX29" s="696"/>
      <c r="BY29" s="696"/>
      <c r="BZ29" s="696"/>
      <c r="CA29" s="696"/>
      <c r="CB29" s="697"/>
      <c r="CD29" s="690" t="s">
        <v>287</v>
      </c>
      <c r="CE29" s="691"/>
      <c r="CF29" s="657" t="s">
        <v>58</v>
      </c>
      <c r="CG29" s="654"/>
      <c r="CH29" s="654"/>
      <c r="CI29" s="654"/>
      <c r="CJ29" s="654"/>
      <c r="CK29" s="654"/>
      <c r="CL29" s="654"/>
      <c r="CM29" s="654"/>
      <c r="CN29" s="654"/>
      <c r="CO29" s="654"/>
      <c r="CP29" s="654"/>
      <c r="CQ29" s="655"/>
      <c r="CR29" s="620">
        <v>443106</v>
      </c>
      <c r="CS29" s="639"/>
      <c r="CT29" s="639"/>
      <c r="CU29" s="639"/>
      <c r="CV29" s="639"/>
      <c r="CW29" s="639"/>
      <c r="CX29" s="639"/>
      <c r="CY29" s="640"/>
      <c r="CZ29" s="623">
        <v>8.1</v>
      </c>
      <c r="DA29" s="641"/>
      <c r="DB29" s="641"/>
      <c r="DC29" s="642"/>
      <c r="DD29" s="626">
        <v>441015</v>
      </c>
      <c r="DE29" s="639"/>
      <c r="DF29" s="639"/>
      <c r="DG29" s="639"/>
      <c r="DH29" s="639"/>
      <c r="DI29" s="639"/>
      <c r="DJ29" s="639"/>
      <c r="DK29" s="640"/>
      <c r="DL29" s="626">
        <v>441015</v>
      </c>
      <c r="DM29" s="639"/>
      <c r="DN29" s="639"/>
      <c r="DO29" s="639"/>
      <c r="DP29" s="639"/>
      <c r="DQ29" s="639"/>
      <c r="DR29" s="639"/>
      <c r="DS29" s="639"/>
      <c r="DT29" s="639"/>
      <c r="DU29" s="639"/>
      <c r="DV29" s="640"/>
      <c r="DW29" s="643">
        <v>13.5</v>
      </c>
      <c r="DX29" s="644"/>
      <c r="DY29" s="644"/>
      <c r="DZ29" s="644"/>
      <c r="EA29" s="644"/>
      <c r="EB29" s="644"/>
      <c r="EC29" s="645"/>
    </row>
    <row r="30" spans="2:133" ht="11.25" customHeight="1" x14ac:dyDescent="0.15">
      <c r="B30" s="617" t="s">
        <v>288</v>
      </c>
      <c r="C30" s="618"/>
      <c r="D30" s="618"/>
      <c r="E30" s="618"/>
      <c r="F30" s="618"/>
      <c r="G30" s="618"/>
      <c r="H30" s="618"/>
      <c r="I30" s="618"/>
      <c r="J30" s="618"/>
      <c r="K30" s="618"/>
      <c r="L30" s="618"/>
      <c r="M30" s="618"/>
      <c r="N30" s="618"/>
      <c r="O30" s="618"/>
      <c r="P30" s="618"/>
      <c r="Q30" s="619"/>
      <c r="R30" s="620">
        <v>231715</v>
      </c>
      <c r="S30" s="621"/>
      <c r="T30" s="621"/>
      <c r="U30" s="621"/>
      <c r="V30" s="621"/>
      <c r="W30" s="621"/>
      <c r="X30" s="621"/>
      <c r="Y30" s="622"/>
      <c r="Z30" s="673">
        <v>4.0999999999999996</v>
      </c>
      <c r="AA30" s="673"/>
      <c r="AB30" s="673"/>
      <c r="AC30" s="673"/>
      <c r="AD30" s="674" t="s">
        <v>111</v>
      </c>
      <c r="AE30" s="674"/>
      <c r="AF30" s="674"/>
      <c r="AG30" s="674"/>
      <c r="AH30" s="674"/>
      <c r="AI30" s="674"/>
      <c r="AJ30" s="674"/>
      <c r="AK30" s="674"/>
      <c r="AL30" s="643" t="s">
        <v>111</v>
      </c>
      <c r="AM30" s="675"/>
      <c r="AN30" s="675"/>
      <c r="AO30" s="676"/>
      <c r="AP30" s="698" t="s">
        <v>289</v>
      </c>
      <c r="AQ30" s="699"/>
      <c r="AR30" s="699"/>
      <c r="AS30" s="699"/>
      <c r="AT30" s="704" t="s">
        <v>290</v>
      </c>
      <c r="AU30" s="184"/>
      <c r="AV30" s="184"/>
      <c r="AW30" s="184"/>
      <c r="AX30" s="707" t="s">
        <v>169</v>
      </c>
      <c r="AY30" s="708"/>
      <c r="AZ30" s="708"/>
      <c r="BA30" s="708"/>
      <c r="BB30" s="708"/>
      <c r="BC30" s="708"/>
      <c r="BD30" s="708"/>
      <c r="BE30" s="708"/>
      <c r="BF30" s="709"/>
      <c r="BG30" s="686">
        <v>98.9</v>
      </c>
      <c r="BH30" s="687"/>
      <c r="BI30" s="687"/>
      <c r="BJ30" s="687"/>
      <c r="BK30" s="687"/>
      <c r="BL30" s="687"/>
      <c r="BM30" s="688">
        <v>92.7</v>
      </c>
      <c r="BN30" s="687"/>
      <c r="BO30" s="687"/>
      <c r="BP30" s="687"/>
      <c r="BQ30" s="689"/>
      <c r="BR30" s="686">
        <v>98.3</v>
      </c>
      <c r="BS30" s="687"/>
      <c r="BT30" s="687"/>
      <c r="BU30" s="687"/>
      <c r="BV30" s="687"/>
      <c r="BW30" s="687"/>
      <c r="BX30" s="688">
        <v>91.3</v>
      </c>
      <c r="BY30" s="687"/>
      <c r="BZ30" s="687"/>
      <c r="CA30" s="687"/>
      <c r="CB30" s="689"/>
      <c r="CD30" s="692"/>
      <c r="CE30" s="693"/>
      <c r="CF30" s="657" t="s">
        <v>291</v>
      </c>
      <c r="CG30" s="654"/>
      <c r="CH30" s="654"/>
      <c r="CI30" s="654"/>
      <c r="CJ30" s="654"/>
      <c r="CK30" s="654"/>
      <c r="CL30" s="654"/>
      <c r="CM30" s="654"/>
      <c r="CN30" s="654"/>
      <c r="CO30" s="654"/>
      <c r="CP30" s="654"/>
      <c r="CQ30" s="655"/>
      <c r="CR30" s="620">
        <v>406650</v>
      </c>
      <c r="CS30" s="621"/>
      <c r="CT30" s="621"/>
      <c r="CU30" s="621"/>
      <c r="CV30" s="621"/>
      <c r="CW30" s="621"/>
      <c r="CX30" s="621"/>
      <c r="CY30" s="622"/>
      <c r="CZ30" s="623">
        <v>7.4</v>
      </c>
      <c r="DA30" s="641"/>
      <c r="DB30" s="641"/>
      <c r="DC30" s="642"/>
      <c r="DD30" s="626">
        <v>404643</v>
      </c>
      <c r="DE30" s="621"/>
      <c r="DF30" s="621"/>
      <c r="DG30" s="621"/>
      <c r="DH30" s="621"/>
      <c r="DI30" s="621"/>
      <c r="DJ30" s="621"/>
      <c r="DK30" s="622"/>
      <c r="DL30" s="626">
        <v>404643</v>
      </c>
      <c r="DM30" s="621"/>
      <c r="DN30" s="621"/>
      <c r="DO30" s="621"/>
      <c r="DP30" s="621"/>
      <c r="DQ30" s="621"/>
      <c r="DR30" s="621"/>
      <c r="DS30" s="621"/>
      <c r="DT30" s="621"/>
      <c r="DU30" s="621"/>
      <c r="DV30" s="622"/>
      <c r="DW30" s="643">
        <v>12.4</v>
      </c>
      <c r="DX30" s="644"/>
      <c r="DY30" s="644"/>
      <c r="DZ30" s="644"/>
      <c r="EA30" s="644"/>
      <c r="EB30" s="644"/>
      <c r="EC30" s="645"/>
    </row>
    <row r="31" spans="2:133" ht="11.25" customHeight="1" x14ac:dyDescent="0.15">
      <c r="B31" s="617" t="s">
        <v>292</v>
      </c>
      <c r="C31" s="618"/>
      <c r="D31" s="618"/>
      <c r="E31" s="618"/>
      <c r="F31" s="618"/>
      <c r="G31" s="618"/>
      <c r="H31" s="618"/>
      <c r="I31" s="618"/>
      <c r="J31" s="618"/>
      <c r="K31" s="618"/>
      <c r="L31" s="618"/>
      <c r="M31" s="618"/>
      <c r="N31" s="618"/>
      <c r="O31" s="618"/>
      <c r="P31" s="618"/>
      <c r="Q31" s="619"/>
      <c r="R31" s="620">
        <v>201381</v>
      </c>
      <c r="S31" s="621"/>
      <c r="T31" s="621"/>
      <c r="U31" s="621"/>
      <c r="V31" s="621"/>
      <c r="W31" s="621"/>
      <c r="X31" s="621"/>
      <c r="Y31" s="622"/>
      <c r="Z31" s="673">
        <v>3.6</v>
      </c>
      <c r="AA31" s="673"/>
      <c r="AB31" s="673"/>
      <c r="AC31" s="673"/>
      <c r="AD31" s="674" t="s">
        <v>111</v>
      </c>
      <c r="AE31" s="674"/>
      <c r="AF31" s="674"/>
      <c r="AG31" s="674"/>
      <c r="AH31" s="674"/>
      <c r="AI31" s="674"/>
      <c r="AJ31" s="674"/>
      <c r="AK31" s="674"/>
      <c r="AL31" s="643" t="s">
        <v>111</v>
      </c>
      <c r="AM31" s="675"/>
      <c r="AN31" s="675"/>
      <c r="AO31" s="676"/>
      <c r="AP31" s="700"/>
      <c r="AQ31" s="701"/>
      <c r="AR31" s="701"/>
      <c r="AS31" s="701"/>
      <c r="AT31" s="705"/>
      <c r="AU31" s="183" t="s">
        <v>293</v>
      </c>
      <c r="AV31" s="183"/>
      <c r="AW31" s="183"/>
      <c r="AX31" s="617" t="s">
        <v>294</v>
      </c>
      <c r="AY31" s="618"/>
      <c r="AZ31" s="618"/>
      <c r="BA31" s="618"/>
      <c r="BB31" s="618"/>
      <c r="BC31" s="618"/>
      <c r="BD31" s="618"/>
      <c r="BE31" s="618"/>
      <c r="BF31" s="619"/>
      <c r="BG31" s="684">
        <v>98.8</v>
      </c>
      <c r="BH31" s="639"/>
      <c r="BI31" s="639"/>
      <c r="BJ31" s="639"/>
      <c r="BK31" s="639"/>
      <c r="BL31" s="639"/>
      <c r="BM31" s="675">
        <v>92.6</v>
      </c>
      <c r="BN31" s="685"/>
      <c r="BO31" s="685"/>
      <c r="BP31" s="685"/>
      <c r="BQ31" s="649"/>
      <c r="BR31" s="684">
        <v>98</v>
      </c>
      <c r="BS31" s="639"/>
      <c r="BT31" s="639"/>
      <c r="BU31" s="639"/>
      <c r="BV31" s="639"/>
      <c r="BW31" s="639"/>
      <c r="BX31" s="675">
        <v>90.9</v>
      </c>
      <c r="BY31" s="685"/>
      <c r="BZ31" s="685"/>
      <c r="CA31" s="685"/>
      <c r="CB31" s="649"/>
      <c r="CD31" s="692"/>
      <c r="CE31" s="693"/>
      <c r="CF31" s="657" t="s">
        <v>295</v>
      </c>
      <c r="CG31" s="654"/>
      <c r="CH31" s="654"/>
      <c r="CI31" s="654"/>
      <c r="CJ31" s="654"/>
      <c r="CK31" s="654"/>
      <c r="CL31" s="654"/>
      <c r="CM31" s="654"/>
      <c r="CN31" s="654"/>
      <c r="CO31" s="654"/>
      <c r="CP31" s="654"/>
      <c r="CQ31" s="655"/>
      <c r="CR31" s="620">
        <v>36456</v>
      </c>
      <c r="CS31" s="639"/>
      <c r="CT31" s="639"/>
      <c r="CU31" s="639"/>
      <c r="CV31" s="639"/>
      <c r="CW31" s="639"/>
      <c r="CX31" s="639"/>
      <c r="CY31" s="640"/>
      <c r="CZ31" s="623">
        <v>0.7</v>
      </c>
      <c r="DA31" s="641"/>
      <c r="DB31" s="641"/>
      <c r="DC31" s="642"/>
      <c r="DD31" s="626">
        <v>36372</v>
      </c>
      <c r="DE31" s="639"/>
      <c r="DF31" s="639"/>
      <c r="DG31" s="639"/>
      <c r="DH31" s="639"/>
      <c r="DI31" s="639"/>
      <c r="DJ31" s="639"/>
      <c r="DK31" s="640"/>
      <c r="DL31" s="626">
        <v>36372</v>
      </c>
      <c r="DM31" s="639"/>
      <c r="DN31" s="639"/>
      <c r="DO31" s="639"/>
      <c r="DP31" s="639"/>
      <c r="DQ31" s="639"/>
      <c r="DR31" s="639"/>
      <c r="DS31" s="639"/>
      <c r="DT31" s="639"/>
      <c r="DU31" s="639"/>
      <c r="DV31" s="640"/>
      <c r="DW31" s="643">
        <v>1.1000000000000001</v>
      </c>
      <c r="DX31" s="644"/>
      <c r="DY31" s="644"/>
      <c r="DZ31" s="644"/>
      <c r="EA31" s="644"/>
      <c r="EB31" s="644"/>
      <c r="EC31" s="645"/>
    </row>
    <row r="32" spans="2:133" ht="11.25" customHeight="1" x14ac:dyDescent="0.15">
      <c r="B32" s="617" t="s">
        <v>296</v>
      </c>
      <c r="C32" s="618"/>
      <c r="D32" s="618"/>
      <c r="E32" s="618"/>
      <c r="F32" s="618"/>
      <c r="G32" s="618"/>
      <c r="H32" s="618"/>
      <c r="I32" s="618"/>
      <c r="J32" s="618"/>
      <c r="K32" s="618"/>
      <c r="L32" s="618"/>
      <c r="M32" s="618"/>
      <c r="N32" s="618"/>
      <c r="O32" s="618"/>
      <c r="P32" s="618"/>
      <c r="Q32" s="619"/>
      <c r="R32" s="620">
        <v>76172</v>
      </c>
      <c r="S32" s="621"/>
      <c r="T32" s="621"/>
      <c r="U32" s="621"/>
      <c r="V32" s="621"/>
      <c r="W32" s="621"/>
      <c r="X32" s="621"/>
      <c r="Y32" s="622"/>
      <c r="Z32" s="673">
        <v>1.3</v>
      </c>
      <c r="AA32" s="673"/>
      <c r="AB32" s="673"/>
      <c r="AC32" s="673"/>
      <c r="AD32" s="674">
        <v>15</v>
      </c>
      <c r="AE32" s="674"/>
      <c r="AF32" s="674"/>
      <c r="AG32" s="674"/>
      <c r="AH32" s="674"/>
      <c r="AI32" s="674"/>
      <c r="AJ32" s="674"/>
      <c r="AK32" s="674"/>
      <c r="AL32" s="643">
        <v>0</v>
      </c>
      <c r="AM32" s="675"/>
      <c r="AN32" s="675"/>
      <c r="AO32" s="676"/>
      <c r="AP32" s="702"/>
      <c r="AQ32" s="703"/>
      <c r="AR32" s="703"/>
      <c r="AS32" s="703"/>
      <c r="AT32" s="706"/>
      <c r="AU32" s="185"/>
      <c r="AV32" s="185"/>
      <c r="AW32" s="185"/>
      <c r="AX32" s="601" t="s">
        <v>297</v>
      </c>
      <c r="AY32" s="602"/>
      <c r="AZ32" s="602"/>
      <c r="BA32" s="602"/>
      <c r="BB32" s="602"/>
      <c r="BC32" s="602"/>
      <c r="BD32" s="602"/>
      <c r="BE32" s="602"/>
      <c r="BF32" s="603"/>
      <c r="BG32" s="683">
        <v>98.8</v>
      </c>
      <c r="BH32" s="605"/>
      <c r="BI32" s="605"/>
      <c r="BJ32" s="605"/>
      <c r="BK32" s="605"/>
      <c r="BL32" s="605"/>
      <c r="BM32" s="668">
        <v>91.2</v>
      </c>
      <c r="BN32" s="605"/>
      <c r="BO32" s="605"/>
      <c r="BP32" s="605"/>
      <c r="BQ32" s="662"/>
      <c r="BR32" s="683">
        <v>98.3</v>
      </c>
      <c r="BS32" s="605"/>
      <c r="BT32" s="605"/>
      <c r="BU32" s="605"/>
      <c r="BV32" s="605"/>
      <c r="BW32" s="605"/>
      <c r="BX32" s="668">
        <v>89.7</v>
      </c>
      <c r="BY32" s="605"/>
      <c r="BZ32" s="605"/>
      <c r="CA32" s="605"/>
      <c r="CB32" s="662"/>
      <c r="CD32" s="694"/>
      <c r="CE32" s="695"/>
      <c r="CF32" s="657" t="s">
        <v>298</v>
      </c>
      <c r="CG32" s="654"/>
      <c r="CH32" s="654"/>
      <c r="CI32" s="654"/>
      <c r="CJ32" s="654"/>
      <c r="CK32" s="654"/>
      <c r="CL32" s="654"/>
      <c r="CM32" s="654"/>
      <c r="CN32" s="654"/>
      <c r="CO32" s="654"/>
      <c r="CP32" s="654"/>
      <c r="CQ32" s="655"/>
      <c r="CR32" s="620">
        <v>434</v>
      </c>
      <c r="CS32" s="621"/>
      <c r="CT32" s="621"/>
      <c r="CU32" s="621"/>
      <c r="CV32" s="621"/>
      <c r="CW32" s="621"/>
      <c r="CX32" s="621"/>
      <c r="CY32" s="622"/>
      <c r="CZ32" s="623">
        <v>0</v>
      </c>
      <c r="DA32" s="641"/>
      <c r="DB32" s="641"/>
      <c r="DC32" s="642"/>
      <c r="DD32" s="626">
        <v>434</v>
      </c>
      <c r="DE32" s="621"/>
      <c r="DF32" s="621"/>
      <c r="DG32" s="621"/>
      <c r="DH32" s="621"/>
      <c r="DI32" s="621"/>
      <c r="DJ32" s="621"/>
      <c r="DK32" s="622"/>
      <c r="DL32" s="626">
        <v>434</v>
      </c>
      <c r="DM32" s="621"/>
      <c r="DN32" s="621"/>
      <c r="DO32" s="621"/>
      <c r="DP32" s="621"/>
      <c r="DQ32" s="621"/>
      <c r="DR32" s="621"/>
      <c r="DS32" s="621"/>
      <c r="DT32" s="621"/>
      <c r="DU32" s="621"/>
      <c r="DV32" s="622"/>
      <c r="DW32" s="643">
        <v>0</v>
      </c>
      <c r="DX32" s="644"/>
      <c r="DY32" s="644"/>
      <c r="DZ32" s="644"/>
      <c r="EA32" s="644"/>
      <c r="EB32" s="644"/>
      <c r="EC32" s="645"/>
    </row>
    <row r="33" spans="2:133" ht="11.25" customHeight="1" x14ac:dyDescent="0.15">
      <c r="B33" s="617" t="s">
        <v>299</v>
      </c>
      <c r="C33" s="618"/>
      <c r="D33" s="618"/>
      <c r="E33" s="618"/>
      <c r="F33" s="618"/>
      <c r="G33" s="618"/>
      <c r="H33" s="618"/>
      <c r="I33" s="618"/>
      <c r="J33" s="618"/>
      <c r="K33" s="618"/>
      <c r="L33" s="618"/>
      <c r="M33" s="618"/>
      <c r="N33" s="618"/>
      <c r="O33" s="618"/>
      <c r="P33" s="618"/>
      <c r="Q33" s="619"/>
      <c r="R33" s="620">
        <v>279044</v>
      </c>
      <c r="S33" s="621"/>
      <c r="T33" s="621"/>
      <c r="U33" s="621"/>
      <c r="V33" s="621"/>
      <c r="W33" s="621"/>
      <c r="X33" s="621"/>
      <c r="Y33" s="622"/>
      <c r="Z33" s="673">
        <v>4.9000000000000004</v>
      </c>
      <c r="AA33" s="673"/>
      <c r="AB33" s="673"/>
      <c r="AC33" s="673"/>
      <c r="AD33" s="674" t="s">
        <v>111</v>
      </c>
      <c r="AE33" s="674"/>
      <c r="AF33" s="674"/>
      <c r="AG33" s="674"/>
      <c r="AH33" s="674"/>
      <c r="AI33" s="674"/>
      <c r="AJ33" s="674"/>
      <c r="AK33" s="674"/>
      <c r="AL33" s="643" t="s">
        <v>111</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300</v>
      </c>
      <c r="CE33" s="654"/>
      <c r="CF33" s="654"/>
      <c r="CG33" s="654"/>
      <c r="CH33" s="654"/>
      <c r="CI33" s="654"/>
      <c r="CJ33" s="654"/>
      <c r="CK33" s="654"/>
      <c r="CL33" s="654"/>
      <c r="CM33" s="654"/>
      <c r="CN33" s="654"/>
      <c r="CO33" s="654"/>
      <c r="CP33" s="654"/>
      <c r="CQ33" s="655"/>
      <c r="CR33" s="620">
        <v>2459887</v>
      </c>
      <c r="CS33" s="639"/>
      <c r="CT33" s="639"/>
      <c r="CU33" s="639"/>
      <c r="CV33" s="639"/>
      <c r="CW33" s="639"/>
      <c r="CX33" s="639"/>
      <c r="CY33" s="640"/>
      <c r="CZ33" s="623">
        <v>45</v>
      </c>
      <c r="DA33" s="641"/>
      <c r="DB33" s="641"/>
      <c r="DC33" s="642"/>
      <c r="DD33" s="626">
        <v>2082421</v>
      </c>
      <c r="DE33" s="639"/>
      <c r="DF33" s="639"/>
      <c r="DG33" s="639"/>
      <c r="DH33" s="639"/>
      <c r="DI33" s="639"/>
      <c r="DJ33" s="639"/>
      <c r="DK33" s="640"/>
      <c r="DL33" s="626">
        <v>1634591</v>
      </c>
      <c r="DM33" s="639"/>
      <c r="DN33" s="639"/>
      <c r="DO33" s="639"/>
      <c r="DP33" s="639"/>
      <c r="DQ33" s="639"/>
      <c r="DR33" s="639"/>
      <c r="DS33" s="639"/>
      <c r="DT33" s="639"/>
      <c r="DU33" s="639"/>
      <c r="DV33" s="640"/>
      <c r="DW33" s="643">
        <v>49.9</v>
      </c>
      <c r="DX33" s="644"/>
      <c r="DY33" s="644"/>
      <c r="DZ33" s="644"/>
      <c r="EA33" s="644"/>
      <c r="EB33" s="644"/>
      <c r="EC33" s="645"/>
    </row>
    <row r="34" spans="2:133" ht="11.25" customHeight="1" x14ac:dyDescent="0.15">
      <c r="B34" s="617" t="s">
        <v>301</v>
      </c>
      <c r="C34" s="618"/>
      <c r="D34" s="618"/>
      <c r="E34" s="618"/>
      <c r="F34" s="618"/>
      <c r="G34" s="618"/>
      <c r="H34" s="618"/>
      <c r="I34" s="618"/>
      <c r="J34" s="618"/>
      <c r="K34" s="618"/>
      <c r="L34" s="618"/>
      <c r="M34" s="618"/>
      <c r="N34" s="618"/>
      <c r="O34" s="618"/>
      <c r="P34" s="618"/>
      <c r="Q34" s="619"/>
      <c r="R34" s="620" t="s">
        <v>111</v>
      </c>
      <c r="S34" s="621"/>
      <c r="T34" s="621"/>
      <c r="U34" s="621"/>
      <c r="V34" s="621"/>
      <c r="W34" s="621"/>
      <c r="X34" s="621"/>
      <c r="Y34" s="622"/>
      <c r="Z34" s="673" t="s">
        <v>111</v>
      </c>
      <c r="AA34" s="673"/>
      <c r="AB34" s="673"/>
      <c r="AC34" s="673"/>
      <c r="AD34" s="674" t="s">
        <v>111</v>
      </c>
      <c r="AE34" s="674"/>
      <c r="AF34" s="674"/>
      <c r="AG34" s="674"/>
      <c r="AH34" s="674"/>
      <c r="AI34" s="674"/>
      <c r="AJ34" s="674"/>
      <c r="AK34" s="674"/>
      <c r="AL34" s="643" t="s">
        <v>111</v>
      </c>
      <c r="AM34" s="675"/>
      <c r="AN34" s="675"/>
      <c r="AO34" s="676"/>
      <c r="AP34" s="188"/>
      <c r="AQ34" s="680" t="s">
        <v>302</v>
      </c>
      <c r="AR34" s="681"/>
      <c r="AS34" s="681"/>
      <c r="AT34" s="681"/>
      <c r="AU34" s="681"/>
      <c r="AV34" s="681"/>
      <c r="AW34" s="681"/>
      <c r="AX34" s="681"/>
      <c r="AY34" s="681"/>
      <c r="AZ34" s="681"/>
      <c r="BA34" s="681"/>
      <c r="BB34" s="681"/>
      <c r="BC34" s="681"/>
      <c r="BD34" s="681"/>
      <c r="BE34" s="681"/>
      <c r="BF34" s="682"/>
      <c r="BG34" s="680" t="s">
        <v>303</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304</v>
      </c>
      <c r="CE34" s="654"/>
      <c r="CF34" s="654"/>
      <c r="CG34" s="654"/>
      <c r="CH34" s="654"/>
      <c r="CI34" s="654"/>
      <c r="CJ34" s="654"/>
      <c r="CK34" s="654"/>
      <c r="CL34" s="654"/>
      <c r="CM34" s="654"/>
      <c r="CN34" s="654"/>
      <c r="CO34" s="654"/>
      <c r="CP34" s="654"/>
      <c r="CQ34" s="655"/>
      <c r="CR34" s="620">
        <v>855220</v>
      </c>
      <c r="CS34" s="621"/>
      <c r="CT34" s="621"/>
      <c r="CU34" s="621"/>
      <c r="CV34" s="621"/>
      <c r="CW34" s="621"/>
      <c r="CX34" s="621"/>
      <c r="CY34" s="622"/>
      <c r="CZ34" s="623">
        <v>15.7</v>
      </c>
      <c r="DA34" s="641"/>
      <c r="DB34" s="641"/>
      <c r="DC34" s="642"/>
      <c r="DD34" s="626">
        <v>661214</v>
      </c>
      <c r="DE34" s="621"/>
      <c r="DF34" s="621"/>
      <c r="DG34" s="621"/>
      <c r="DH34" s="621"/>
      <c r="DI34" s="621"/>
      <c r="DJ34" s="621"/>
      <c r="DK34" s="622"/>
      <c r="DL34" s="626">
        <v>572828</v>
      </c>
      <c r="DM34" s="621"/>
      <c r="DN34" s="621"/>
      <c r="DO34" s="621"/>
      <c r="DP34" s="621"/>
      <c r="DQ34" s="621"/>
      <c r="DR34" s="621"/>
      <c r="DS34" s="621"/>
      <c r="DT34" s="621"/>
      <c r="DU34" s="621"/>
      <c r="DV34" s="622"/>
      <c r="DW34" s="643">
        <v>17.5</v>
      </c>
      <c r="DX34" s="644"/>
      <c r="DY34" s="644"/>
      <c r="DZ34" s="644"/>
      <c r="EA34" s="644"/>
      <c r="EB34" s="644"/>
      <c r="EC34" s="645"/>
    </row>
    <row r="35" spans="2:133" ht="11.25" customHeight="1" x14ac:dyDescent="0.15">
      <c r="B35" s="617" t="s">
        <v>305</v>
      </c>
      <c r="C35" s="618"/>
      <c r="D35" s="618"/>
      <c r="E35" s="618"/>
      <c r="F35" s="618"/>
      <c r="G35" s="618"/>
      <c r="H35" s="618"/>
      <c r="I35" s="618"/>
      <c r="J35" s="618"/>
      <c r="K35" s="618"/>
      <c r="L35" s="618"/>
      <c r="M35" s="618"/>
      <c r="N35" s="618"/>
      <c r="O35" s="618"/>
      <c r="P35" s="618"/>
      <c r="Q35" s="619"/>
      <c r="R35" s="620">
        <v>150644</v>
      </c>
      <c r="S35" s="621"/>
      <c r="T35" s="621"/>
      <c r="U35" s="621"/>
      <c r="V35" s="621"/>
      <c r="W35" s="621"/>
      <c r="X35" s="621"/>
      <c r="Y35" s="622"/>
      <c r="Z35" s="673">
        <v>2.7</v>
      </c>
      <c r="AA35" s="673"/>
      <c r="AB35" s="673"/>
      <c r="AC35" s="673"/>
      <c r="AD35" s="674" t="s">
        <v>111</v>
      </c>
      <c r="AE35" s="674"/>
      <c r="AF35" s="674"/>
      <c r="AG35" s="674"/>
      <c r="AH35" s="674"/>
      <c r="AI35" s="674"/>
      <c r="AJ35" s="674"/>
      <c r="AK35" s="674"/>
      <c r="AL35" s="643" t="s">
        <v>111</v>
      </c>
      <c r="AM35" s="675"/>
      <c r="AN35" s="675"/>
      <c r="AO35" s="676"/>
      <c r="AP35" s="188"/>
      <c r="AQ35" s="677" t="s">
        <v>306</v>
      </c>
      <c r="AR35" s="678"/>
      <c r="AS35" s="678"/>
      <c r="AT35" s="678"/>
      <c r="AU35" s="678"/>
      <c r="AV35" s="678"/>
      <c r="AW35" s="678"/>
      <c r="AX35" s="678"/>
      <c r="AY35" s="679"/>
      <c r="AZ35" s="670">
        <v>627349</v>
      </c>
      <c r="BA35" s="671"/>
      <c r="BB35" s="671"/>
      <c r="BC35" s="671"/>
      <c r="BD35" s="671"/>
      <c r="BE35" s="671"/>
      <c r="BF35" s="672"/>
      <c r="BG35" s="677" t="s">
        <v>307</v>
      </c>
      <c r="BH35" s="678"/>
      <c r="BI35" s="678"/>
      <c r="BJ35" s="678"/>
      <c r="BK35" s="678"/>
      <c r="BL35" s="678"/>
      <c r="BM35" s="678"/>
      <c r="BN35" s="678"/>
      <c r="BO35" s="678"/>
      <c r="BP35" s="678"/>
      <c r="BQ35" s="678"/>
      <c r="BR35" s="678"/>
      <c r="BS35" s="678"/>
      <c r="BT35" s="678"/>
      <c r="BU35" s="679"/>
      <c r="BV35" s="670">
        <v>-73765</v>
      </c>
      <c r="BW35" s="671"/>
      <c r="BX35" s="671"/>
      <c r="BY35" s="671"/>
      <c r="BZ35" s="671"/>
      <c r="CA35" s="671"/>
      <c r="CB35" s="672"/>
      <c r="CD35" s="657" t="s">
        <v>308</v>
      </c>
      <c r="CE35" s="654"/>
      <c r="CF35" s="654"/>
      <c r="CG35" s="654"/>
      <c r="CH35" s="654"/>
      <c r="CI35" s="654"/>
      <c r="CJ35" s="654"/>
      <c r="CK35" s="654"/>
      <c r="CL35" s="654"/>
      <c r="CM35" s="654"/>
      <c r="CN35" s="654"/>
      <c r="CO35" s="654"/>
      <c r="CP35" s="654"/>
      <c r="CQ35" s="655"/>
      <c r="CR35" s="620">
        <v>63747</v>
      </c>
      <c r="CS35" s="639"/>
      <c r="CT35" s="639"/>
      <c r="CU35" s="639"/>
      <c r="CV35" s="639"/>
      <c r="CW35" s="639"/>
      <c r="CX35" s="639"/>
      <c r="CY35" s="640"/>
      <c r="CZ35" s="623">
        <v>1.2</v>
      </c>
      <c r="DA35" s="641"/>
      <c r="DB35" s="641"/>
      <c r="DC35" s="642"/>
      <c r="DD35" s="626">
        <v>40759</v>
      </c>
      <c r="DE35" s="639"/>
      <c r="DF35" s="639"/>
      <c r="DG35" s="639"/>
      <c r="DH35" s="639"/>
      <c r="DI35" s="639"/>
      <c r="DJ35" s="639"/>
      <c r="DK35" s="640"/>
      <c r="DL35" s="626">
        <v>40759</v>
      </c>
      <c r="DM35" s="639"/>
      <c r="DN35" s="639"/>
      <c r="DO35" s="639"/>
      <c r="DP35" s="639"/>
      <c r="DQ35" s="639"/>
      <c r="DR35" s="639"/>
      <c r="DS35" s="639"/>
      <c r="DT35" s="639"/>
      <c r="DU35" s="639"/>
      <c r="DV35" s="640"/>
      <c r="DW35" s="643">
        <v>1.2</v>
      </c>
      <c r="DX35" s="644"/>
      <c r="DY35" s="644"/>
      <c r="DZ35" s="644"/>
      <c r="EA35" s="644"/>
      <c r="EB35" s="644"/>
      <c r="EC35" s="645"/>
    </row>
    <row r="36" spans="2:133" ht="11.25" customHeight="1" x14ac:dyDescent="0.15">
      <c r="B36" s="601" t="s">
        <v>309</v>
      </c>
      <c r="C36" s="602"/>
      <c r="D36" s="602"/>
      <c r="E36" s="602"/>
      <c r="F36" s="602"/>
      <c r="G36" s="602"/>
      <c r="H36" s="602"/>
      <c r="I36" s="602"/>
      <c r="J36" s="602"/>
      <c r="K36" s="602"/>
      <c r="L36" s="602"/>
      <c r="M36" s="602"/>
      <c r="N36" s="602"/>
      <c r="O36" s="602"/>
      <c r="P36" s="602"/>
      <c r="Q36" s="603"/>
      <c r="R36" s="604">
        <v>5647660</v>
      </c>
      <c r="S36" s="661"/>
      <c r="T36" s="661"/>
      <c r="U36" s="661"/>
      <c r="V36" s="661"/>
      <c r="W36" s="661"/>
      <c r="X36" s="661"/>
      <c r="Y36" s="664"/>
      <c r="Z36" s="665">
        <v>100</v>
      </c>
      <c r="AA36" s="665"/>
      <c r="AB36" s="665"/>
      <c r="AC36" s="665"/>
      <c r="AD36" s="666">
        <v>3124030</v>
      </c>
      <c r="AE36" s="666"/>
      <c r="AF36" s="666"/>
      <c r="AG36" s="666"/>
      <c r="AH36" s="666"/>
      <c r="AI36" s="666"/>
      <c r="AJ36" s="666"/>
      <c r="AK36" s="666"/>
      <c r="AL36" s="667">
        <v>100</v>
      </c>
      <c r="AM36" s="668"/>
      <c r="AN36" s="668"/>
      <c r="AO36" s="669"/>
      <c r="AQ36" s="646" t="s">
        <v>310</v>
      </c>
      <c r="AR36" s="647"/>
      <c r="AS36" s="647"/>
      <c r="AT36" s="647"/>
      <c r="AU36" s="647"/>
      <c r="AV36" s="647"/>
      <c r="AW36" s="647"/>
      <c r="AX36" s="647"/>
      <c r="AY36" s="648"/>
      <c r="AZ36" s="620" t="s">
        <v>311</v>
      </c>
      <c r="BA36" s="621"/>
      <c r="BB36" s="621"/>
      <c r="BC36" s="621"/>
      <c r="BD36" s="639"/>
      <c r="BE36" s="639"/>
      <c r="BF36" s="649"/>
      <c r="BG36" s="657" t="s">
        <v>312</v>
      </c>
      <c r="BH36" s="654"/>
      <c r="BI36" s="654"/>
      <c r="BJ36" s="654"/>
      <c r="BK36" s="654"/>
      <c r="BL36" s="654"/>
      <c r="BM36" s="654"/>
      <c r="BN36" s="654"/>
      <c r="BO36" s="654"/>
      <c r="BP36" s="654"/>
      <c r="BQ36" s="654"/>
      <c r="BR36" s="654"/>
      <c r="BS36" s="654"/>
      <c r="BT36" s="654"/>
      <c r="BU36" s="655"/>
      <c r="BV36" s="620">
        <v>-123893</v>
      </c>
      <c r="BW36" s="621"/>
      <c r="BX36" s="621"/>
      <c r="BY36" s="621"/>
      <c r="BZ36" s="621"/>
      <c r="CA36" s="621"/>
      <c r="CB36" s="656"/>
      <c r="CD36" s="657" t="s">
        <v>313</v>
      </c>
      <c r="CE36" s="654"/>
      <c r="CF36" s="654"/>
      <c r="CG36" s="654"/>
      <c r="CH36" s="654"/>
      <c r="CI36" s="654"/>
      <c r="CJ36" s="654"/>
      <c r="CK36" s="654"/>
      <c r="CL36" s="654"/>
      <c r="CM36" s="654"/>
      <c r="CN36" s="654"/>
      <c r="CO36" s="654"/>
      <c r="CP36" s="654"/>
      <c r="CQ36" s="655"/>
      <c r="CR36" s="620">
        <v>670832</v>
      </c>
      <c r="CS36" s="621"/>
      <c r="CT36" s="621"/>
      <c r="CU36" s="621"/>
      <c r="CV36" s="621"/>
      <c r="CW36" s="621"/>
      <c r="CX36" s="621"/>
      <c r="CY36" s="622"/>
      <c r="CZ36" s="623">
        <v>12.3</v>
      </c>
      <c r="DA36" s="641"/>
      <c r="DB36" s="641"/>
      <c r="DC36" s="642"/>
      <c r="DD36" s="626">
        <v>637615</v>
      </c>
      <c r="DE36" s="621"/>
      <c r="DF36" s="621"/>
      <c r="DG36" s="621"/>
      <c r="DH36" s="621"/>
      <c r="DI36" s="621"/>
      <c r="DJ36" s="621"/>
      <c r="DK36" s="622"/>
      <c r="DL36" s="626">
        <v>553812</v>
      </c>
      <c r="DM36" s="621"/>
      <c r="DN36" s="621"/>
      <c r="DO36" s="621"/>
      <c r="DP36" s="621"/>
      <c r="DQ36" s="621"/>
      <c r="DR36" s="621"/>
      <c r="DS36" s="621"/>
      <c r="DT36" s="621"/>
      <c r="DU36" s="621"/>
      <c r="DV36" s="622"/>
      <c r="DW36" s="643">
        <v>16.899999999999999</v>
      </c>
      <c r="DX36" s="644"/>
      <c r="DY36" s="644"/>
      <c r="DZ36" s="644"/>
      <c r="EA36" s="644"/>
      <c r="EB36" s="644"/>
      <c r="EC36" s="645"/>
    </row>
    <row r="37" spans="2:133" ht="11.25" customHeight="1" x14ac:dyDescent="0.15">
      <c r="AQ37" s="646" t="s">
        <v>314</v>
      </c>
      <c r="AR37" s="647"/>
      <c r="AS37" s="647"/>
      <c r="AT37" s="647"/>
      <c r="AU37" s="647"/>
      <c r="AV37" s="647"/>
      <c r="AW37" s="647"/>
      <c r="AX37" s="647"/>
      <c r="AY37" s="648"/>
      <c r="AZ37" s="620" t="s">
        <v>311</v>
      </c>
      <c r="BA37" s="621"/>
      <c r="BB37" s="621"/>
      <c r="BC37" s="621"/>
      <c r="BD37" s="639"/>
      <c r="BE37" s="639"/>
      <c r="BF37" s="649"/>
      <c r="BG37" s="657" t="s">
        <v>315</v>
      </c>
      <c r="BH37" s="654"/>
      <c r="BI37" s="654"/>
      <c r="BJ37" s="654"/>
      <c r="BK37" s="654"/>
      <c r="BL37" s="654"/>
      <c r="BM37" s="654"/>
      <c r="BN37" s="654"/>
      <c r="BO37" s="654"/>
      <c r="BP37" s="654"/>
      <c r="BQ37" s="654"/>
      <c r="BR37" s="654"/>
      <c r="BS37" s="654"/>
      <c r="BT37" s="654"/>
      <c r="BU37" s="655"/>
      <c r="BV37" s="620">
        <v>2128</v>
      </c>
      <c r="BW37" s="621"/>
      <c r="BX37" s="621"/>
      <c r="BY37" s="621"/>
      <c r="BZ37" s="621"/>
      <c r="CA37" s="621"/>
      <c r="CB37" s="656"/>
      <c r="CD37" s="657" t="s">
        <v>316</v>
      </c>
      <c r="CE37" s="654"/>
      <c r="CF37" s="654"/>
      <c r="CG37" s="654"/>
      <c r="CH37" s="654"/>
      <c r="CI37" s="654"/>
      <c r="CJ37" s="654"/>
      <c r="CK37" s="654"/>
      <c r="CL37" s="654"/>
      <c r="CM37" s="654"/>
      <c r="CN37" s="654"/>
      <c r="CO37" s="654"/>
      <c r="CP37" s="654"/>
      <c r="CQ37" s="655"/>
      <c r="CR37" s="620">
        <v>469687</v>
      </c>
      <c r="CS37" s="639"/>
      <c r="CT37" s="639"/>
      <c r="CU37" s="639"/>
      <c r="CV37" s="639"/>
      <c r="CW37" s="639"/>
      <c r="CX37" s="639"/>
      <c r="CY37" s="640"/>
      <c r="CZ37" s="623">
        <v>8.6</v>
      </c>
      <c r="DA37" s="641"/>
      <c r="DB37" s="641"/>
      <c r="DC37" s="642"/>
      <c r="DD37" s="626">
        <v>469687</v>
      </c>
      <c r="DE37" s="639"/>
      <c r="DF37" s="639"/>
      <c r="DG37" s="639"/>
      <c r="DH37" s="639"/>
      <c r="DI37" s="639"/>
      <c r="DJ37" s="639"/>
      <c r="DK37" s="640"/>
      <c r="DL37" s="626">
        <v>426958</v>
      </c>
      <c r="DM37" s="639"/>
      <c r="DN37" s="639"/>
      <c r="DO37" s="639"/>
      <c r="DP37" s="639"/>
      <c r="DQ37" s="639"/>
      <c r="DR37" s="639"/>
      <c r="DS37" s="639"/>
      <c r="DT37" s="639"/>
      <c r="DU37" s="639"/>
      <c r="DV37" s="640"/>
      <c r="DW37" s="643">
        <v>13</v>
      </c>
      <c r="DX37" s="644"/>
      <c r="DY37" s="644"/>
      <c r="DZ37" s="644"/>
      <c r="EA37" s="644"/>
      <c r="EB37" s="644"/>
      <c r="EC37" s="645"/>
    </row>
    <row r="38" spans="2:133" ht="11.25" customHeight="1" x14ac:dyDescent="0.15">
      <c r="AQ38" s="646" t="s">
        <v>317</v>
      </c>
      <c r="AR38" s="647"/>
      <c r="AS38" s="647"/>
      <c r="AT38" s="647"/>
      <c r="AU38" s="647"/>
      <c r="AV38" s="647"/>
      <c r="AW38" s="647"/>
      <c r="AX38" s="647"/>
      <c r="AY38" s="648"/>
      <c r="AZ38" s="620" t="s">
        <v>318</v>
      </c>
      <c r="BA38" s="621"/>
      <c r="BB38" s="621"/>
      <c r="BC38" s="621"/>
      <c r="BD38" s="639"/>
      <c r="BE38" s="639"/>
      <c r="BF38" s="649"/>
      <c r="BG38" s="657" t="s">
        <v>319</v>
      </c>
      <c r="BH38" s="654"/>
      <c r="BI38" s="654"/>
      <c r="BJ38" s="654"/>
      <c r="BK38" s="654"/>
      <c r="BL38" s="654"/>
      <c r="BM38" s="654"/>
      <c r="BN38" s="654"/>
      <c r="BO38" s="654"/>
      <c r="BP38" s="654"/>
      <c r="BQ38" s="654"/>
      <c r="BR38" s="654"/>
      <c r="BS38" s="654"/>
      <c r="BT38" s="654"/>
      <c r="BU38" s="655"/>
      <c r="BV38" s="620">
        <v>3486</v>
      </c>
      <c r="BW38" s="621"/>
      <c r="BX38" s="621"/>
      <c r="BY38" s="621"/>
      <c r="BZ38" s="621"/>
      <c r="CA38" s="621"/>
      <c r="CB38" s="656"/>
      <c r="CD38" s="657" t="s">
        <v>320</v>
      </c>
      <c r="CE38" s="654"/>
      <c r="CF38" s="654"/>
      <c r="CG38" s="654"/>
      <c r="CH38" s="654"/>
      <c r="CI38" s="654"/>
      <c r="CJ38" s="654"/>
      <c r="CK38" s="654"/>
      <c r="CL38" s="654"/>
      <c r="CM38" s="654"/>
      <c r="CN38" s="654"/>
      <c r="CO38" s="654"/>
      <c r="CP38" s="654"/>
      <c r="CQ38" s="655"/>
      <c r="CR38" s="620">
        <v>627349</v>
      </c>
      <c r="CS38" s="621"/>
      <c r="CT38" s="621"/>
      <c r="CU38" s="621"/>
      <c r="CV38" s="621"/>
      <c r="CW38" s="621"/>
      <c r="CX38" s="621"/>
      <c r="CY38" s="622"/>
      <c r="CZ38" s="623">
        <v>11.5</v>
      </c>
      <c r="DA38" s="641"/>
      <c r="DB38" s="641"/>
      <c r="DC38" s="642"/>
      <c r="DD38" s="626">
        <v>506926</v>
      </c>
      <c r="DE38" s="621"/>
      <c r="DF38" s="621"/>
      <c r="DG38" s="621"/>
      <c r="DH38" s="621"/>
      <c r="DI38" s="621"/>
      <c r="DJ38" s="621"/>
      <c r="DK38" s="622"/>
      <c r="DL38" s="626">
        <v>467192</v>
      </c>
      <c r="DM38" s="621"/>
      <c r="DN38" s="621"/>
      <c r="DO38" s="621"/>
      <c r="DP38" s="621"/>
      <c r="DQ38" s="621"/>
      <c r="DR38" s="621"/>
      <c r="DS38" s="621"/>
      <c r="DT38" s="621"/>
      <c r="DU38" s="621"/>
      <c r="DV38" s="622"/>
      <c r="DW38" s="643">
        <v>14.3</v>
      </c>
      <c r="DX38" s="644"/>
      <c r="DY38" s="644"/>
      <c r="DZ38" s="644"/>
      <c r="EA38" s="644"/>
      <c r="EB38" s="644"/>
      <c r="EC38" s="645"/>
    </row>
    <row r="39" spans="2:133" ht="11.25" customHeight="1" x14ac:dyDescent="0.15">
      <c r="AQ39" s="646" t="s">
        <v>321</v>
      </c>
      <c r="AR39" s="647"/>
      <c r="AS39" s="647"/>
      <c r="AT39" s="647"/>
      <c r="AU39" s="647"/>
      <c r="AV39" s="647"/>
      <c r="AW39" s="647"/>
      <c r="AX39" s="647"/>
      <c r="AY39" s="648"/>
      <c r="AZ39" s="620" t="s">
        <v>318</v>
      </c>
      <c r="BA39" s="621"/>
      <c r="BB39" s="621"/>
      <c r="BC39" s="621"/>
      <c r="BD39" s="639"/>
      <c r="BE39" s="639"/>
      <c r="BF39" s="649"/>
      <c r="BG39" s="650" t="s">
        <v>322</v>
      </c>
      <c r="BH39" s="651"/>
      <c r="BI39" s="651"/>
      <c r="BJ39" s="651"/>
      <c r="BK39" s="651"/>
      <c r="BL39" s="189"/>
      <c r="BM39" s="654" t="s">
        <v>323</v>
      </c>
      <c r="BN39" s="654"/>
      <c r="BO39" s="654"/>
      <c r="BP39" s="654"/>
      <c r="BQ39" s="654"/>
      <c r="BR39" s="654"/>
      <c r="BS39" s="654"/>
      <c r="BT39" s="654"/>
      <c r="BU39" s="655"/>
      <c r="BV39" s="620">
        <v>90</v>
      </c>
      <c r="BW39" s="621"/>
      <c r="BX39" s="621"/>
      <c r="BY39" s="621"/>
      <c r="BZ39" s="621"/>
      <c r="CA39" s="621"/>
      <c r="CB39" s="656"/>
      <c r="CD39" s="657" t="s">
        <v>324</v>
      </c>
      <c r="CE39" s="654"/>
      <c r="CF39" s="654"/>
      <c r="CG39" s="654"/>
      <c r="CH39" s="654"/>
      <c r="CI39" s="654"/>
      <c r="CJ39" s="654"/>
      <c r="CK39" s="654"/>
      <c r="CL39" s="654"/>
      <c r="CM39" s="654"/>
      <c r="CN39" s="654"/>
      <c r="CO39" s="654"/>
      <c r="CP39" s="654"/>
      <c r="CQ39" s="655"/>
      <c r="CR39" s="620">
        <v>241379</v>
      </c>
      <c r="CS39" s="639"/>
      <c r="CT39" s="639"/>
      <c r="CU39" s="639"/>
      <c r="CV39" s="639"/>
      <c r="CW39" s="639"/>
      <c r="CX39" s="639"/>
      <c r="CY39" s="640"/>
      <c r="CZ39" s="623">
        <v>4.4000000000000004</v>
      </c>
      <c r="DA39" s="641"/>
      <c r="DB39" s="641"/>
      <c r="DC39" s="642"/>
      <c r="DD39" s="626">
        <v>234852</v>
      </c>
      <c r="DE39" s="639"/>
      <c r="DF39" s="639"/>
      <c r="DG39" s="639"/>
      <c r="DH39" s="639"/>
      <c r="DI39" s="639"/>
      <c r="DJ39" s="639"/>
      <c r="DK39" s="640"/>
      <c r="DL39" s="626" t="s">
        <v>318</v>
      </c>
      <c r="DM39" s="639"/>
      <c r="DN39" s="639"/>
      <c r="DO39" s="639"/>
      <c r="DP39" s="639"/>
      <c r="DQ39" s="639"/>
      <c r="DR39" s="639"/>
      <c r="DS39" s="639"/>
      <c r="DT39" s="639"/>
      <c r="DU39" s="639"/>
      <c r="DV39" s="640"/>
      <c r="DW39" s="643" t="s">
        <v>318</v>
      </c>
      <c r="DX39" s="644"/>
      <c r="DY39" s="644"/>
      <c r="DZ39" s="644"/>
      <c r="EA39" s="644"/>
      <c r="EB39" s="644"/>
      <c r="EC39" s="645"/>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325</v>
      </c>
      <c r="AR40" s="647"/>
      <c r="AS40" s="647"/>
      <c r="AT40" s="647"/>
      <c r="AU40" s="647"/>
      <c r="AV40" s="647"/>
      <c r="AW40" s="647"/>
      <c r="AX40" s="647"/>
      <c r="AY40" s="648"/>
      <c r="AZ40" s="620">
        <v>166886</v>
      </c>
      <c r="BA40" s="621"/>
      <c r="BB40" s="621"/>
      <c r="BC40" s="621"/>
      <c r="BD40" s="639"/>
      <c r="BE40" s="639"/>
      <c r="BF40" s="649"/>
      <c r="BG40" s="650"/>
      <c r="BH40" s="651"/>
      <c r="BI40" s="651"/>
      <c r="BJ40" s="651"/>
      <c r="BK40" s="651"/>
      <c r="BL40" s="189"/>
      <c r="BM40" s="654" t="s">
        <v>326</v>
      </c>
      <c r="BN40" s="654"/>
      <c r="BO40" s="654"/>
      <c r="BP40" s="654"/>
      <c r="BQ40" s="654"/>
      <c r="BR40" s="654"/>
      <c r="BS40" s="654"/>
      <c r="BT40" s="654"/>
      <c r="BU40" s="655"/>
      <c r="BV40" s="620">
        <v>144</v>
      </c>
      <c r="BW40" s="621"/>
      <c r="BX40" s="621"/>
      <c r="BY40" s="621"/>
      <c r="BZ40" s="621"/>
      <c r="CA40" s="621"/>
      <c r="CB40" s="656"/>
      <c r="CD40" s="657" t="s">
        <v>327</v>
      </c>
      <c r="CE40" s="654"/>
      <c r="CF40" s="654"/>
      <c r="CG40" s="654"/>
      <c r="CH40" s="654"/>
      <c r="CI40" s="654"/>
      <c r="CJ40" s="654"/>
      <c r="CK40" s="654"/>
      <c r="CL40" s="654"/>
      <c r="CM40" s="654"/>
      <c r="CN40" s="654"/>
      <c r="CO40" s="654"/>
      <c r="CP40" s="654"/>
      <c r="CQ40" s="655"/>
      <c r="CR40" s="620">
        <v>1360</v>
      </c>
      <c r="CS40" s="621"/>
      <c r="CT40" s="621"/>
      <c r="CU40" s="621"/>
      <c r="CV40" s="621"/>
      <c r="CW40" s="621"/>
      <c r="CX40" s="621"/>
      <c r="CY40" s="622"/>
      <c r="CZ40" s="623">
        <v>0</v>
      </c>
      <c r="DA40" s="641"/>
      <c r="DB40" s="641"/>
      <c r="DC40" s="642"/>
      <c r="DD40" s="626">
        <v>1055</v>
      </c>
      <c r="DE40" s="621"/>
      <c r="DF40" s="621"/>
      <c r="DG40" s="621"/>
      <c r="DH40" s="621"/>
      <c r="DI40" s="621"/>
      <c r="DJ40" s="621"/>
      <c r="DK40" s="622"/>
      <c r="DL40" s="626" t="s">
        <v>318</v>
      </c>
      <c r="DM40" s="621"/>
      <c r="DN40" s="621"/>
      <c r="DO40" s="621"/>
      <c r="DP40" s="621"/>
      <c r="DQ40" s="621"/>
      <c r="DR40" s="621"/>
      <c r="DS40" s="621"/>
      <c r="DT40" s="621"/>
      <c r="DU40" s="621"/>
      <c r="DV40" s="622"/>
      <c r="DW40" s="643" t="s">
        <v>318</v>
      </c>
      <c r="DX40" s="644"/>
      <c r="DY40" s="644"/>
      <c r="DZ40" s="644"/>
      <c r="EA40" s="644"/>
      <c r="EB40" s="644"/>
      <c r="EC40" s="645"/>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328</v>
      </c>
      <c r="AR41" s="659"/>
      <c r="AS41" s="659"/>
      <c r="AT41" s="659"/>
      <c r="AU41" s="659"/>
      <c r="AV41" s="659"/>
      <c r="AW41" s="659"/>
      <c r="AX41" s="659"/>
      <c r="AY41" s="660"/>
      <c r="AZ41" s="604">
        <v>460463</v>
      </c>
      <c r="BA41" s="661"/>
      <c r="BB41" s="661"/>
      <c r="BC41" s="661"/>
      <c r="BD41" s="605"/>
      <c r="BE41" s="605"/>
      <c r="BF41" s="662"/>
      <c r="BG41" s="652"/>
      <c r="BH41" s="653"/>
      <c r="BI41" s="653"/>
      <c r="BJ41" s="653"/>
      <c r="BK41" s="653"/>
      <c r="BL41" s="191"/>
      <c r="BM41" s="659" t="s">
        <v>329</v>
      </c>
      <c r="BN41" s="659"/>
      <c r="BO41" s="659"/>
      <c r="BP41" s="659"/>
      <c r="BQ41" s="659"/>
      <c r="BR41" s="659"/>
      <c r="BS41" s="659"/>
      <c r="BT41" s="659"/>
      <c r="BU41" s="660"/>
      <c r="BV41" s="604">
        <v>338</v>
      </c>
      <c r="BW41" s="661"/>
      <c r="BX41" s="661"/>
      <c r="BY41" s="661"/>
      <c r="BZ41" s="661"/>
      <c r="CA41" s="661"/>
      <c r="CB41" s="663"/>
      <c r="CD41" s="657" t="s">
        <v>330</v>
      </c>
      <c r="CE41" s="654"/>
      <c r="CF41" s="654"/>
      <c r="CG41" s="654"/>
      <c r="CH41" s="654"/>
      <c r="CI41" s="654"/>
      <c r="CJ41" s="654"/>
      <c r="CK41" s="654"/>
      <c r="CL41" s="654"/>
      <c r="CM41" s="654"/>
      <c r="CN41" s="654"/>
      <c r="CO41" s="654"/>
      <c r="CP41" s="654"/>
      <c r="CQ41" s="655"/>
      <c r="CR41" s="620" t="s">
        <v>311</v>
      </c>
      <c r="CS41" s="639"/>
      <c r="CT41" s="639"/>
      <c r="CU41" s="639"/>
      <c r="CV41" s="639"/>
      <c r="CW41" s="639"/>
      <c r="CX41" s="639"/>
      <c r="CY41" s="640"/>
      <c r="CZ41" s="623" t="s">
        <v>311</v>
      </c>
      <c r="DA41" s="641"/>
      <c r="DB41" s="641"/>
      <c r="DC41" s="642"/>
      <c r="DD41" s="626" t="s">
        <v>311</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x14ac:dyDescent="0.15">
      <c r="B42" s="183" t="s">
        <v>331</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332</v>
      </c>
      <c r="CE42" s="618"/>
      <c r="CF42" s="618"/>
      <c r="CG42" s="618"/>
      <c r="CH42" s="618"/>
      <c r="CI42" s="618"/>
      <c r="CJ42" s="618"/>
      <c r="CK42" s="618"/>
      <c r="CL42" s="618"/>
      <c r="CM42" s="618"/>
      <c r="CN42" s="618"/>
      <c r="CO42" s="618"/>
      <c r="CP42" s="618"/>
      <c r="CQ42" s="619"/>
      <c r="CR42" s="620">
        <v>546279</v>
      </c>
      <c r="CS42" s="621"/>
      <c r="CT42" s="621"/>
      <c r="CU42" s="621"/>
      <c r="CV42" s="621"/>
      <c r="CW42" s="621"/>
      <c r="CX42" s="621"/>
      <c r="CY42" s="622"/>
      <c r="CZ42" s="623">
        <v>10</v>
      </c>
      <c r="DA42" s="624"/>
      <c r="DB42" s="624"/>
      <c r="DC42" s="625"/>
      <c r="DD42" s="626">
        <v>181412</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x14ac:dyDescent="0.15">
      <c r="B43" s="193" t="s">
        <v>333</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334</v>
      </c>
      <c r="CE43" s="618"/>
      <c r="CF43" s="618"/>
      <c r="CG43" s="618"/>
      <c r="CH43" s="618"/>
      <c r="CI43" s="618"/>
      <c r="CJ43" s="618"/>
      <c r="CK43" s="618"/>
      <c r="CL43" s="618"/>
      <c r="CM43" s="618"/>
      <c r="CN43" s="618"/>
      <c r="CO43" s="618"/>
      <c r="CP43" s="618"/>
      <c r="CQ43" s="619"/>
      <c r="CR43" s="620">
        <v>20337</v>
      </c>
      <c r="CS43" s="639"/>
      <c r="CT43" s="639"/>
      <c r="CU43" s="639"/>
      <c r="CV43" s="639"/>
      <c r="CW43" s="639"/>
      <c r="CX43" s="639"/>
      <c r="CY43" s="640"/>
      <c r="CZ43" s="623">
        <v>0.4</v>
      </c>
      <c r="DA43" s="641"/>
      <c r="DB43" s="641"/>
      <c r="DC43" s="642"/>
      <c r="DD43" s="626">
        <v>20337</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x14ac:dyDescent="0.15">
      <c r="B44" s="194" t="s">
        <v>335</v>
      </c>
      <c r="CD44" s="633" t="s">
        <v>287</v>
      </c>
      <c r="CE44" s="634"/>
      <c r="CF44" s="617" t="s">
        <v>336</v>
      </c>
      <c r="CG44" s="618"/>
      <c r="CH44" s="618"/>
      <c r="CI44" s="618"/>
      <c r="CJ44" s="618"/>
      <c r="CK44" s="618"/>
      <c r="CL44" s="618"/>
      <c r="CM44" s="618"/>
      <c r="CN44" s="618"/>
      <c r="CO44" s="618"/>
      <c r="CP44" s="618"/>
      <c r="CQ44" s="619"/>
      <c r="CR44" s="620">
        <v>514515</v>
      </c>
      <c r="CS44" s="621"/>
      <c r="CT44" s="621"/>
      <c r="CU44" s="621"/>
      <c r="CV44" s="621"/>
      <c r="CW44" s="621"/>
      <c r="CX44" s="621"/>
      <c r="CY44" s="622"/>
      <c r="CZ44" s="623">
        <v>9.4</v>
      </c>
      <c r="DA44" s="624"/>
      <c r="DB44" s="624"/>
      <c r="DC44" s="625"/>
      <c r="DD44" s="626">
        <v>172542</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x14ac:dyDescent="0.15">
      <c r="CD45" s="635"/>
      <c r="CE45" s="636"/>
      <c r="CF45" s="617" t="s">
        <v>337</v>
      </c>
      <c r="CG45" s="618"/>
      <c r="CH45" s="618"/>
      <c r="CI45" s="618"/>
      <c r="CJ45" s="618"/>
      <c r="CK45" s="618"/>
      <c r="CL45" s="618"/>
      <c r="CM45" s="618"/>
      <c r="CN45" s="618"/>
      <c r="CO45" s="618"/>
      <c r="CP45" s="618"/>
      <c r="CQ45" s="619"/>
      <c r="CR45" s="620">
        <v>327071</v>
      </c>
      <c r="CS45" s="639"/>
      <c r="CT45" s="639"/>
      <c r="CU45" s="639"/>
      <c r="CV45" s="639"/>
      <c r="CW45" s="639"/>
      <c r="CX45" s="639"/>
      <c r="CY45" s="640"/>
      <c r="CZ45" s="623">
        <v>6</v>
      </c>
      <c r="DA45" s="641"/>
      <c r="DB45" s="641"/>
      <c r="DC45" s="642"/>
      <c r="DD45" s="626">
        <v>17973</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x14ac:dyDescent="0.15">
      <c r="CD46" s="635"/>
      <c r="CE46" s="636"/>
      <c r="CF46" s="617" t="s">
        <v>338</v>
      </c>
      <c r="CG46" s="618"/>
      <c r="CH46" s="618"/>
      <c r="CI46" s="618"/>
      <c r="CJ46" s="618"/>
      <c r="CK46" s="618"/>
      <c r="CL46" s="618"/>
      <c r="CM46" s="618"/>
      <c r="CN46" s="618"/>
      <c r="CO46" s="618"/>
      <c r="CP46" s="618"/>
      <c r="CQ46" s="619"/>
      <c r="CR46" s="620">
        <v>187444</v>
      </c>
      <c r="CS46" s="621"/>
      <c r="CT46" s="621"/>
      <c r="CU46" s="621"/>
      <c r="CV46" s="621"/>
      <c r="CW46" s="621"/>
      <c r="CX46" s="621"/>
      <c r="CY46" s="622"/>
      <c r="CZ46" s="623">
        <v>3.4</v>
      </c>
      <c r="DA46" s="624"/>
      <c r="DB46" s="624"/>
      <c r="DC46" s="625"/>
      <c r="DD46" s="626">
        <v>154569</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x14ac:dyDescent="0.15">
      <c r="CD47" s="635"/>
      <c r="CE47" s="636"/>
      <c r="CF47" s="617" t="s">
        <v>339</v>
      </c>
      <c r="CG47" s="618"/>
      <c r="CH47" s="618"/>
      <c r="CI47" s="618"/>
      <c r="CJ47" s="618"/>
      <c r="CK47" s="618"/>
      <c r="CL47" s="618"/>
      <c r="CM47" s="618"/>
      <c r="CN47" s="618"/>
      <c r="CO47" s="618"/>
      <c r="CP47" s="618"/>
      <c r="CQ47" s="619"/>
      <c r="CR47" s="620">
        <v>31764</v>
      </c>
      <c r="CS47" s="639"/>
      <c r="CT47" s="639"/>
      <c r="CU47" s="639"/>
      <c r="CV47" s="639"/>
      <c r="CW47" s="639"/>
      <c r="CX47" s="639"/>
      <c r="CY47" s="640"/>
      <c r="CZ47" s="623">
        <v>0.6</v>
      </c>
      <c r="DA47" s="641"/>
      <c r="DB47" s="641"/>
      <c r="DC47" s="642"/>
      <c r="DD47" s="626">
        <v>8870</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x14ac:dyDescent="0.15">
      <c r="CD48" s="637"/>
      <c r="CE48" s="638"/>
      <c r="CF48" s="617" t="s">
        <v>340</v>
      </c>
      <c r="CG48" s="618"/>
      <c r="CH48" s="618"/>
      <c r="CI48" s="618"/>
      <c r="CJ48" s="618"/>
      <c r="CK48" s="618"/>
      <c r="CL48" s="618"/>
      <c r="CM48" s="618"/>
      <c r="CN48" s="618"/>
      <c r="CO48" s="618"/>
      <c r="CP48" s="618"/>
      <c r="CQ48" s="619"/>
      <c r="CR48" s="620" t="s">
        <v>111</v>
      </c>
      <c r="CS48" s="621"/>
      <c r="CT48" s="621"/>
      <c r="CU48" s="621"/>
      <c r="CV48" s="621"/>
      <c r="CW48" s="621"/>
      <c r="CX48" s="621"/>
      <c r="CY48" s="622"/>
      <c r="CZ48" s="623" t="s">
        <v>111</v>
      </c>
      <c r="DA48" s="624"/>
      <c r="DB48" s="624"/>
      <c r="DC48" s="625"/>
      <c r="DD48" s="626" t="s">
        <v>111</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x14ac:dyDescent="0.15">
      <c r="CD49" s="601" t="s">
        <v>341</v>
      </c>
      <c r="CE49" s="602"/>
      <c r="CF49" s="602"/>
      <c r="CG49" s="602"/>
      <c r="CH49" s="602"/>
      <c r="CI49" s="602"/>
      <c r="CJ49" s="602"/>
      <c r="CK49" s="602"/>
      <c r="CL49" s="602"/>
      <c r="CM49" s="602"/>
      <c r="CN49" s="602"/>
      <c r="CO49" s="602"/>
      <c r="CP49" s="602"/>
      <c r="CQ49" s="603"/>
      <c r="CR49" s="604">
        <v>5464387</v>
      </c>
      <c r="CS49" s="605"/>
      <c r="CT49" s="605"/>
      <c r="CU49" s="605"/>
      <c r="CV49" s="605"/>
      <c r="CW49" s="605"/>
      <c r="CX49" s="605"/>
      <c r="CY49" s="606"/>
      <c r="CZ49" s="607">
        <v>100</v>
      </c>
      <c r="DA49" s="608"/>
      <c r="DB49" s="608"/>
      <c r="DC49" s="609"/>
      <c r="DD49" s="610">
        <v>3862765</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idden="1" x14ac:dyDescent="0.15"/>
    <row r="51" spans="82:133" hidden="1" x14ac:dyDescent="0.15"/>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A30" zoomScale="60" zoomScaleNormal="60"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342</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39" t="s">
        <v>343</v>
      </c>
      <c r="DK2" s="1140"/>
      <c r="DL2" s="1140"/>
      <c r="DM2" s="1140"/>
      <c r="DN2" s="1140"/>
      <c r="DO2" s="1141"/>
      <c r="DP2" s="202"/>
      <c r="DQ2" s="1139" t="s">
        <v>344</v>
      </c>
      <c r="DR2" s="1140"/>
      <c r="DS2" s="1140"/>
      <c r="DT2" s="1140"/>
      <c r="DU2" s="1140"/>
      <c r="DV2" s="1140"/>
      <c r="DW2" s="1140"/>
      <c r="DX2" s="1140"/>
      <c r="DY2" s="1140"/>
      <c r="DZ2" s="1141"/>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1092" t="s">
        <v>345</v>
      </c>
      <c r="B4" s="1092"/>
      <c r="C4" s="1092"/>
      <c r="D4" s="1092"/>
      <c r="E4" s="1092"/>
      <c r="F4" s="1092"/>
      <c r="G4" s="1092"/>
      <c r="H4" s="1092"/>
      <c r="I4" s="1092"/>
      <c r="J4" s="1092"/>
      <c r="K4" s="1092"/>
      <c r="L4" s="1092"/>
      <c r="M4" s="1092"/>
      <c r="N4" s="1092"/>
      <c r="O4" s="1092"/>
      <c r="P4" s="1092"/>
      <c r="Q4" s="1092"/>
      <c r="R4" s="1092"/>
      <c r="S4" s="1092"/>
      <c r="T4" s="1092"/>
      <c r="U4" s="1092"/>
      <c r="V4" s="1092"/>
      <c r="W4" s="1092"/>
      <c r="X4" s="1092"/>
      <c r="Y4" s="1092"/>
      <c r="Z4" s="1092"/>
      <c r="AA4" s="1092"/>
      <c r="AB4" s="1092"/>
      <c r="AC4" s="1092"/>
      <c r="AD4" s="1092"/>
      <c r="AE4" s="1092"/>
      <c r="AF4" s="1092"/>
      <c r="AG4" s="1092"/>
      <c r="AH4" s="1092"/>
      <c r="AI4" s="1092"/>
      <c r="AJ4" s="1092"/>
      <c r="AK4" s="1092"/>
      <c r="AL4" s="1092"/>
      <c r="AM4" s="1092"/>
      <c r="AN4" s="1092"/>
      <c r="AO4" s="1092"/>
      <c r="AP4" s="1092"/>
      <c r="AQ4" s="1092"/>
      <c r="AR4" s="1092"/>
      <c r="AS4" s="1092"/>
      <c r="AT4" s="1092"/>
      <c r="AU4" s="1092"/>
      <c r="AV4" s="1092"/>
      <c r="AW4" s="1092"/>
      <c r="AX4" s="1092"/>
      <c r="AY4" s="1092"/>
      <c r="AZ4" s="205"/>
      <c r="BA4" s="205"/>
      <c r="BB4" s="205"/>
      <c r="BC4" s="205"/>
      <c r="BD4" s="205"/>
      <c r="BE4" s="206"/>
      <c r="BF4" s="206"/>
      <c r="BG4" s="206"/>
      <c r="BH4" s="206"/>
      <c r="BI4" s="206"/>
      <c r="BJ4" s="206"/>
      <c r="BK4" s="206"/>
      <c r="BL4" s="206"/>
      <c r="BM4" s="206"/>
      <c r="BN4" s="206"/>
      <c r="BO4" s="206"/>
      <c r="BP4" s="206"/>
      <c r="BQ4" s="205" t="s">
        <v>346</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1024" t="s">
        <v>347</v>
      </c>
      <c r="B5" s="1025"/>
      <c r="C5" s="1025"/>
      <c r="D5" s="1025"/>
      <c r="E5" s="1025"/>
      <c r="F5" s="1025"/>
      <c r="G5" s="1025"/>
      <c r="H5" s="1025"/>
      <c r="I5" s="1025"/>
      <c r="J5" s="1025"/>
      <c r="K5" s="1025"/>
      <c r="L5" s="1025"/>
      <c r="M5" s="1025"/>
      <c r="N5" s="1025"/>
      <c r="O5" s="1025"/>
      <c r="P5" s="1026"/>
      <c r="Q5" s="1030" t="s">
        <v>348</v>
      </c>
      <c r="R5" s="1031"/>
      <c r="S5" s="1031"/>
      <c r="T5" s="1031"/>
      <c r="U5" s="1032"/>
      <c r="V5" s="1030" t="s">
        <v>349</v>
      </c>
      <c r="W5" s="1031"/>
      <c r="X5" s="1031"/>
      <c r="Y5" s="1031"/>
      <c r="Z5" s="1032"/>
      <c r="AA5" s="1030" t="s">
        <v>350</v>
      </c>
      <c r="AB5" s="1031"/>
      <c r="AC5" s="1031"/>
      <c r="AD5" s="1031"/>
      <c r="AE5" s="1031"/>
      <c r="AF5" s="1142" t="s">
        <v>351</v>
      </c>
      <c r="AG5" s="1031"/>
      <c r="AH5" s="1031"/>
      <c r="AI5" s="1031"/>
      <c r="AJ5" s="1046"/>
      <c r="AK5" s="1031" t="s">
        <v>352</v>
      </c>
      <c r="AL5" s="1031"/>
      <c r="AM5" s="1031"/>
      <c r="AN5" s="1031"/>
      <c r="AO5" s="1032"/>
      <c r="AP5" s="1030" t="s">
        <v>353</v>
      </c>
      <c r="AQ5" s="1031"/>
      <c r="AR5" s="1031"/>
      <c r="AS5" s="1031"/>
      <c r="AT5" s="1032"/>
      <c r="AU5" s="1030" t="s">
        <v>354</v>
      </c>
      <c r="AV5" s="1031"/>
      <c r="AW5" s="1031"/>
      <c r="AX5" s="1031"/>
      <c r="AY5" s="1046"/>
      <c r="AZ5" s="209"/>
      <c r="BA5" s="209"/>
      <c r="BB5" s="209"/>
      <c r="BC5" s="209"/>
      <c r="BD5" s="209"/>
      <c r="BE5" s="210"/>
      <c r="BF5" s="210"/>
      <c r="BG5" s="210"/>
      <c r="BH5" s="210"/>
      <c r="BI5" s="210"/>
      <c r="BJ5" s="210"/>
      <c r="BK5" s="210"/>
      <c r="BL5" s="210"/>
      <c r="BM5" s="210"/>
      <c r="BN5" s="210"/>
      <c r="BO5" s="210"/>
      <c r="BP5" s="210"/>
      <c r="BQ5" s="1024" t="s">
        <v>355</v>
      </c>
      <c r="BR5" s="1025"/>
      <c r="BS5" s="1025"/>
      <c r="BT5" s="1025"/>
      <c r="BU5" s="1025"/>
      <c r="BV5" s="1025"/>
      <c r="BW5" s="1025"/>
      <c r="BX5" s="1025"/>
      <c r="BY5" s="1025"/>
      <c r="BZ5" s="1025"/>
      <c r="CA5" s="1025"/>
      <c r="CB5" s="1025"/>
      <c r="CC5" s="1025"/>
      <c r="CD5" s="1025"/>
      <c r="CE5" s="1025"/>
      <c r="CF5" s="1025"/>
      <c r="CG5" s="1026"/>
      <c r="CH5" s="1030" t="s">
        <v>356</v>
      </c>
      <c r="CI5" s="1031"/>
      <c r="CJ5" s="1031"/>
      <c r="CK5" s="1031"/>
      <c r="CL5" s="1032"/>
      <c r="CM5" s="1030" t="s">
        <v>357</v>
      </c>
      <c r="CN5" s="1031"/>
      <c r="CO5" s="1031"/>
      <c r="CP5" s="1031"/>
      <c r="CQ5" s="1032"/>
      <c r="CR5" s="1030" t="s">
        <v>358</v>
      </c>
      <c r="CS5" s="1031"/>
      <c r="CT5" s="1031"/>
      <c r="CU5" s="1031"/>
      <c r="CV5" s="1032"/>
      <c r="CW5" s="1030" t="s">
        <v>359</v>
      </c>
      <c r="CX5" s="1031"/>
      <c r="CY5" s="1031"/>
      <c r="CZ5" s="1031"/>
      <c r="DA5" s="1032"/>
      <c r="DB5" s="1030" t="s">
        <v>360</v>
      </c>
      <c r="DC5" s="1031"/>
      <c r="DD5" s="1031"/>
      <c r="DE5" s="1031"/>
      <c r="DF5" s="1032"/>
      <c r="DG5" s="1127" t="s">
        <v>361</v>
      </c>
      <c r="DH5" s="1128"/>
      <c r="DI5" s="1128"/>
      <c r="DJ5" s="1128"/>
      <c r="DK5" s="1129"/>
      <c r="DL5" s="1127" t="s">
        <v>362</v>
      </c>
      <c r="DM5" s="1128"/>
      <c r="DN5" s="1128"/>
      <c r="DO5" s="1128"/>
      <c r="DP5" s="1129"/>
      <c r="DQ5" s="1030" t="s">
        <v>363</v>
      </c>
      <c r="DR5" s="1031"/>
      <c r="DS5" s="1031"/>
      <c r="DT5" s="1031"/>
      <c r="DU5" s="1032"/>
      <c r="DV5" s="1030" t="s">
        <v>354</v>
      </c>
      <c r="DW5" s="1031"/>
      <c r="DX5" s="1031"/>
      <c r="DY5" s="1031"/>
      <c r="DZ5" s="1046"/>
      <c r="EA5" s="207"/>
    </row>
    <row r="6" spans="1:131" s="208" customFormat="1" ht="26.25" customHeight="1" thickBot="1" x14ac:dyDescent="0.2">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43"/>
      <c r="AG6" s="1034"/>
      <c r="AH6" s="1034"/>
      <c r="AI6" s="1034"/>
      <c r="AJ6" s="1047"/>
      <c r="AK6" s="1034"/>
      <c r="AL6" s="1034"/>
      <c r="AM6" s="1034"/>
      <c r="AN6" s="1034"/>
      <c r="AO6" s="1035"/>
      <c r="AP6" s="1033"/>
      <c r="AQ6" s="1034"/>
      <c r="AR6" s="1034"/>
      <c r="AS6" s="1034"/>
      <c r="AT6" s="1035"/>
      <c r="AU6" s="1033"/>
      <c r="AV6" s="1034"/>
      <c r="AW6" s="1034"/>
      <c r="AX6" s="1034"/>
      <c r="AY6" s="1047"/>
      <c r="AZ6" s="205"/>
      <c r="BA6" s="205"/>
      <c r="BB6" s="205"/>
      <c r="BC6" s="205"/>
      <c r="BD6" s="205"/>
      <c r="BE6" s="206"/>
      <c r="BF6" s="206"/>
      <c r="BG6" s="206"/>
      <c r="BH6" s="206"/>
      <c r="BI6" s="206"/>
      <c r="BJ6" s="206"/>
      <c r="BK6" s="206"/>
      <c r="BL6" s="206"/>
      <c r="BM6" s="206"/>
      <c r="BN6" s="206"/>
      <c r="BO6" s="206"/>
      <c r="BP6" s="206"/>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30"/>
      <c r="DH6" s="1131"/>
      <c r="DI6" s="1131"/>
      <c r="DJ6" s="1131"/>
      <c r="DK6" s="1132"/>
      <c r="DL6" s="1130"/>
      <c r="DM6" s="1131"/>
      <c r="DN6" s="1131"/>
      <c r="DO6" s="1131"/>
      <c r="DP6" s="1132"/>
      <c r="DQ6" s="1033"/>
      <c r="DR6" s="1034"/>
      <c r="DS6" s="1034"/>
      <c r="DT6" s="1034"/>
      <c r="DU6" s="1035"/>
      <c r="DV6" s="1033"/>
      <c r="DW6" s="1034"/>
      <c r="DX6" s="1034"/>
      <c r="DY6" s="1034"/>
      <c r="DZ6" s="1047"/>
      <c r="EA6" s="207"/>
    </row>
    <row r="7" spans="1:131" s="208" customFormat="1" ht="26.25" customHeight="1" thickTop="1" x14ac:dyDescent="0.15">
      <c r="A7" s="211">
        <v>1</v>
      </c>
      <c r="B7" s="1079" t="s">
        <v>364</v>
      </c>
      <c r="C7" s="1080"/>
      <c r="D7" s="1080"/>
      <c r="E7" s="1080"/>
      <c r="F7" s="1080"/>
      <c r="G7" s="1080"/>
      <c r="H7" s="1080"/>
      <c r="I7" s="1080"/>
      <c r="J7" s="1080"/>
      <c r="K7" s="1080"/>
      <c r="L7" s="1080"/>
      <c r="M7" s="1080"/>
      <c r="N7" s="1080"/>
      <c r="O7" s="1080"/>
      <c r="P7" s="1081"/>
      <c r="Q7" s="1133">
        <v>5633</v>
      </c>
      <c r="R7" s="1134"/>
      <c r="S7" s="1134"/>
      <c r="T7" s="1134"/>
      <c r="U7" s="1134"/>
      <c r="V7" s="1134">
        <v>5451</v>
      </c>
      <c r="W7" s="1134"/>
      <c r="X7" s="1134"/>
      <c r="Y7" s="1134"/>
      <c r="Z7" s="1134"/>
      <c r="AA7" s="1134">
        <v>182</v>
      </c>
      <c r="AB7" s="1134"/>
      <c r="AC7" s="1134"/>
      <c r="AD7" s="1134"/>
      <c r="AE7" s="1135"/>
      <c r="AF7" s="1136">
        <v>163</v>
      </c>
      <c r="AG7" s="1137"/>
      <c r="AH7" s="1137"/>
      <c r="AI7" s="1137"/>
      <c r="AJ7" s="1138"/>
      <c r="AK7" s="1120">
        <v>223</v>
      </c>
      <c r="AL7" s="1121"/>
      <c r="AM7" s="1121"/>
      <c r="AN7" s="1121"/>
      <c r="AO7" s="1121"/>
      <c r="AP7" s="1121">
        <v>4177</v>
      </c>
      <c r="AQ7" s="1121"/>
      <c r="AR7" s="1121"/>
      <c r="AS7" s="1121"/>
      <c r="AT7" s="1121"/>
      <c r="AU7" s="1122"/>
      <c r="AV7" s="1122"/>
      <c r="AW7" s="1122"/>
      <c r="AX7" s="1122"/>
      <c r="AY7" s="1123"/>
      <c r="AZ7" s="205"/>
      <c r="BA7" s="205"/>
      <c r="BB7" s="205"/>
      <c r="BC7" s="205"/>
      <c r="BD7" s="205"/>
      <c r="BE7" s="206"/>
      <c r="BF7" s="206"/>
      <c r="BG7" s="206"/>
      <c r="BH7" s="206"/>
      <c r="BI7" s="206"/>
      <c r="BJ7" s="206"/>
      <c r="BK7" s="206"/>
      <c r="BL7" s="206"/>
      <c r="BM7" s="206"/>
      <c r="BN7" s="206"/>
      <c r="BO7" s="206"/>
      <c r="BP7" s="206"/>
      <c r="BQ7" s="212">
        <v>1</v>
      </c>
      <c r="BR7" s="213" t="s">
        <v>550</v>
      </c>
      <c r="BS7" s="1124" t="s">
        <v>549</v>
      </c>
      <c r="BT7" s="1125"/>
      <c r="BU7" s="1125"/>
      <c r="BV7" s="1125"/>
      <c r="BW7" s="1125"/>
      <c r="BX7" s="1125"/>
      <c r="BY7" s="1125"/>
      <c r="BZ7" s="1125"/>
      <c r="CA7" s="1125"/>
      <c r="CB7" s="1125"/>
      <c r="CC7" s="1125"/>
      <c r="CD7" s="1125"/>
      <c r="CE7" s="1125"/>
      <c r="CF7" s="1125"/>
      <c r="CG7" s="1126"/>
      <c r="CH7" s="1117">
        <v>0</v>
      </c>
      <c r="CI7" s="1118"/>
      <c r="CJ7" s="1118"/>
      <c r="CK7" s="1118"/>
      <c r="CL7" s="1119"/>
      <c r="CM7" s="1117">
        <v>36</v>
      </c>
      <c r="CN7" s="1118"/>
      <c r="CO7" s="1118"/>
      <c r="CP7" s="1118"/>
      <c r="CQ7" s="1119"/>
      <c r="CR7" s="1117">
        <v>5</v>
      </c>
      <c r="CS7" s="1118"/>
      <c r="CT7" s="1118"/>
      <c r="CU7" s="1118"/>
      <c r="CV7" s="1119"/>
      <c r="CW7" s="1117" t="s">
        <v>551</v>
      </c>
      <c r="CX7" s="1118"/>
      <c r="CY7" s="1118"/>
      <c r="CZ7" s="1118"/>
      <c r="DA7" s="1119"/>
      <c r="DB7" s="1117" t="s">
        <v>551</v>
      </c>
      <c r="DC7" s="1118"/>
      <c r="DD7" s="1118"/>
      <c r="DE7" s="1118"/>
      <c r="DF7" s="1119"/>
      <c r="DG7" s="1117" t="s">
        <v>551</v>
      </c>
      <c r="DH7" s="1118"/>
      <c r="DI7" s="1118"/>
      <c r="DJ7" s="1118"/>
      <c r="DK7" s="1119"/>
      <c r="DL7" s="1117" t="s">
        <v>551</v>
      </c>
      <c r="DM7" s="1118"/>
      <c r="DN7" s="1118"/>
      <c r="DO7" s="1118"/>
      <c r="DP7" s="1119"/>
      <c r="DQ7" s="1117" t="s">
        <v>551</v>
      </c>
      <c r="DR7" s="1118"/>
      <c r="DS7" s="1118"/>
      <c r="DT7" s="1118"/>
      <c r="DU7" s="1119"/>
      <c r="DV7" s="1144"/>
      <c r="DW7" s="1145"/>
      <c r="DX7" s="1145"/>
      <c r="DY7" s="1145"/>
      <c r="DZ7" s="1146"/>
      <c r="EA7" s="207"/>
    </row>
    <row r="8" spans="1:131" s="208" customFormat="1" ht="26.25" customHeight="1" x14ac:dyDescent="0.15">
      <c r="A8" s="214">
        <v>2</v>
      </c>
      <c r="B8" s="1066" t="s">
        <v>365</v>
      </c>
      <c r="C8" s="1067"/>
      <c r="D8" s="1067"/>
      <c r="E8" s="1067"/>
      <c r="F8" s="1067"/>
      <c r="G8" s="1067"/>
      <c r="H8" s="1067"/>
      <c r="I8" s="1067"/>
      <c r="J8" s="1067"/>
      <c r="K8" s="1067"/>
      <c r="L8" s="1067"/>
      <c r="M8" s="1067"/>
      <c r="N8" s="1067"/>
      <c r="O8" s="1067"/>
      <c r="P8" s="1068"/>
      <c r="Q8" s="1072">
        <v>228</v>
      </c>
      <c r="R8" s="1073"/>
      <c r="S8" s="1073"/>
      <c r="T8" s="1073"/>
      <c r="U8" s="1073"/>
      <c r="V8" s="1073">
        <v>226</v>
      </c>
      <c r="W8" s="1073"/>
      <c r="X8" s="1073"/>
      <c r="Y8" s="1073"/>
      <c r="Z8" s="1073"/>
      <c r="AA8" s="1073">
        <v>2</v>
      </c>
      <c r="AB8" s="1073"/>
      <c r="AC8" s="1073"/>
      <c r="AD8" s="1073"/>
      <c r="AE8" s="1074"/>
      <c r="AF8" s="1048">
        <v>2</v>
      </c>
      <c r="AG8" s="1049"/>
      <c r="AH8" s="1049"/>
      <c r="AI8" s="1049"/>
      <c r="AJ8" s="1050"/>
      <c r="AK8" s="1115">
        <v>221</v>
      </c>
      <c r="AL8" s="1116"/>
      <c r="AM8" s="1116"/>
      <c r="AN8" s="1116"/>
      <c r="AO8" s="1116"/>
      <c r="AP8" s="1116" t="s">
        <v>551</v>
      </c>
      <c r="AQ8" s="1116"/>
      <c r="AR8" s="1116"/>
      <c r="AS8" s="1116"/>
      <c r="AT8" s="1116"/>
      <c r="AU8" s="1113"/>
      <c r="AV8" s="1113"/>
      <c r="AW8" s="1113"/>
      <c r="AX8" s="1113"/>
      <c r="AY8" s="1114"/>
      <c r="AZ8" s="205"/>
      <c r="BA8" s="205"/>
      <c r="BB8" s="205"/>
      <c r="BC8" s="205"/>
      <c r="BD8" s="205"/>
      <c r="BE8" s="206"/>
      <c r="BF8" s="206"/>
      <c r="BG8" s="206"/>
      <c r="BH8" s="206"/>
      <c r="BI8" s="206"/>
      <c r="BJ8" s="206"/>
      <c r="BK8" s="206"/>
      <c r="BL8" s="206"/>
      <c r="BM8" s="206"/>
      <c r="BN8" s="206"/>
      <c r="BO8" s="206"/>
      <c r="BP8" s="206"/>
      <c r="BQ8" s="215">
        <v>2</v>
      </c>
      <c r="BR8" s="216"/>
      <c r="BS8" s="1043" t="s">
        <v>552</v>
      </c>
      <c r="BT8" s="1044"/>
      <c r="BU8" s="1044"/>
      <c r="BV8" s="1044"/>
      <c r="BW8" s="1044"/>
      <c r="BX8" s="1044"/>
      <c r="BY8" s="1044"/>
      <c r="BZ8" s="1044"/>
      <c r="CA8" s="1044"/>
      <c r="CB8" s="1044"/>
      <c r="CC8" s="1044"/>
      <c r="CD8" s="1044"/>
      <c r="CE8" s="1044"/>
      <c r="CF8" s="1044"/>
      <c r="CG8" s="1045"/>
      <c r="CH8" s="1018">
        <v>18</v>
      </c>
      <c r="CI8" s="1019"/>
      <c r="CJ8" s="1019"/>
      <c r="CK8" s="1019"/>
      <c r="CL8" s="1020"/>
      <c r="CM8" s="1018">
        <v>8</v>
      </c>
      <c r="CN8" s="1019"/>
      <c r="CO8" s="1019"/>
      <c r="CP8" s="1019"/>
      <c r="CQ8" s="1020"/>
      <c r="CR8" s="1018">
        <v>1</v>
      </c>
      <c r="CS8" s="1019"/>
      <c r="CT8" s="1019"/>
      <c r="CU8" s="1019"/>
      <c r="CV8" s="1020"/>
      <c r="CW8" s="1018">
        <v>7</v>
      </c>
      <c r="CX8" s="1019"/>
      <c r="CY8" s="1019"/>
      <c r="CZ8" s="1019"/>
      <c r="DA8" s="1020"/>
      <c r="DB8" s="1018" t="s">
        <v>551</v>
      </c>
      <c r="DC8" s="1019"/>
      <c r="DD8" s="1019"/>
      <c r="DE8" s="1019"/>
      <c r="DF8" s="1020"/>
      <c r="DG8" s="1018" t="s">
        <v>551</v>
      </c>
      <c r="DH8" s="1019"/>
      <c r="DI8" s="1019"/>
      <c r="DJ8" s="1019"/>
      <c r="DK8" s="1020"/>
      <c r="DL8" s="1018" t="s">
        <v>551</v>
      </c>
      <c r="DM8" s="1019"/>
      <c r="DN8" s="1019"/>
      <c r="DO8" s="1019"/>
      <c r="DP8" s="1020"/>
      <c r="DQ8" s="1018" t="s">
        <v>551</v>
      </c>
      <c r="DR8" s="1019"/>
      <c r="DS8" s="1019"/>
      <c r="DT8" s="1019"/>
      <c r="DU8" s="1020"/>
      <c r="DV8" s="1021"/>
      <c r="DW8" s="1022"/>
      <c r="DX8" s="1022"/>
      <c r="DY8" s="1022"/>
      <c r="DZ8" s="1023"/>
      <c r="EA8" s="207"/>
    </row>
    <row r="9" spans="1:131" s="208" customFormat="1" ht="26.25" customHeight="1" x14ac:dyDescent="0.15">
      <c r="A9" s="214">
        <v>3</v>
      </c>
      <c r="B9" s="1066" t="s">
        <v>366</v>
      </c>
      <c r="C9" s="1067"/>
      <c r="D9" s="1067"/>
      <c r="E9" s="1067"/>
      <c r="F9" s="1067"/>
      <c r="G9" s="1067"/>
      <c r="H9" s="1067"/>
      <c r="I9" s="1067"/>
      <c r="J9" s="1067"/>
      <c r="K9" s="1067"/>
      <c r="L9" s="1067"/>
      <c r="M9" s="1067"/>
      <c r="N9" s="1067"/>
      <c r="O9" s="1067"/>
      <c r="P9" s="1068"/>
      <c r="Q9" s="1072">
        <v>0</v>
      </c>
      <c r="R9" s="1073"/>
      <c r="S9" s="1073"/>
      <c r="T9" s="1073"/>
      <c r="U9" s="1073"/>
      <c r="V9" s="1073">
        <v>0</v>
      </c>
      <c r="W9" s="1073"/>
      <c r="X9" s="1073"/>
      <c r="Y9" s="1073"/>
      <c r="Z9" s="1073"/>
      <c r="AA9" s="1073" t="s">
        <v>562</v>
      </c>
      <c r="AB9" s="1073"/>
      <c r="AC9" s="1073"/>
      <c r="AD9" s="1073"/>
      <c r="AE9" s="1074"/>
      <c r="AF9" s="1048" t="s">
        <v>561</v>
      </c>
      <c r="AG9" s="1049"/>
      <c r="AH9" s="1049"/>
      <c r="AI9" s="1049"/>
      <c r="AJ9" s="1050"/>
      <c r="AK9" s="1115" t="s">
        <v>559</v>
      </c>
      <c r="AL9" s="1116"/>
      <c r="AM9" s="1116"/>
      <c r="AN9" s="1116"/>
      <c r="AO9" s="1116"/>
      <c r="AP9" s="1116" t="s">
        <v>558</v>
      </c>
      <c r="AQ9" s="1116"/>
      <c r="AR9" s="1116"/>
      <c r="AS9" s="1116"/>
      <c r="AT9" s="1116"/>
      <c r="AU9" s="1113"/>
      <c r="AV9" s="1113"/>
      <c r="AW9" s="1113"/>
      <c r="AX9" s="1113"/>
      <c r="AY9" s="1114"/>
      <c r="AZ9" s="205"/>
      <c r="BA9" s="205"/>
      <c r="BB9" s="205"/>
      <c r="BC9" s="205"/>
      <c r="BD9" s="205"/>
      <c r="BE9" s="206"/>
      <c r="BF9" s="206"/>
      <c r="BG9" s="206"/>
      <c r="BH9" s="206"/>
      <c r="BI9" s="206"/>
      <c r="BJ9" s="206"/>
      <c r="BK9" s="206"/>
      <c r="BL9" s="206"/>
      <c r="BM9" s="206"/>
      <c r="BN9" s="206"/>
      <c r="BO9" s="206"/>
      <c r="BP9" s="206"/>
      <c r="BQ9" s="215">
        <v>3</v>
      </c>
      <c r="BR9" s="216"/>
      <c r="BS9" s="1043"/>
      <c r="BT9" s="1044"/>
      <c r="BU9" s="1044"/>
      <c r="BV9" s="1044"/>
      <c r="BW9" s="1044"/>
      <c r="BX9" s="1044"/>
      <c r="BY9" s="1044"/>
      <c r="BZ9" s="1044"/>
      <c r="CA9" s="1044"/>
      <c r="CB9" s="1044"/>
      <c r="CC9" s="1044"/>
      <c r="CD9" s="1044"/>
      <c r="CE9" s="1044"/>
      <c r="CF9" s="1044"/>
      <c r="CG9" s="1045"/>
      <c r="CH9" s="1018"/>
      <c r="CI9" s="1019"/>
      <c r="CJ9" s="1019"/>
      <c r="CK9" s="1019"/>
      <c r="CL9" s="1020"/>
      <c r="CM9" s="1018"/>
      <c r="CN9" s="1019"/>
      <c r="CO9" s="1019"/>
      <c r="CP9" s="1019"/>
      <c r="CQ9" s="1020"/>
      <c r="CR9" s="1018"/>
      <c r="CS9" s="1019"/>
      <c r="CT9" s="1019"/>
      <c r="CU9" s="1019"/>
      <c r="CV9" s="1020"/>
      <c r="CW9" s="1018"/>
      <c r="CX9" s="1019"/>
      <c r="CY9" s="1019"/>
      <c r="CZ9" s="1019"/>
      <c r="DA9" s="1020"/>
      <c r="DB9" s="1018"/>
      <c r="DC9" s="1019"/>
      <c r="DD9" s="1019"/>
      <c r="DE9" s="1019"/>
      <c r="DF9" s="1020"/>
      <c r="DG9" s="1018"/>
      <c r="DH9" s="1019"/>
      <c r="DI9" s="1019"/>
      <c r="DJ9" s="1019"/>
      <c r="DK9" s="1020"/>
      <c r="DL9" s="1018"/>
      <c r="DM9" s="1019"/>
      <c r="DN9" s="1019"/>
      <c r="DO9" s="1019"/>
      <c r="DP9" s="1020"/>
      <c r="DQ9" s="1018"/>
      <c r="DR9" s="1019"/>
      <c r="DS9" s="1019"/>
      <c r="DT9" s="1019"/>
      <c r="DU9" s="1020"/>
      <c r="DV9" s="1021"/>
      <c r="DW9" s="1022"/>
      <c r="DX9" s="1022"/>
      <c r="DY9" s="1022"/>
      <c r="DZ9" s="1023"/>
      <c r="EA9" s="207"/>
    </row>
    <row r="10" spans="1:131" s="208" customFormat="1" ht="26.25" customHeight="1" x14ac:dyDescent="0.15">
      <c r="A10" s="214">
        <v>4</v>
      </c>
      <c r="B10" s="1066"/>
      <c r="C10" s="1067"/>
      <c r="D10" s="1067"/>
      <c r="E10" s="1067"/>
      <c r="F10" s="1067"/>
      <c r="G10" s="1067"/>
      <c r="H10" s="1067"/>
      <c r="I10" s="1067"/>
      <c r="J10" s="1067"/>
      <c r="K10" s="1067"/>
      <c r="L10" s="1067"/>
      <c r="M10" s="1067"/>
      <c r="N10" s="1067"/>
      <c r="O10" s="1067"/>
      <c r="P10" s="1068"/>
      <c r="Q10" s="1072"/>
      <c r="R10" s="1073"/>
      <c r="S10" s="1073"/>
      <c r="T10" s="1073"/>
      <c r="U10" s="1073"/>
      <c r="V10" s="1073"/>
      <c r="W10" s="1073"/>
      <c r="X10" s="1073"/>
      <c r="Y10" s="1073"/>
      <c r="Z10" s="1073"/>
      <c r="AA10" s="1073"/>
      <c r="AB10" s="1073"/>
      <c r="AC10" s="1073"/>
      <c r="AD10" s="1073"/>
      <c r="AE10" s="1074"/>
      <c r="AF10" s="1048"/>
      <c r="AG10" s="1049"/>
      <c r="AH10" s="1049"/>
      <c r="AI10" s="1049"/>
      <c r="AJ10" s="1050"/>
      <c r="AK10" s="1115"/>
      <c r="AL10" s="1116"/>
      <c r="AM10" s="1116"/>
      <c r="AN10" s="1116"/>
      <c r="AO10" s="1116"/>
      <c r="AP10" s="1116"/>
      <c r="AQ10" s="1116"/>
      <c r="AR10" s="1116"/>
      <c r="AS10" s="1116"/>
      <c r="AT10" s="1116"/>
      <c r="AU10" s="1113"/>
      <c r="AV10" s="1113"/>
      <c r="AW10" s="1113"/>
      <c r="AX10" s="1113"/>
      <c r="AY10" s="1114"/>
      <c r="AZ10" s="205"/>
      <c r="BA10" s="205"/>
      <c r="BB10" s="205"/>
      <c r="BC10" s="205"/>
      <c r="BD10" s="205"/>
      <c r="BE10" s="206"/>
      <c r="BF10" s="206"/>
      <c r="BG10" s="206"/>
      <c r="BH10" s="206"/>
      <c r="BI10" s="206"/>
      <c r="BJ10" s="206"/>
      <c r="BK10" s="206"/>
      <c r="BL10" s="206"/>
      <c r="BM10" s="206"/>
      <c r="BN10" s="206"/>
      <c r="BO10" s="206"/>
      <c r="BP10" s="206"/>
      <c r="BQ10" s="215">
        <v>4</v>
      </c>
      <c r="BR10" s="216"/>
      <c r="BS10" s="1043"/>
      <c r="BT10" s="1044"/>
      <c r="BU10" s="1044"/>
      <c r="BV10" s="1044"/>
      <c r="BW10" s="1044"/>
      <c r="BX10" s="1044"/>
      <c r="BY10" s="1044"/>
      <c r="BZ10" s="1044"/>
      <c r="CA10" s="1044"/>
      <c r="CB10" s="1044"/>
      <c r="CC10" s="1044"/>
      <c r="CD10" s="1044"/>
      <c r="CE10" s="1044"/>
      <c r="CF10" s="1044"/>
      <c r="CG10" s="1045"/>
      <c r="CH10" s="1018"/>
      <c r="CI10" s="1019"/>
      <c r="CJ10" s="1019"/>
      <c r="CK10" s="1019"/>
      <c r="CL10" s="1020"/>
      <c r="CM10" s="1018"/>
      <c r="CN10" s="1019"/>
      <c r="CO10" s="1019"/>
      <c r="CP10" s="1019"/>
      <c r="CQ10" s="1020"/>
      <c r="CR10" s="1018"/>
      <c r="CS10" s="1019"/>
      <c r="CT10" s="1019"/>
      <c r="CU10" s="1019"/>
      <c r="CV10" s="1020"/>
      <c r="CW10" s="1018"/>
      <c r="CX10" s="1019"/>
      <c r="CY10" s="1019"/>
      <c r="CZ10" s="1019"/>
      <c r="DA10" s="1020"/>
      <c r="DB10" s="1018"/>
      <c r="DC10" s="1019"/>
      <c r="DD10" s="1019"/>
      <c r="DE10" s="1019"/>
      <c r="DF10" s="1020"/>
      <c r="DG10" s="1018"/>
      <c r="DH10" s="1019"/>
      <c r="DI10" s="1019"/>
      <c r="DJ10" s="1019"/>
      <c r="DK10" s="1020"/>
      <c r="DL10" s="1018"/>
      <c r="DM10" s="1019"/>
      <c r="DN10" s="1019"/>
      <c r="DO10" s="1019"/>
      <c r="DP10" s="1020"/>
      <c r="DQ10" s="1018"/>
      <c r="DR10" s="1019"/>
      <c r="DS10" s="1019"/>
      <c r="DT10" s="1019"/>
      <c r="DU10" s="1020"/>
      <c r="DV10" s="1021"/>
      <c r="DW10" s="1022"/>
      <c r="DX10" s="1022"/>
      <c r="DY10" s="1022"/>
      <c r="DZ10" s="1023"/>
      <c r="EA10" s="207"/>
    </row>
    <row r="11" spans="1:131" s="208" customFormat="1" ht="26.25" customHeight="1" x14ac:dyDescent="0.15">
      <c r="A11" s="214">
        <v>5</v>
      </c>
      <c r="B11" s="1066"/>
      <c r="C11" s="1067"/>
      <c r="D11" s="1067"/>
      <c r="E11" s="1067"/>
      <c r="F11" s="1067"/>
      <c r="G11" s="1067"/>
      <c r="H11" s="1067"/>
      <c r="I11" s="1067"/>
      <c r="J11" s="1067"/>
      <c r="K11" s="1067"/>
      <c r="L11" s="1067"/>
      <c r="M11" s="1067"/>
      <c r="N11" s="1067"/>
      <c r="O11" s="1067"/>
      <c r="P11" s="1068"/>
      <c r="Q11" s="1072"/>
      <c r="R11" s="1073"/>
      <c r="S11" s="1073"/>
      <c r="T11" s="1073"/>
      <c r="U11" s="1073"/>
      <c r="V11" s="1073"/>
      <c r="W11" s="1073"/>
      <c r="X11" s="1073"/>
      <c r="Y11" s="1073"/>
      <c r="Z11" s="1073"/>
      <c r="AA11" s="1073"/>
      <c r="AB11" s="1073"/>
      <c r="AC11" s="1073"/>
      <c r="AD11" s="1073"/>
      <c r="AE11" s="1074"/>
      <c r="AF11" s="1048"/>
      <c r="AG11" s="1049"/>
      <c r="AH11" s="1049"/>
      <c r="AI11" s="1049"/>
      <c r="AJ11" s="1050"/>
      <c r="AK11" s="1115"/>
      <c r="AL11" s="1116"/>
      <c r="AM11" s="1116"/>
      <c r="AN11" s="1116"/>
      <c r="AO11" s="1116"/>
      <c r="AP11" s="1116"/>
      <c r="AQ11" s="1116"/>
      <c r="AR11" s="1116"/>
      <c r="AS11" s="1116"/>
      <c r="AT11" s="1116"/>
      <c r="AU11" s="1113"/>
      <c r="AV11" s="1113"/>
      <c r="AW11" s="1113"/>
      <c r="AX11" s="1113"/>
      <c r="AY11" s="1114"/>
      <c r="AZ11" s="205"/>
      <c r="BA11" s="205"/>
      <c r="BB11" s="205"/>
      <c r="BC11" s="205"/>
      <c r="BD11" s="205"/>
      <c r="BE11" s="206"/>
      <c r="BF11" s="206"/>
      <c r="BG11" s="206"/>
      <c r="BH11" s="206"/>
      <c r="BI11" s="206"/>
      <c r="BJ11" s="206"/>
      <c r="BK11" s="206"/>
      <c r="BL11" s="206"/>
      <c r="BM11" s="206"/>
      <c r="BN11" s="206"/>
      <c r="BO11" s="206"/>
      <c r="BP11" s="206"/>
      <c r="BQ11" s="215">
        <v>5</v>
      </c>
      <c r="BR11" s="216"/>
      <c r="BS11" s="1043"/>
      <c r="BT11" s="1044"/>
      <c r="BU11" s="1044"/>
      <c r="BV11" s="1044"/>
      <c r="BW11" s="1044"/>
      <c r="BX11" s="1044"/>
      <c r="BY11" s="1044"/>
      <c r="BZ11" s="1044"/>
      <c r="CA11" s="1044"/>
      <c r="CB11" s="1044"/>
      <c r="CC11" s="1044"/>
      <c r="CD11" s="1044"/>
      <c r="CE11" s="1044"/>
      <c r="CF11" s="1044"/>
      <c r="CG11" s="1045"/>
      <c r="CH11" s="1018"/>
      <c r="CI11" s="1019"/>
      <c r="CJ11" s="1019"/>
      <c r="CK11" s="1019"/>
      <c r="CL11" s="1020"/>
      <c r="CM11" s="1018"/>
      <c r="CN11" s="1019"/>
      <c r="CO11" s="1019"/>
      <c r="CP11" s="1019"/>
      <c r="CQ11" s="1020"/>
      <c r="CR11" s="1018"/>
      <c r="CS11" s="1019"/>
      <c r="CT11" s="1019"/>
      <c r="CU11" s="1019"/>
      <c r="CV11" s="1020"/>
      <c r="CW11" s="1018"/>
      <c r="CX11" s="1019"/>
      <c r="CY11" s="1019"/>
      <c r="CZ11" s="1019"/>
      <c r="DA11" s="1020"/>
      <c r="DB11" s="1018"/>
      <c r="DC11" s="1019"/>
      <c r="DD11" s="1019"/>
      <c r="DE11" s="1019"/>
      <c r="DF11" s="1020"/>
      <c r="DG11" s="1018"/>
      <c r="DH11" s="1019"/>
      <c r="DI11" s="1019"/>
      <c r="DJ11" s="1019"/>
      <c r="DK11" s="1020"/>
      <c r="DL11" s="1018"/>
      <c r="DM11" s="1019"/>
      <c r="DN11" s="1019"/>
      <c r="DO11" s="1019"/>
      <c r="DP11" s="1020"/>
      <c r="DQ11" s="1018"/>
      <c r="DR11" s="1019"/>
      <c r="DS11" s="1019"/>
      <c r="DT11" s="1019"/>
      <c r="DU11" s="1020"/>
      <c r="DV11" s="1021"/>
      <c r="DW11" s="1022"/>
      <c r="DX11" s="1022"/>
      <c r="DY11" s="1022"/>
      <c r="DZ11" s="1023"/>
      <c r="EA11" s="207"/>
    </row>
    <row r="12" spans="1:131" s="208" customFormat="1" ht="26.25" customHeight="1" x14ac:dyDescent="0.15">
      <c r="A12" s="214">
        <v>6</v>
      </c>
      <c r="B12" s="1066"/>
      <c r="C12" s="1067"/>
      <c r="D12" s="1067"/>
      <c r="E12" s="1067"/>
      <c r="F12" s="1067"/>
      <c r="G12" s="1067"/>
      <c r="H12" s="1067"/>
      <c r="I12" s="1067"/>
      <c r="J12" s="1067"/>
      <c r="K12" s="1067"/>
      <c r="L12" s="1067"/>
      <c r="M12" s="1067"/>
      <c r="N12" s="1067"/>
      <c r="O12" s="1067"/>
      <c r="P12" s="1068"/>
      <c r="Q12" s="1072"/>
      <c r="R12" s="1073"/>
      <c r="S12" s="1073"/>
      <c r="T12" s="1073"/>
      <c r="U12" s="1073"/>
      <c r="V12" s="1073"/>
      <c r="W12" s="1073"/>
      <c r="X12" s="1073"/>
      <c r="Y12" s="1073"/>
      <c r="Z12" s="1073"/>
      <c r="AA12" s="1073"/>
      <c r="AB12" s="1073"/>
      <c r="AC12" s="1073"/>
      <c r="AD12" s="1073"/>
      <c r="AE12" s="1074"/>
      <c r="AF12" s="1048"/>
      <c r="AG12" s="1049"/>
      <c r="AH12" s="1049"/>
      <c r="AI12" s="1049"/>
      <c r="AJ12" s="1050"/>
      <c r="AK12" s="1115"/>
      <c r="AL12" s="1116"/>
      <c r="AM12" s="1116"/>
      <c r="AN12" s="1116"/>
      <c r="AO12" s="1116"/>
      <c r="AP12" s="1116"/>
      <c r="AQ12" s="1116"/>
      <c r="AR12" s="1116"/>
      <c r="AS12" s="1116"/>
      <c r="AT12" s="1116"/>
      <c r="AU12" s="1113"/>
      <c r="AV12" s="1113"/>
      <c r="AW12" s="1113"/>
      <c r="AX12" s="1113"/>
      <c r="AY12" s="1114"/>
      <c r="AZ12" s="205"/>
      <c r="BA12" s="205"/>
      <c r="BB12" s="205"/>
      <c r="BC12" s="205"/>
      <c r="BD12" s="205"/>
      <c r="BE12" s="206"/>
      <c r="BF12" s="206"/>
      <c r="BG12" s="206"/>
      <c r="BH12" s="206"/>
      <c r="BI12" s="206"/>
      <c r="BJ12" s="206"/>
      <c r="BK12" s="206"/>
      <c r="BL12" s="206"/>
      <c r="BM12" s="206"/>
      <c r="BN12" s="206"/>
      <c r="BO12" s="206"/>
      <c r="BP12" s="206"/>
      <c r="BQ12" s="215">
        <v>6</v>
      </c>
      <c r="BR12" s="216"/>
      <c r="BS12" s="1043"/>
      <c r="BT12" s="1044"/>
      <c r="BU12" s="1044"/>
      <c r="BV12" s="1044"/>
      <c r="BW12" s="1044"/>
      <c r="BX12" s="1044"/>
      <c r="BY12" s="1044"/>
      <c r="BZ12" s="1044"/>
      <c r="CA12" s="1044"/>
      <c r="CB12" s="1044"/>
      <c r="CC12" s="1044"/>
      <c r="CD12" s="1044"/>
      <c r="CE12" s="1044"/>
      <c r="CF12" s="1044"/>
      <c r="CG12" s="1045"/>
      <c r="CH12" s="1018"/>
      <c r="CI12" s="1019"/>
      <c r="CJ12" s="1019"/>
      <c r="CK12" s="1019"/>
      <c r="CL12" s="1020"/>
      <c r="CM12" s="1018"/>
      <c r="CN12" s="1019"/>
      <c r="CO12" s="1019"/>
      <c r="CP12" s="1019"/>
      <c r="CQ12" s="1020"/>
      <c r="CR12" s="1018"/>
      <c r="CS12" s="1019"/>
      <c r="CT12" s="1019"/>
      <c r="CU12" s="1019"/>
      <c r="CV12" s="1020"/>
      <c r="CW12" s="1018"/>
      <c r="CX12" s="1019"/>
      <c r="CY12" s="1019"/>
      <c r="CZ12" s="1019"/>
      <c r="DA12" s="1020"/>
      <c r="DB12" s="1018"/>
      <c r="DC12" s="1019"/>
      <c r="DD12" s="1019"/>
      <c r="DE12" s="1019"/>
      <c r="DF12" s="1020"/>
      <c r="DG12" s="1018"/>
      <c r="DH12" s="1019"/>
      <c r="DI12" s="1019"/>
      <c r="DJ12" s="1019"/>
      <c r="DK12" s="1020"/>
      <c r="DL12" s="1018"/>
      <c r="DM12" s="1019"/>
      <c r="DN12" s="1019"/>
      <c r="DO12" s="1019"/>
      <c r="DP12" s="1020"/>
      <c r="DQ12" s="1018"/>
      <c r="DR12" s="1019"/>
      <c r="DS12" s="1019"/>
      <c r="DT12" s="1019"/>
      <c r="DU12" s="1020"/>
      <c r="DV12" s="1021"/>
      <c r="DW12" s="1022"/>
      <c r="DX12" s="1022"/>
      <c r="DY12" s="1022"/>
      <c r="DZ12" s="1023"/>
      <c r="EA12" s="207"/>
    </row>
    <row r="13" spans="1:131" s="208" customFormat="1" ht="26.25" customHeight="1" x14ac:dyDescent="0.15">
      <c r="A13" s="214">
        <v>7</v>
      </c>
      <c r="B13" s="1066"/>
      <c r="C13" s="1067"/>
      <c r="D13" s="1067"/>
      <c r="E13" s="1067"/>
      <c r="F13" s="1067"/>
      <c r="G13" s="1067"/>
      <c r="H13" s="1067"/>
      <c r="I13" s="1067"/>
      <c r="J13" s="1067"/>
      <c r="K13" s="1067"/>
      <c r="L13" s="1067"/>
      <c r="M13" s="1067"/>
      <c r="N13" s="1067"/>
      <c r="O13" s="1067"/>
      <c r="P13" s="1068"/>
      <c r="Q13" s="1072"/>
      <c r="R13" s="1073"/>
      <c r="S13" s="1073"/>
      <c r="T13" s="1073"/>
      <c r="U13" s="1073"/>
      <c r="V13" s="1073"/>
      <c r="W13" s="1073"/>
      <c r="X13" s="1073"/>
      <c r="Y13" s="1073"/>
      <c r="Z13" s="1073"/>
      <c r="AA13" s="1073"/>
      <c r="AB13" s="1073"/>
      <c r="AC13" s="1073"/>
      <c r="AD13" s="1073"/>
      <c r="AE13" s="1074"/>
      <c r="AF13" s="1048"/>
      <c r="AG13" s="1049"/>
      <c r="AH13" s="1049"/>
      <c r="AI13" s="1049"/>
      <c r="AJ13" s="1050"/>
      <c r="AK13" s="1115"/>
      <c r="AL13" s="1116"/>
      <c r="AM13" s="1116"/>
      <c r="AN13" s="1116"/>
      <c r="AO13" s="1116"/>
      <c r="AP13" s="1116"/>
      <c r="AQ13" s="1116"/>
      <c r="AR13" s="1116"/>
      <c r="AS13" s="1116"/>
      <c r="AT13" s="1116"/>
      <c r="AU13" s="1113"/>
      <c r="AV13" s="1113"/>
      <c r="AW13" s="1113"/>
      <c r="AX13" s="1113"/>
      <c r="AY13" s="1114"/>
      <c r="AZ13" s="205"/>
      <c r="BA13" s="205"/>
      <c r="BB13" s="205"/>
      <c r="BC13" s="205"/>
      <c r="BD13" s="205"/>
      <c r="BE13" s="206"/>
      <c r="BF13" s="206"/>
      <c r="BG13" s="206"/>
      <c r="BH13" s="206"/>
      <c r="BI13" s="206"/>
      <c r="BJ13" s="206"/>
      <c r="BK13" s="206"/>
      <c r="BL13" s="206"/>
      <c r="BM13" s="206"/>
      <c r="BN13" s="206"/>
      <c r="BO13" s="206"/>
      <c r="BP13" s="206"/>
      <c r="BQ13" s="215">
        <v>7</v>
      </c>
      <c r="BR13" s="216"/>
      <c r="BS13" s="1043"/>
      <c r="BT13" s="1044"/>
      <c r="BU13" s="1044"/>
      <c r="BV13" s="1044"/>
      <c r="BW13" s="1044"/>
      <c r="BX13" s="1044"/>
      <c r="BY13" s="1044"/>
      <c r="BZ13" s="1044"/>
      <c r="CA13" s="1044"/>
      <c r="CB13" s="1044"/>
      <c r="CC13" s="1044"/>
      <c r="CD13" s="1044"/>
      <c r="CE13" s="1044"/>
      <c r="CF13" s="1044"/>
      <c r="CG13" s="1045"/>
      <c r="CH13" s="1018"/>
      <c r="CI13" s="1019"/>
      <c r="CJ13" s="1019"/>
      <c r="CK13" s="1019"/>
      <c r="CL13" s="1020"/>
      <c r="CM13" s="1018"/>
      <c r="CN13" s="1019"/>
      <c r="CO13" s="1019"/>
      <c r="CP13" s="1019"/>
      <c r="CQ13" s="1020"/>
      <c r="CR13" s="1018"/>
      <c r="CS13" s="1019"/>
      <c r="CT13" s="1019"/>
      <c r="CU13" s="1019"/>
      <c r="CV13" s="1020"/>
      <c r="CW13" s="1018"/>
      <c r="CX13" s="1019"/>
      <c r="CY13" s="1019"/>
      <c r="CZ13" s="1019"/>
      <c r="DA13" s="1020"/>
      <c r="DB13" s="1018"/>
      <c r="DC13" s="1019"/>
      <c r="DD13" s="1019"/>
      <c r="DE13" s="1019"/>
      <c r="DF13" s="1020"/>
      <c r="DG13" s="1018"/>
      <c r="DH13" s="1019"/>
      <c r="DI13" s="1019"/>
      <c r="DJ13" s="1019"/>
      <c r="DK13" s="1020"/>
      <c r="DL13" s="1018"/>
      <c r="DM13" s="1019"/>
      <c r="DN13" s="1019"/>
      <c r="DO13" s="1019"/>
      <c r="DP13" s="1020"/>
      <c r="DQ13" s="1018"/>
      <c r="DR13" s="1019"/>
      <c r="DS13" s="1019"/>
      <c r="DT13" s="1019"/>
      <c r="DU13" s="1020"/>
      <c r="DV13" s="1021"/>
      <c r="DW13" s="1022"/>
      <c r="DX13" s="1022"/>
      <c r="DY13" s="1022"/>
      <c r="DZ13" s="1023"/>
      <c r="EA13" s="207"/>
    </row>
    <row r="14" spans="1:131" s="208" customFormat="1" ht="26.25" customHeight="1" x14ac:dyDescent="0.15">
      <c r="A14" s="214">
        <v>8</v>
      </c>
      <c r="B14" s="1066"/>
      <c r="C14" s="1067"/>
      <c r="D14" s="1067"/>
      <c r="E14" s="1067"/>
      <c r="F14" s="1067"/>
      <c r="G14" s="1067"/>
      <c r="H14" s="1067"/>
      <c r="I14" s="1067"/>
      <c r="J14" s="1067"/>
      <c r="K14" s="1067"/>
      <c r="L14" s="1067"/>
      <c r="M14" s="1067"/>
      <c r="N14" s="1067"/>
      <c r="O14" s="1067"/>
      <c r="P14" s="1068"/>
      <c r="Q14" s="1072"/>
      <c r="R14" s="1073"/>
      <c r="S14" s="1073"/>
      <c r="T14" s="1073"/>
      <c r="U14" s="1073"/>
      <c r="V14" s="1073"/>
      <c r="W14" s="1073"/>
      <c r="X14" s="1073"/>
      <c r="Y14" s="1073"/>
      <c r="Z14" s="1073"/>
      <c r="AA14" s="1073"/>
      <c r="AB14" s="1073"/>
      <c r="AC14" s="1073"/>
      <c r="AD14" s="1073"/>
      <c r="AE14" s="1074"/>
      <c r="AF14" s="1048"/>
      <c r="AG14" s="1049"/>
      <c r="AH14" s="1049"/>
      <c r="AI14" s="1049"/>
      <c r="AJ14" s="1050"/>
      <c r="AK14" s="1115"/>
      <c r="AL14" s="1116"/>
      <c r="AM14" s="1116"/>
      <c r="AN14" s="1116"/>
      <c r="AO14" s="1116"/>
      <c r="AP14" s="1116"/>
      <c r="AQ14" s="1116"/>
      <c r="AR14" s="1116"/>
      <c r="AS14" s="1116"/>
      <c r="AT14" s="1116"/>
      <c r="AU14" s="1113"/>
      <c r="AV14" s="1113"/>
      <c r="AW14" s="1113"/>
      <c r="AX14" s="1113"/>
      <c r="AY14" s="1114"/>
      <c r="AZ14" s="205"/>
      <c r="BA14" s="205"/>
      <c r="BB14" s="205"/>
      <c r="BC14" s="205"/>
      <c r="BD14" s="205"/>
      <c r="BE14" s="206"/>
      <c r="BF14" s="206"/>
      <c r="BG14" s="206"/>
      <c r="BH14" s="206"/>
      <c r="BI14" s="206"/>
      <c r="BJ14" s="206"/>
      <c r="BK14" s="206"/>
      <c r="BL14" s="206"/>
      <c r="BM14" s="206"/>
      <c r="BN14" s="206"/>
      <c r="BO14" s="206"/>
      <c r="BP14" s="206"/>
      <c r="BQ14" s="215">
        <v>8</v>
      </c>
      <c r="BR14" s="216"/>
      <c r="BS14" s="1043"/>
      <c r="BT14" s="1044"/>
      <c r="BU14" s="1044"/>
      <c r="BV14" s="1044"/>
      <c r="BW14" s="1044"/>
      <c r="BX14" s="1044"/>
      <c r="BY14" s="1044"/>
      <c r="BZ14" s="1044"/>
      <c r="CA14" s="1044"/>
      <c r="CB14" s="1044"/>
      <c r="CC14" s="1044"/>
      <c r="CD14" s="1044"/>
      <c r="CE14" s="1044"/>
      <c r="CF14" s="1044"/>
      <c r="CG14" s="1045"/>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207"/>
    </row>
    <row r="15" spans="1:131" s="208" customFormat="1" ht="26.25" customHeight="1" x14ac:dyDescent="0.15">
      <c r="A15" s="214">
        <v>9</v>
      </c>
      <c r="B15" s="1066"/>
      <c r="C15" s="1067"/>
      <c r="D15" s="1067"/>
      <c r="E15" s="1067"/>
      <c r="F15" s="1067"/>
      <c r="G15" s="1067"/>
      <c r="H15" s="1067"/>
      <c r="I15" s="1067"/>
      <c r="J15" s="1067"/>
      <c r="K15" s="1067"/>
      <c r="L15" s="1067"/>
      <c r="M15" s="1067"/>
      <c r="N15" s="1067"/>
      <c r="O15" s="1067"/>
      <c r="P15" s="1068"/>
      <c r="Q15" s="1072"/>
      <c r="R15" s="1073"/>
      <c r="S15" s="1073"/>
      <c r="T15" s="1073"/>
      <c r="U15" s="1073"/>
      <c r="V15" s="1073"/>
      <c r="W15" s="1073"/>
      <c r="X15" s="1073"/>
      <c r="Y15" s="1073"/>
      <c r="Z15" s="1073"/>
      <c r="AA15" s="1073"/>
      <c r="AB15" s="1073"/>
      <c r="AC15" s="1073"/>
      <c r="AD15" s="1073"/>
      <c r="AE15" s="1074"/>
      <c r="AF15" s="1048"/>
      <c r="AG15" s="1049"/>
      <c r="AH15" s="1049"/>
      <c r="AI15" s="1049"/>
      <c r="AJ15" s="1050"/>
      <c r="AK15" s="1115"/>
      <c r="AL15" s="1116"/>
      <c r="AM15" s="1116"/>
      <c r="AN15" s="1116"/>
      <c r="AO15" s="1116"/>
      <c r="AP15" s="1116"/>
      <c r="AQ15" s="1116"/>
      <c r="AR15" s="1116"/>
      <c r="AS15" s="1116"/>
      <c r="AT15" s="1116"/>
      <c r="AU15" s="1113"/>
      <c r="AV15" s="1113"/>
      <c r="AW15" s="1113"/>
      <c r="AX15" s="1113"/>
      <c r="AY15" s="1114"/>
      <c r="AZ15" s="205"/>
      <c r="BA15" s="205"/>
      <c r="BB15" s="205"/>
      <c r="BC15" s="205"/>
      <c r="BD15" s="205"/>
      <c r="BE15" s="206"/>
      <c r="BF15" s="206"/>
      <c r="BG15" s="206"/>
      <c r="BH15" s="206"/>
      <c r="BI15" s="206"/>
      <c r="BJ15" s="206"/>
      <c r="BK15" s="206"/>
      <c r="BL15" s="206"/>
      <c r="BM15" s="206"/>
      <c r="BN15" s="206"/>
      <c r="BO15" s="206"/>
      <c r="BP15" s="206"/>
      <c r="BQ15" s="215">
        <v>9</v>
      </c>
      <c r="BR15" s="216"/>
      <c r="BS15" s="1043"/>
      <c r="BT15" s="1044"/>
      <c r="BU15" s="1044"/>
      <c r="BV15" s="1044"/>
      <c r="BW15" s="1044"/>
      <c r="BX15" s="1044"/>
      <c r="BY15" s="1044"/>
      <c r="BZ15" s="1044"/>
      <c r="CA15" s="1044"/>
      <c r="CB15" s="1044"/>
      <c r="CC15" s="1044"/>
      <c r="CD15" s="1044"/>
      <c r="CE15" s="1044"/>
      <c r="CF15" s="1044"/>
      <c r="CG15" s="1045"/>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07"/>
    </row>
    <row r="16" spans="1:131" s="208" customFormat="1" ht="26.25" customHeight="1" x14ac:dyDescent="0.15">
      <c r="A16" s="214">
        <v>10</v>
      </c>
      <c r="B16" s="1066"/>
      <c r="C16" s="1067"/>
      <c r="D16" s="1067"/>
      <c r="E16" s="1067"/>
      <c r="F16" s="1067"/>
      <c r="G16" s="1067"/>
      <c r="H16" s="1067"/>
      <c r="I16" s="1067"/>
      <c r="J16" s="1067"/>
      <c r="K16" s="1067"/>
      <c r="L16" s="1067"/>
      <c r="M16" s="1067"/>
      <c r="N16" s="1067"/>
      <c r="O16" s="1067"/>
      <c r="P16" s="1068"/>
      <c r="Q16" s="1072"/>
      <c r="R16" s="1073"/>
      <c r="S16" s="1073"/>
      <c r="T16" s="1073"/>
      <c r="U16" s="1073"/>
      <c r="V16" s="1073"/>
      <c r="W16" s="1073"/>
      <c r="X16" s="1073"/>
      <c r="Y16" s="1073"/>
      <c r="Z16" s="1073"/>
      <c r="AA16" s="1073"/>
      <c r="AB16" s="1073"/>
      <c r="AC16" s="1073"/>
      <c r="AD16" s="1073"/>
      <c r="AE16" s="1074"/>
      <c r="AF16" s="1048"/>
      <c r="AG16" s="1049"/>
      <c r="AH16" s="1049"/>
      <c r="AI16" s="1049"/>
      <c r="AJ16" s="1050"/>
      <c r="AK16" s="1115"/>
      <c r="AL16" s="1116"/>
      <c r="AM16" s="1116"/>
      <c r="AN16" s="1116"/>
      <c r="AO16" s="1116"/>
      <c r="AP16" s="1116"/>
      <c r="AQ16" s="1116"/>
      <c r="AR16" s="1116"/>
      <c r="AS16" s="1116"/>
      <c r="AT16" s="1116"/>
      <c r="AU16" s="1113"/>
      <c r="AV16" s="1113"/>
      <c r="AW16" s="1113"/>
      <c r="AX16" s="1113"/>
      <c r="AY16" s="1114"/>
      <c r="AZ16" s="205"/>
      <c r="BA16" s="205"/>
      <c r="BB16" s="205"/>
      <c r="BC16" s="205"/>
      <c r="BD16" s="205"/>
      <c r="BE16" s="206"/>
      <c r="BF16" s="206"/>
      <c r="BG16" s="206"/>
      <c r="BH16" s="206"/>
      <c r="BI16" s="206"/>
      <c r="BJ16" s="206"/>
      <c r="BK16" s="206"/>
      <c r="BL16" s="206"/>
      <c r="BM16" s="206"/>
      <c r="BN16" s="206"/>
      <c r="BO16" s="206"/>
      <c r="BP16" s="206"/>
      <c r="BQ16" s="215">
        <v>10</v>
      </c>
      <c r="BR16" s="216"/>
      <c r="BS16" s="1043"/>
      <c r="BT16" s="1044"/>
      <c r="BU16" s="1044"/>
      <c r="BV16" s="1044"/>
      <c r="BW16" s="1044"/>
      <c r="BX16" s="1044"/>
      <c r="BY16" s="1044"/>
      <c r="BZ16" s="1044"/>
      <c r="CA16" s="1044"/>
      <c r="CB16" s="1044"/>
      <c r="CC16" s="1044"/>
      <c r="CD16" s="1044"/>
      <c r="CE16" s="1044"/>
      <c r="CF16" s="1044"/>
      <c r="CG16" s="1045"/>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07"/>
    </row>
    <row r="17" spans="1:131" s="208" customFormat="1" ht="26.25" customHeight="1" x14ac:dyDescent="0.15">
      <c r="A17" s="214">
        <v>11</v>
      </c>
      <c r="B17" s="1066"/>
      <c r="C17" s="1067"/>
      <c r="D17" s="1067"/>
      <c r="E17" s="1067"/>
      <c r="F17" s="1067"/>
      <c r="G17" s="1067"/>
      <c r="H17" s="1067"/>
      <c r="I17" s="1067"/>
      <c r="J17" s="1067"/>
      <c r="K17" s="1067"/>
      <c r="L17" s="1067"/>
      <c r="M17" s="1067"/>
      <c r="N17" s="1067"/>
      <c r="O17" s="1067"/>
      <c r="P17" s="1068"/>
      <c r="Q17" s="1072"/>
      <c r="R17" s="1073"/>
      <c r="S17" s="1073"/>
      <c r="T17" s="1073"/>
      <c r="U17" s="1073"/>
      <c r="V17" s="1073"/>
      <c r="W17" s="1073"/>
      <c r="X17" s="1073"/>
      <c r="Y17" s="1073"/>
      <c r="Z17" s="1073"/>
      <c r="AA17" s="1073"/>
      <c r="AB17" s="1073"/>
      <c r="AC17" s="1073"/>
      <c r="AD17" s="1073"/>
      <c r="AE17" s="1074"/>
      <c r="AF17" s="1048"/>
      <c r="AG17" s="1049"/>
      <c r="AH17" s="1049"/>
      <c r="AI17" s="1049"/>
      <c r="AJ17" s="1050"/>
      <c r="AK17" s="1115"/>
      <c r="AL17" s="1116"/>
      <c r="AM17" s="1116"/>
      <c r="AN17" s="1116"/>
      <c r="AO17" s="1116"/>
      <c r="AP17" s="1116"/>
      <c r="AQ17" s="1116"/>
      <c r="AR17" s="1116"/>
      <c r="AS17" s="1116"/>
      <c r="AT17" s="1116"/>
      <c r="AU17" s="1113"/>
      <c r="AV17" s="1113"/>
      <c r="AW17" s="1113"/>
      <c r="AX17" s="1113"/>
      <c r="AY17" s="1114"/>
      <c r="AZ17" s="205"/>
      <c r="BA17" s="205"/>
      <c r="BB17" s="205"/>
      <c r="BC17" s="205"/>
      <c r="BD17" s="205"/>
      <c r="BE17" s="206"/>
      <c r="BF17" s="206"/>
      <c r="BG17" s="206"/>
      <c r="BH17" s="206"/>
      <c r="BI17" s="206"/>
      <c r="BJ17" s="206"/>
      <c r="BK17" s="206"/>
      <c r="BL17" s="206"/>
      <c r="BM17" s="206"/>
      <c r="BN17" s="206"/>
      <c r="BO17" s="206"/>
      <c r="BP17" s="206"/>
      <c r="BQ17" s="215">
        <v>11</v>
      </c>
      <c r="BR17" s="216"/>
      <c r="BS17" s="1043"/>
      <c r="BT17" s="1044"/>
      <c r="BU17" s="1044"/>
      <c r="BV17" s="1044"/>
      <c r="BW17" s="1044"/>
      <c r="BX17" s="1044"/>
      <c r="BY17" s="1044"/>
      <c r="BZ17" s="1044"/>
      <c r="CA17" s="1044"/>
      <c r="CB17" s="1044"/>
      <c r="CC17" s="1044"/>
      <c r="CD17" s="1044"/>
      <c r="CE17" s="1044"/>
      <c r="CF17" s="1044"/>
      <c r="CG17" s="1045"/>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07"/>
    </row>
    <row r="18" spans="1:131" s="208" customFormat="1" ht="26.25" customHeight="1" x14ac:dyDescent="0.15">
      <c r="A18" s="214">
        <v>12</v>
      </c>
      <c r="B18" s="1066"/>
      <c r="C18" s="1067"/>
      <c r="D18" s="1067"/>
      <c r="E18" s="1067"/>
      <c r="F18" s="1067"/>
      <c r="G18" s="1067"/>
      <c r="H18" s="1067"/>
      <c r="I18" s="1067"/>
      <c r="J18" s="1067"/>
      <c r="K18" s="1067"/>
      <c r="L18" s="1067"/>
      <c r="M18" s="1067"/>
      <c r="N18" s="1067"/>
      <c r="O18" s="1067"/>
      <c r="P18" s="1068"/>
      <c r="Q18" s="1072"/>
      <c r="R18" s="1073"/>
      <c r="S18" s="1073"/>
      <c r="T18" s="1073"/>
      <c r="U18" s="1073"/>
      <c r="V18" s="1073"/>
      <c r="W18" s="1073"/>
      <c r="X18" s="1073"/>
      <c r="Y18" s="1073"/>
      <c r="Z18" s="1073"/>
      <c r="AA18" s="1073"/>
      <c r="AB18" s="1073"/>
      <c r="AC18" s="1073"/>
      <c r="AD18" s="1073"/>
      <c r="AE18" s="1074"/>
      <c r="AF18" s="1048"/>
      <c r="AG18" s="1049"/>
      <c r="AH18" s="1049"/>
      <c r="AI18" s="1049"/>
      <c r="AJ18" s="1050"/>
      <c r="AK18" s="1115"/>
      <c r="AL18" s="1116"/>
      <c r="AM18" s="1116"/>
      <c r="AN18" s="1116"/>
      <c r="AO18" s="1116"/>
      <c r="AP18" s="1116"/>
      <c r="AQ18" s="1116"/>
      <c r="AR18" s="1116"/>
      <c r="AS18" s="1116"/>
      <c r="AT18" s="1116"/>
      <c r="AU18" s="1113"/>
      <c r="AV18" s="1113"/>
      <c r="AW18" s="1113"/>
      <c r="AX18" s="1113"/>
      <c r="AY18" s="1114"/>
      <c r="AZ18" s="205"/>
      <c r="BA18" s="205"/>
      <c r="BB18" s="205"/>
      <c r="BC18" s="205"/>
      <c r="BD18" s="205"/>
      <c r="BE18" s="206"/>
      <c r="BF18" s="206"/>
      <c r="BG18" s="206"/>
      <c r="BH18" s="206"/>
      <c r="BI18" s="206"/>
      <c r="BJ18" s="206"/>
      <c r="BK18" s="206"/>
      <c r="BL18" s="206"/>
      <c r="BM18" s="206"/>
      <c r="BN18" s="206"/>
      <c r="BO18" s="206"/>
      <c r="BP18" s="206"/>
      <c r="BQ18" s="215">
        <v>12</v>
      </c>
      <c r="BR18" s="216"/>
      <c r="BS18" s="1043"/>
      <c r="BT18" s="1044"/>
      <c r="BU18" s="1044"/>
      <c r="BV18" s="1044"/>
      <c r="BW18" s="1044"/>
      <c r="BX18" s="1044"/>
      <c r="BY18" s="1044"/>
      <c r="BZ18" s="1044"/>
      <c r="CA18" s="1044"/>
      <c r="CB18" s="1044"/>
      <c r="CC18" s="1044"/>
      <c r="CD18" s="1044"/>
      <c r="CE18" s="1044"/>
      <c r="CF18" s="1044"/>
      <c r="CG18" s="1045"/>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07"/>
    </row>
    <row r="19" spans="1:131" s="208" customFormat="1" ht="26.25" customHeight="1" x14ac:dyDescent="0.15">
      <c r="A19" s="214">
        <v>13</v>
      </c>
      <c r="B19" s="1066"/>
      <c r="C19" s="1067"/>
      <c r="D19" s="1067"/>
      <c r="E19" s="1067"/>
      <c r="F19" s="1067"/>
      <c r="G19" s="1067"/>
      <c r="H19" s="1067"/>
      <c r="I19" s="1067"/>
      <c r="J19" s="1067"/>
      <c r="K19" s="1067"/>
      <c r="L19" s="1067"/>
      <c r="M19" s="1067"/>
      <c r="N19" s="1067"/>
      <c r="O19" s="1067"/>
      <c r="P19" s="1068"/>
      <c r="Q19" s="1072"/>
      <c r="R19" s="1073"/>
      <c r="S19" s="1073"/>
      <c r="T19" s="1073"/>
      <c r="U19" s="1073"/>
      <c r="V19" s="1073"/>
      <c r="W19" s="1073"/>
      <c r="X19" s="1073"/>
      <c r="Y19" s="1073"/>
      <c r="Z19" s="1073"/>
      <c r="AA19" s="1073"/>
      <c r="AB19" s="1073"/>
      <c r="AC19" s="1073"/>
      <c r="AD19" s="1073"/>
      <c r="AE19" s="1074"/>
      <c r="AF19" s="1048"/>
      <c r="AG19" s="1049"/>
      <c r="AH19" s="1049"/>
      <c r="AI19" s="1049"/>
      <c r="AJ19" s="1050"/>
      <c r="AK19" s="1115"/>
      <c r="AL19" s="1116"/>
      <c r="AM19" s="1116"/>
      <c r="AN19" s="1116"/>
      <c r="AO19" s="1116"/>
      <c r="AP19" s="1116"/>
      <c r="AQ19" s="1116"/>
      <c r="AR19" s="1116"/>
      <c r="AS19" s="1116"/>
      <c r="AT19" s="1116"/>
      <c r="AU19" s="1113"/>
      <c r="AV19" s="1113"/>
      <c r="AW19" s="1113"/>
      <c r="AX19" s="1113"/>
      <c r="AY19" s="1114"/>
      <c r="AZ19" s="205"/>
      <c r="BA19" s="205"/>
      <c r="BB19" s="205"/>
      <c r="BC19" s="205"/>
      <c r="BD19" s="205"/>
      <c r="BE19" s="206"/>
      <c r="BF19" s="206"/>
      <c r="BG19" s="206"/>
      <c r="BH19" s="206"/>
      <c r="BI19" s="206"/>
      <c r="BJ19" s="206"/>
      <c r="BK19" s="206"/>
      <c r="BL19" s="206"/>
      <c r="BM19" s="206"/>
      <c r="BN19" s="206"/>
      <c r="BO19" s="206"/>
      <c r="BP19" s="206"/>
      <c r="BQ19" s="215">
        <v>13</v>
      </c>
      <c r="BR19" s="216"/>
      <c r="BS19" s="1043"/>
      <c r="BT19" s="1044"/>
      <c r="BU19" s="1044"/>
      <c r="BV19" s="1044"/>
      <c r="BW19" s="1044"/>
      <c r="BX19" s="1044"/>
      <c r="BY19" s="1044"/>
      <c r="BZ19" s="1044"/>
      <c r="CA19" s="1044"/>
      <c r="CB19" s="1044"/>
      <c r="CC19" s="1044"/>
      <c r="CD19" s="1044"/>
      <c r="CE19" s="1044"/>
      <c r="CF19" s="1044"/>
      <c r="CG19" s="1045"/>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07"/>
    </row>
    <row r="20" spans="1:131" s="208" customFormat="1" ht="26.25" customHeight="1" x14ac:dyDescent="0.15">
      <c r="A20" s="214">
        <v>14</v>
      </c>
      <c r="B20" s="1066"/>
      <c r="C20" s="1067"/>
      <c r="D20" s="1067"/>
      <c r="E20" s="1067"/>
      <c r="F20" s="1067"/>
      <c r="G20" s="1067"/>
      <c r="H20" s="1067"/>
      <c r="I20" s="1067"/>
      <c r="J20" s="1067"/>
      <c r="K20" s="1067"/>
      <c r="L20" s="1067"/>
      <c r="M20" s="1067"/>
      <c r="N20" s="1067"/>
      <c r="O20" s="1067"/>
      <c r="P20" s="1068"/>
      <c r="Q20" s="1072"/>
      <c r="R20" s="1073"/>
      <c r="S20" s="1073"/>
      <c r="T20" s="1073"/>
      <c r="U20" s="1073"/>
      <c r="V20" s="1073"/>
      <c r="W20" s="1073"/>
      <c r="X20" s="1073"/>
      <c r="Y20" s="1073"/>
      <c r="Z20" s="1073"/>
      <c r="AA20" s="1073"/>
      <c r="AB20" s="1073"/>
      <c r="AC20" s="1073"/>
      <c r="AD20" s="1073"/>
      <c r="AE20" s="1074"/>
      <c r="AF20" s="1048"/>
      <c r="AG20" s="1049"/>
      <c r="AH20" s="1049"/>
      <c r="AI20" s="1049"/>
      <c r="AJ20" s="1050"/>
      <c r="AK20" s="1115"/>
      <c r="AL20" s="1116"/>
      <c r="AM20" s="1116"/>
      <c r="AN20" s="1116"/>
      <c r="AO20" s="1116"/>
      <c r="AP20" s="1116"/>
      <c r="AQ20" s="1116"/>
      <c r="AR20" s="1116"/>
      <c r="AS20" s="1116"/>
      <c r="AT20" s="1116"/>
      <c r="AU20" s="1113"/>
      <c r="AV20" s="1113"/>
      <c r="AW20" s="1113"/>
      <c r="AX20" s="1113"/>
      <c r="AY20" s="1114"/>
      <c r="AZ20" s="205"/>
      <c r="BA20" s="205"/>
      <c r="BB20" s="205"/>
      <c r="BC20" s="205"/>
      <c r="BD20" s="205"/>
      <c r="BE20" s="206"/>
      <c r="BF20" s="206"/>
      <c r="BG20" s="206"/>
      <c r="BH20" s="206"/>
      <c r="BI20" s="206"/>
      <c r="BJ20" s="206"/>
      <c r="BK20" s="206"/>
      <c r="BL20" s="206"/>
      <c r="BM20" s="206"/>
      <c r="BN20" s="206"/>
      <c r="BO20" s="206"/>
      <c r="BP20" s="206"/>
      <c r="BQ20" s="215">
        <v>14</v>
      </c>
      <c r="BR20" s="216"/>
      <c r="BS20" s="1043"/>
      <c r="BT20" s="1044"/>
      <c r="BU20" s="1044"/>
      <c r="BV20" s="1044"/>
      <c r="BW20" s="1044"/>
      <c r="BX20" s="1044"/>
      <c r="BY20" s="1044"/>
      <c r="BZ20" s="1044"/>
      <c r="CA20" s="1044"/>
      <c r="CB20" s="1044"/>
      <c r="CC20" s="1044"/>
      <c r="CD20" s="1044"/>
      <c r="CE20" s="1044"/>
      <c r="CF20" s="1044"/>
      <c r="CG20" s="1045"/>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07"/>
    </row>
    <row r="21" spans="1:131" s="208" customFormat="1" ht="26.25" customHeight="1" thickBot="1" x14ac:dyDescent="0.2">
      <c r="A21" s="214">
        <v>15</v>
      </c>
      <c r="B21" s="1066"/>
      <c r="C21" s="1067"/>
      <c r="D21" s="1067"/>
      <c r="E21" s="1067"/>
      <c r="F21" s="1067"/>
      <c r="G21" s="1067"/>
      <c r="H21" s="1067"/>
      <c r="I21" s="1067"/>
      <c r="J21" s="1067"/>
      <c r="K21" s="1067"/>
      <c r="L21" s="1067"/>
      <c r="M21" s="1067"/>
      <c r="N21" s="1067"/>
      <c r="O21" s="1067"/>
      <c r="P21" s="1068"/>
      <c r="Q21" s="1072"/>
      <c r="R21" s="1073"/>
      <c r="S21" s="1073"/>
      <c r="T21" s="1073"/>
      <c r="U21" s="1073"/>
      <c r="V21" s="1073"/>
      <c r="W21" s="1073"/>
      <c r="X21" s="1073"/>
      <c r="Y21" s="1073"/>
      <c r="Z21" s="1073"/>
      <c r="AA21" s="1073"/>
      <c r="AB21" s="1073"/>
      <c r="AC21" s="1073"/>
      <c r="AD21" s="1073"/>
      <c r="AE21" s="1074"/>
      <c r="AF21" s="1048"/>
      <c r="AG21" s="1049"/>
      <c r="AH21" s="1049"/>
      <c r="AI21" s="1049"/>
      <c r="AJ21" s="1050"/>
      <c r="AK21" s="1115"/>
      <c r="AL21" s="1116"/>
      <c r="AM21" s="1116"/>
      <c r="AN21" s="1116"/>
      <c r="AO21" s="1116"/>
      <c r="AP21" s="1116"/>
      <c r="AQ21" s="1116"/>
      <c r="AR21" s="1116"/>
      <c r="AS21" s="1116"/>
      <c r="AT21" s="1116"/>
      <c r="AU21" s="1113"/>
      <c r="AV21" s="1113"/>
      <c r="AW21" s="1113"/>
      <c r="AX21" s="1113"/>
      <c r="AY21" s="1114"/>
      <c r="AZ21" s="205"/>
      <c r="BA21" s="205"/>
      <c r="BB21" s="205"/>
      <c r="BC21" s="205"/>
      <c r="BD21" s="205"/>
      <c r="BE21" s="206"/>
      <c r="BF21" s="206"/>
      <c r="BG21" s="206"/>
      <c r="BH21" s="206"/>
      <c r="BI21" s="206"/>
      <c r="BJ21" s="206"/>
      <c r="BK21" s="206"/>
      <c r="BL21" s="206"/>
      <c r="BM21" s="206"/>
      <c r="BN21" s="206"/>
      <c r="BO21" s="206"/>
      <c r="BP21" s="206"/>
      <c r="BQ21" s="215">
        <v>15</v>
      </c>
      <c r="BR21" s="216"/>
      <c r="BS21" s="1043"/>
      <c r="BT21" s="1044"/>
      <c r="BU21" s="1044"/>
      <c r="BV21" s="1044"/>
      <c r="BW21" s="1044"/>
      <c r="BX21" s="1044"/>
      <c r="BY21" s="1044"/>
      <c r="BZ21" s="1044"/>
      <c r="CA21" s="1044"/>
      <c r="CB21" s="1044"/>
      <c r="CC21" s="1044"/>
      <c r="CD21" s="1044"/>
      <c r="CE21" s="1044"/>
      <c r="CF21" s="1044"/>
      <c r="CG21" s="1045"/>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07"/>
    </row>
    <row r="22" spans="1:131" s="208" customFormat="1" ht="26.25" customHeight="1" x14ac:dyDescent="0.15">
      <c r="A22" s="214">
        <v>16</v>
      </c>
      <c r="B22" s="1066"/>
      <c r="C22" s="1067"/>
      <c r="D22" s="1067"/>
      <c r="E22" s="1067"/>
      <c r="F22" s="1067"/>
      <c r="G22" s="1067"/>
      <c r="H22" s="1067"/>
      <c r="I22" s="1067"/>
      <c r="J22" s="1067"/>
      <c r="K22" s="1067"/>
      <c r="L22" s="1067"/>
      <c r="M22" s="1067"/>
      <c r="N22" s="1067"/>
      <c r="O22" s="1067"/>
      <c r="P22" s="1068"/>
      <c r="Q22" s="1110"/>
      <c r="R22" s="1111"/>
      <c r="S22" s="1111"/>
      <c r="T22" s="1111"/>
      <c r="U22" s="1111"/>
      <c r="V22" s="1111"/>
      <c r="W22" s="1111"/>
      <c r="X22" s="1111"/>
      <c r="Y22" s="1111"/>
      <c r="Z22" s="1111"/>
      <c r="AA22" s="1111"/>
      <c r="AB22" s="1111"/>
      <c r="AC22" s="1111"/>
      <c r="AD22" s="1111"/>
      <c r="AE22" s="1112"/>
      <c r="AF22" s="1048"/>
      <c r="AG22" s="1049"/>
      <c r="AH22" s="1049"/>
      <c r="AI22" s="1049"/>
      <c r="AJ22" s="1050"/>
      <c r="AK22" s="1106"/>
      <c r="AL22" s="1107"/>
      <c r="AM22" s="1107"/>
      <c r="AN22" s="1107"/>
      <c r="AO22" s="1107"/>
      <c r="AP22" s="1107"/>
      <c r="AQ22" s="1107"/>
      <c r="AR22" s="1107"/>
      <c r="AS22" s="1107"/>
      <c r="AT22" s="1107"/>
      <c r="AU22" s="1108"/>
      <c r="AV22" s="1108"/>
      <c r="AW22" s="1108"/>
      <c r="AX22" s="1108"/>
      <c r="AY22" s="1109"/>
      <c r="AZ22" s="1064" t="s">
        <v>367</v>
      </c>
      <c r="BA22" s="1064"/>
      <c r="BB22" s="1064"/>
      <c r="BC22" s="1064"/>
      <c r="BD22" s="1065"/>
      <c r="BE22" s="206"/>
      <c r="BF22" s="206"/>
      <c r="BG22" s="206"/>
      <c r="BH22" s="206"/>
      <c r="BI22" s="206"/>
      <c r="BJ22" s="206"/>
      <c r="BK22" s="206"/>
      <c r="BL22" s="206"/>
      <c r="BM22" s="206"/>
      <c r="BN22" s="206"/>
      <c r="BO22" s="206"/>
      <c r="BP22" s="206"/>
      <c r="BQ22" s="215">
        <v>16</v>
      </c>
      <c r="BR22" s="216"/>
      <c r="BS22" s="1043"/>
      <c r="BT22" s="1044"/>
      <c r="BU22" s="1044"/>
      <c r="BV22" s="1044"/>
      <c r="BW22" s="1044"/>
      <c r="BX22" s="1044"/>
      <c r="BY22" s="1044"/>
      <c r="BZ22" s="1044"/>
      <c r="CA22" s="1044"/>
      <c r="CB22" s="1044"/>
      <c r="CC22" s="1044"/>
      <c r="CD22" s="1044"/>
      <c r="CE22" s="1044"/>
      <c r="CF22" s="1044"/>
      <c r="CG22" s="1045"/>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07"/>
    </row>
    <row r="23" spans="1:131" s="208" customFormat="1" ht="26.25" customHeight="1" thickBot="1" x14ac:dyDescent="0.2">
      <c r="A23" s="217" t="s">
        <v>368</v>
      </c>
      <c r="B23" s="973" t="s">
        <v>369</v>
      </c>
      <c r="C23" s="974"/>
      <c r="D23" s="974"/>
      <c r="E23" s="974"/>
      <c r="F23" s="974"/>
      <c r="G23" s="974"/>
      <c r="H23" s="974"/>
      <c r="I23" s="974"/>
      <c r="J23" s="974"/>
      <c r="K23" s="974"/>
      <c r="L23" s="974"/>
      <c r="M23" s="974"/>
      <c r="N23" s="974"/>
      <c r="O23" s="974"/>
      <c r="P23" s="975"/>
      <c r="Q23" s="1097">
        <v>5648</v>
      </c>
      <c r="R23" s="1098"/>
      <c r="S23" s="1098"/>
      <c r="T23" s="1098"/>
      <c r="U23" s="1098"/>
      <c r="V23" s="1098">
        <v>5464</v>
      </c>
      <c r="W23" s="1098"/>
      <c r="X23" s="1098"/>
      <c r="Y23" s="1098"/>
      <c r="Z23" s="1098"/>
      <c r="AA23" s="1098">
        <v>183</v>
      </c>
      <c r="AB23" s="1098"/>
      <c r="AC23" s="1098"/>
      <c r="AD23" s="1098"/>
      <c r="AE23" s="1099"/>
      <c r="AF23" s="1100">
        <v>165</v>
      </c>
      <c r="AG23" s="1098"/>
      <c r="AH23" s="1098"/>
      <c r="AI23" s="1098"/>
      <c r="AJ23" s="1101"/>
      <c r="AK23" s="1102"/>
      <c r="AL23" s="1103"/>
      <c r="AM23" s="1103"/>
      <c r="AN23" s="1103"/>
      <c r="AO23" s="1103"/>
      <c r="AP23" s="1098">
        <v>4177</v>
      </c>
      <c r="AQ23" s="1098"/>
      <c r="AR23" s="1098"/>
      <c r="AS23" s="1098"/>
      <c r="AT23" s="1098"/>
      <c r="AU23" s="1104"/>
      <c r="AV23" s="1104"/>
      <c r="AW23" s="1104"/>
      <c r="AX23" s="1104"/>
      <c r="AY23" s="1105"/>
      <c r="AZ23" s="1094" t="s">
        <v>111</v>
      </c>
      <c r="BA23" s="1095"/>
      <c r="BB23" s="1095"/>
      <c r="BC23" s="1095"/>
      <c r="BD23" s="1096"/>
      <c r="BE23" s="206"/>
      <c r="BF23" s="206"/>
      <c r="BG23" s="206"/>
      <c r="BH23" s="206"/>
      <c r="BI23" s="206"/>
      <c r="BJ23" s="206"/>
      <c r="BK23" s="206"/>
      <c r="BL23" s="206"/>
      <c r="BM23" s="206"/>
      <c r="BN23" s="206"/>
      <c r="BO23" s="206"/>
      <c r="BP23" s="206"/>
      <c r="BQ23" s="215">
        <v>17</v>
      </c>
      <c r="BR23" s="216"/>
      <c r="BS23" s="1043"/>
      <c r="BT23" s="1044"/>
      <c r="BU23" s="1044"/>
      <c r="BV23" s="1044"/>
      <c r="BW23" s="1044"/>
      <c r="BX23" s="1044"/>
      <c r="BY23" s="1044"/>
      <c r="BZ23" s="1044"/>
      <c r="CA23" s="1044"/>
      <c r="CB23" s="1044"/>
      <c r="CC23" s="1044"/>
      <c r="CD23" s="1044"/>
      <c r="CE23" s="1044"/>
      <c r="CF23" s="1044"/>
      <c r="CG23" s="1045"/>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07"/>
    </row>
    <row r="24" spans="1:131" s="208" customFormat="1" ht="26.25" customHeight="1" x14ac:dyDescent="0.15">
      <c r="A24" s="1093" t="s">
        <v>370</v>
      </c>
      <c r="B24" s="1093"/>
      <c r="C24" s="1093"/>
      <c r="D24" s="1093"/>
      <c r="E24" s="1093"/>
      <c r="F24" s="1093"/>
      <c r="G24" s="1093"/>
      <c r="H24" s="1093"/>
      <c r="I24" s="1093"/>
      <c r="J24" s="1093"/>
      <c r="K24" s="1093"/>
      <c r="L24" s="1093"/>
      <c r="M24" s="1093"/>
      <c r="N24" s="1093"/>
      <c r="O24" s="1093"/>
      <c r="P24" s="1093"/>
      <c r="Q24" s="1093"/>
      <c r="R24" s="1093"/>
      <c r="S24" s="1093"/>
      <c r="T24" s="1093"/>
      <c r="U24" s="1093"/>
      <c r="V24" s="1093"/>
      <c r="W24" s="1093"/>
      <c r="X24" s="1093"/>
      <c r="Y24" s="1093"/>
      <c r="Z24" s="1093"/>
      <c r="AA24" s="1093"/>
      <c r="AB24" s="1093"/>
      <c r="AC24" s="1093"/>
      <c r="AD24" s="1093"/>
      <c r="AE24" s="1093"/>
      <c r="AF24" s="1093"/>
      <c r="AG24" s="1093"/>
      <c r="AH24" s="1093"/>
      <c r="AI24" s="1093"/>
      <c r="AJ24" s="1093"/>
      <c r="AK24" s="1093"/>
      <c r="AL24" s="1093"/>
      <c r="AM24" s="1093"/>
      <c r="AN24" s="1093"/>
      <c r="AO24" s="1093"/>
      <c r="AP24" s="1093"/>
      <c r="AQ24" s="1093"/>
      <c r="AR24" s="1093"/>
      <c r="AS24" s="1093"/>
      <c r="AT24" s="1093"/>
      <c r="AU24" s="1093"/>
      <c r="AV24" s="1093"/>
      <c r="AW24" s="1093"/>
      <c r="AX24" s="1093"/>
      <c r="AY24" s="1093"/>
      <c r="AZ24" s="205"/>
      <c r="BA24" s="205"/>
      <c r="BB24" s="205"/>
      <c r="BC24" s="205"/>
      <c r="BD24" s="205"/>
      <c r="BE24" s="206"/>
      <c r="BF24" s="206"/>
      <c r="BG24" s="206"/>
      <c r="BH24" s="206"/>
      <c r="BI24" s="206"/>
      <c r="BJ24" s="206"/>
      <c r="BK24" s="206"/>
      <c r="BL24" s="206"/>
      <c r="BM24" s="206"/>
      <c r="BN24" s="206"/>
      <c r="BO24" s="206"/>
      <c r="BP24" s="206"/>
      <c r="BQ24" s="215">
        <v>18</v>
      </c>
      <c r="BR24" s="216"/>
      <c r="BS24" s="1043"/>
      <c r="BT24" s="1044"/>
      <c r="BU24" s="1044"/>
      <c r="BV24" s="1044"/>
      <c r="BW24" s="1044"/>
      <c r="BX24" s="1044"/>
      <c r="BY24" s="1044"/>
      <c r="BZ24" s="1044"/>
      <c r="CA24" s="1044"/>
      <c r="CB24" s="1044"/>
      <c r="CC24" s="1044"/>
      <c r="CD24" s="1044"/>
      <c r="CE24" s="1044"/>
      <c r="CF24" s="1044"/>
      <c r="CG24" s="1045"/>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07"/>
    </row>
    <row r="25" spans="1:131" s="200" customFormat="1" ht="26.25" customHeight="1" thickBot="1" x14ac:dyDescent="0.2">
      <c r="A25" s="1092" t="s">
        <v>371</v>
      </c>
      <c r="B25" s="1092"/>
      <c r="C25" s="1092"/>
      <c r="D25" s="1092"/>
      <c r="E25" s="1092"/>
      <c r="F25" s="1092"/>
      <c r="G25" s="1092"/>
      <c r="H25" s="1092"/>
      <c r="I25" s="1092"/>
      <c r="J25" s="1092"/>
      <c r="K25" s="1092"/>
      <c r="L25" s="1092"/>
      <c r="M25" s="1092"/>
      <c r="N25" s="1092"/>
      <c r="O25" s="1092"/>
      <c r="P25" s="1092"/>
      <c r="Q25" s="1092"/>
      <c r="R25" s="1092"/>
      <c r="S25" s="1092"/>
      <c r="T25" s="1092"/>
      <c r="U25" s="1092"/>
      <c r="V25" s="1092"/>
      <c r="W25" s="1092"/>
      <c r="X25" s="1092"/>
      <c r="Y25" s="1092"/>
      <c r="Z25" s="1092"/>
      <c r="AA25" s="1092"/>
      <c r="AB25" s="1092"/>
      <c r="AC25" s="1092"/>
      <c r="AD25" s="1092"/>
      <c r="AE25" s="1092"/>
      <c r="AF25" s="1092"/>
      <c r="AG25" s="1092"/>
      <c r="AH25" s="1092"/>
      <c r="AI25" s="1092"/>
      <c r="AJ25" s="1092"/>
      <c r="AK25" s="1092"/>
      <c r="AL25" s="1092"/>
      <c r="AM25" s="1092"/>
      <c r="AN25" s="1092"/>
      <c r="AO25" s="1092"/>
      <c r="AP25" s="1092"/>
      <c r="AQ25" s="1092"/>
      <c r="AR25" s="1092"/>
      <c r="AS25" s="1092"/>
      <c r="AT25" s="1092"/>
      <c r="AU25" s="1092"/>
      <c r="AV25" s="1092"/>
      <c r="AW25" s="1092"/>
      <c r="AX25" s="1092"/>
      <c r="AY25" s="1092"/>
      <c r="AZ25" s="1092"/>
      <c r="BA25" s="1092"/>
      <c r="BB25" s="1092"/>
      <c r="BC25" s="1092"/>
      <c r="BD25" s="1092"/>
      <c r="BE25" s="1092"/>
      <c r="BF25" s="1092"/>
      <c r="BG25" s="1092"/>
      <c r="BH25" s="1092"/>
      <c r="BI25" s="1092"/>
      <c r="BJ25" s="205"/>
      <c r="BK25" s="205"/>
      <c r="BL25" s="205"/>
      <c r="BM25" s="205"/>
      <c r="BN25" s="205"/>
      <c r="BO25" s="218"/>
      <c r="BP25" s="218"/>
      <c r="BQ25" s="215">
        <v>19</v>
      </c>
      <c r="BR25" s="216"/>
      <c r="BS25" s="1043"/>
      <c r="BT25" s="1044"/>
      <c r="BU25" s="1044"/>
      <c r="BV25" s="1044"/>
      <c r="BW25" s="1044"/>
      <c r="BX25" s="1044"/>
      <c r="BY25" s="1044"/>
      <c r="BZ25" s="1044"/>
      <c r="CA25" s="1044"/>
      <c r="CB25" s="1044"/>
      <c r="CC25" s="1044"/>
      <c r="CD25" s="1044"/>
      <c r="CE25" s="1044"/>
      <c r="CF25" s="1044"/>
      <c r="CG25" s="1045"/>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199"/>
    </row>
    <row r="26" spans="1:131" s="200" customFormat="1" ht="26.25" customHeight="1" x14ac:dyDescent="0.15">
      <c r="A26" s="1024" t="s">
        <v>347</v>
      </c>
      <c r="B26" s="1025"/>
      <c r="C26" s="1025"/>
      <c r="D26" s="1025"/>
      <c r="E26" s="1025"/>
      <c r="F26" s="1025"/>
      <c r="G26" s="1025"/>
      <c r="H26" s="1025"/>
      <c r="I26" s="1025"/>
      <c r="J26" s="1025"/>
      <c r="K26" s="1025"/>
      <c r="L26" s="1025"/>
      <c r="M26" s="1025"/>
      <c r="N26" s="1025"/>
      <c r="O26" s="1025"/>
      <c r="P26" s="1026"/>
      <c r="Q26" s="1030" t="s">
        <v>372</v>
      </c>
      <c r="R26" s="1031"/>
      <c r="S26" s="1031"/>
      <c r="T26" s="1031"/>
      <c r="U26" s="1032"/>
      <c r="V26" s="1030" t="s">
        <v>373</v>
      </c>
      <c r="W26" s="1031"/>
      <c r="X26" s="1031"/>
      <c r="Y26" s="1031"/>
      <c r="Z26" s="1032"/>
      <c r="AA26" s="1030" t="s">
        <v>374</v>
      </c>
      <c r="AB26" s="1031"/>
      <c r="AC26" s="1031"/>
      <c r="AD26" s="1031"/>
      <c r="AE26" s="1031"/>
      <c r="AF26" s="1088" t="s">
        <v>375</v>
      </c>
      <c r="AG26" s="1037"/>
      <c r="AH26" s="1037"/>
      <c r="AI26" s="1037"/>
      <c r="AJ26" s="1089"/>
      <c r="AK26" s="1031" t="s">
        <v>376</v>
      </c>
      <c r="AL26" s="1031"/>
      <c r="AM26" s="1031"/>
      <c r="AN26" s="1031"/>
      <c r="AO26" s="1032"/>
      <c r="AP26" s="1030" t="s">
        <v>377</v>
      </c>
      <c r="AQ26" s="1031"/>
      <c r="AR26" s="1031"/>
      <c r="AS26" s="1031"/>
      <c r="AT26" s="1032"/>
      <c r="AU26" s="1030" t="s">
        <v>378</v>
      </c>
      <c r="AV26" s="1031"/>
      <c r="AW26" s="1031"/>
      <c r="AX26" s="1031"/>
      <c r="AY26" s="1032"/>
      <c r="AZ26" s="1030" t="s">
        <v>379</v>
      </c>
      <c r="BA26" s="1031"/>
      <c r="BB26" s="1031"/>
      <c r="BC26" s="1031"/>
      <c r="BD26" s="1032"/>
      <c r="BE26" s="1030" t="s">
        <v>354</v>
      </c>
      <c r="BF26" s="1031"/>
      <c r="BG26" s="1031"/>
      <c r="BH26" s="1031"/>
      <c r="BI26" s="1046"/>
      <c r="BJ26" s="205"/>
      <c r="BK26" s="205"/>
      <c r="BL26" s="205"/>
      <c r="BM26" s="205"/>
      <c r="BN26" s="205"/>
      <c r="BO26" s="218"/>
      <c r="BP26" s="218"/>
      <c r="BQ26" s="215">
        <v>20</v>
      </c>
      <c r="BR26" s="216"/>
      <c r="BS26" s="1043"/>
      <c r="BT26" s="1044"/>
      <c r="BU26" s="1044"/>
      <c r="BV26" s="1044"/>
      <c r="BW26" s="1044"/>
      <c r="BX26" s="1044"/>
      <c r="BY26" s="1044"/>
      <c r="BZ26" s="1044"/>
      <c r="CA26" s="1044"/>
      <c r="CB26" s="1044"/>
      <c r="CC26" s="1044"/>
      <c r="CD26" s="1044"/>
      <c r="CE26" s="1044"/>
      <c r="CF26" s="1044"/>
      <c r="CG26" s="1045"/>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199"/>
    </row>
    <row r="27" spans="1:131" s="200" customFormat="1" ht="26.25" customHeight="1" thickBot="1" x14ac:dyDescent="0.2">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90"/>
      <c r="AG27" s="1040"/>
      <c r="AH27" s="1040"/>
      <c r="AI27" s="1040"/>
      <c r="AJ27" s="1091"/>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7"/>
      <c r="BJ27" s="205"/>
      <c r="BK27" s="205"/>
      <c r="BL27" s="205"/>
      <c r="BM27" s="205"/>
      <c r="BN27" s="205"/>
      <c r="BO27" s="218"/>
      <c r="BP27" s="218"/>
      <c r="BQ27" s="215">
        <v>21</v>
      </c>
      <c r="BR27" s="216"/>
      <c r="BS27" s="1043"/>
      <c r="BT27" s="1044"/>
      <c r="BU27" s="1044"/>
      <c r="BV27" s="1044"/>
      <c r="BW27" s="1044"/>
      <c r="BX27" s="1044"/>
      <c r="BY27" s="1044"/>
      <c r="BZ27" s="1044"/>
      <c r="CA27" s="1044"/>
      <c r="CB27" s="1044"/>
      <c r="CC27" s="1044"/>
      <c r="CD27" s="1044"/>
      <c r="CE27" s="1044"/>
      <c r="CF27" s="1044"/>
      <c r="CG27" s="1045"/>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199"/>
    </row>
    <row r="28" spans="1:131" s="200" customFormat="1" ht="26.25" customHeight="1" thickTop="1" x14ac:dyDescent="0.15">
      <c r="A28" s="219">
        <v>1</v>
      </c>
      <c r="B28" s="1079" t="s">
        <v>380</v>
      </c>
      <c r="C28" s="1080"/>
      <c r="D28" s="1080"/>
      <c r="E28" s="1080"/>
      <c r="F28" s="1080"/>
      <c r="G28" s="1080"/>
      <c r="H28" s="1080"/>
      <c r="I28" s="1080"/>
      <c r="J28" s="1080"/>
      <c r="K28" s="1080"/>
      <c r="L28" s="1080"/>
      <c r="M28" s="1080"/>
      <c r="N28" s="1080"/>
      <c r="O28" s="1080"/>
      <c r="P28" s="1081"/>
      <c r="Q28" s="1082">
        <v>1989</v>
      </c>
      <c r="R28" s="1083"/>
      <c r="S28" s="1083"/>
      <c r="T28" s="1083"/>
      <c r="U28" s="1083"/>
      <c r="V28" s="1083">
        <v>2062</v>
      </c>
      <c r="W28" s="1083"/>
      <c r="X28" s="1083"/>
      <c r="Y28" s="1083"/>
      <c r="Z28" s="1083"/>
      <c r="AA28" s="1083" t="s">
        <v>554</v>
      </c>
      <c r="AB28" s="1083"/>
      <c r="AC28" s="1083"/>
      <c r="AD28" s="1083"/>
      <c r="AE28" s="1084"/>
      <c r="AF28" s="1085">
        <v>-74</v>
      </c>
      <c r="AG28" s="1083"/>
      <c r="AH28" s="1083"/>
      <c r="AI28" s="1083"/>
      <c r="AJ28" s="1086"/>
      <c r="AK28" s="1087">
        <v>167</v>
      </c>
      <c r="AL28" s="1075"/>
      <c r="AM28" s="1075"/>
      <c r="AN28" s="1075"/>
      <c r="AO28" s="1075"/>
      <c r="AP28" s="1075" t="s">
        <v>551</v>
      </c>
      <c r="AQ28" s="1075"/>
      <c r="AR28" s="1075"/>
      <c r="AS28" s="1075"/>
      <c r="AT28" s="1075"/>
      <c r="AU28" s="1075" t="s">
        <v>551</v>
      </c>
      <c r="AV28" s="1075"/>
      <c r="AW28" s="1075"/>
      <c r="AX28" s="1075"/>
      <c r="AY28" s="1075"/>
      <c r="AZ28" s="1076" t="s">
        <v>561</v>
      </c>
      <c r="BA28" s="1076"/>
      <c r="BB28" s="1076"/>
      <c r="BC28" s="1076"/>
      <c r="BD28" s="1076"/>
      <c r="BE28" s="1077"/>
      <c r="BF28" s="1077"/>
      <c r="BG28" s="1077"/>
      <c r="BH28" s="1077"/>
      <c r="BI28" s="1078"/>
      <c r="BJ28" s="205"/>
      <c r="BK28" s="205"/>
      <c r="BL28" s="205"/>
      <c r="BM28" s="205"/>
      <c r="BN28" s="205"/>
      <c r="BO28" s="218"/>
      <c r="BP28" s="218"/>
      <c r="BQ28" s="215">
        <v>22</v>
      </c>
      <c r="BR28" s="216"/>
      <c r="BS28" s="1043"/>
      <c r="BT28" s="1044"/>
      <c r="BU28" s="1044"/>
      <c r="BV28" s="1044"/>
      <c r="BW28" s="1044"/>
      <c r="BX28" s="1044"/>
      <c r="BY28" s="1044"/>
      <c r="BZ28" s="1044"/>
      <c r="CA28" s="1044"/>
      <c r="CB28" s="1044"/>
      <c r="CC28" s="1044"/>
      <c r="CD28" s="1044"/>
      <c r="CE28" s="1044"/>
      <c r="CF28" s="1044"/>
      <c r="CG28" s="1045"/>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199"/>
    </row>
    <row r="29" spans="1:131" s="200" customFormat="1" ht="26.25" customHeight="1" x14ac:dyDescent="0.15">
      <c r="A29" s="219">
        <v>2</v>
      </c>
      <c r="B29" s="1066" t="s">
        <v>381</v>
      </c>
      <c r="C29" s="1067"/>
      <c r="D29" s="1067"/>
      <c r="E29" s="1067"/>
      <c r="F29" s="1067"/>
      <c r="G29" s="1067"/>
      <c r="H29" s="1067"/>
      <c r="I29" s="1067"/>
      <c r="J29" s="1067"/>
      <c r="K29" s="1067"/>
      <c r="L29" s="1067"/>
      <c r="M29" s="1067"/>
      <c r="N29" s="1067"/>
      <c r="O29" s="1067"/>
      <c r="P29" s="1068"/>
      <c r="Q29" s="1072">
        <v>175</v>
      </c>
      <c r="R29" s="1073"/>
      <c r="S29" s="1073"/>
      <c r="T29" s="1073"/>
      <c r="U29" s="1073"/>
      <c r="V29" s="1073">
        <v>173</v>
      </c>
      <c r="W29" s="1073"/>
      <c r="X29" s="1073"/>
      <c r="Y29" s="1073"/>
      <c r="Z29" s="1073"/>
      <c r="AA29" s="1073">
        <v>2</v>
      </c>
      <c r="AB29" s="1073"/>
      <c r="AC29" s="1073"/>
      <c r="AD29" s="1073"/>
      <c r="AE29" s="1074"/>
      <c r="AF29" s="1048">
        <v>2</v>
      </c>
      <c r="AG29" s="1049"/>
      <c r="AH29" s="1049"/>
      <c r="AI29" s="1049"/>
      <c r="AJ29" s="1050"/>
      <c r="AK29" s="1009">
        <v>62</v>
      </c>
      <c r="AL29" s="1000"/>
      <c r="AM29" s="1000"/>
      <c r="AN29" s="1000"/>
      <c r="AO29" s="1000"/>
      <c r="AP29" s="1000" t="s">
        <v>551</v>
      </c>
      <c r="AQ29" s="1000"/>
      <c r="AR29" s="1000"/>
      <c r="AS29" s="1000"/>
      <c r="AT29" s="1000"/>
      <c r="AU29" s="1000" t="s">
        <v>551</v>
      </c>
      <c r="AV29" s="1000"/>
      <c r="AW29" s="1000"/>
      <c r="AX29" s="1000"/>
      <c r="AY29" s="1000"/>
      <c r="AZ29" s="1071" t="s">
        <v>562</v>
      </c>
      <c r="BA29" s="1071"/>
      <c r="BB29" s="1071"/>
      <c r="BC29" s="1071"/>
      <c r="BD29" s="1071"/>
      <c r="BE29" s="1061"/>
      <c r="BF29" s="1061"/>
      <c r="BG29" s="1061"/>
      <c r="BH29" s="1061"/>
      <c r="BI29" s="1062"/>
      <c r="BJ29" s="205"/>
      <c r="BK29" s="205"/>
      <c r="BL29" s="205"/>
      <c r="BM29" s="205"/>
      <c r="BN29" s="205"/>
      <c r="BO29" s="218"/>
      <c r="BP29" s="218"/>
      <c r="BQ29" s="215">
        <v>23</v>
      </c>
      <c r="BR29" s="216"/>
      <c r="BS29" s="1043"/>
      <c r="BT29" s="1044"/>
      <c r="BU29" s="1044"/>
      <c r="BV29" s="1044"/>
      <c r="BW29" s="1044"/>
      <c r="BX29" s="1044"/>
      <c r="BY29" s="1044"/>
      <c r="BZ29" s="1044"/>
      <c r="CA29" s="1044"/>
      <c r="CB29" s="1044"/>
      <c r="CC29" s="1044"/>
      <c r="CD29" s="1044"/>
      <c r="CE29" s="1044"/>
      <c r="CF29" s="1044"/>
      <c r="CG29" s="1045"/>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199"/>
    </row>
    <row r="30" spans="1:131" s="200" customFormat="1" ht="26.25" customHeight="1" x14ac:dyDescent="0.15">
      <c r="A30" s="219">
        <v>3</v>
      </c>
      <c r="B30" s="1066" t="s">
        <v>382</v>
      </c>
      <c r="C30" s="1067"/>
      <c r="D30" s="1067"/>
      <c r="E30" s="1067"/>
      <c r="F30" s="1067"/>
      <c r="G30" s="1067"/>
      <c r="H30" s="1067"/>
      <c r="I30" s="1067"/>
      <c r="J30" s="1067"/>
      <c r="K30" s="1067"/>
      <c r="L30" s="1067"/>
      <c r="M30" s="1067"/>
      <c r="N30" s="1067"/>
      <c r="O30" s="1067"/>
      <c r="P30" s="1068"/>
      <c r="Q30" s="1072">
        <v>212</v>
      </c>
      <c r="R30" s="1073"/>
      <c r="S30" s="1073"/>
      <c r="T30" s="1073"/>
      <c r="U30" s="1073"/>
      <c r="V30" s="1073">
        <v>178</v>
      </c>
      <c r="W30" s="1073"/>
      <c r="X30" s="1073"/>
      <c r="Y30" s="1073"/>
      <c r="Z30" s="1073"/>
      <c r="AA30" s="1073">
        <v>35</v>
      </c>
      <c r="AB30" s="1073"/>
      <c r="AC30" s="1073"/>
      <c r="AD30" s="1073"/>
      <c r="AE30" s="1074"/>
      <c r="AF30" s="1048">
        <v>408</v>
      </c>
      <c r="AG30" s="1049"/>
      <c r="AH30" s="1049"/>
      <c r="AI30" s="1049"/>
      <c r="AJ30" s="1050"/>
      <c r="AK30" s="1009" t="s">
        <v>551</v>
      </c>
      <c r="AL30" s="1000"/>
      <c r="AM30" s="1000"/>
      <c r="AN30" s="1000"/>
      <c r="AO30" s="1000"/>
      <c r="AP30" s="1000">
        <v>280</v>
      </c>
      <c r="AQ30" s="1000"/>
      <c r="AR30" s="1000"/>
      <c r="AS30" s="1000"/>
      <c r="AT30" s="1000"/>
      <c r="AU30" s="1000" t="s">
        <v>551</v>
      </c>
      <c r="AV30" s="1000"/>
      <c r="AW30" s="1000"/>
      <c r="AX30" s="1000"/>
      <c r="AY30" s="1000"/>
      <c r="AZ30" s="1071" t="s">
        <v>551</v>
      </c>
      <c r="BA30" s="1071"/>
      <c r="BB30" s="1071"/>
      <c r="BC30" s="1071"/>
      <c r="BD30" s="1071"/>
      <c r="BE30" s="1061" t="s">
        <v>383</v>
      </c>
      <c r="BF30" s="1061"/>
      <c r="BG30" s="1061"/>
      <c r="BH30" s="1061"/>
      <c r="BI30" s="1062"/>
      <c r="BJ30" s="205"/>
      <c r="BK30" s="205"/>
      <c r="BL30" s="205"/>
      <c r="BM30" s="205"/>
      <c r="BN30" s="205"/>
      <c r="BO30" s="218"/>
      <c r="BP30" s="218"/>
      <c r="BQ30" s="215">
        <v>24</v>
      </c>
      <c r="BR30" s="216"/>
      <c r="BS30" s="1043"/>
      <c r="BT30" s="1044"/>
      <c r="BU30" s="1044"/>
      <c r="BV30" s="1044"/>
      <c r="BW30" s="1044"/>
      <c r="BX30" s="1044"/>
      <c r="BY30" s="1044"/>
      <c r="BZ30" s="1044"/>
      <c r="CA30" s="1044"/>
      <c r="CB30" s="1044"/>
      <c r="CC30" s="1044"/>
      <c r="CD30" s="1044"/>
      <c r="CE30" s="1044"/>
      <c r="CF30" s="1044"/>
      <c r="CG30" s="1045"/>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199"/>
    </row>
    <row r="31" spans="1:131" s="200" customFormat="1" ht="26.25" customHeight="1" x14ac:dyDescent="0.15">
      <c r="A31" s="219">
        <v>4</v>
      </c>
      <c r="B31" s="1066"/>
      <c r="C31" s="1067"/>
      <c r="D31" s="1067"/>
      <c r="E31" s="1067"/>
      <c r="F31" s="1067"/>
      <c r="G31" s="1067"/>
      <c r="H31" s="1067"/>
      <c r="I31" s="1067"/>
      <c r="J31" s="1067"/>
      <c r="K31" s="1067"/>
      <c r="L31" s="1067"/>
      <c r="M31" s="1067"/>
      <c r="N31" s="1067"/>
      <c r="O31" s="1067"/>
      <c r="P31" s="1068"/>
      <c r="Q31" s="1072"/>
      <c r="R31" s="1073"/>
      <c r="S31" s="1073"/>
      <c r="T31" s="1073"/>
      <c r="U31" s="1073"/>
      <c r="V31" s="1073"/>
      <c r="W31" s="1073"/>
      <c r="X31" s="1073"/>
      <c r="Y31" s="1073"/>
      <c r="Z31" s="1073"/>
      <c r="AA31" s="1073"/>
      <c r="AB31" s="1073"/>
      <c r="AC31" s="1073"/>
      <c r="AD31" s="1073"/>
      <c r="AE31" s="1074"/>
      <c r="AF31" s="1048"/>
      <c r="AG31" s="1049"/>
      <c r="AH31" s="1049"/>
      <c r="AI31" s="1049"/>
      <c r="AJ31" s="1050"/>
      <c r="AK31" s="1009"/>
      <c r="AL31" s="1000"/>
      <c r="AM31" s="1000"/>
      <c r="AN31" s="1000"/>
      <c r="AO31" s="1000"/>
      <c r="AP31" s="1000"/>
      <c r="AQ31" s="1000"/>
      <c r="AR31" s="1000"/>
      <c r="AS31" s="1000"/>
      <c r="AT31" s="1000"/>
      <c r="AU31" s="1000"/>
      <c r="AV31" s="1000"/>
      <c r="AW31" s="1000"/>
      <c r="AX31" s="1000"/>
      <c r="AY31" s="1000"/>
      <c r="AZ31" s="1071"/>
      <c r="BA31" s="1071"/>
      <c r="BB31" s="1071"/>
      <c r="BC31" s="1071"/>
      <c r="BD31" s="1071"/>
      <c r="BE31" s="1061"/>
      <c r="BF31" s="1061"/>
      <c r="BG31" s="1061"/>
      <c r="BH31" s="1061"/>
      <c r="BI31" s="1062"/>
      <c r="BJ31" s="205"/>
      <c r="BK31" s="205"/>
      <c r="BL31" s="205"/>
      <c r="BM31" s="205"/>
      <c r="BN31" s="205"/>
      <c r="BO31" s="218"/>
      <c r="BP31" s="218"/>
      <c r="BQ31" s="215">
        <v>25</v>
      </c>
      <c r="BR31" s="216"/>
      <c r="BS31" s="1043"/>
      <c r="BT31" s="1044"/>
      <c r="BU31" s="1044"/>
      <c r="BV31" s="1044"/>
      <c r="BW31" s="1044"/>
      <c r="BX31" s="1044"/>
      <c r="BY31" s="1044"/>
      <c r="BZ31" s="1044"/>
      <c r="CA31" s="1044"/>
      <c r="CB31" s="1044"/>
      <c r="CC31" s="1044"/>
      <c r="CD31" s="1044"/>
      <c r="CE31" s="1044"/>
      <c r="CF31" s="1044"/>
      <c r="CG31" s="1045"/>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199"/>
    </row>
    <row r="32" spans="1:131" s="200" customFormat="1" ht="26.25" customHeight="1" x14ac:dyDescent="0.15">
      <c r="A32" s="219">
        <v>5</v>
      </c>
      <c r="B32" s="1066"/>
      <c r="C32" s="1067"/>
      <c r="D32" s="1067"/>
      <c r="E32" s="1067"/>
      <c r="F32" s="1067"/>
      <c r="G32" s="1067"/>
      <c r="H32" s="1067"/>
      <c r="I32" s="1067"/>
      <c r="J32" s="1067"/>
      <c r="K32" s="1067"/>
      <c r="L32" s="1067"/>
      <c r="M32" s="1067"/>
      <c r="N32" s="1067"/>
      <c r="O32" s="1067"/>
      <c r="P32" s="1068"/>
      <c r="Q32" s="1072"/>
      <c r="R32" s="1073"/>
      <c r="S32" s="1073"/>
      <c r="T32" s="1073"/>
      <c r="U32" s="1073"/>
      <c r="V32" s="1073"/>
      <c r="W32" s="1073"/>
      <c r="X32" s="1073"/>
      <c r="Y32" s="1073"/>
      <c r="Z32" s="1073"/>
      <c r="AA32" s="1073"/>
      <c r="AB32" s="1073"/>
      <c r="AC32" s="1073"/>
      <c r="AD32" s="1073"/>
      <c r="AE32" s="1074"/>
      <c r="AF32" s="1048"/>
      <c r="AG32" s="1049"/>
      <c r="AH32" s="1049"/>
      <c r="AI32" s="1049"/>
      <c r="AJ32" s="1050"/>
      <c r="AK32" s="1009"/>
      <c r="AL32" s="1000"/>
      <c r="AM32" s="1000"/>
      <c r="AN32" s="1000"/>
      <c r="AO32" s="1000"/>
      <c r="AP32" s="1000"/>
      <c r="AQ32" s="1000"/>
      <c r="AR32" s="1000"/>
      <c r="AS32" s="1000"/>
      <c r="AT32" s="1000"/>
      <c r="AU32" s="1000"/>
      <c r="AV32" s="1000"/>
      <c r="AW32" s="1000"/>
      <c r="AX32" s="1000"/>
      <c r="AY32" s="1000"/>
      <c r="AZ32" s="1071"/>
      <c r="BA32" s="1071"/>
      <c r="BB32" s="1071"/>
      <c r="BC32" s="1071"/>
      <c r="BD32" s="1071"/>
      <c r="BE32" s="1061"/>
      <c r="BF32" s="1061"/>
      <c r="BG32" s="1061"/>
      <c r="BH32" s="1061"/>
      <c r="BI32" s="1062"/>
      <c r="BJ32" s="205"/>
      <c r="BK32" s="205"/>
      <c r="BL32" s="205"/>
      <c r="BM32" s="205"/>
      <c r="BN32" s="205"/>
      <c r="BO32" s="218"/>
      <c r="BP32" s="218"/>
      <c r="BQ32" s="215">
        <v>26</v>
      </c>
      <c r="BR32" s="216"/>
      <c r="BS32" s="1043"/>
      <c r="BT32" s="1044"/>
      <c r="BU32" s="1044"/>
      <c r="BV32" s="1044"/>
      <c r="BW32" s="1044"/>
      <c r="BX32" s="1044"/>
      <c r="BY32" s="1044"/>
      <c r="BZ32" s="1044"/>
      <c r="CA32" s="1044"/>
      <c r="CB32" s="1044"/>
      <c r="CC32" s="1044"/>
      <c r="CD32" s="1044"/>
      <c r="CE32" s="1044"/>
      <c r="CF32" s="1044"/>
      <c r="CG32" s="1045"/>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199"/>
    </row>
    <row r="33" spans="1:131" s="200" customFormat="1" ht="26.25" customHeight="1" x14ac:dyDescent="0.15">
      <c r="A33" s="219">
        <v>6</v>
      </c>
      <c r="B33" s="1066"/>
      <c r="C33" s="1067"/>
      <c r="D33" s="1067"/>
      <c r="E33" s="1067"/>
      <c r="F33" s="1067"/>
      <c r="G33" s="1067"/>
      <c r="H33" s="1067"/>
      <c r="I33" s="1067"/>
      <c r="J33" s="1067"/>
      <c r="K33" s="1067"/>
      <c r="L33" s="1067"/>
      <c r="M33" s="1067"/>
      <c r="N33" s="1067"/>
      <c r="O33" s="1067"/>
      <c r="P33" s="1068"/>
      <c r="Q33" s="1072"/>
      <c r="R33" s="1073"/>
      <c r="S33" s="1073"/>
      <c r="T33" s="1073"/>
      <c r="U33" s="1073"/>
      <c r="V33" s="1073"/>
      <c r="W33" s="1073"/>
      <c r="X33" s="1073"/>
      <c r="Y33" s="1073"/>
      <c r="Z33" s="1073"/>
      <c r="AA33" s="1073"/>
      <c r="AB33" s="1073"/>
      <c r="AC33" s="1073"/>
      <c r="AD33" s="1073"/>
      <c r="AE33" s="1074"/>
      <c r="AF33" s="1048"/>
      <c r="AG33" s="1049"/>
      <c r="AH33" s="1049"/>
      <c r="AI33" s="1049"/>
      <c r="AJ33" s="1050"/>
      <c r="AK33" s="1009"/>
      <c r="AL33" s="1000"/>
      <c r="AM33" s="1000"/>
      <c r="AN33" s="1000"/>
      <c r="AO33" s="1000"/>
      <c r="AP33" s="1000"/>
      <c r="AQ33" s="1000"/>
      <c r="AR33" s="1000"/>
      <c r="AS33" s="1000"/>
      <c r="AT33" s="1000"/>
      <c r="AU33" s="1000"/>
      <c r="AV33" s="1000"/>
      <c r="AW33" s="1000"/>
      <c r="AX33" s="1000"/>
      <c r="AY33" s="1000"/>
      <c r="AZ33" s="1071"/>
      <c r="BA33" s="1071"/>
      <c r="BB33" s="1071"/>
      <c r="BC33" s="1071"/>
      <c r="BD33" s="1071"/>
      <c r="BE33" s="1061"/>
      <c r="BF33" s="1061"/>
      <c r="BG33" s="1061"/>
      <c r="BH33" s="1061"/>
      <c r="BI33" s="1062"/>
      <c r="BJ33" s="205"/>
      <c r="BK33" s="205"/>
      <c r="BL33" s="205"/>
      <c r="BM33" s="205"/>
      <c r="BN33" s="205"/>
      <c r="BO33" s="218"/>
      <c r="BP33" s="218"/>
      <c r="BQ33" s="215">
        <v>27</v>
      </c>
      <c r="BR33" s="216"/>
      <c r="BS33" s="1043"/>
      <c r="BT33" s="1044"/>
      <c r="BU33" s="1044"/>
      <c r="BV33" s="1044"/>
      <c r="BW33" s="1044"/>
      <c r="BX33" s="1044"/>
      <c r="BY33" s="1044"/>
      <c r="BZ33" s="1044"/>
      <c r="CA33" s="1044"/>
      <c r="CB33" s="1044"/>
      <c r="CC33" s="1044"/>
      <c r="CD33" s="1044"/>
      <c r="CE33" s="1044"/>
      <c r="CF33" s="1044"/>
      <c r="CG33" s="1045"/>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199"/>
    </row>
    <row r="34" spans="1:131" s="200" customFormat="1" ht="26.25" customHeight="1" x14ac:dyDescent="0.15">
      <c r="A34" s="219">
        <v>7</v>
      </c>
      <c r="B34" s="1066"/>
      <c r="C34" s="1067"/>
      <c r="D34" s="1067"/>
      <c r="E34" s="1067"/>
      <c r="F34" s="1067"/>
      <c r="G34" s="1067"/>
      <c r="H34" s="1067"/>
      <c r="I34" s="1067"/>
      <c r="J34" s="1067"/>
      <c r="K34" s="1067"/>
      <c r="L34" s="1067"/>
      <c r="M34" s="1067"/>
      <c r="N34" s="1067"/>
      <c r="O34" s="1067"/>
      <c r="P34" s="1068"/>
      <c r="Q34" s="1072"/>
      <c r="R34" s="1073"/>
      <c r="S34" s="1073"/>
      <c r="T34" s="1073"/>
      <c r="U34" s="1073"/>
      <c r="V34" s="1073"/>
      <c r="W34" s="1073"/>
      <c r="X34" s="1073"/>
      <c r="Y34" s="1073"/>
      <c r="Z34" s="1073"/>
      <c r="AA34" s="1073"/>
      <c r="AB34" s="1073"/>
      <c r="AC34" s="1073"/>
      <c r="AD34" s="1073"/>
      <c r="AE34" s="1074"/>
      <c r="AF34" s="1048"/>
      <c r="AG34" s="1049"/>
      <c r="AH34" s="1049"/>
      <c r="AI34" s="1049"/>
      <c r="AJ34" s="1050"/>
      <c r="AK34" s="1009"/>
      <c r="AL34" s="1000"/>
      <c r="AM34" s="1000"/>
      <c r="AN34" s="1000"/>
      <c r="AO34" s="1000"/>
      <c r="AP34" s="1000"/>
      <c r="AQ34" s="1000"/>
      <c r="AR34" s="1000"/>
      <c r="AS34" s="1000"/>
      <c r="AT34" s="1000"/>
      <c r="AU34" s="1000"/>
      <c r="AV34" s="1000"/>
      <c r="AW34" s="1000"/>
      <c r="AX34" s="1000"/>
      <c r="AY34" s="1000"/>
      <c r="AZ34" s="1071"/>
      <c r="BA34" s="1071"/>
      <c r="BB34" s="1071"/>
      <c r="BC34" s="1071"/>
      <c r="BD34" s="1071"/>
      <c r="BE34" s="1061"/>
      <c r="BF34" s="1061"/>
      <c r="BG34" s="1061"/>
      <c r="BH34" s="1061"/>
      <c r="BI34" s="1062"/>
      <c r="BJ34" s="205"/>
      <c r="BK34" s="205"/>
      <c r="BL34" s="205"/>
      <c r="BM34" s="205"/>
      <c r="BN34" s="205"/>
      <c r="BO34" s="218"/>
      <c r="BP34" s="218"/>
      <c r="BQ34" s="215">
        <v>28</v>
      </c>
      <c r="BR34" s="216"/>
      <c r="BS34" s="1043"/>
      <c r="BT34" s="1044"/>
      <c r="BU34" s="1044"/>
      <c r="BV34" s="1044"/>
      <c r="BW34" s="1044"/>
      <c r="BX34" s="1044"/>
      <c r="BY34" s="1044"/>
      <c r="BZ34" s="1044"/>
      <c r="CA34" s="1044"/>
      <c r="CB34" s="1044"/>
      <c r="CC34" s="1044"/>
      <c r="CD34" s="1044"/>
      <c r="CE34" s="1044"/>
      <c r="CF34" s="1044"/>
      <c r="CG34" s="1045"/>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199"/>
    </row>
    <row r="35" spans="1:131" s="200" customFormat="1" ht="26.25" customHeight="1" x14ac:dyDescent="0.15">
      <c r="A35" s="219">
        <v>8</v>
      </c>
      <c r="B35" s="1066"/>
      <c r="C35" s="1067"/>
      <c r="D35" s="1067"/>
      <c r="E35" s="1067"/>
      <c r="F35" s="1067"/>
      <c r="G35" s="1067"/>
      <c r="H35" s="1067"/>
      <c r="I35" s="1067"/>
      <c r="J35" s="1067"/>
      <c r="K35" s="1067"/>
      <c r="L35" s="1067"/>
      <c r="M35" s="1067"/>
      <c r="N35" s="1067"/>
      <c r="O35" s="1067"/>
      <c r="P35" s="1068"/>
      <c r="Q35" s="1072"/>
      <c r="R35" s="1073"/>
      <c r="S35" s="1073"/>
      <c r="T35" s="1073"/>
      <c r="U35" s="1073"/>
      <c r="V35" s="1073"/>
      <c r="W35" s="1073"/>
      <c r="X35" s="1073"/>
      <c r="Y35" s="1073"/>
      <c r="Z35" s="1073"/>
      <c r="AA35" s="1073"/>
      <c r="AB35" s="1073"/>
      <c r="AC35" s="1073"/>
      <c r="AD35" s="1073"/>
      <c r="AE35" s="1074"/>
      <c r="AF35" s="1048"/>
      <c r="AG35" s="1049"/>
      <c r="AH35" s="1049"/>
      <c r="AI35" s="1049"/>
      <c r="AJ35" s="1050"/>
      <c r="AK35" s="1009"/>
      <c r="AL35" s="1000"/>
      <c r="AM35" s="1000"/>
      <c r="AN35" s="1000"/>
      <c r="AO35" s="1000"/>
      <c r="AP35" s="1000"/>
      <c r="AQ35" s="1000"/>
      <c r="AR35" s="1000"/>
      <c r="AS35" s="1000"/>
      <c r="AT35" s="1000"/>
      <c r="AU35" s="1000"/>
      <c r="AV35" s="1000"/>
      <c r="AW35" s="1000"/>
      <c r="AX35" s="1000"/>
      <c r="AY35" s="1000"/>
      <c r="AZ35" s="1071"/>
      <c r="BA35" s="1071"/>
      <c r="BB35" s="1071"/>
      <c r="BC35" s="1071"/>
      <c r="BD35" s="1071"/>
      <c r="BE35" s="1061"/>
      <c r="BF35" s="1061"/>
      <c r="BG35" s="1061"/>
      <c r="BH35" s="1061"/>
      <c r="BI35" s="1062"/>
      <c r="BJ35" s="205"/>
      <c r="BK35" s="205"/>
      <c r="BL35" s="205"/>
      <c r="BM35" s="205"/>
      <c r="BN35" s="205"/>
      <c r="BO35" s="218"/>
      <c r="BP35" s="218"/>
      <c r="BQ35" s="215">
        <v>29</v>
      </c>
      <c r="BR35" s="216"/>
      <c r="BS35" s="1043"/>
      <c r="BT35" s="1044"/>
      <c r="BU35" s="1044"/>
      <c r="BV35" s="1044"/>
      <c r="BW35" s="1044"/>
      <c r="BX35" s="1044"/>
      <c r="BY35" s="1044"/>
      <c r="BZ35" s="1044"/>
      <c r="CA35" s="1044"/>
      <c r="CB35" s="1044"/>
      <c r="CC35" s="1044"/>
      <c r="CD35" s="1044"/>
      <c r="CE35" s="1044"/>
      <c r="CF35" s="1044"/>
      <c r="CG35" s="1045"/>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199"/>
    </row>
    <row r="36" spans="1:131" s="200" customFormat="1" ht="26.25" customHeight="1" x14ac:dyDescent="0.15">
      <c r="A36" s="219">
        <v>9</v>
      </c>
      <c r="B36" s="1066"/>
      <c r="C36" s="1067"/>
      <c r="D36" s="1067"/>
      <c r="E36" s="1067"/>
      <c r="F36" s="1067"/>
      <c r="G36" s="1067"/>
      <c r="H36" s="1067"/>
      <c r="I36" s="1067"/>
      <c r="J36" s="1067"/>
      <c r="K36" s="1067"/>
      <c r="L36" s="1067"/>
      <c r="M36" s="1067"/>
      <c r="N36" s="1067"/>
      <c r="O36" s="1067"/>
      <c r="P36" s="1068"/>
      <c r="Q36" s="1072"/>
      <c r="R36" s="1073"/>
      <c r="S36" s="1073"/>
      <c r="T36" s="1073"/>
      <c r="U36" s="1073"/>
      <c r="V36" s="1073"/>
      <c r="W36" s="1073"/>
      <c r="X36" s="1073"/>
      <c r="Y36" s="1073"/>
      <c r="Z36" s="1073"/>
      <c r="AA36" s="1073"/>
      <c r="AB36" s="1073"/>
      <c r="AC36" s="1073"/>
      <c r="AD36" s="1073"/>
      <c r="AE36" s="1074"/>
      <c r="AF36" s="1048"/>
      <c r="AG36" s="1049"/>
      <c r="AH36" s="1049"/>
      <c r="AI36" s="1049"/>
      <c r="AJ36" s="1050"/>
      <c r="AK36" s="1009"/>
      <c r="AL36" s="1000"/>
      <c r="AM36" s="1000"/>
      <c r="AN36" s="1000"/>
      <c r="AO36" s="1000"/>
      <c r="AP36" s="1000"/>
      <c r="AQ36" s="1000"/>
      <c r="AR36" s="1000"/>
      <c r="AS36" s="1000"/>
      <c r="AT36" s="1000"/>
      <c r="AU36" s="1000"/>
      <c r="AV36" s="1000"/>
      <c r="AW36" s="1000"/>
      <c r="AX36" s="1000"/>
      <c r="AY36" s="1000"/>
      <c r="AZ36" s="1071"/>
      <c r="BA36" s="1071"/>
      <c r="BB36" s="1071"/>
      <c r="BC36" s="1071"/>
      <c r="BD36" s="1071"/>
      <c r="BE36" s="1061"/>
      <c r="BF36" s="1061"/>
      <c r="BG36" s="1061"/>
      <c r="BH36" s="1061"/>
      <c r="BI36" s="1062"/>
      <c r="BJ36" s="205"/>
      <c r="BK36" s="205"/>
      <c r="BL36" s="205"/>
      <c r="BM36" s="205"/>
      <c r="BN36" s="205"/>
      <c r="BO36" s="218"/>
      <c r="BP36" s="218"/>
      <c r="BQ36" s="215">
        <v>30</v>
      </c>
      <c r="BR36" s="216"/>
      <c r="BS36" s="1043"/>
      <c r="BT36" s="1044"/>
      <c r="BU36" s="1044"/>
      <c r="BV36" s="1044"/>
      <c r="BW36" s="1044"/>
      <c r="BX36" s="1044"/>
      <c r="BY36" s="1044"/>
      <c r="BZ36" s="1044"/>
      <c r="CA36" s="1044"/>
      <c r="CB36" s="1044"/>
      <c r="CC36" s="1044"/>
      <c r="CD36" s="1044"/>
      <c r="CE36" s="1044"/>
      <c r="CF36" s="1044"/>
      <c r="CG36" s="1045"/>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199"/>
    </row>
    <row r="37" spans="1:131" s="200" customFormat="1" ht="26.25" customHeight="1" x14ac:dyDescent="0.15">
      <c r="A37" s="219">
        <v>10</v>
      </c>
      <c r="B37" s="1066"/>
      <c r="C37" s="1067"/>
      <c r="D37" s="1067"/>
      <c r="E37" s="1067"/>
      <c r="F37" s="1067"/>
      <c r="G37" s="1067"/>
      <c r="H37" s="1067"/>
      <c r="I37" s="1067"/>
      <c r="J37" s="1067"/>
      <c r="K37" s="1067"/>
      <c r="L37" s="1067"/>
      <c r="M37" s="1067"/>
      <c r="N37" s="1067"/>
      <c r="O37" s="1067"/>
      <c r="P37" s="1068"/>
      <c r="Q37" s="1072"/>
      <c r="R37" s="1073"/>
      <c r="S37" s="1073"/>
      <c r="T37" s="1073"/>
      <c r="U37" s="1073"/>
      <c r="V37" s="1073"/>
      <c r="W37" s="1073"/>
      <c r="X37" s="1073"/>
      <c r="Y37" s="1073"/>
      <c r="Z37" s="1073"/>
      <c r="AA37" s="1073"/>
      <c r="AB37" s="1073"/>
      <c r="AC37" s="1073"/>
      <c r="AD37" s="1073"/>
      <c r="AE37" s="1074"/>
      <c r="AF37" s="1048"/>
      <c r="AG37" s="1049"/>
      <c r="AH37" s="1049"/>
      <c r="AI37" s="1049"/>
      <c r="AJ37" s="1050"/>
      <c r="AK37" s="1009"/>
      <c r="AL37" s="1000"/>
      <c r="AM37" s="1000"/>
      <c r="AN37" s="1000"/>
      <c r="AO37" s="1000"/>
      <c r="AP37" s="1000"/>
      <c r="AQ37" s="1000"/>
      <c r="AR37" s="1000"/>
      <c r="AS37" s="1000"/>
      <c r="AT37" s="1000"/>
      <c r="AU37" s="1000"/>
      <c r="AV37" s="1000"/>
      <c r="AW37" s="1000"/>
      <c r="AX37" s="1000"/>
      <c r="AY37" s="1000"/>
      <c r="AZ37" s="1071"/>
      <c r="BA37" s="1071"/>
      <c r="BB37" s="1071"/>
      <c r="BC37" s="1071"/>
      <c r="BD37" s="1071"/>
      <c r="BE37" s="1061"/>
      <c r="BF37" s="1061"/>
      <c r="BG37" s="1061"/>
      <c r="BH37" s="1061"/>
      <c r="BI37" s="1062"/>
      <c r="BJ37" s="205"/>
      <c r="BK37" s="205"/>
      <c r="BL37" s="205"/>
      <c r="BM37" s="205"/>
      <c r="BN37" s="205"/>
      <c r="BO37" s="218"/>
      <c r="BP37" s="218"/>
      <c r="BQ37" s="215">
        <v>31</v>
      </c>
      <c r="BR37" s="216"/>
      <c r="BS37" s="1043"/>
      <c r="BT37" s="1044"/>
      <c r="BU37" s="1044"/>
      <c r="BV37" s="1044"/>
      <c r="BW37" s="1044"/>
      <c r="BX37" s="1044"/>
      <c r="BY37" s="1044"/>
      <c r="BZ37" s="1044"/>
      <c r="CA37" s="1044"/>
      <c r="CB37" s="1044"/>
      <c r="CC37" s="1044"/>
      <c r="CD37" s="1044"/>
      <c r="CE37" s="1044"/>
      <c r="CF37" s="1044"/>
      <c r="CG37" s="1045"/>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199"/>
    </row>
    <row r="38" spans="1:131" s="200" customFormat="1" ht="26.25" customHeight="1" x14ac:dyDescent="0.15">
      <c r="A38" s="219">
        <v>11</v>
      </c>
      <c r="B38" s="1066"/>
      <c r="C38" s="1067"/>
      <c r="D38" s="1067"/>
      <c r="E38" s="1067"/>
      <c r="F38" s="1067"/>
      <c r="G38" s="1067"/>
      <c r="H38" s="1067"/>
      <c r="I38" s="1067"/>
      <c r="J38" s="1067"/>
      <c r="K38" s="1067"/>
      <c r="L38" s="1067"/>
      <c r="M38" s="1067"/>
      <c r="N38" s="1067"/>
      <c r="O38" s="1067"/>
      <c r="P38" s="1068"/>
      <c r="Q38" s="1072"/>
      <c r="R38" s="1073"/>
      <c r="S38" s="1073"/>
      <c r="T38" s="1073"/>
      <c r="U38" s="1073"/>
      <c r="V38" s="1073"/>
      <c r="W38" s="1073"/>
      <c r="X38" s="1073"/>
      <c r="Y38" s="1073"/>
      <c r="Z38" s="1073"/>
      <c r="AA38" s="1073"/>
      <c r="AB38" s="1073"/>
      <c r="AC38" s="1073"/>
      <c r="AD38" s="1073"/>
      <c r="AE38" s="1074"/>
      <c r="AF38" s="1048"/>
      <c r="AG38" s="1049"/>
      <c r="AH38" s="1049"/>
      <c r="AI38" s="1049"/>
      <c r="AJ38" s="1050"/>
      <c r="AK38" s="1009"/>
      <c r="AL38" s="1000"/>
      <c r="AM38" s="1000"/>
      <c r="AN38" s="1000"/>
      <c r="AO38" s="1000"/>
      <c r="AP38" s="1000"/>
      <c r="AQ38" s="1000"/>
      <c r="AR38" s="1000"/>
      <c r="AS38" s="1000"/>
      <c r="AT38" s="1000"/>
      <c r="AU38" s="1000"/>
      <c r="AV38" s="1000"/>
      <c r="AW38" s="1000"/>
      <c r="AX38" s="1000"/>
      <c r="AY38" s="1000"/>
      <c r="AZ38" s="1071"/>
      <c r="BA38" s="1071"/>
      <c r="BB38" s="1071"/>
      <c r="BC38" s="1071"/>
      <c r="BD38" s="1071"/>
      <c r="BE38" s="1061"/>
      <c r="BF38" s="1061"/>
      <c r="BG38" s="1061"/>
      <c r="BH38" s="1061"/>
      <c r="BI38" s="1062"/>
      <c r="BJ38" s="205"/>
      <c r="BK38" s="205"/>
      <c r="BL38" s="205"/>
      <c r="BM38" s="205"/>
      <c r="BN38" s="205"/>
      <c r="BO38" s="218"/>
      <c r="BP38" s="218"/>
      <c r="BQ38" s="215">
        <v>32</v>
      </c>
      <c r="BR38" s="216"/>
      <c r="BS38" s="1043"/>
      <c r="BT38" s="1044"/>
      <c r="BU38" s="1044"/>
      <c r="BV38" s="1044"/>
      <c r="BW38" s="1044"/>
      <c r="BX38" s="1044"/>
      <c r="BY38" s="1044"/>
      <c r="BZ38" s="1044"/>
      <c r="CA38" s="1044"/>
      <c r="CB38" s="1044"/>
      <c r="CC38" s="1044"/>
      <c r="CD38" s="1044"/>
      <c r="CE38" s="1044"/>
      <c r="CF38" s="1044"/>
      <c r="CG38" s="1045"/>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199"/>
    </row>
    <row r="39" spans="1:131" s="200" customFormat="1" ht="26.25" customHeight="1" x14ac:dyDescent="0.15">
      <c r="A39" s="219">
        <v>12</v>
      </c>
      <c r="B39" s="1066"/>
      <c r="C39" s="1067"/>
      <c r="D39" s="1067"/>
      <c r="E39" s="1067"/>
      <c r="F39" s="1067"/>
      <c r="G39" s="1067"/>
      <c r="H39" s="1067"/>
      <c r="I39" s="1067"/>
      <c r="J39" s="1067"/>
      <c r="K39" s="1067"/>
      <c r="L39" s="1067"/>
      <c r="M39" s="1067"/>
      <c r="N39" s="1067"/>
      <c r="O39" s="1067"/>
      <c r="P39" s="1068"/>
      <c r="Q39" s="1072"/>
      <c r="R39" s="1073"/>
      <c r="S39" s="1073"/>
      <c r="T39" s="1073"/>
      <c r="U39" s="1073"/>
      <c r="V39" s="1073"/>
      <c r="W39" s="1073"/>
      <c r="X39" s="1073"/>
      <c r="Y39" s="1073"/>
      <c r="Z39" s="1073"/>
      <c r="AA39" s="1073"/>
      <c r="AB39" s="1073"/>
      <c r="AC39" s="1073"/>
      <c r="AD39" s="1073"/>
      <c r="AE39" s="1074"/>
      <c r="AF39" s="1048"/>
      <c r="AG39" s="1049"/>
      <c r="AH39" s="1049"/>
      <c r="AI39" s="1049"/>
      <c r="AJ39" s="1050"/>
      <c r="AK39" s="1009"/>
      <c r="AL39" s="1000"/>
      <c r="AM39" s="1000"/>
      <c r="AN39" s="1000"/>
      <c r="AO39" s="1000"/>
      <c r="AP39" s="1000"/>
      <c r="AQ39" s="1000"/>
      <c r="AR39" s="1000"/>
      <c r="AS39" s="1000"/>
      <c r="AT39" s="1000"/>
      <c r="AU39" s="1000"/>
      <c r="AV39" s="1000"/>
      <c r="AW39" s="1000"/>
      <c r="AX39" s="1000"/>
      <c r="AY39" s="1000"/>
      <c r="AZ39" s="1071"/>
      <c r="BA39" s="1071"/>
      <c r="BB39" s="1071"/>
      <c r="BC39" s="1071"/>
      <c r="BD39" s="1071"/>
      <c r="BE39" s="1061"/>
      <c r="BF39" s="1061"/>
      <c r="BG39" s="1061"/>
      <c r="BH39" s="1061"/>
      <c r="BI39" s="1062"/>
      <c r="BJ39" s="205"/>
      <c r="BK39" s="205"/>
      <c r="BL39" s="205"/>
      <c r="BM39" s="205"/>
      <c r="BN39" s="205"/>
      <c r="BO39" s="218"/>
      <c r="BP39" s="218"/>
      <c r="BQ39" s="215">
        <v>33</v>
      </c>
      <c r="BR39" s="216"/>
      <c r="BS39" s="1043"/>
      <c r="BT39" s="1044"/>
      <c r="BU39" s="1044"/>
      <c r="BV39" s="1044"/>
      <c r="BW39" s="1044"/>
      <c r="BX39" s="1044"/>
      <c r="BY39" s="1044"/>
      <c r="BZ39" s="1044"/>
      <c r="CA39" s="1044"/>
      <c r="CB39" s="1044"/>
      <c r="CC39" s="1044"/>
      <c r="CD39" s="1044"/>
      <c r="CE39" s="1044"/>
      <c r="CF39" s="1044"/>
      <c r="CG39" s="1045"/>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199"/>
    </row>
    <row r="40" spans="1:131" s="200" customFormat="1" ht="26.25" customHeight="1" x14ac:dyDescent="0.15">
      <c r="A40" s="214">
        <v>13</v>
      </c>
      <c r="B40" s="1066"/>
      <c r="C40" s="1067"/>
      <c r="D40" s="1067"/>
      <c r="E40" s="1067"/>
      <c r="F40" s="1067"/>
      <c r="G40" s="1067"/>
      <c r="H40" s="1067"/>
      <c r="I40" s="1067"/>
      <c r="J40" s="1067"/>
      <c r="K40" s="1067"/>
      <c r="L40" s="1067"/>
      <c r="M40" s="1067"/>
      <c r="N40" s="1067"/>
      <c r="O40" s="1067"/>
      <c r="P40" s="1068"/>
      <c r="Q40" s="1072"/>
      <c r="R40" s="1073"/>
      <c r="S40" s="1073"/>
      <c r="T40" s="1073"/>
      <c r="U40" s="1073"/>
      <c r="V40" s="1073"/>
      <c r="W40" s="1073"/>
      <c r="X40" s="1073"/>
      <c r="Y40" s="1073"/>
      <c r="Z40" s="1073"/>
      <c r="AA40" s="1073"/>
      <c r="AB40" s="1073"/>
      <c r="AC40" s="1073"/>
      <c r="AD40" s="1073"/>
      <c r="AE40" s="1074"/>
      <c r="AF40" s="1048"/>
      <c r="AG40" s="1049"/>
      <c r="AH40" s="1049"/>
      <c r="AI40" s="1049"/>
      <c r="AJ40" s="1050"/>
      <c r="AK40" s="1009"/>
      <c r="AL40" s="1000"/>
      <c r="AM40" s="1000"/>
      <c r="AN40" s="1000"/>
      <c r="AO40" s="1000"/>
      <c r="AP40" s="1000"/>
      <c r="AQ40" s="1000"/>
      <c r="AR40" s="1000"/>
      <c r="AS40" s="1000"/>
      <c r="AT40" s="1000"/>
      <c r="AU40" s="1000"/>
      <c r="AV40" s="1000"/>
      <c r="AW40" s="1000"/>
      <c r="AX40" s="1000"/>
      <c r="AY40" s="1000"/>
      <c r="AZ40" s="1071"/>
      <c r="BA40" s="1071"/>
      <c r="BB40" s="1071"/>
      <c r="BC40" s="1071"/>
      <c r="BD40" s="1071"/>
      <c r="BE40" s="1061"/>
      <c r="BF40" s="1061"/>
      <c r="BG40" s="1061"/>
      <c r="BH40" s="1061"/>
      <c r="BI40" s="1062"/>
      <c r="BJ40" s="205"/>
      <c r="BK40" s="205"/>
      <c r="BL40" s="205"/>
      <c r="BM40" s="205"/>
      <c r="BN40" s="205"/>
      <c r="BO40" s="218"/>
      <c r="BP40" s="218"/>
      <c r="BQ40" s="215">
        <v>34</v>
      </c>
      <c r="BR40" s="216"/>
      <c r="BS40" s="1043"/>
      <c r="BT40" s="1044"/>
      <c r="BU40" s="1044"/>
      <c r="BV40" s="1044"/>
      <c r="BW40" s="1044"/>
      <c r="BX40" s="1044"/>
      <c r="BY40" s="1044"/>
      <c r="BZ40" s="1044"/>
      <c r="CA40" s="1044"/>
      <c r="CB40" s="1044"/>
      <c r="CC40" s="1044"/>
      <c r="CD40" s="1044"/>
      <c r="CE40" s="1044"/>
      <c r="CF40" s="1044"/>
      <c r="CG40" s="1045"/>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199"/>
    </row>
    <row r="41" spans="1:131" s="200" customFormat="1" ht="26.25" customHeight="1" x14ac:dyDescent="0.15">
      <c r="A41" s="214">
        <v>14</v>
      </c>
      <c r="B41" s="1066"/>
      <c r="C41" s="1067"/>
      <c r="D41" s="1067"/>
      <c r="E41" s="1067"/>
      <c r="F41" s="1067"/>
      <c r="G41" s="1067"/>
      <c r="H41" s="1067"/>
      <c r="I41" s="1067"/>
      <c r="J41" s="1067"/>
      <c r="K41" s="1067"/>
      <c r="L41" s="1067"/>
      <c r="M41" s="1067"/>
      <c r="N41" s="1067"/>
      <c r="O41" s="1067"/>
      <c r="P41" s="1068"/>
      <c r="Q41" s="1072"/>
      <c r="R41" s="1073"/>
      <c r="S41" s="1073"/>
      <c r="T41" s="1073"/>
      <c r="U41" s="1073"/>
      <c r="V41" s="1073"/>
      <c r="W41" s="1073"/>
      <c r="X41" s="1073"/>
      <c r="Y41" s="1073"/>
      <c r="Z41" s="1073"/>
      <c r="AA41" s="1073"/>
      <c r="AB41" s="1073"/>
      <c r="AC41" s="1073"/>
      <c r="AD41" s="1073"/>
      <c r="AE41" s="1074"/>
      <c r="AF41" s="1048"/>
      <c r="AG41" s="1049"/>
      <c r="AH41" s="1049"/>
      <c r="AI41" s="1049"/>
      <c r="AJ41" s="1050"/>
      <c r="AK41" s="1009"/>
      <c r="AL41" s="1000"/>
      <c r="AM41" s="1000"/>
      <c r="AN41" s="1000"/>
      <c r="AO41" s="1000"/>
      <c r="AP41" s="1000"/>
      <c r="AQ41" s="1000"/>
      <c r="AR41" s="1000"/>
      <c r="AS41" s="1000"/>
      <c r="AT41" s="1000"/>
      <c r="AU41" s="1000"/>
      <c r="AV41" s="1000"/>
      <c r="AW41" s="1000"/>
      <c r="AX41" s="1000"/>
      <c r="AY41" s="1000"/>
      <c r="AZ41" s="1071"/>
      <c r="BA41" s="1071"/>
      <c r="BB41" s="1071"/>
      <c r="BC41" s="1071"/>
      <c r="BD41" s="1071"/>
      <c r="BE41" s="1061"/>
      <c r="BF41" s="1061"/>
      <c r="BG41" s="1061"/>
      <c r="BH41" s="1061"/>
      <c r="BI41" s="1062"/>
      <c r="BJ41" s="205"/>
      <c r="BK41" s="205"/>
      <c r="BL41" s="205"/>
      <c r="BM41" s="205"/>
      <c r="BN41" s="205"/>
      <c r="BO41" s="218"/>
      <c r="BP41" s="218"/>
      <c r="BQ41" s="215">
        <v>35</v>
      </c>
      <c r="BR41" s="216"/>
      <c r="BS41" s="1043"/>
      <c r="BT41" s="1044"/>
      <c r="BU41" s="1044"/>
      <c r="BV41" s="1044"/>
      <c r="BW41" s="1044"/>
      <c r="BX41" s="1044"/>
      <c r="BY41" s="1044"/>
      <c r="BZ41" s="1044"/>
      <c r="CA41" s="1044"/>
      <c r="CB41" s="1044"/>
      <c r="CC41" s="1044"/>
      <c r="CD41" s="1044"/>
      <c r="CE41" s="1044"/>
      <c r="CF41" s="1044"/>
      <c r="CG41" s="1045"/>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199"/>
    </row>
    <row r="42" spans="1:131" s="200" customFormat="1" ht="26.25" customHeight="1" x14ac:dyDescent="0.15">
      <c r="A42" s="214">
        <v>15</v>
      </c>
      <c r="B42" s="1066"/>
      <c r="C42" s="1067"/>
      <c r="D42" s="1067"/>
      <c r="E42" s="1067"/>
      <c r="F42" s="1067"/>
      <c r="G42" s="1067"/>
      <c r="H42" s="1067"/>
      <c r="I42" s="1067"/>
      <c r="J42" s="1067"/>
      <c r="K42" s="1067"/>
      <c r="L42" s="1067"/>
      <c r="M42" s="1067"/>
      <c r="N42" s="1067"/>
      <c r="O42" s="1067"/>
      <c r="P42" s="1068"/>
      <c r="Q42" s="1072"/>
      <c r="R42" s="1073"/>
      <c r="S42" s="1073"/>
      <c r="T42" s="1073"/>
      <c r="U42" s="1073"/>
      <c r="V42" s="1073"/>
      <c r="W42" s="1073"/>
      <c r="X42" s="1073"/>
      <c r="Y42" s="1073"/>
      <c r="Z42" s="1073"/>
      <c r="AA42" s="1073"/>
      <c r="AB42" s="1073"/>
      <c r="AC42" s="1073"/>
      <c r="AD42" s="1073"/>
      <c r="AE42" s="1074"/>
      <c r="AF42" s="1048"/>
      <c r="AG42" s="1049"/>
      <c r="AH42" s="1049"/>
      <c r="AI42" s="1049"/>
      <c r="AJ42" s="1050"/>
      <c r="AK42" s="1009"/>
      <c r="AL42" s="1000"/>
      <c r="AM42" s="1000"/>
      <c r="AN42" s="1000"/>
      <c r="AO42" s="1000"/>
      <c r="AP42" s="1000"/>
      <c r="AQ42" s="1000"/>
      <c r="AR42" s="1000"/>
      <c r="AS42" s="1000"/>
      <c r="AT42" s="1000"/>
      <c r="AU42" s="1000"/>
      <c r="AV42" s="1000"/>
      <c r="AW42" s="1000"/>
      <c r="AX42" s="1000"/>
      <c r="AY42" s="1000"/>
      <c r="AZ42" s="1071"/>
      <c r="BA42" s="1071"/>
      <c r="BB42" s="1071"/>
      <c r="BC42" s="1071"/>
      <c r="BD42" s="1071"/>
      <c r="BE42" s="1061"/>
      <c r="BF42" s="1061"/>
      <c r="BG42" s="1061"/>
      <c r="BH42" s="1061"/>
      <c r="BI42" s="1062"/>
      <c r="BJ42" s="205"/>
      <c r="BK42" s="205"/>
      <c r="BL42" s="205"/>
      <c r="BM42" s="205"/>
      <c r="BN42" s="205"/>
      <c r="BO42" s="218"/>
      <c r="BP42" s="218"/>
      <c r="BQ42" s="215">
        <v>36</v>
      </c>
      <c r="BR42" s="216"/>
      <c r="BS42" s="1043"/>
      <c r="BT42" s="1044"/>
      <c r="BU42" s="1044"/>
      <c r="BV42" s="1044"/>
      <c r="BW42" s="1044"/>
      <c r="BX42" s="1044"/>
      <c r="BY42" s="1044"/>
      <c r="BZ42" s="1044"/>
      <c r="CA42" s="1044"/>
      <c r="CB42" s="1044"/>
      <c r="CC42" s="1044"/>
      <c r="CD42" s="1044"/>
      <c r="CE42" s="1044"/>
      <c r="CF42" s="1044"/>
      <c r="CG42" s="1045"/>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199"/>
    </row>
    <row r="43" spans="1:131" s="200" customFormat="1" ht="26.25" customHeight="1" x14ac:dyDescent="0.15">
      <c r="A43" s="214">
        <v>16</v>
      </c>
      <c r="B43" s="1066"/>
      <c r="C43" s="1067"/>
      <c r="D43" s="1067"/>
      <c r="E43" s="1067"/>
      <c r="F43" s="1067"/>
      <c r="G43" s="1067"/>
      <c r="H43" s="1067"/>
      <c r="I43" s="1067"/>
      <c r="J43" s="1067"/>
      <c r="K43" s="1067"/>
      <c r="L43" s="1067"/>
      <c r="M43" s="1067"/>
      <c r="N43" s="1067"/>
      <c r="O43" s="1067"/>
      <c r="P43" s="1068"/>
      <c r="Q43" s="1072"/>
      <c r="R43" s="1073"/>
      <c r="S43" s="1073"/>
      <c r="T43" s="1073"/>
      <c r="U43" s="1073"/>
      <c r="V43" s="1073"/>
      <c r="W43" s="1073"/>
      <c r="X43" s="1073"/>
      <c r="Y43" s="1073"/>
      <c r="Z43" s="1073"/>
      <c r="AA43" s="1073"/>
      <c r="AB43" s="1073"/>
      <c r="AC43" s="1073"/>
      <c r="AD43" s="1073"/>
      <c r="AE43" s="1074"/>
      <c r="AF43" s="1048"/>
      <c r="AG43" s="1049"/>
      <c r="AH43" s="1049"/>
      <c r="AI43" s="1049"/>
      <c r="AJ43" s="1050"/>
      <c r="AK43" s="1009"/>
      <c r="AL43" s="1000"/>
      <c r="AM43" s="1000"/>
      <c r="AN43" s="1000"/>
      <c r="AO43" s="1000"/>
      <c r="AP43" s="1000"/>
      <c r="AQ43" s="1000"/>
      <c r="AR43" s="1000"/>
      <c r="AS43" s="1000"/>
      <c r="AT43" s="1000"/>
      <c r="AU43" s="1000"/>
      <c r="AV43" s="1000"/>
      <c r="AW43" s="1000"/>
      <c r="AX43" s="1000"/>
      <c r="AY43" s="1000"/>
      <c r="AZ43" s="1071"/>
      <c r="BA43" s="1071"/>
      <c r="BB43" s="1071"/>
      <c r="BC43" s="1071"/>
      <c r="BD43" s="1071"/>
      <c r="BE43" s="1061"/>
      <c r="BF43" s="1061"/>
      <c r="BG43" s="1061"/>
      <c r="BH43" s="1061"/>
      <c r="BI43" s="1062"/>
      <c r="BJ43" s="205"/>
      <c r="BK43" s="205"/>
      <c r="BL43" s="205"/>
      <c r="BM43" s="205"/>
      <c r="BN43" s="205"/>
      <c r="BO43" s="218"/>
      <c r="BP43" s="218"/>
      <c r="BQ43" s="215">
        <v>37</v>
      </c>
      <c r="BR43" s="216"/>
      <c r="BS43" s="1043"/>
      <c r="BT43" s="1044"/>
      <c r="BU43" s="1044"/>
      <c r="BV43" s="1044"/>
      <c r="BW43" s="1044"/>
      <c r="BX43" s="1044"/>
      <c r="BY43" s="1044"/>
      <c r="BZ43" s="1044"/>
      <c r="CA43" s="1044"/>
      <c r="CB43" s="1044"/>
      <c r="CC43" s="1044"/>
      <c r="CD43" s="1044"/>
      <c r="CE43" s="1044"/>
      <c r="CF43" s="1044"/>
      <c r="CG43" s="1045"/>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199"/>
    </row>
    <row r="44" spans="1:131" s="200" customFormat="1" ht="26.25" customHeight="1" x14ac:dyDescent="0.15">
      <c r="A44" s="214">
        <v>17</v>
      </c>
      <c r="B44" s="1066"/>
      <c r="C44" s="1067"/>
      <c r="D44" s="1067"/>
      <c r="E44" s="1067"/>
      <c r="F44" s="1067"/>
      <c r="G44" s="1067"/>
      <c r="H44" s="1067"/>
      <c r="I44" s="1067"/>
      <c r="J44" s="1067"/>
      <c r="K44" s="1067"/>
      <c r="L44" s="1067"/>
      <c r="M44" s="1067"/>
      <c r="N44" s="1067"/>
      <c r="O44" s="1067"/>
      <c r="P44" s="1068"/>
      <c r="Q44" s="1072"/>
      <c r="R44" s="1073"/>
      <c r="S44" s="1073"/>
      <c r="T44" s="1073"/>
      <c r="U44" s="1073"/>
      <c r="V44" s="1073"/>
      <c r="W44" s="1073"/>
      <c r="X44" s="1073"/>
      <c r="Y44" s="1073"/>
      <c r="Z44" s="1073"/>
      <c r="AA44" s="1073"/>
      <c r="AB44" s="1073"/>
      <c r="AC44" s="1073"/>
      <c r="AD44" s="1073"/>
      <c r="AE44" s="1074"/>
      <c r="AF44" s="1048"/>
      <c r="AG44" s="1049"/>
      <c r="AH44" s="1049"/>
      <c r="AI44" s="1049"/>
      <c r="AJ44" s="1050"/>
      <c r="AK44" s="1009"/>
      <c r="AL44" s="1000"/>
      <c r="AM44" s="1000"/>
      <c r="AN44" s="1000"/>
      <c r="AO44" s="1000"/>
      <c r="AP44" s="1000"/>
      <c r="AQ44" s="1000"/>
      <c r="AR44" s="1000"/>
      <c r="AS44" s="1000"/>
      <c r="AT44" s="1000"/>
      <c r="AU44" s="1000"/>
      <c r="AV44" s="1000"/>
      <c r="AW44" s="1000"/>
      <c r="AX44" s="1000"/>
      <c r="AY44" s="1000"/>
      <c r="AZ44" s="1071"/>
      <c r="BA44" s="1071"/>
      <c r="BB44" s="1071"/>
      <c r="BC44" s="1071"/>
      <c r="BD44" s="1071"/>
      <c r="BE44" s="1061"/>
      <c r="BF44" s="1061"/>
      <c r="BG44" s="1061"/>
      <c r="BH44" s="1061"/>
      <c r="BI44" s="1062"/>
      <c r="BJ44" s="205"/>
      <c r="BK44" s="205"/>
      <c r="BL44" s="205"/>
      <c r="BM44" s="205"/>
      <c r="BN44" s="205"/>
      <c r="BO44" s="218"/>
      <c r="BP44" s="218"/>
      <c r="BQ44" s="215">
        <v>38</v>
      </c>
      <c r="BR44" s="216"/>
      <c r="BS44" s="1043"/>
      <c r="BT44" s="1044"/>
      <c r="BU44" s="1044"/>
      <c r="BV44" s="1044"/>
      <c r="BW44" s="1044"/>
      <c r="BX44" s="1044"/>
      <c r="BY44" s="1044"/>
      <c r="BZ44" s="1044"/>
      <c r="CA44" s="1044"/>
      <c r="CB44" s="1044"/>
      <c r="CC44" s="1044"/>
      <c r="CD44" s="1044"/>
      <c r="CE44" s="1044"/>
      <c r="CF44" s="1044"/>
      <c r="CG44" s="1045"/>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199"/>
    </row>
    <row r="45" spans="1:131" s="200" customFormat="1" ht="26.25" customHeight="1" x14ac:dyDescent="0.15">
      <c r="A45" s="214">
        <v>18</v>
      </c>
      <c r="B45" s="1066"/>
      <c r="C45" s="1067"/>
      <c r="D45" s="1067"/>
      <c r="E45" s="1067"/>
      <c r="F45" s="1067"/>
      <c r="G45" s="1067"/>
      <c r="H45" s="1067"/>
      <c r="I45" s="1067"/>
      <c r="J45" s="1067"/>
      <c r="K45" s="1067"/>
      <c r="L45" s="1067"/>
      <c r="M45" s="1067"/>
      <c r="N45" s="1067"/>
      <c r="O45" s="1067"/>
      <c r="P45" s="1068"/>
      <c r="Q45" s="1072"/>
      <c r="R45" s="1073"/>
      <c r="S45" s="1073"/>
      <c r="T45" s="1073"/>
      <c r="U45" s="1073"/>
      <c r="V45" s="1073"/>
      <c r="W45" s="1073"/>
      <c r="X45" s="1073"/>
      <c r="Y45" s="1073"/>
      <c r="Z45" s="1073"/>
      <c r="AA45" s="1073"/>
      <c r="AB45" s="1073"/>
      <c r="AC45" s="1073"/>
      <c r="AD45" s="1073"/>
      <c r="AE45" s="1074"/>
      <c r="AF45" s="1048"/>
      <c r="AG45" s="1049"/>
      <c r="AH45" s="1049"/>
      <c r="AI45" s="1049"/>
      <c r="AJ45" s="1050"/>
      <c r="AK45" s="1009"/>
      <c r="AL45" s="1000"/>
      <c r="AM45" s="1000"/>
      <c r="AN45" s="1000"/>
      <c r="AO45" s="1000"/>
      <c r="AP45" s="1000"/>
      <c r="AQ45" s="1000"/>
      <c r="AR45" s="1000"/>
      <c r="AS45" s="1000"/>
      <c r="AT45" s="1000"/>
      <c r="AU45" s="1000"/>
      <c r="AV45" s="1000"/>
      <c r="AW45" s="1000"/>
      <c r="AX45" s="1000"/>
      <c r="AY45" s="1000"/>
      <c r="AZ45" s="1071"/>
      <c r="BA45" s="1071"/>
      <c r="BB45" s="1071"/>
      <c r="BC45" s="1071"/>
      <c r="BD45" s="1071"/>
      <c r="BE45" s="1061"/>
      <c r="BF45" s="1061"/>
      <c r="BG45" s="1061"/>
      <c r="BH45" s="1061"/>
      <c r="BI45" s="1062"/>
      <c r="BJ45" s="205"/>
      <c r="BK45" s="205"/>
      <c r="BL45" s="205"/>
      <c r="BM45" s="205"/>
      <c r="BN45" s="205"/>
      <c r="BO45" s="218"/>
      <c r="BP45" s="218"/>
      <c r="BQ45" s="215">
        <v>39</v>
      </c>
      <c r="BR45" s="216"/>
      <c r="BS45" s="1043"/>
      <c r="BT45" s="1044"/>
      <c r="BU45" s="1044"/>
      <c r="BV45" s="1044"/>
      <c r="BW45" s="1044"/>
      <c r="BX45" s="1044"/>
      <c r="BY45" s="1044"/>
      <c r="BZ45" s="1044"/>
      <c r="CA45" s="1044"/>
      <c r="CB45" s="1044"/>
      <c r="CC45" s="1044"/>
      <c r="CD45" s="1044"/>
      <c r="CE45" s="1044"/>
      <c r="CF45" s="1044"/>
      <c r="CG45" s="1045"/>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199"/>
    </row>
    <row r="46" spans="1:131" s="200" customFormat="1" ht="26.25" customHeight="1" x14ac:dyDescent="0.15">
      <c r="A46" s="214">
        <v>19</v>
      </c>
      <c r="B46" s="1066"/>
      <c r="C46" s="1067"/>
      <c r="D46" s="1067"/>
      <c r="E46" s="1067"/>
      <c r="F46" s="1067"/>
      <c r="G46" s="1067"/>
      <c r="H46" s="1067"/>
      <c r="I46" s="1067"/>
      <c r="J46" s="1067"/>
      <c r="K46" s="1067"/>
      <c r="L46" s="1067"/>
      <c r="M46" s="1067"/>
      <c r="N46" s="1067"/>
      <c r="O46" s="1067"/>
      <c r="P46" s="1068"/>
      <c r="Q46" s="1072"/>
      <c r="R46" s="1073"/>
      <c r="S46" s="1073"/>
      <c r="T46" s="1073"/>
      <c r="U46" s="1073"/>
      <c r="V46" s="1073"/>
      <c r="W46" s="1073"/>
      <c r="X46" s="1073"/>
      <c r="Y46" s="1073"/>
      <c r="Z46" s="1073"/>
      <c r="AA46" s="1073"/>
      <c r="AB46" s="1073"/>
      <c r="AC46" s="1073"/>
      <c r="AD46" s="1073"/>
      <c r="AE46" s="1074"/>
      <c r="AF46" s="1048"/>
      <c r="AG46" s="1049"/>
      <c r="AH46" s="1049"/>
      <c r="AI46" s="1049"/>
      <c r="AJ46" s="1050"/>
      <c r="AK46" s="1009"/>
      <c r="AL46" s="1000"/>
      <c r="AM46" s="1000"/>
      <c r="AN46" s="1000"/>
      <c r="AO46" s="1000"/>
      <c r="AP46" s="1000"/>
      <c r="AQ46" s="1000"/>
      <c r="AR46" s="1000"/>
      <c r="AS46" s="1000"/>
      <c r="AT46" s="1000"/>
      <c r="AU46" s="1000"/>
      <c r="AV46" s="1000"/>
      <c r="AW46" s="1000"/>
      <c r="AX46" s="1000"/>
      <c r="AY46" s="1000"/>
      <c r="AZ46" s="1071"/>
      <c r="BA46" s="1071"/>
      <c r="BB46" s="1071"/>
      <c r="BC46" s="1071"/>
      <c r="BD46" s="1071"/>
      <c r="BE46" s="1061"/>
      <c r="BF46" s="1061"/>
      <c r="BG46" s="1061"/>
      <c r="BH46" s="1061"/>
      <c r="BI46" s="1062"/>
      <c r="BJ46" s="205"/>
      <c r="BK46" s="205"/>
      <c r="BL46" s="205"/>
      <c r="BM46" s="205"/>
      <c r="BN46" s="205"/>
      <c r="BO46" s="218"/>
      <c r="BP46" s="218"/>
      <c r="BQ46" s="215">
        <v>40</v>
      </c>
      <c r="BR46" s="216"/>
      <c r="BS46" s="1043"/>
      <c r="BT46" s="1044"/>
      <c r="BU46" s="1044"/>
      <c r="BV46" s="1044"/>
      <c r="BW46" s="1044"/>
      <c r="BX46" s="1044"/>
      <c r="BY46" s="1044"/>
      <c r="BZ46" s="1044"/>
      <c r="CA46" s="1044"/>
      <c r="CB46" s="1044"/>
      <c r="CC46" s="1044"/>
      <c r="CD46" s="1044"/>
      <c r="CE46" s="1044"/>
      <c r="CF46" s="1044"/>
      <c r="CG46" s="1045"/>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199"/>
    </row>
    <row r="47" spans="1:131" s="200" customFormat="1" ht="26.25" customHeight="1" x14ac:dyDescent="0.15">
      <c r="A47" s="214">
        <v>20</v>
      </c>
      <c r="B47" s="1066"/>
      <c r="C47" s="1067"/>
      <c r="D47" s="1067"/>
      <c r="E47" s="1067"/>
      <c r="F47" s="1067"/>
      <c r="G47" s="1067"/>
      <c r="H47" s="1067"/>
      <c r="I47" s="1067"/>
      <c r="J47" s="1067"/>
      <c r="K47" s="1067"/>
      <c r="L47" s="1067"/>
      <c r="M47" s="1067"/>
      <c r="N47" s="1067"/>
      <c r="O47" s="1067"/>
      <c r="P47" s="1068"/>
      <c r="Q47" s="1072"/>
      <c r="R47" s="1073"/>
      <c r="S47" s="1073"/>
      <c r="T47" s="1073"/>
      <c r="U47" s="1073"/>
      <c r="V47" s="1073"/>
      <c r="W47" s="1073"/>
      <c r="X47" s="1073"/>
      <c r="Y47" s="1073"/>
      <c r="Z47" s="1073"/>
      <c r="AA47" s="1073"/>
      <c r="AB47" s="1073"/>
      <c r="AC47" s="1073"/>
      <c r="AD47" s="1073"/>
      <c r="AE47" s="1074"/>
      <c r="AF47" s="1048"/>
      <c r="AG47" s="1049"/>
      <c r="AH47" s="1049"/>
      <c r="AI47" s="1049"/>
      <c r="AJ47" s="1050"/>
      <c r="AK47" s="1009"/>
      <c r="AL47" s="1000"/>
      <c r="AM47" s="1000"/>
      <c r="AN47" s="1000"/>
      <c r="AO47" s="1000"/>
      <c r="AP47" s="1000"/>
      <c r="AQ47" s="1000"/>
      <c r="AR47" s="1000"/>
      <c r="AS47" s="1000"/>
      <c r="AT47" s="1000"/>
      <c r="AU47" s="1000"/>
      <c r="AV47" s="1000"/>
      <c r="AW47" s="1000"/>
      <c r="AX47" s="1000"/>
      <c r="AY47" s="1000"/>
      <c r="AZ47" s="1071"/>
      <c r="BA47" s="1071"/>
      <c r="BB47" s="1071"/>
      <c r="BC47" s="1071"/>
      <c r="BD47" s="1071"/>
      <c r="BE47" s="1061"/>
      <c r="BF47" s="1061"/>
      <c r="BG47" s="1061"/>
      <c r="BH47" s="1061"/>
      <c r="BI47" s="1062"/>
      <c r="BJ47" s="205"/>
      <c r="BK47" s="205"/>
      <c r="BL47" s="205"/>
      <c r="BM47" s="205"/>
      <c r="BN47" s="205"/>
      <c r="BO47" s="218"/>
      <c r="BP47" s="218"/>
      <c r="BQ47" s="215">
        <v>41</v>
      </c>
      <c r="BR47" s="216"/>
      <c r="BS47" s="1043"/>
      <c r="BT47" s="1044"/>
      <c r="BU47" s="1044"/>
      <c r="BV47" s="1044"/>
      <c r="BW47" s="1044"/>
      <c r="BX47" s="1044"/>
      <c r="BY47" s="1044"/>
      <c r="BZ47" s="1044"/>
      <c r="CA47" s="1044"/>
      <c r="CB47" s="1044"/>
      <c r="CC47" s="1044"/>
      <c r="CD47" s="1044"/>
      <c r="CE47" s="1044"/>
      <c r="CF47" s="1044"/>
      <c r="CG47" s="1045"/>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199"/>
    </row>
    <row r="48" spans="1:131" s="200" customFormat="1" ht="26.25" customHeight="1" x14ac:dyDescent="0.15">
      <c r="A48" s="214">
        <v>21</v>
      </c>
      <c r="B48" s="1066"/>
      <c r="C48" s="1067"/>
      <c r="D48" s="1067"/>
      <c r="E48" s="1067"/>
      <c r="F48" s="1067"/>
      <c r="G48" s="1067"/>
      <c r="H48" s="1067"/>
      <c r="I48" s="1067"/>
      <c r="J48" s="1067"/>
      <c r="K48" s="1067"/>
      <c r="L48" s="1067"/>
      <c r="M48" s="1067"/>
      <c r="N48" s="1067"/>
      <c r="O48" s="1067"/>
      <c r="P48" s="1068"/>
      <c r="Q48" s="1072"/>
      <c r="R48" s="1073"/>
      <c r="S48" s="1073"/>
      <c r="T48" s="1073"/>
      <c r="U48" s="1073"/>
      <c r="V48" s="1073"/>
      <c r="W48" s="1073"/>
      <c r="X48" s="1073"/>
      <c r="Y48" s="1073"/>
      <c r="Z48" s="1073"/>
      <c r="AA48" s="1073"/>
      <c r="AB48" s="1073"/>
      <c r="AC48" s="1073"/>
      <c r="AD48" s="1073"/>
      <c r="AE48" s="1074"/>
      <c r="AF48" s="1048"/>
      <c r="AG48" s="1049"/>
      <c r="AH48" s="1049"/>
      <c r="AI48" s="1049"/>
      <c r="AJ48" s="1050"/>
      <c r="AK48" s="1009"/>
      <c r="AL48" s="1000"/>
      <c r="AM48" s="1000"/>
      <c r="AN48" s="1000"/>
      <c r="AO48" s="1000"/>
      <c r="AP48" s="1000"/>
      <c r="AQ48" s="1000"/>
      <c r="AR48" s="1000"/>
      <c r="AS48" s="1000"/>
      <c r="AT48" s="1000"/>
      <c r="AU48" s="1000"/>
      <c r="AV48" s="1000"/>
      <c r="AW48" s="1000"/>
      <c r="AX48" s="1000"/>
      <c r="AY48" s="1000"/>
      <c r="AZ48" s="1071"/>
      <c r="BA48" s="1071"/>
      <c r="BB48" s="1071"/>
      <c r="BC48" s="1071"/>
      <c r="BD48" s="1071"/>
      <c r="BE48" s="1061"/>
      <c r="BF48" s="1061"/>
      <c r="BG48" s="1061"/>
      <c r="BH48" s="1061"/>
      <c r="BI48" s="1062"/>
      <c r="BJ48" s="205"/>
      <c r="BK48" s="205"/>
      <c r="BL48" s="205"/>
      <c r="BM48" s="205"/>
      <c r="BN48" s="205"/>
      <c r="BO48" s="218"/>
      <c r="BP48" s="218"/>
      <c r="BQ48" s="215">
        <v>42</v>
      </c>
      <c r="BR48" s="216"/>
      <c r="BS48" s="1043"/>
      <c r="BT48" s="1044"/>
      <c r="BU48" s="1044"/>
      <c r="BV48" s="1044"/>
      <c r="BW48" s="1044"/>
      <c r="BX48" s="1044"/>
      <c r="BY48" s="1044"/>
      <c r="BZ48" s="1044"/>
      <c r="CA48" s="1044"/>
      <c r="CB48" s="1044"/>
      <c r="CC48" s="1044"/>
      <c r="CD48" s="1044"/>
      <c r="CE48" s="1044"/>
      <c r="CF48" s="1044"/>
      <c r="CG48" s="1045"/>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199"/>
    </row>
    <row r="49" spans="1:131" s="200" customFormat="1" ht="26.25" customHeight="1" x14ac:dyDescent="0.15">
      <c r="A49" s="214">
        <v>22</v>
      </c>
      <c r="B49" s="1066"/>
      <c r="C49" s="1067"/>
      <c r="D49" s="1067"/>
      <c r="E49" s="1067"/>
      <c r="F49" s="1067"/>
      <c r="G49" s="1067"/>
      <c r="H49" s="1067"/>
      <c r="I49" s="1067"/>
      <c r="J49" s="1067"/>
      <c r="K49" s="1067"/>
      <c r="L49" s="1067"/>
      <c r="M49" s="1067"/>
      <c r="N49" s="1067"/>
      <c r="O49" s="1067"/>
      <c r="P49" s="1068"/>
      <c r="Q49" s="1072"/>
      <c r="R49" s="1073"/>
      <c r="S49" s="1073"/>
      <c r="T49" s="1073"/>
      <c r="U49" s="1073"/>
      <c r="V49" s="1073"/>
      <c r="W49" s="1073"/>
      <c r="X49" s="1073"/>
      <c r="Y49" s="1073"/>
      <c r="Z49" s="1073"/>
      <c r="AA49" s="1073"/>
      <c r="AB49" s="1073"/>
      <c r="AC49" s="1073"/>
      <c r="AD49" s="1073"/>
      <c r="AE49" s="1074"/>
      <c r="AF49" s="1048"/>
      <c r="AG49" s="1049"/>
      <c r="AH49" s="1049"/>
      <c r="AI49" s="1049"/>
      <c r="AJ49" s="1050"/>
      <c r="AK49" s="1009"/>
      <c r="AL49" s="1000"/>
      <c r="AM49" s="1000"/>
      <c r="AN49" s="1000"/>
      <c r="AO49" s="1000"/>
      <c r="AP49" s="1000"/>
      <c r="AQ49" s="1000"/>
      <c r="AR49" s="1000"/>
      <c r="AS49" s="1000"/>
      <c r="AT49" s="1000"/>
      <c r="AU49" s="1000"/>
      <c r="AV49" s="1000"/>
      <c r="AW49" s="1000"/>
      <c r="AX49" s="1000"/>
      <c r="AY49" s="1000"/>
      <c r="AZ49" s="1071"/>
      <c r="BA49" s="1071"/>
      <c r="BB49" s="1071"/>
      <c r="BC49" s="1071"/>
      <c r="BD49" s="1071"/>
      <c r="BE49" s="1061"/>
      <c r="BF49" s="1061"/>
      <c r="BG49" s="1061"/>
      <c r="BH49" s="1061"/>
      <c r="BI49" s="1062"/>
      <c r="BJ49" s="205"/>
      <c r="BK49" s="205"/>
      <c r="BL49" s="205"/>
      <c r="BM49" s="205"/>
      <c r="BN49" s="205"/>
      <c r="BO49" s="218"/>
      <c r="BP49" s="218"/>
      <c r="BQ49" s="215">
        <v>43</v>
      </c>
      <c r="BR49" s="216"/>
      <c r="BS49" s="1043"/>
      <c r="BT49" s="1044"/>
      <c r="BU49" s="1044"/>
      <c r="BV49" s="1044"/>
      <c r="BW49" s="1044"/>
      <c r="BX49" s="1044"/>
      <c r="BY49" s="1044"/>
      <c r="BZ49" s="1044"/>
      <c r="CA49" s="1044"/>
      <c r="CB49" s="1044"/>
      <c r="CC49" s="1044"/>
      <c r="CD49" s="1044"/>
      <c r="CE49" s="1044"/>
      <c r="CF49" s="1044"/>
      <c r="CG49" s="1045"/>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199"/>
    </row>
    <row r="50" spans="1:131" s="200" customFormat="1" ht="26.25" customHeight="1" x14ac:dyDescent="0.15">
      <c r="A50" s="214">
        <v>23</v>
      </c>
      <c r="B50" s="1066"/>
      <c r="C50" s="1067"/>
      <c r="D50" s="1067"/>
      <c r="E50" s="1067"/>
      <c r="F50" s="1067"/>
      <c r="G50" s="1067"/>
      <c r="H50" s="1067"/>
      <c r="I50" s="1067"/>
      <c r="J50" s="1067"/>
      <c r="K50" s="1067"/>
      <c r="L50" s="1067"/>
      <c r="M50" s="1067"/>
      <c r="N50" s="1067"/>
      <c r="O50" s="1067"/>
      <c r="P50" s="1068"/>
      <c r="Q50" s="1069"/>
      <c r="R50" s="1052"/>
      <c r="S50" s="1052"/>
      <c r="T50" s="1052"/>
      <c r="U50" s="1052"/>
      <c r="V50" s="1052"/>
      <c r="W50" s="1052"/>
      <c r="X50" s="1052"/>
      <c r="Y50" s="1052"/>
      <c r="Z50" s="1052"/>
      <c r="AA50" s="1052"/>
      <c r="AB50" s="1052"/>
      <c r="AC50" s="1052"/>
      <c r="AD50" s="1052"/>
      <c r="AE50" s="1070"/>
      <c r="AF50" s="1048"/>
      <c r="AG50" s="1049"/>
      <c r="AH50" s="1049"/>
      <c r="AI50" s="1049"/>
      <c r="AJ50" s="1050"/>
      <c r="AK50" s="1051"/>
      <c r="AL50" s="1052"/>
      <c r="AM50" s="1052"/>
      <c r="AN50" s="1052"/>
      <c r="AO50" s="1052"/>
      <c r="AP50" s="1052"/>
      <c r="AQ50" s="1052"/>
      <c r="AR50" s="1052"/>
      <c r="AS50" s="1052"/>
      <c r="AT50" s="1052"/>
      <c r="AU50" s="1052"/>
      <c r="AV50" s="1052"/>
      <c r="AW50" s="1052"/>
      <c r="AX50" s="1052"/>
      <c r="AY50" s="1052"/>
      <c r="AZ50" s="1053"/>
      <c r="BA50" s="1053"/>
      <c r="BB50" s="1053"/>
      <c r="BC50" s="1053"/>
      <c r="BD50" s="1053"/>
      <c r="BE50" s="1061"/>
      <c r="BF50" s="1061"/>
      <c r="BG50" s="1061"/>
      <c r="BH50" s="1061"/>
      <c r="BI50" s="1062"/>
      <c r="BJ50" s="205"/>
      <c r="BK50" s="205"/>
      <c r="BL50" s="205"/>
      <c r="BM50" s="205"/>
      <c r="BN50" s="205"/>
      <c r="BO50" s="218"/>
      <c r="BP50" s="218"/>
      <c r="BQ50" s="215">
        <v>44</v>
      </c>
      <c r="BR50" s="216"/>
      <c r="BS50" s="1043"/>
      <c r="BT50" s="1044"/>
      <c r="BU50" s="1044"/>
      <c r="BV50" s="1044"/>
      <c r="BW50" s="1044"/>
      <c r="BX50" s="1044"/>
      <c r="BY50" s="1044"/>
      <c r="BZ50" s="1044"/>
      <c r="CA50" s="1044"/>
      <c r="CB50" s="1044"/>
      <c r="CC50" s="1044"/>
      <c r="CD50" s="1044"/>
      <c r="CE50" s="1044"/>
      <c r="CF50" s="1044"/>
      <c r="CG50" s="1045"/>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199"/>
    </row>
    <row r="51" spans="1:131" s="200" customFormat="1" ht="26.25" customHeight="1" x14ac:dyDescent="0.15">
      <c r="A51" s="214">
        <v>24</v>
      </c>
      <c r="B51" s="1066"/>
      <c r="C51" s="1067"/>
      <c r="D51" s="1067"/>
      <c r="E51" s="1067"/>
      <c r="F51" s="1067"/>
      <c r="G51" s="1067"/>
      <c r="H51" s="1067"/>
      <c r="I51" s="1067"/>
      <c r="J51" s="1067"/>
      <c r="K51" s="1067"/>
      <c r="L51" s="1067"/>
      <c r="M51" s="1067"/>
      <c r="N51" s="1067"/>
      <c r="O51" s="1067"/>
      <c r="P51" s="1068"/>
      <c r="Q51" s="1069"/>
      <c r="R51" s="1052"/>
      <c r="S51" s="1052"/>
      <c r="T51" s="1052"/>
      <c r="U51" s="1052"/>
      <c r="V51" s="1052"/>
      <c r="W51" s="1052"/>
      <c r="X51" s="1052"/>
      <c r="Y51" s="1052"/>
      <c r="Z51" s="1052"/>
      <c r="AA51" s="1052"/>
      <c r="AB51" s="1052"/>
      <c r="AC51" s="1052"/>
      <c r="AD51" s="1052"/>
      <c r="AE51" s="1070"/>
      <c r="AF51" s="1048"/>
      <c r="AG51" s="1049"/>
      <c r="AH51" s="1049"/>
      <c r="AI51" s="1049"/>
      <c r="AJ51" s="1050"/>
      <c r="AK51" s="1051"/>
      <c r="AL51" s="1052"/>
      <c r="AM51" s="1052"/>
      <c r="AN51" s="1052"/>
      <c r="AO51" s="1052"/>
      <c r="AP51" s="1052"/>
      <c r="AQ51" s="1052"/>
      <c r="AR51" s="1052"/>
      <c r="AS51" s="1052"/>
      <c r="AT51" s="1052"/>
      <c r="AU51" s="1052"/>
      <c r="AV51" s="1052"/>
      <c r="AW51" s="1052"/>
      <c r="AX51" s="1052"/>
      <c r="AY51" s="1052"/>
      <c r="AZ51" s="1053"/>
      <c r="BA51" s="1053"/>
      <c r="BB51" s="1053"/>
      <c r="BC51" s="1053"/>
      <c r="BD51" s="1053"/>
      <c r="BE51" s="1061"/>
      <c r="BF51" s="1061"/>
      <c r="BG51" s="1061"/>
      <c r="BH51" s="1061"/>
      <c r="BI51" s="1062"/>
      <c r="BJ51" s="205"/>
      <c r="BK51" s="205"/>
      <c r="BL51" s="205"/>
      <c r="BM51" s="205"/>
      <c r="BN51" s="205"/>
      <c r="BO51" s="218"/>
      <c r="BP51" s="218"/>
      <c r="BQ51" s="215">
        <v>45</v>
      </c>
      <c r="BR51" s="216"/>
      <c r="BS51" s="1043"/>
      <c r="BT51" s="1044"/>
      <c r="BU51" s="1044"/>
      <c r="BV51" s="1044"/>
      <c r="BW51" s="1044"/>
      <c r="BX51" s="1044"/>
      <c r="BY51" s="1044"/>
      <c r="BZ51" s="1044"/>
      <c r="CA51" s="1044"/>
      <c r="CB51" s="1044"/>
      <c r="CC51" s="1044"/>
      <c r="CD51" s="1044"/>
      <c r="CE51" s="1044"/>
      <c r="CF51" s="1044"/>
      <c r="CG51" s="1045"/>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199"/>
    </row>
    <row r="52" spans="1:131" s="200" customFormat="1" ht="26.25" customHeight="1" x14ac:dyDescent="0.15">
      <c r="A52" s="214">
        <v>25</v>
      </c>
      <c r="B52" s="1066"/>
      <c r="C52" s="1067"/>
      <c r="D52" s="1067"/>
      <c r="E52" s="1067"/>
      <c r="F52" s="1067"/>
      <c r="G52" s="1067"/>
      <c r="H52" s="1067"/>
      <c r="I52" s="1067"/>
      <c r="J52" s="1067"/>
      <c r="K52" s="1067"/>
      <c r="L52" s="1067"/>
      <c r="M52" s="1067"/>
      <c r="N52" s="1067"/>
      <c r="O52" s="1067"/>
      <c r="P52" s="1068"/>
      <c r="Q52" s="1069"/>
      <c r="R52" s="1052"/>
      <c r="S52" s="1052"/>
      <c r="T52" s="1052"/>
      <c r="U52" s="1052"/>
      <c r="V52" s="1052"/>
      <c r="W52" s="1052"/>
      <c r="X52" s="1052"/>
      <c r="Y52" s="1052"/>
      <c r="Z52" s="1052"/>
      <c r="AA52" s="1052"/>
      <c r="AB52" s="1052"/>
      <c r="AC52" s="1052"/>
      <c r="AD52" s="1052"/>
      <c r="AE52" s="1070"/>
      <c r="AF52" s="1048"/>
      <c r="AG52" s="1049"/>
      <c r="AH52" s="1049"/>
      <c r="AI52" s="1049"/>
      <c r="AJ52" s="1050"/>
      <c r="AK52" s="1051"/>
      <c r="AL52" s="1052"/>
      <c r="AM52" s="1052"/>
      <c r="AN52" s="1052"/>
      <c r="AO52" s="1052"/>
      <c r="AP52" s="1052"/>
      <c r="AQ52" s="1052"/>
      <c r="AR52" s="1052"/>
      <c r="AS52" s="1052"/>
      <c r="AT52" s="1052"/>
      <c r="AU52" s="1052"/>
      <c r="AV52" s="1052"/>
      <c r="AW52" s="1052"/>
      <c r="AX52" s="1052"/>
      <c r="AY52" s="1052"/>
      <c r="AZ52" s="1053"/>
      <c r="BA52" s="1053"/>
      <c r="BB52" s="1053"/>
      <c r="BC52" s="1053"/>
      <c r="BD52" s="1053"/>
      <c r="BE52" s="1061"/>
      <c r="BF52" s="1061"/>
      <c r="BG52" s="1061"/>
      <c r="BH52" s="1061"/>
      <c r="BI52" s="1062"/>
      <c r="BJ52" s="205"/>
      <c r="BK52" s="205"/>
      <c r="BL52" s="205"/>
      <c r="BM52" s="205"/>
      <c r="BN52" s="205"/>
      <c r="BO52" s="218"/>
      <c r="BP52" s="218"/>
      <c r="BQ52" s="215">
        <v>46</v>
      </c>
      <c r="BR52" s="216"/>
      <c r="BS52" s="1043"/>
      <c r="BT52" s="1044"/>
      <c r="BU52" s="1044"/>
      <c r="BV52" s="1044"/>
      <c r="BW52" s="1044"/>
      <c r="BX52" s="1044"/>
      <c r="BY52" s="1044"/>
      <c r="BZ52" s="1044"/>
      <c r="CA52" s="1044"/>
      <c r="CB52" s="1044"/>
      <c r="CC52" s="1044"/>
      <c r="CD52" s="1044"/>
      <c r="CE52" s="1044"/>
      <c r="CF52" s="1044"/>
      <c r="CG52" s="1045"/>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199"/>
    </row>
    <row r="53" spans="1:131" s="200" customFormat="1" ht="26.25" customHeight="1" x14ac:dyDescent="0.15">
      <c r="A53" s="214">
        <v>26</v>
      </c>
      <c r="B53" s="1066"/>
      <c r="C53" s="1067"/>
      <c r="D53" s="1067"/>
      <c r="E53" s="1067"/>
      <c r="F53" s="1067"/>
      <c r="G53" s="1067"/>
      <c r="H53" s="1067"/>
      <c r="I53" s="1067"/>
      <c r="J53" s="1067"/>
      <c r="K53" s="1067"/>
      <c r="L53" s="1067"/>
      <c r="M53" s="1067"/>
      <c r="N53" s="1067"/>
      <c r="O53" s="1067"/>
      <c r="P53" s="1068"/>
      <c r="Q53" s="1069"/>
      <c r="R53" s="1052"/>
      <c r="S53" s="1052"/>
      <c r="T53" s="1052"/>
      <c r="U53" s="1052"/>
      <c r="V53" s="1052"/>
      <c r="W53" s="1052"/>
      <c r="X53" s="1052"/>
      <c r="Y53" s="1052"/>
      <c r="Z53" s="1052"/>
      <c r="AA53" s="1052"/>
      <c r="AB53" s="1052"/>
      <c r="AC53" s="1052"/>
      <c r="AD53" s="1052"/>
      <c r="AE53" s="1070"/>
      <c r="AF53" s="1048"/>
      <c r="AG53" s="1049"/>
      <c r="AH53" s="1049"/>
      <c r="AI53" s="1049"/>
      <c r="AJ53" s="1050"/>
      <c r="AK53" s="1051"/>
      <c r="AL53" s="1052"/>
      <c r="AM53" s="1052"/>
      <c r="AN53" s="1052"/>
      <c r="AO53" s="1052"/>
      <c r="AP53" s="1052"/>
      <c r="AQ53" s="1052"/>
      <c r="AR53" s="1052"/>
      <c r="AS53" s="1052"/>
      <c r="AT53" s="1052"/>
      <c r="AU53" s="1052"/>
      <c r="AV53" s="1052"/>
      <c r="AW53" s="1052"/>
      <c r="AX53" s="1052"/>
      <c r="AY53" s="1052"/>
      <c r="AZ53" s="1053"/>
      <c r="BA53" s="1053"/>
      <c r="BB53" s="1053"/>
      <c r="BC53" s="1053"/>
      <c r="BD53" s="1053"/>
      <c r="BE53" s="1061"/>
      <c r="BF53" s="1061"/>
      <c r="BG53" s="1061"/>
      <c r="BH53" s="1061"/>
      <c r="BI53" s="1062"/>
      <c r="BJ53" s="205"/>
      <c r="BK53" s="205"/>
      <c r="BL53" s="205"/>
      <c r="BM53" s="205"/>
      <c r="BN53" s="205"/>
      <c r="BO53" s="218"/>
      <c r="BP53" s="218"/>
      <c r="BQ53" s="215">
        <v>47</v>
      </c>
      <c r="BR53" s="216"/>
      <c r="BS53" s="1043"/>
      <c r="BT53" s="1044"/>
      <c r="BU53" s="1044"/>
      <c r="BV53" s="1044"/>
      <c r="BW53" s="1044"/>
      <c r="BX53" s="1044"/>
      <c r="BY53" s="1044"/>
      <c r="BZ53" s="1044"/>
      <c r="CA53" s="1044"/>
      <c r="CB53" s="1044"/>
      <c r="CC53" s="1044"/>
      <c r="CD53" s="1044"/>
      <c r="CE53" s="1044"/>
      <c r="CF53" s="1044"/>
      <c r="CG53" s="1045"/>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199"/>
    </row>
    <row r="54" spans="1:131" s="200" customFormat="1" ht="26.25" customHeight="1" x14ac:dyDescent="0.15">
      <c r="A54" s="214">
        <v>27</v>
      </c>
      <c r="B54" s="1066"/>
      <c r="C54" s="1067"/>
      <c r="D54" s="1067"/>
      <c r="E54" s="1067"/>
      <c r="F54" s="1067"/>
      <c r="G54" s="1067"/>
      <c r="H54" s="1067"/>
      <c r="I54" s="1067"/>
      <c r="J54" s="1067"/>
      <c r="K54" s="1067"/>
      <c r="L54" s="1067"/>
      <c r="M54" s="1067"/>
      <c r="N54" s="1067"/>
      <c r="O54" s="1067"/>
      <c r="P54" s="1068"/>
      <c r="Q54" s="1069"/>
      <c r="R54" s="1052"/>
      <c r="S54" s="1052"/>
      <c r="T54" s="1052"/>
      <c r="U54" s="1052"/>
      <c r="V54" s="1052"/>
      <c r="W54" s="1052"/>
      <c r="X54" s="1052"/>
      <c r="Y54" s="1052"/>
      <c r="Z54" s="1052"/>
      <c r="AA54" s="1052"/>
      <c r="AB54" s="1052"/>
      <c r="AC54" s="1052"/>
      <c r="AD54" s="1052"/>
      <c r="AE54" s="1070"/>
      <c r="AF54" s="1048"/>
      <c r="AG54" s="1049"/>
      <c r="AH54" s="1049"/>
      <c r="AI54" s="1049"/>
      <c r="AJ54" s="1050"/>
      <c r="AK54" s="1051"/>
      <c r="AL54" s="1052"/>
      <c r="AM54" s="1052"/>
      <c r="AN54" s="1052"/>
      <c r="AO54" s="1052"/>
      <c r="AP54" s="1052"/>
      <c r="AQ54" s="1052"/>
      <c r="AR54" s="1052"/>
      <c r="AS54" s="1052"/>
      <c r="AT54" s="1052"/>
      <c r="AU54" s="1052"/>
      <c r="AV54" s="1052"/>
      <c r="AW54" s="1052"/>
      <c r="AX54" s="1052"/>
      <c r="AY54" s="1052"/>
      <c r="AZ54" s="1053"/>
      <c r="BA54" s="1053"/>
      <c r="BB54" s="1053"/>
      <c r="BC54" s="1053"/>
      <c r="BD54" s="1053"/>
      <c r="BE54" s="1061"/>
      <c r="BF54" s="1061"/>
      <c r="BG54" s="1061"/>
      <c r="BH54" s="1061"/>
      <c r="BI54" s="1062"/>
      <c r="BJ54" s="205"/>
      <c r="BK54" s="205"/>
      <c r="BL54" s="205"/>
      <c r="BM54" s="205"/>
      <c r="BN54" s="205"/>
      <c r="BO54" s="218"/>
      <c r="BP54" s="218"/>
      <c r="BQ54" s="215">
        <v>48</v>
      </c>
      <c r="BR54" s="216"/>
      <c r="BS54" s="1043"/>
      <c r="BT54" s="1044"/>
      <c r="BU54" s="1044"/>
      <c r="BV54" s="1044"/>
      <c r="BW54" s="1044"/>
      <c r="BX54" s="1044"/>
      <c r="BY54" s="1044"/>
      <c r="BZ54" s="1044"/>
      <c r="CA54" s="1044"/>
      <c r="CB54" s="1044"/>
      <c r="CC54" s="1044"/>
      <c r="CD54" s="1044"/>
      <c r="CE54" s="1044"/>
      <c r="CF54" s="1044"/>
      <c r="CG54" s="1045"/>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199"/>
    </row>
    <row r="55" spans="1:131" s="200" customFormat="1" ht="26.25" customHeight="1" x14ac:dyDescent="0.15">
      <c r="A55" s="214">
        <v>28</v>
      </c>
      <c r="B55" s="1066"/>
      <c r="C55" s="1067"/>
      <c r="D55" s="1067"/>
      <c r="E55" s="1067"/>
      <c r="F55" s="1067"/>
      <c r="G55" s="1067"/>
      <c r="H55" s="1067"/>
      <c r="I55" s="1067"/>
      <c r="J55" s="1067"/>
      <c r="K55" s="1067"/>
      <c r="L55" s="1067"/>
      <c r="M55" s="1067"/>
      <c r="N55" s="1067"/>
      <c r="O55" s="1067"/>
      <c r="P55" s="1068"/>
      <c r="Q55" s="1069"/>
      <c r="R55" s="1052"/>
      <c r="S55" s="1052"/>
      <c r="T55" s="1052"/>
      <c r="U55" s="1052"/>
      <c r="V55" s="1052"/>
      <c r="W55" s="1052"/>
      <c r="X55" s="1052"/>
      <c r="Y55" s="1052"/>
      <c r="Z55" s="1052"/>
      <c r="AA55" s="1052"/>
      <c r="AB55" s="1052"/>
      <c r="AC55" s="1052"/>
      <c r="AD55" s="1052"/>
      <c r="AE55" s="1070"/>
      <c r="AF55" s="1048"/>
      <c r="AG55" s="1049"/>
      <c r="AH55" s="1049"/>
      <c r="AI55" s="1049"/>
      <c r="AJ55" s="1050"/>
      <c r="AK55" s="1051"/>
      <c r="AL55" s="1052"/>
      <c r="AM55" s="1052"/>
      <c r="AN55" s="1052"/>
      <c r="AO55" s="1052"/>
      <c r="AP55" s="1052"/>
      <c r="AQ55" s="1052"/>
      <c r="AR55" s="1052"/>
      <c r="AS55" s="1052"/>
      <c r="AT55" s="1052"/>
      <c r="AU55" s="1052"/>
      <c r="AV55" s="1052"/>
      <c r="AW55" s="1052"/>
      <c r="AX55" s="1052"/>
      <c r="AY55" s="1052"/>
      <c r="AZ55" s="1053"/>
      <c r="BA55" s="1053"/>
      <c r="BB55" s="1053"/>
      <c r="BC55" s="1053"/>
      <c r="BD55" s="1053"/>
      <c r="BE55" s="1061"/>
      <c r="BF55" s="1061"/>
      <c r="BG55" s="1061"/>
      <c r="BH55" s="1061"/>
      <c r="BI55" s="1062"/>
      <c r="BJ55" s="205"/>
      <c r="BK55" s="205"/>
      <c r="BL55" s="205"/>
      <c r="BM55" s="205"/>
      <c r="BN55" s="205"/>
      <c r="BO55" s="218"/>
      <c r="BP55" s="218"/>
      <c r="BQ55" s="215">
        <v>49</v>
      </c>
      <c r="BR55" s="216"/>
      <c r="BS55" s="1043"/>
      <c r="BT55" s="1044"/>
      <c r="BU55" s="1044"/>
      <c r="BV55" s="1044"/>
      <c r="BW55" s="1044"/>
      <c r="BX55" s="1044"/>
      <c r="BY55" s="1044"/>
      <c r="BZ55" s="1044"/>
      <c r="CA55" s="1044"/>
      <c r="CB55" s="1044"/>
      <c r="CC55" s="1044"/>
      <c r="CD55" s="1044"/>
      <c r="CE55" s="1044"/>
      <c r="CF55" s="1044"/>
      <c r="CG55" s="1045"/>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199"/>
    </row>
    <row r="56" spans="1:131" s="200" customFormat="1" ht="26.25" customHeight="1" x14ac:dyDescent="0.15">
      <c r="A56" s="214">
        <v>29</v>
      </c>
      <c r="B56" s="1066"/>
      <c r="C56" s="1067"/>
      <c r="D56" s="1067"/>
      <c r="E56" s="1067"/>
      <c r="F56" s="1067"/>
      <c r="G56" s="1067"/>
      <c r="H56" s="1067"/>
      <c r="I56" s="1067"/>
      <c r="J56" s="1067"/>
      <c r="K56" s="1067"/>
      <c r="L56" s="1067"/>
      <c r="M56" s="1067"/>
      <c r="N56" s="1067"/>
      <c r="O56" s="1067"/>
      <c r="P56" s="1068"/>
      <c r="Q56" s="1069"/>
      <c r="R56" s="1052"/>
      <c r="S56" s="1052"/>
      <c r="T56" s="1052"/>
      <c r="U56" s="1052"/>
      <c r="V56" s="1052"/>
      <c r="W56" s="1052"/>
      <c r="X56" s="1052"/>
      <c r="Y56" s="1052"/>
      <c r="Z56" s="1052"/>
      <c r="AA56" s="1052"/>
      <c r="AB56" s="1052"/>
      <c r="AC56" s="1052"/>
      <c r="AD56" s="1052"/>
      <c r="AE56" s="1070"/>
      <c r="AF56" s="1048"/>
      <c r="AG56" s="1049"/>
      <c r="AH56" s="1049"/>
      <c r="AI56" s="1049"/>
      <c r="AJ56" s="1050"/>
      <c r="AK56" s="1051"/>
      <c r="AL56" s="1052"/>
      <c r="AM56" s="1052"/>
      <c r="AN56" s="1052"/>
      <c r="AO56" s="1052"/>
      <c r="AP56" s="1052"/>
      <c r="AQ56" s="1052"/>
      <c r="AR56" s="1052"/>
      <c r="AS56" s="1052"/>
      <c r="AT56" s="1052"/>
      <c r="AU56" s="1052"/>
      <c r="AV56" s="1052"/>
      <c r="AW56" s="1052"/>
      <c r="AX56" s="1052"/>
      <c r="AY56" s="1052"/>
      <c r="AZ56" s="1053"/>
      <c r="BA56" s="1053"/>
      <c r="BB56" s="1053"/>
      <c r="BC56" s="1053"/>
      <c r="BD56" s="1053"/>
      <c r="BE56" s="1061"/>
      <c r="BF56" s="1061"/>
      <c r="BG56" s="1061"/>
      <c r="BH56" s="1061"/>
      <c r="BI56" s="1062"/>
      <c r="BJ56" s="205"/>
      <c r="BK56" s="205"/>
      <c r="BL56" s="205"/>
      <c r="BM56" s="205"/>
      <c r="BN56" s="205"/>
      <c r="BO56" s="218"/>
      <c r="BP56" s="218"/>
      <c r="BQ56" s="215">
        <v>50</v>
      </c>
      <c r="BR56" s="216"/>
      <c r="BS56" s="1043"/>
      <c r="BT56" s="1044"/>
      <c r="BU56" s="1044"/>
      <c r="BV56" s="1044"/>
      <c r="BW56" s="1044"/>
      <c r="BX56" s="1044"/>
      <c r="BY56" s="1044"/>
      <c r="BZ56" s="1044"/>
      <c r="CA56" s="1044"/>
      <c r="CB56" s="1044"/>
      <c r="CC56" s="1044"/>
      <c r="CD56" s="1044"/>
      <c r="CE56" s="1044"/>
      <c r="CF56" s="1044"/>
      <c r="CG56" s="1045"/>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199"/>
    </row>
    <row r="57" spans="1:131" s="200" customFormat="1" ht="26.25" customHeight="1" x14ac:dyDescent="0.15">
      <c r="A57" s="214">
        <v>30</v>
      </c>
      <c r="B57" s="1066"/>
      <c r="C57" s="1067"/>
      <c r="D57" s="1067"/>
      <c r="E57" s="1067"/>
      <c r="F57" s="1067"/>
      <c r="G57" s="1067"/>
      <c r="H57" s="1067"/>
      <c r="I57" s="1067"/>
      <c r="J57" s="1067"/>
      <c r="K57" s="1067"/>
      <c r="L57" s="1067"/>
      <c r="M57" s="1067"/>
      <c r="N57" s="1067"/>
      <c r="O57" s="1067"/>
      <c r="P57" s="1068"/>
      <c r="Q57" s="1069"/>
      <c r="R57" s="1052"/>
      <c r="S57" s="1052"/>
      <c r="T57" s="1052"/>
      <c r="U57" s="1052"/>
      <c r="V57" s="1052"/>
      <c r="W57" s="1052"/>
      <c r="X57" s="1052"/>
      <c r="Y57" s="1052"/>
      <c r="Z57" s="1052"/>
      <c r="AA57" s="1052"/>
      <c r="AB57" s="1052"/>
      <c r="AC57" s="1052"/>
      <c r="AD57" s="1052"/>
      <c r="AE57" s="1070"/>
      <c r="AF57" s="1048"/>
      <c r="AG57" s="1049"/>
      <c r="AH57" s="1049"/>
      <c r="AI57" s="1049"/>
      <c r="AJ57" s="1050"/>
      <c r="AK57" s="1051"/>
      <c r="AL57" s="1052"/>
      <c r="AM57" s="1052"/>
      <c r="AN57" s="1052"/>
      <c r="AO57" s="1052"/>
      <c r="AP57" s="1052"/>
      <c r="AQ57" s="1052"/>
      <c r="AR57" s="1052"/>
      <c r="AS57" s="1052"/>
      <c r="AT57" s="1052"/>
      <c r="AU57" s="1052"/>
      <c r="AV57" s="1052"/>
      <c r="AW57" s="1052"/>
      <c r="AX57" s="1052"/>
      <c r="AY57" s="1052"/>
      <c r="AZ57" s="1053"/>
      <c r="BA57" s="1053"/>
      <c r="BB57" s="1053"/>
      <c r="BC57" s="1053"/>
      <c r="BD57" s="1053"/>
      <c r="BE57" s="1061"/>
      <c r="BF57" s="1061"/>
      <c r="BG57" s="1061"/>
      <c r="BH57" s="1061"/>
      <c r="BI57" s="1062"/>
      <c r="BJ57" s="205"/>
      <c r="BK57" s="205"/>
      <c r="BL57" s="205"/>
      <c r="BM57" s="205"/>
      <c r="BN57" s="205"/>
      <c r="BO57" s="218"/>
      <c r="BP57" s="218"/>
      <c r="BQ57" s="215">
        <v>51</v>
      </c>
      <c r="BR57" s="216"/>
      <c r="BS57" s="1043"/>
      <c r="BT57" s="1044"/>
      <c r="BU57" s="1044"/>
      <c r="BV57" s="1044"/>
      <c r="BW57" s="1044"/>
      <c r="BX57" s="1044"/>
      <c r="BY57" s="1044"/>
      <c r="BZ57" s="1044"/>
      <c r="CA57" s="1044"/>
      <c r="CB57" s="1044"/>
      <c r="CC57" s="1044"/>
      <c r="CD57" s="1044"/>
      <c r="CE57" s="1044"/>
      <c r="CF57" s="1044"/>
      <c r="CG57" s="1045"/>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199"/>
    </row>
    <row r="58" spans="1:131" s="200" customFormat="1" ht="26.25" customHeight="1" x14ac:dyDescent="0.15">
      <c r="A58" s="214">
        <v>31</v>
      </c>
      <c r="B58" s="1066"/>
      <c r="C58" s="1067"/>
      <c r="D58" s="1067"/>
      <c r="E58" s="1067"/>
      <c r="F58" s="1067"/>
      <c r="G58" s="1067"/>
      <c r="H58" s="1067"/>
      <c r="I58" s="1067"/>
      <c r="J58" s="1067"/>
      <c r="K58" s="1067"/>
      <c r="L58" s="1067"/>
      <c r="M58" s="1067"/>
      <c r="N58" s="1067"/>
      <c r="O58" s="1067"/>
      <c r="P58" s="1068"/>
      <c r="Q58" s="1069"/>
      <c r="R58" s="1052"/>
      <c r="S58" s="1052"/>
      <c r="T58" s="1052"/>
      <c r="U58" s="1052"/>
      <c r="V58" s="1052"/>
      <c r="W58" s="1052"/>
      <c r="X58" s="1052"/>
      <c r="Y58" s="1052"/>
      <c r="Z58" s="1052"/>
      <c r="AA58" s="1052"/>
      <c r="AB58" s="1052"/>
      <c r="AC58" s="1052"/>
      <c r="AD58" s="1052"/>
      <c r="AE58" s="1070"/>
      <c r="AF58" s="1048"/>
      <c r="AG58" s="1049"/>
      <c r="AH58" s="1049"/>
      <c r="AI58" s="1049"/>
      <c r="AJ58" s="1050"/>
      <c r="AK58" s="1051"/>
      <c r="AL58" s="1052"/>
      <c r="AM58" s="1052"/>
      <c r="AN58" s="1052"/>
      <c r="AO58" s="1052"/>
      <c r="AP58" s="1052"/>
      <c r="AQ58" s="1052"/>
      <c r="AR58" s="1052"/>
      <c r="AS58" s="1052"/>
      <c r="AT58" s="1052"/>
      <c r="AU58" s="1052"/>
      <c r="AV58" s="1052"/>
      <c r="AW58" s="1052"/>
      <c r="AX58" s="1052"/>
      <c r="AY58" s="1052"/>
      <c r="AZ58" s="1053"/>
      <c r="BA58" s="1053"/>
      <c r="BB58" s="1053"/>
      <c r="BC58" s="1053"/>
      <c r="BD58" s="1053"/>
      <c r="BE58" s="1061"/>
      <c r="BF58" s="1061"/>
      <c r="BG58" s="1061"/>
      <c r="BH58" s="1061"/>
      <c r="BI58" s="1062"/>
      <c r="BJ58" s="205"/>
      <c r="BK58" s="205"/>
      <c r="BL58" s="205"/>
      <c r="BM58" s="205"/>
      <c r="BN58" s="205"/>
      <c r="BO58" s="218"/>
      <c r="BP58" s="218"/>
      <c r="BQ58" s="215">
        <v>52</v>
      </c>
      <c r="BR58" s="216"/>
      <c r="BS58" s="1043"/>
      <c r="BT58" s="1044"/>
      <c r="BU58" s="1044"/>
      <c r="BV58" s="1044"/>
      <c r="BW58" s="1044"/>
      <c r="BX58" s="1044"/>
      <c r="BY58" s="1044"/>
      <c r="BZ58" s="1044"/>
      <c r="CA58" s="1044"/>
      <c r="CB58" s="1044"/>
      <c r="CC58" s="1044"/>
      <c r="CD58" s="1044"/>
      <c r="CE58" s="1044"/>
      <c r="CF58" s="1044"/>
      <c r="CG58" s="1045"/>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199"/>
    </row>
    <row r="59" spans="1:131" s="200" customFormat="1" ht="26.25" customHeight="1" x14ac:dyDescent="0.15">
      <c r="A59" s="214">
        <v>32</v>
      </c>
      <c r="B59" s="1066"/>
      <c r="C59" s="1067"/>
      <c r="D59" s="1067"/>
      <c r="E59" s="1067"/>
      <c r="F59" s="1067"/>
      <c r="G59" s="1067"/>
      <c r="H59" s="1067"/>
      <c r="I59" s="1067"/>
      <c r="J59" s="1067"/>
      <c r="K59" s="1067"/>
      <c r="L59" s="1067"/>
      <c r="M59" s="1067"/>
      <c r="N59" s="1067"/>
      <c r="O59" s="1067"/>
      <c r="P59" s="1068"/>
      <c r="Q59" s="1069"/>
      <c r="R59" s="1052"/>
      <c r="S59" s="1052"/>
      <c r="T59" s="1052"/>
      <c r="U59" s="1052"/>
      <c r="V59" s="1052"/>
      <c r="W59" s="1052"/>
      <c r="X59" s="1052"/>
      <c r="Y59" s="1052"/>
      <c r="Z59" s="1052"/>
      <c r="AA59" s="1052"/>
      <c r="AB59" s="1052"/>
      <c r="AC59" s="1052"/>
      <c r="AD59" s="1052"/>
      <c r="AE59" s="1070"/>
      <c r="AF59" s="1048"/>
      <c r="AG59" s="1049"/>
      <c r="AH59" s="1049"/>
      <c r="AI59" s="1049"/>
      <c r="AJ59" s="1050"/>
      <c r="AK59" s="1051"/>
      <c r="AL59" s="1052"/>
      <c r="AM59" s="1052"/>
      <c r="AN59" s="1052"/>
      <c r="AO59" s="1052"/>
      <c r="AP59" s="1052"/>
      <c r="AQ59" s="1052"/>
      <c r="AR59" s="1052"/>
      <c r="AS59" s="1052"/>
      <c r="AT59" s="1052"/>
      <c r="AU59" s="1052"/>
      <c r="AV59" s="1052"/>
      <c r="AW59" s="1052"/>
      <c r="AX59" s="1052"/>
      <c r="AY59" s="1052"/>
      <c r="AZ59" s="1053"/>
      <c r="BA59" s="1053"/>
      <c r="BB59" s="1053"/>
      <c r="BC59" s="1053"/>
      <c r="BD59" s="1053"/>
      <c r="BE59" s="1061"/>
      <c r="BF59" s="1061"/>
      <c r="BG59" s="1061"/>
      <c r="BH59" s="1061"/>
      <c r="BI59" s="1062"/>
      <c r="BJ59" s="205"/>
      <c r="BK59" s="205"/>
      <c r="BL59" s="205"/>
      <c r="BM59" s="205"/>
      <c r="BN59" s="205"/>
      <c r="BO59" s="218"/>
      <c r="BP59" s="218"/>
      <c r="BQ59" s="215">
        <v>53</v>
      </c>
      <c r="BR59" s="216"/>
      <c r="BS59" s="1043"/>
      <c r="BT59" s="1044"/>
      <c r="BU59" s="1044"/>
      <c r="BV59" s="1044"/>
      <c r="BW59" s="1044"/>
      <c r="BX59" s="1044"/>
      <c r="BY59" s="1044"/>
      <c r="BZ59" s="1044"/>
      <c r="CA59" s="1044"/>
      <c r="CB59" s="1044"/>
      <c r="CC59" s="1044"/>
      <c r="CD59" s="1044"/>
      <c r="CE59" s="1044"/>
      <c r="CF59" s="1044"/>
      <c r="CG59" s="1045"/>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199"/>
    </row>
    <row r="60" spans="1:131" s="200" customFormat="1" ht="26.25" customHeight="1" x14ac:dyDescent="0.15">
      <c r="A60" s="214">
        <v>33</v>
      </c>
      <c r="B60" s="1066"/>
      <c r="C60" s="1067"/>
      <c r="D60" s="1067"/>
      <c r="E60" s="1067"/>
      <c r="F60" s="1067"/>
      <c r="G60" s="1067"/>
      <c r="H60" s="1067"/>
      <c r="I60" s="1067"/>
      <c r="J60" s="1067"/>
      <c r="K60" s="1067"/>
      <c r="L60" s="1067"/>
      <c r="M60" s="1067"/>
      <c r="N60" s="1067"/>
      <c r="O60" s="1067"/>
      <c r="P60" s="1068"/>
      <c r="Q60" s="1069"/>
      <c r="R60" s="1052"/>
      <c r="S60" s="1052"/>
      <c r="T60" s="1052"/>
      <c r="U60" s="1052"/>
      <c r="V60" s="1052"/>
      <c r="W60" s="1052"/>
      <c r="X60" s="1052"/>
      <c r="Y60" s="1052"/>
      <c r="Z60" s="1052"/>
      <c r="AA60" s="1052"/>
      <c r="AB60" s="1052"/>
      <c r="AC60" s="1052"/>
      <c r="AD60" s="1052"/>
      <c r="AE60" s="1070"/>
      <c r="AF60" s="1048"/>
      <c r="AG60" s="1049"/>
      <c r="AH60" s="1049"/>
      <c r="AI60" s="1049"/>
      <c r="AJ60" s="1050"/>
      <c r="AK60" s="1051"/>
      <c r="AL60" s="1052"/>
      <c r="AM60" s="1052"/>
      <c r="AN60" s="1052"/>
      <c r="AO60" s="1052"/>
      <c r="AP60" s="1052"/>
      <c r="AQ60" s="1052"/>
      <c r="AR60" s="1052"/>
      <c r="AS60" s="1052"/>
      <c r="AT60" s="1052"/>
      <c r="AU60" s="1052"/>
      <c r="AV60" s="1052"/>
      <c r="AW60" s="1052"/>
      <c r="AX60" s="1052"/>
      <c r="AY60" s="1052"/>
      <c r="AZ60" s="1053"/>
      <c r="BA60" s="1053"/>
      <c r="BB60" s="1053"/>
      <c r="BC60" s="1053"/>
      <c r="BD60" s="1053"/>
      <c r="BE60" s="1061"/>
      <c r="BF60" s="1061"/>
      <c r="BG60" s="1061"/>
      <c r="BH60" s="1061"/>
      <c r="BI60" s="1062"/>
      <c r="BJ60" s="205"/>
      <c r="BK60" s="205"/>
      <c r="BL60" s="205"/>
      <c r="BM60" s="205"/>
      <c r="BN60" s="205"/>
      <c r="BO60" s="218"/>
      <c r="BP60" s="218"/>
      <c r="BQ60" s="215">
        <v>54</v>
      </c>
      <c r="BR60" s="216"/>
      <c r="BS60" s="1043"/>
      <c r="BT60" s="1044"/>
      <c r="BU60" s="1044"/>
      <c r="BV60" s="1044"/>
      <c r="BW60" s="1044"/>
      <c r="BX60" s="1044"/>
      <c r="BY60" s="1044"/>
      <c r="BZ60" s="1044"/>
      <c r="CA60" s="1044"/>
      <c r="CB60" s="1044"/>
      <c r="CC60" s="1044"/>
      <c r="CD60" s="1044"/>
      <c r="CE60" s="1044"/>
      <c r="CF60" s="1044"/>
      <c r="CG60" s="1045"/>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199"/>
    </row>
    <row r="61" spans="1:131" s="200" customFormat="1" ht="26.25" customHeight="1" thickBot="1" x14ac:dyDescent="0.2">
      <c r="A61" s="214">
        <v>34</v>
      </c>
      <c r="B61" s="1066"/>
      <c r="C61" s="1067"/>
      <c r="D61" s="1067"/>
      <c r="E61" s="1067"/>
      <c r="F61" s="1067"/>
      <c r="G61" s="1067"/>
      <c r="H61" s="1067"/>
      <c r="I61" s="1067"/>
      <c r="J61" s="1067"/>
      <c r="K61" s="1067"/>
      <c r="L61" s="1067"/>
      <c r="M61" s="1067"/>
      <c r="N61" s="1067"/>
      <c r="O61" s="1067"/>
      <c r="P61" s="1068"/>
      <c r="Q61" s="1069"/>
      <c r="R61" s="1052"/>
      <c r="S61" s="1052"/>
      <c r="T61" s="1052"/>
      <c r="U61" s="1052"/>
      <c r="V61" s="1052"/>
      <c r="W61" s="1052"/>
      <c r="X61" s="1052"/>
      <c r="Y61" s="1052"/>
      <c r="Z61" s="1052"/>
      <c r="AA61" s="1052"/>
      <c r="AB61" s="1052"/>
      <c r="AC61" s="1052"/>
      <c r="AD61" s="1052"/>
      <c r="AE61" s="1070"/>
      <c r="AF61" s="1048"/>
      <c r="AG61" s="1049"/>
      <c r="AH61" s="1049"/>
      <c r="AI61" s="1049"/>
      <c r="AJ61" s="1050"/>
      <c r="AK61" s="1051"/>
      <c r="AL61" s="1052"/>
      <c r="AM61" s="1052"/>
      <c r="AN61" s="1052"/>
      <c r="AO61" s="1052"/>
      <c r="AP61" s="1052"/>
      <c r="AQ61" s="1052"/>
      <c r="AR61" s="1052"/>
      <c r="AS61" s="1052"/>
      <c r="AT61" s="1052"/>
      <c r="AU61" s="1052"/>
      <c r="AV61" s="1052"/>
      <c r="AW61" s="1052"/>
      <c r="AX61" s="1052"/>
      <c r="AY61" s="1052"/>
      <c r="AZ61" s="1053"/>
      <c r="BA61" s="1053"/>
      <c r="BB61" s="1053"/>
      <c r="BC61" s="1053"/>
      <c r="BD61" s="1053"/>
      <c r="BE61" s="1061"/>
      <c r="BF61" s="1061"/>
      <c r="BG61" s="1061"/>
      <c r="BH61" s="1061"/>
      <c r="BI61" s="1062"/>
      <c r="BJ61" s="205"/>
      <c r="BK61" s="205"/>
      <c r="BL61" s="205"/>
      <c r="BM61" s="205"/>
      <c r="BN61" s="205"/>
      <c r="BO61" s="218"/>
      <c r="BP61" s="218"/>
      <c r="BQ61" s="215">
        <v>55</v>
      </c>
      <c r="BR61" s="216"/>
      <c r="BS61" s="1043"/>
      <c r="BT61" s="1044"/>
      <c r="BU61" s="1044"/>
      <c r="BV61" s="1044"/>
      <c r="BW61" s="1044"/>
      <c r="BX61" s="1044"/>
      <c r="BY61" s="1044"/>
      <c r="BZ61" s="1044"/>
      <c r="CA61" s="1044"/>
      <c r="CB61" s="1044"/>
      <c r="CC61" s="1044"/>
      <c r="CD61" s="1044"/>
      <c r="CE61" s="1044"/>
      <c r="CF61" s="1044"/>
      <c r="CG61" s="1045"/>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199"/>
    </row>
    <row r="62" spans="1:131" s="200" customFormat="1" ht="26.25" customHeight="1" x14ac:dyDescent="0.15">
      <c r="A62" s="214">
        <v>35</v>
      </c>
      <c r="B62" s="1066"/>
      <c r="C62" s="1067"/>
      <c r="D62" s="1067"/>
      <c r="E62" s="1067"/>
      <c r="F62" s="1067"/>
      <c r="G62" s="1067"/>
      <c r="H62" s="1067"/>
      <c r="I62" s="1067"/>
      <c r="J62" s="1067"/>
      <c r="K62" s="1067"/>
      <c r="L62" s="1067"/>
      <c r="M62" s="1067"/>
      <c r="N62" s="1067"/>
      <c r="O62" s="1067"/>
      <c r="P62" s="1068"/>
      <c r="Q62" s="1069"/>
      <c r="R62" s="1052"/>
      <c r="S62" s="1052"/>
      <c r="T62" s="1052"/>
      <c r="U62" s="1052"/>
      <c r="V62" s="1052"/>
      <c r="W62" s="1052"/>
      <c r="X62" s="1052"/>
      <c r="Y62" s="1052"/>
      <c r="Z62" s="1052"/>
      <c r="AA62" s="1052"/>
      <c r="AB62" s="1052"/>
      <c r="AC62" s="1052"/>
      <c r="AD62" s="1052"/>
      <c r="AE62" s="1070"/>
      <c r="AF62" s="1048"/>
      <c r="AG62" s="1049"/>
      <c r="AH62" s="1049"/>
      <c r="AI62" s="1049"/>
      <c r="AJ62" s="1050"/>
      <c r="AK62" s="1051"/>
      <c r="AL62" s="1052"/>
      <c r="AM62" s="1052"/>
      <c r="AN62" s="1052"/>
      <c r="AO62" s="1052"/>
      <c r="AP62" s="1052"/>
      <c r="AQ62" s="1052"/>
      <c r="AR62" s="1052"/>
      <c r="AS62" s="1052"/>
      <c r="AT62" s="1052"/>
      <c r="AU62" s="1052"/>
      <c r="AV62" s="1052"/>
      <c r="AW62" s="1052"/>
      <c r="AX62" s="1052"/>
      <c r="AY62" s="1052"/>
      <c r="AZ62" s="1053"/>
      <c r="BA62" s="1053"/>
      <c r="BB62" s="1053"/>
      <c r="BC62" s="1053"/>
      <c r="BD62" s="1053"/>
      <c r="BE62" s="1061"/>
      <c r="BF62" s="1061"/>
      <c r="BG62" s="1061"/>
      <c r="BH62" s="1061"/>
      <c r="BI62" s="1062"/>
      <c r="BJ62" s="1063" t="s">
        <v>384</v>
      </c>
      <c r="BK62" s="1064"/>
      <c r="BL62" s="1064"/>
      <c r="BM62" s="1064"/>
      <c r="BN62" s="1065"/>
      <c r="BO62" s="218"/>
      <c r="BP62" s="218"/>
      <c r="BQ62" s="215">
        <v>56</v>
      </c>
      <c r="BR62" s="216"/>
      <c r="BS62" s="1043"/>
      <c r="BT62" s="1044"/>
      <c r="BU62" s="1044"/>
      <c r="BV62" s="1044"/>
      <c r="BW62" s="1044"/>
      <c r="BX62" s="1044"/>
      <c r="BY62" s="1044"/>
      <c r="BZ62" s="1044"/>
      <c r="CA62" s="1044"/>
      <c r="CB62" s="1044"/>
      <c r="CC62" s="1044"/>
      <c r="CD62" s="1044"/>
      <c r="CE62" s="1044"/>
      <c r="CF62" s="1044"/>
      <c r="CG62" s="1045"/>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199"/>
    </row>
    <row r="63" spans="1:131" s="200" customFormat="1" ht="26.25" customHeight="1" thickBot="1" x14ac:dyDescent="0.2">
      <c r="A63" s="217" t="s">
        <v>368</v>
      </c>
      <c r="B63" s="973" t="s">
        <v>385</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57"/>
      <c r="AF63" s="1058">
        <v>336</v>
      </c>
      <c r="AG63" s="988"/>
      <c r="AH63" s="988"/>
      <c r="AI63" s="988"/>
      <c r="AJ63" s="1059"/>
      <c r="AK63" s="1060"/>
      <c r="AL63" s="992"/>
      <c r="AM63" s="992"/>
      <c r="AN63" s="992"/>
      <c r="AO63" s="992"/>
      <c r="AP63" s="988">
        <v>280</v>
      </c>
      <c r="AQ63" s="988"/>
      <c r="AR63" s="988"/>
      <c r="AS63" s="988"/>
      <c r="AT63" s="988"/>
      <c r="AU63" s="988" t="s">
        <v>551</v>
      </c>
      <c r="AV63" s="988"/>
      <c r="AW63" s="988"/>
      <c r="AX63" s="988"/>
      <c r="AY63" s="988"/>
      <c r="AZ63" s="1054"/>
      <c r="BA63" s="1054"/>
      <c r="BB63" s="1054"/>
      <c r="BC63" s="1054"/>
      <c r="BD63" s="1054"/>
      <c r="BE63" s="989"/>
      <c r="BF63" s="989"/>
      <c r="BG63" s="989"/>
      <c r="BH63" s="989"/>
      <c r="BI63" s="990"/>
      <c r="BJ63" s="1055" t="s">
        <v>111</v>
      </c>
      <c r="BK63" s="980"/>
      <c r="BL63" s="980"/>
      <c r="BM63" s="980"/>
      <c r="BN63" s="1056"/>
      <c r="BO63" s="218"/>
      <c r="BP63" s="218"/>
      <c r="BQ63" s="215">
        <v>57</v>
      </c>
      <c r="BR63" s="216"/>
      <c r="BS63" s="1043"/>
      <c r="BT63" s="1044"/>
      <c r="BU63" s="1044"/>
      <c r="BV63" s="1044"/>
      <c r="BW63" s="1044"/>
      <c r="BX63" s="1044"/>
      <c r="BY63" s="1044"/>
      <c r="BZ63" s="1044"/>
      <c r="CA63" s="1044"/>
      <c r="CB63" s="1044"/>
      <c r="CC63" s="1044"/>
      <c r="CD63" s="1044"/>
      <c r="CE63" s="1044"/>
      <c r="CF63" s="1044"/>
      <c r="CG63" s="1045"/>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3"/>
      <c r="BT64" s="1044"/>
      <c r="BU64" s="1044"/>
      <c r="BV64" s="1044"/>
      <c r="BW64" s="1044"/>
      <c r="BX64" s="1044"/>
      <c r="BY64" s="1044"/>
      <c r="BZ64" s="1044"/>
      <c r="CA64" s="1044"/>
      <c r="CB64" s="1044"/>
      <c r="CC64" s="1044"/>
      <c r="CD64" s="1044"/>
      <c r="CE64" s="1044"/>
      <c r="CF64" s="1044"/>
      <c r="CG64" s="1045"/>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199"/>
    </row>
    <row r="65" spans="1:131" s="200" customFormat="1" ht="26.25" customHeight="1" thickBot="1" x14ac:dyDescent="0.2">
      <c r="A65" s="205" t="s">
        <v>386</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3"/>
      <c r="BT65" s="1044"/>
      <c r="BU65" s="1044"/>
      <c r="BV65" s="1044"/>
      <c r="BW65" s="1044"/>
      <c r="BX65" s="1044"/>
      <c r="BY65" s="1044"/>
      <c r="BZ65" s="1044"/>
      <c r="CA65" s="1044"/>
      <c r="CB65" s="1044"/>
      <c r="CC65" s="1044"/>
      <c r="CD65" s="1044"/>
      <c r="CE65" s="1044"/>
      <c r="CF65" s="1044"/>
      <c r="CG65" s="1045"/>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199"/>
    </row>
    <row r="66" spans="1:131" s="200" customFormat="1" ht="26.25" customHeight="1" x14ac:dyDescent="0.15">
      <c r="A66" s="1024" t="s">
        <v>387</v>
      </c>
      <c r="B66" s="1025"/>
      <c r="C66" s="1025"/>
      <c r="D66" s="1025"/>
      <c r="E66" s="1025"/>
      <c r="F66" s="1025"/>
      <c r="G66" s="1025"/>
      <c r="H66" s="1025"/>
      <c r="I66" s="1025"/>
      <c r="J66" s="1025"/>
      <c r="K66" s="1025"/>
      <c r="L66" s="1025"/>
      <c r="M66" s="1025"/>
      <c r="N66" s="1025"/>
      <c r="O66" s="1025"/>
      <c r="P66" s="1026"/>
      <c r="Q66" s="1030" t="s">
        <v>372</v>
      </c>
      <c r="R66" s="1031"/>
      <c r="S66" s="1031"/>
      <c r="T66" s="1031"/>
      <c r="U66" s="1032"/>
      <c r="V66" s="1030" t="s">
        <v>373</v>
      </c>
      <c r="W66" s="1031"/>
      <c r="X66" s="1031"/>
      <c r="Y66" s="1031"/>
      <c r="Z66" s="1032"/>
      <c r="AA66" s="1030" t="s">
        <v>374</v>
      </c>
      <c r="AB66" s="1031"/>
      <c r="AC66" s="1031"/>
      <c r="AD66" s="1031"/>
      <c r="AE66" s="1032"/>
      <c r="AF66" s="1036" t="s">
        <v>375</v>
      </c>
      <c r="AG66" s="1037"/>
      <c r="AH66" s="1037"/>
      <c r="AI66" s="1037"/>
      <c r="AJ66" s="1038"/>
      <c r="AK66" s="1030" t="s">
        <v>376</v>
      </c>
      <c r="AL66" s="1025"/>
      <c r="AM66" s="1025"/>
      <c r="AN66" s="1025"/>
      <c r="AO66" s="1026"/>
      <c r="AP66" s="1030" t="s">
        <v>377</v>
      </c>
      <c r="AQ66" s="1031"/>
      <c r="AR66" s="1031"/>
      <c r="AS66" s="1031"/>
      <c r="AT66" s="1032"/>
      <c r="AU66" s="1030" t="s">
        <v>388</v>
      </c>
      <c r="AV66" s="1031"/>
      <c r="AW66" s="1031"/>
      <c r="AX66" s="1031"/>
      <c r="AY66" s="1032"/>
      <c r="AZ66" s="1030" t="s">
        <v>354</v>
      </c>
      <c r="BA66" s="1031"/>
      <c r="BB66" s="1031"/>
      <c r="BC66" s="1031"/>
      <c r="BD66" s="1046"/>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x14ac:dyDescent="0.2">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7"/>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x14ac:dyDescent="0.15">
      <c r="A68" s="211">
        <v>1</v>
      </c>
      <c r="B68" s="1014" t="s">
        <v>537</v>
      </c>
      <c r="C68" s="1015"/>
      <c r="D68" s="1015"/>
      <c r="E68" s="1015"/>
      <c r="F68" s="1015"/>
      <c r="G68" s="1015"/>
      <c r="H68" s="1015"/>
      <c r="I68" s="1015"/>
      <c r="J68" s="1015"/>
      <c r="K68" s="1015"/>
      <c r="L68" s="1015"/>
      <c r="M68" s="1015"/>
      <c r="N68" s="1015"/>
      <c r="O68" s="1015"/>
      <c r="P68" s="1016"/>
      <c r="Q68" s="1017">
        <v>876</v>
      </c>
      <c r="R68" s="1011"/>
      <c r="S68" s="1011"/>
      <c r="T68" s="1011"/>
      <c r="U68" s="1011"/>
      <c r="V68" s="1011">
        <v>837</v>
      </c>
      <c r="W68" s="1011"/>
      <c r="X68" s="1011"/>
      <c r="Y68" s="1011"/>
      <c r="Z68" s="1011"/>
      <c r="AA68" s="1011">
        <v>39</v>
      </c>
      <c r="AB68" s="1011"/>
      <c r="AC68" s="1011"/>
      <c r="AD68" s="1011"/>
      <c r="AE68" s="1011"/>
      <c r="AF68" s="1011">
        <v>39</v>
      </c>
      <c r="AG68" s="1011"/>
      <c r="AH68" s="1011"/>
      <c r="AI68" s="1011"/>
      <c r="AJ68" s="1011"/>
      <c r="AK68" s="1011" t="s">
        <v>563</v>
      </c>
      <c r="AL68" s="1011"/>
      <c r="AM68" s="1011"/>
      <c r="AN68" s="1011"/>
      <c r="AO68" s="1011"/>
      <c r="AP68" s="1011">
        <v>56</v>
      </c>
      <c r="AQ68" s="1011"/>
      <c r="AR68" s="1011"/>
      <c r="AS68" s="1011"/>
      <c r="AT68" s="1011"/>
      <c r="AU68" s="1011">
        <v>15</v>
      </c>
      <c r="AV68" s="1011"/>
      <c r="AW68" s="1011"/>
      <c r="AX68" s="1011"/>
      <c r="AY68" s="1011"/>
      <c r="AZ68" s="1012"/>
      <c r="BA68" s="1012"/>
      <c r="BB68" s="1012"/>
      <c r="BC68" s="1012"/>
      <c r="BD68" s="1013"/>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x14ac:dyDescent="0.15">
      <c r="A69" s="214">
        <v>2</v>
      </c>
      <c r="B69" s="1003" t="s">
        <v>538</v>
      </c>
      <c r="C69" s="1004"/>
      <c r="D69" s="1004"/>
      <c r="E69" s="1004"/>
      <c r="F69" s="1004"/>
      <c r="G69" s="1004"/>
      <c r="H69" s="1004"/>
      <c r="I69" s="1004"/>
      <c r="J69" s="1004"/>
      <c r="K69" s="1004"/>
      <c r="L69" s="1004"/>
      <c r="M69" s="1004"/>
      <c r="N69" s="1004"/>
      <c r="O69" s="1004"/>
      <c r="P69" s="1005"/>
      <c r="Q69" s="1006">
        <v>101</v>
      </c>
      <c r="R69" s="1000"/>
      <c r="S69" s="1000"/>
      <c r="T69" s="1000"/>
      <c r="U69" s="1000"/>
      <c r="V69" s="1000">
        <v>101</v>
      </c>
      <c r="W69" s="1000"/>
      <c r="X69" s="1000"/>
      <c r="Y69" s="1000"/>
      <c r="Z69" s="1000"/>
      <c r="AA69" s="1000">
        <v>1</v>
      </c>
      <c r="AB69" s="1000"/>
      <c r="AC69" s="1000"/>
      <c r="AD69" s="1000"/>
      <c r="AE69" s="1000"/>
      <c r="AF69" s="1000">
        <v>1</v>
      </c>
      <c r="AG69" s="1000"/>
      <c r="AH69" s="1000"/>
      <c r="AI69" s="1000"/>
      <c r="AJ69" s="1000"/>
      <c r="AK69" s="1000">
        <v>1</v>
      </c>
      <c r="AL69" s="1000"/>
      <c r="AM69" s="1000"/>
      <c r="AN69" s="1000"/>
      <c r="AO69" s="1000"/>
      <c r="AP69" s="1000" t="s">
        <v>556</v>
      </c>
      <c r="AQ69" s="1000"/>
      <c r="AR69" s="1000"/>
      <c r="AS69" s="1000"/>
      <c r="AT69" s="1000"/>
      <c r="AU69" s="1000" t="s">
        <v>551</v>
      </c>
      <c r="AV69" s="1000"/>
      <c r="AW69" s="1000"/>
      <c r="AX69" s="1000"/>
      <c r="AY69" s="1000"/>
      <c r="AZ69" s="1001"/>
      <c r="BA69" s="1001"/>
      <c r="BB69" s="1001"/>
      <c r="BC69" s="1001"/>
      <c r="BD69" s="100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x14ac:dyDescent="0.15">
      <c r="A70" s="214">
        <v>3</v>
      </c>
      <c r="B70" s="1003" t="s">
        <v>539</v>
      </c>
      <c r="C70" s="1004"/>
      <c r="D70" s="1004"/>
      <c r="E70" s="1004"/>
      <c r="F70" s="1004"/>
      <c r="G70" s="1004"/>
      <c r="H70" s="1004"/>
      <c r="I70" s="1004"/>
      <c r="J70" s="1004"/>
      <c r="K70" s="1004"/>
      <c r="L70" s="1004"/>
      <c r="M70" s="1004"/>
      <c r="N70" s="1004"/>
      <c r="O70" s="1004"/>
      <c r="P70" s="1005"/>
      <c r="Q70" s="1006">
        <v>12059</v>
      </c>
      <c r="R70" s="1000"/>
      <c r="S70" s="1000"/>
      <c r="T70" s="1000"/>
      <c r="U70" s="1000"/>
      <c r="V70" s="1000">
        <v>11158</v>
      </c>
      <c r="W70" s="1000"/>
      <c r="X70" s="1000"/>
      <c r="Y70" s="1000"/>
      <c r="Z70" s="1000"/>
      <c r="AA70" s="1000">
        <v>900</v>
      </c>
      <c r="AB70" s="1000"/>
      <c r="AC70" s="1000"/>
      <c r="AD70" s="1000"/>
      <c r="AE70" s="1000"/>
      <c r="AF70" s="1000">
        <v>900</v>
      </c>
      <c r="AG70" s="1000"/>
      <c r="AH70" s="1000"/>
      <c r="AI70" s="1000"/>
      <c r="AJ70" s="1000"/>
      <c r="AK70" s="1000" t="s">
        <v>560</v>
      </c>
      <c r="AL70" s="1000"/>
      <c r="AM70" s="1000"/>
      <c r="AN70" s="1000"/>
      <c r="AO70" s="1000"/>
      <c r="AP70" s="1000" t="s">
        <v>555</v>
      </c>
      <c r="AQ70" s="1000"/>
      <c r="AR70" s="1000"/>
      <c r="AS70" s="1000"/>
      <c r="AT70" s="1000"/>
      <c r="AU70" s="1000" t="s">
        <v>555</v>
      </c>
      <c r="AV70" s="1000"/>
      <c r="AW70" s="1000"/>
      <c r="AX70" s="1000"/>
      <c r="AY70" s="1000"/>
      <c r="AZ70" s="1001"/>
      <c r="BA70" s="1001"/>
      <c r="BB70" s="1001"/>
      <c r="BC70" s="1001"/>
      <c r="BD70" s="1002"/>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x14ac:dyDescent="0.15">
      <c r="A71" s="214">
        <v>4</v>
      </c>
      <c r="B71" s="1003" t="s">
        <v>540</v>
      </c>
      <c r="C71" s="1004"/>
      <c r="D71" s="1004"/>
      <c r="E71" s="1004"/>
      <c r="F71" s="1004"/>
      <c r="G71" s="1004"/>
      <c r="H71" s="1004"/>
      <c r="I71" s="1004"/>
      <c r="J71" s="1004"/>
      <c r="K71" s="1004"/>
      <c r="L71" s="1004"/>
      <c r="M71" s="1004"/>
      <c r="N71" s="1004"/>
      <c r="O71" s="1004"/>
      <c r="P71" s="1005"/>
      <c r="Q71" s="1006">
        <v>70</v>
      </c>
      <c r="R71" s="1000"/>
      <c r="S71" s="1000"/>
      <c r="T71" s="1000"/>
      <c r="U71" s="1000"/>
      <c r="V71" s="1000">
        <v>70</v>
      </c>
      <c r="W71" s="1000"/>
      <c r="X71" s="1000"/>
      <c r="Y71" s="1000"/>
      <c r="Z71" s="1000"/>
      <c r="AA71" s="1000" t="s">
        <v>555</v>
      </c>
      <c r="AB71" s="1000"/>
      <c r="AC71" s="1000"/>
      <c r="AD71" s="1000"/>
      <c r="AE71" s="1000"/>
      <c r="AF71" s="1000" t="s">
        <v>555</v>
      </c>
      <c r="AG71" s="1000"/>
      <c r="AH71" s="1000"/>
      <c r="AI71" s="1000"/>
      <c r="AJ71" s="1000"/>
      <c r="AK71" s="1000" t="s">
        <v>555</v>
      </c>
      <c r="AL71" s="1000"/>
      <c r="AM71" s="1000"/>
      <c r="AN71" s="1000"/>
      <c r="AO71" s="1000"/>
      <c r="AP71" s="1000" t="s">
        <v>555</v>
      </c>
      <c r="AQ71" s="1000"/>
      <c r="AR71" s="1000"/>
      <c r="AS71" s="1000"/>
      <c r="AT71" s="1000"/>
      <c r="AU71" s="1000" t="s">
        <v>555</v>
      </c>
      <c r="AV71" s="1000"/>
      <c r="AW71" s="1000"/>
      <c r="AX71" s="1000"/>
      <c r="AY71" s="1000"/>
      <c r="AZ71" s="1001"/>
      <c r="BA71" s="1001"/>
      <c r="BB71" s="1001"/>
      <c r="BC71" s="1001"/>
      <c r="BD71" s="1002"/>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x14ac:dyDescent="0.15">
      <c r="A72" s="214">
        <v>5</v>
      </c>
      <c r="B72" s="1003" t="s">
        <v>541</v>
      </c>
      <c r="C72" s="1004"/>
      <c r="D72" s="1004"/>
      <c r="E72" s="1004"/>
      <c r="F72" s="1004"/>
      <c r="G72" s="1004"/>
      <c r="H72" s="1004"/>
      <c r="I72" s="1004"/>
      <c r="J72" s="1004"/>
      <c r="K72" s="1004"/>
      <c r="L72" s="1004"/>
      <c r="M72" s="1004"/>
      <c r="N72" s="1004"/>
      <c r="O72" s="1004"/>
      <c r="P72" s="1005"/>
      <c r="Q72" s="1006">
        <v>176</v>
      </c>
      <c r="R72" s="1000"/>
      <c r="S72" s="1000"/>
      <c r="T72" s="1000"/>
      <c r="U72" s="1000"/>
      <c r="V72" s="1000">
        <v>165</v>
      </c>
      <c r="W72" s="1000"/>
      <c r="X72" s="1000"/>
      <c r="Y72" s="1000"/>
      <c r="Z72" s="1000"/>
      <c r="AA72" s="1000">
        <v>11</v>
      </c>
      <c r="AB72" s="1000"/>
      <c r="AC72" s="1000"/>
      <c r="AD72" s="1000"/>
      <c r="AE72" s="1000"/>
      <c r="AF72" s="1000">
        <v>11</v>
      </c>
      <c r="AG72" s="1000"/>
      <c r="AH72" s="1000"/>
      <c r="AI72" s="1000"/>
      <c r="AJ72" s="1000"/>
      <c r="AK72" s="1000" t="s">
        <v>557</v>
      </c>
      <c r="AL72" s="1000"/>
      <c r="AM72" s="1000"/>
      <c r="AN72" s="1000"/>
      <c r="AO72" s="1000"/>
      <c r="AP72" s="1000" t="s">
        <v>551</v>
      </c>
      <c r="AQ72" s="1000"/>
      <c r="AR72" s="1000"/>
      <c r="AS72" s="1000"/>
      <c r="AT72" s="1000"/>
      <c r="AU72" s="1000" t="s">
        <v>551</v>
      </c>
      <c r="AV72" s="1000"/>
      <c r="AW72" s="1000"/>
      <c r="AX72" s="1000"/>
      <c r="AY72" s="1000"/>
      <c r="AZ72" s="1001"/>
      <c r="BA72" s="1001"/>
      <c r="BB72" s="1001"/>
      <c r="BC72" s="1001"/>
      <c r="BD72" s="1002"/>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x14ac:dyDescent="0.15">
      <c r="A73" s="214">
        <v>6</v>
      </c>
      <c r="B73" s="1003" t="s">
        <v>542</v>
      </c>
      <c r="C73" s="1004"/>
      <c r="D73" s="1004"/>
      <c r="E73" s="1004"/>
      <c r="F73" s="1004"/>
      <c r="G73" s="1004"/>
      <c r="H73" s="1004"/>
      <c r="I73" s="1004"/>
      <c r="J73" s="1004"/>
      <c r="K73" s="1004"/>
      <c r="L73" s="1004"/>
      <c r="M73" s="1004"/>
      <c r="N73" s="1004"/>
      <c r="O73" s="1004"/>
      <c r="P73" s="1005"/>
      <c r="Q73" s="1006">
        <v>2716</v>
      </c>
      <c r="R73" s="1000"/>
      <c r="S73" s="1000"/>
      <c r="T73" s="1000"/>
      <c r="U73" s="1000"/>
      <c r="V73" s="1000">
        <v>2438</v>
      </c>
      <c r="W73" s="1000"/>
      <c r="X73" s="1000"/>
      <c r="Y73" s="1000"/>
      <c r="Z73" s="1000"/>
      <c r="AA73" s="1000">
        <v>278</v>
      </c>
      <c r="AB73" s="1000"/>
      <c r="AC73" s="1000"/>
      <c r="AD73" s="1000"/>
      <c r="AE73" s="1000"/>
      <c r="AF73" s="1000">
        <v>63</v>
      </c>
      <c r="AG73" s="1000"/>
      <c r="AH73" s="1000"/>
      <c r="AI73" s="1000"/>
      <c r="AJ73" s="1000"/>
      <c r="AK73" s="1000">
        <v>145</v>
      </c>
      <c r="AL73" s="1000"/>
      <c r="AM73" s="1000"/>
      <c r="AN73" s="1000"/>
      <c r="AO73" s="1000"/>
      <c r="AP73" s="1000">
        <v>355</v>
      </c>
      <c r="AQ73" s="1000"/>
      <c r="AR73" s="1000"/>
      <c r="AS73" s="1000"/>
      <c r="AT73" s="1000"/>
      <c r="AU73" s="1000" t="s">
        <v>555</v>
      </c>
      <c r="AV73" s="1000"/>
      <c r="AW73" s="1000"/>
      <c r="AX73" s="1000"/>
      <c r="AY73" s="1000"/>
      <c r="AZ73" s="1001"/>
      <c r="BA73" s="1001"/>
      <c r="BB73" s="1001"/>
      <c r="BC73" s="1001"/>
      <c r="BD73" s="1002"/>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x14ac:dyDescent="0.15">
      <c r="A74" s="214">
        <v>7</v>
      </c>
      <c r="B74" s="1003" t="s">
        <v>543</v>
      </c>
      <c r="C74" s="1004"/>
      <c r="D74" s="1004"/>
      <c r="E74" s="1004"/>
      <c r="F74" s="1004"/>
      <c r="G74" s="1004"/>
      <c r="H74" s="1004"/>
      <c r="I74" s="1004"/>
      <c r="J74" s="1004"/>
      <c r="K74" s="1004"/>
      <c r="L74" s="1004"/>
      <c r="M74" s="1004"/>
      <c r="N74" s="1004"/>
      <c r="O74" s="1004"/>
      <c r="P74" s="1005"/>
      <c r="Q74" s="1006">
        <v>202</v>
      </c>
      <c r="R74" s="1000"/>
      <c r="S74" s="1000"/>
      <c r="T74" s="1000"/>
      <c r="U74" s="1000"/>
      <c r="V74" s="1000">
        <v>197</v>
      </c>
      <c r="W74" s="1000"/>
      <c r="X74" s="1000"/>
      <c r="Y74" s="1000"/>
      <c r="Z74" s="1000"/>
      <c r="AA74" s="1000">
        <v>5</v>
      </c>
      <c r="AB74" s="1000"/>
      <c r="AC74" s="1000"/>
      <c r="AD74" s="1000"/>
      <c r="AE74" s="1000"/>
      <c r="AF74" s="1000">
        <v>5</v>
      </c>
      <c r="AG74" s="1000"/>
      <c r="AH74" s="1000"/>
      <c r="AI74" s="1000"/>
      <c r="AJ74" s="1000"/>
      <c r="AK74" s="1000">
        <v>17</v>
      </c>
      <c r="AL74" s="1000"/>
      <c r="AM74" s="1000"/>
      <c r="AN74" s="1000"/>
      <c r="AO74" s="1000"/>
      <c r="AP74" s="1000" t="s">
        <v>555</v>
      </c>
      <c r="AQ74" s="1000"/>
      <c r="AR74" s="1000"/>
      <c r="AS74" s="1000"/>
      <c r="AT74" s="1000"/>
      <c r="AU74" s="1000" t="s">
        <v>555</v>
      </c>
      <c r="AV74" s="1000"/>
      <c r="AW74" s="1000"/>
      <c r="AX74" s="1000"/>
      <c r="AY74" s="1000"/>
      <c r="AZ74" s="1001"/>
      <c r="BA74" s="1001"/>
      <c r="BB74" s="1001"/>
      <c r="BC74" s="1001"/>
      <c r="BD74" s="1002"/>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x14ac:dyDescent="0.15">
      <c r="A75" s="214">
        <v>8</v>
      </c>
      <c r="B75" s="1003" t="s">
        <v>544</v>
      </c>
      <c r="C75" s="1004"/>
      <c r="D75" s="1004"/>
      <c r="E75" s="1004"/>
      <c r="F75" s="1004"/>
      <c r="G75" s="1004"/>
      <c r="H75" s="1004"/>
      <c r="I75" s="1004"/>
      <c r="J75" s="1004"/>
      <c r="K75" s="1004"/>
      <c r="L75" s="1004"/>
      <c r="M75" s="1004"/>
      <c r="N75" s="1004"/>
      <c r="O75" s="1004"/>
      <c r="P75" s="1005"/>
      <c r="Q75" s="1006">
        <v>64</v>
      </c>
      <c r="R75" s="1000"/>
      <c r="S75" s="1000"/>
      <c r="T75" s="1000"/>
      <c r="U75" s="1000"/>
      <c r="V75" s="1000">
        <v>64</v>
      </c>
      <c r="W75" s="1000"/>
      <c r="X75" s="1000"/>
      <c r="Y75" s="1000"/>
      <c r="Z75" s="1000"/>
      <c r="AA75" s="1000" t="s">
        <v>555</v>
      </c>
      <c r="AB75" s="1000"/>
      <c r="AC75" s="1000"/>
      <c r="AD75" s="1000"/>
      <c r="AE75" s="1000"/>
      <c r="AF75" s="1000" t="s">
        <v>555</v>
      </c>
      <c r="AG75" s="1000"/>
      <c r="AH75" s="1000"/>
      <c r="AI75" s="1000"/>
      <c r="AJ75" s="1000"/>
      <c r="AK75" s="1000" t="s">
        <v>555</v>
      </c>
      <c r="AL75" s="1000"/>
      <c r="AM75" s="1000"/>
      <c r="AN75" s="1000"/>
      <c r="AO75" s="1000"/>
      <c r="AP75" s="1000" t="s">
        <v>555</v>
      </c>
      <c r="AQ75" s="1000"/>
      <c r="AR75" s="1000"/>
      <c r="AS75" s="1000"/>
      <c r="AT75" s="1000"/>
      <c r="AU75" s="1000" t="s">
        <v>555</v>
      </c>
      <c r="AV75" s="1000"/>
      <c r="AW75" s="1000"/>
      <c r="AX75" s="1000"/>
      <c r="AY75" s="1000"/>
      <c r="AZ75" s="1001"/>
      <c r="BA75" s="1001"/>
      <c r="BB75" s="1001"/>
      <c r="BC75" s="1001"/>
      <c r="BD75" s="1002"/>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x14ac:dyDescent="0.15">
      <c r="A76" s="214">
        <v>9</v>
      </c>
      <c r="B76" s="1003" t="s">
        <v>545</v>
      </c>
      <c r="C76" s="1004"/>
      <c r="D76" s="1004"/>
      <c r="E76" s="1004"/>
      <c r="F76" s="1004"/>
      <c r="G76" s="1004"/>
      <c r="H76" s="1004"/>
      <c r="I76" s="1004"/>
      <c r="J76" s="1004"/>
      <c r="K76" s="1004"/>
      <c r="L76" s="1004"/>
      <c r="M76" s="1004"/>
      <c r="N76" s="1004"/>
      <c r="O76" s="1004"/>
      <c r="P76" s="1005"/>
      <c r="Q76" s="1007">
        <v>1049</v>
      </c>
      <c r="R76" s="1008"/>
      <c r="S76" s="1008"/>
      <c r="T76" s="1008"/>
      <c r="U76" s="1009"/>
      <c r="V76" s="1010">
        <v>1014</v>
      </c>
      <c r="W76" s="1008"/>
      <c r="X76" s="1008"/>
      <c r="Y76" s="1008"/>
      <c r="Z76" s="1009"/>
      <c r="AA76" s="1010">
        <v>36</v>
      </c>
      <c r="AB76" s="1008"/>
      <c r="AC76" s="1008"/>
      <c r="AD76" s="1008"/>
      <c r="AE76" s="1009"/>
      <c r="AF76" s="1010">
        <v>36</v>
      </c>
      <c r="AG76" s="1008"/>
      <c r="AH76" s="1008"/>
      <c r="AI76" s="1008"/>
      <c r="AJ76" s="1009"/>
      <c r="AK76" s="1010" t="s">
        <v>551</v>
      </c>
      <c r="AL76" s="1008"/>
      <c r="AM76" s="1008"/>
      <c r="AN76" s="1008"/>
      <c r="AO76" s="1009"/>
      <c r="AP76" s="1010" t="s">
        <v>551</v>
      </c>
      <c r="AQ76" s="1008"/>
      <c r="AR76" s="1008"/>
      <c r="AS76" s="1008"/>
      <c r="AT76" s="1009"/>
      <c r="AU76" s="1010" t="s">
        <v>551</v>
      </c>
      <c r="AV76" s="1008"/>
      <c r="AW76" s="1008"/>
      <c r="AX76" s="1008"/>
      <c r="AY76" s="1009"/>
      <c r="AZ76" s="1001"/>
      <c r="BA76" s="1001"/>
      <c r="BB76" s="1001"/>
      <c r="BC76" s="1001"/>
      <c r="BD76" s="1002"/>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x14ac:dyDescent="0.15">
      <c r="A77" s="214">
        <v>10</v>
      </c>
      <c r="B77" s="1003" t="s">
        <v>546</v>
      </c>
      <c r="C77" s="1004"/>
      <c r="D77" s="1004"/>
      <c r="E77" s="1004"/>
      <c r="F77" s="1004"/>
      <c r="G77" s="1004"/>
      <c r="H77" s="1004"/>
      <c r="I77" s="1004"/>
      <c r="J77" s="1004"/>
      <c r="K77" s="1004"/>
      <c r="L77" s="1004"/>
      <c r="M77" s="1004"/>
      <c r="N77" s="1004"/>
      <c r="O77" s="1004"/>
      <c r="P77" s="1005"/>
      <c r="Q77" s="1007">
        <v>66230</v>
      </c>
      <c r="R77" s="1008"/>
      <c r="S77" s="1008"/>
      <c r="T77" s="1008"/>
      <c r="U77" s="1009"/>
      <c r="V77" s="1010">
        <v>64208</v>
      </c>
      <c r="W77" s="1008"/>
      <c r="X77" s="1008"/>
      <c r="Y77" s="1008"/>
      <c r="Z77" s="1009"/>
      <c r="AA77" s="1010">
        <v>2022</v>
      </c>
      <c r="AB77" s="1008"/>
      <c r="AC77" s="1008"/>
      <c r="AD77" s="1008"/>
      <c r="AE77" s="1009"/>
      <c r="AF77" s="1010">
        <v>2022</v>
      </c>
      <c r="AG77" s="1008"/>
      <c r="AH77" s="1008"/>
      <c r="AI77" s="1008"/>
      <c r="AJ77" s="1009"/>
      <c r="AK77" s="1010">
        <v>160</v>
      </c>
      <c r="AL77" s="1008"/>
      <c r="AM77" s="1008"/>
      <c r="AN77" s="1008"/>
      <c r="AO77" s="1009"/>
      <c r="AP77" s="1010" t="s">
        <v>551</v>
      </c>
      <c r="AQ77" s="1008"/>
      <c r="AR77" s="1008"/>
      <c r="AS77" s="1008"/>
      <c r="AT77" s="1009"/>
      <c r="AU77" s="1010" t="s">
        <v>551</v>
      </c>
      <c r="AV77" s="1008"/>
      <c r="AW77" s="1008"/>
      <c r="AX77" s="1008"/>
      <c r="AY77" s="1009"/>
      <c r="AZ77" s="1001"/>
      <c r="BA77" s="1001"/>
      <c r="BB77" s="1001"/>
      <c r="BC77" s="1001"/>
      <c r="BD77" s="1002"/>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x14ac:dyDescent="0.15">
      <c r="A78" s="214">
        <v>11</v>
      </c>
      <c r="B78" s="1003" t="s">
        <v>547</v>
      </c>
      <c r="C78" s="1004"/>
      <c r="D78" s="1004"/>
      <c r="E78" s="1004"/>
      <c r="F78" s="1004"/>
      <c r="G78" s="1004"/>
      <c r="H78" s="1004"/>
      <c r="I78" s="1004"/>
      <c r="J78" s="1004"/>
      <c r="K78" s="1004"/>
      <c r="L78" s="1004"/>
      <c r="M78" s="1004"/>
      <c r="N78" s="1004"/>
      <c r="O78" s="1004"/>
      <c r="P78" s="1005"/>
      <c r="Q78" s="1007">
        <v>489</v>
      </c>
      <c r="R78" s="1008"/>
      <c r="S78" s="1008"/>
      <c r="T78" s="1008"/>
      <c r="U78" s="1009"/>
      <c r="V78" s="1010">
        <v>416</v>
      </c>
      <c r="W78" s="1008"/>
      <c r="X78" s="1008"/>
      <c r="Y78" s="1008"/>
      <c r="Z78" s="1009"/>
      <c r="AA78" s="1010">
        <v>72</v>
      </c>
      <c r="AB78" s="1008"/>
      <c r="AC78" s="1008"/>
      <c r="AD78" s="1008"/>
      <c r="AE78" s="1009"/>
      <c r="AF78" s="1010">
        <v>72</v>
      </c>
      <c r="AG78" s="1008"/>
      <c r="AH78" s="1008"/>
      <c r="AI78" s="1008"/>
      <c r="AJ78" s="1009"/>
      <c r="AK78" s="1010">
        <v>61</v>
      </c>
      <c r="AL78" s="1008"/>
      <c r="AM78" s="1008"/>
      <c r="AN78" s="1008"/>
      <c r="AO78" s="1009"/>
      <c r="AP78" s="1010" t="s">
        <v>551</v>
      </c>
      <c r="AQ78" s="1008"/>
      <c r="AR78" s="1008"/>
      <c r="AS78" s="1008"/>
      <c r="AT78" s="1009"/>
      <c r="AU78" s="1010" t="s">
        <v>551</v>
      </c>
      <c r="AV78" s="1008"/>
      <c r="AW78" s="1008"/>
      <c r="AX78" s="1008"/>
      <c r="AY78" s="1009"/>
      <c r="AZ78" s="1001"/>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x14ac:dyDescent="0.15">
      <c r="A79" s="214">
        <v>12</v>
      </c>
      <c r="B79" s="1003" t="s">
        <v>548</v>
      </c>
      <c r="C79" s="1004"/>
      <c r="D79" s="1004"/>
      <c r="E79" s="1004"/>
      <c r="F79" s="1004"/>
      <c r="G79" s="1004"/>
      <c r="H79" s="1004"/>
      <c r="I79" s="1004"/>
      <c r="J79" s="1004"/>
      <c r="K79" s="1004"/>
      <c r="L79" s="1004"/>
      <c r="M79" s="1004"/>
      <c r="N79" s="1004"/>
      <c r="O79" s="1004"/>
      <c r="P79" s="1005"/>
      <c r="Q79" s="1007">
        <v>744266</v>
      </c>
      <c r="R79" s="1008"/>
      <c r="S79" s="1008"/>
      <c r="T79" s="1008"/>
      <c r="U79" s="1009"/>
      <c r="V79" s="1010">
        <v>712499</v>
      </c>
      <c r="W79" s="1008"/>
      <c r="X79" s="1008"/>
      <c r="Y79" s="1008"/>
      <c r="Z79" s="1009"/>
      <c r="AA79" s="1010">
        <v>31767</v>
      </c>
      <c r="AB79" s="1008"/>
      <c r="AC79" s="1008"/>
      <c r="AD79" s="1008"/>
      <c r="AE79" s="1009"/>
      <c r="AF79" s="1010">
        <v>31767</v>
      </c>
      <c r="AG79" s="1008"/>
      <c r="AH79" s="1008"/>
      <c r="AI79" s="1008"/>
      <c r="AJ79" s="1009"/>
      <c r="AK79" s="1010" t="s">
        <v>551</v>
      </c>
      <c r="AL79" s="1008"/>
      <c r="AM79" s="1008"/>
      <c r="AN79" s="1008"/>
      <c r="AO79" s="1009"/>
      <c r="AP79" s="1010" t="s">
        <v>551</v>
      </c>
      <c r="AQ79" s="1008"/>
      <c r="AR79" s="1008"/>
      <c r="AS79" s="1008"/>
      <c r="AT79" s="1009"/>
      <c r="AU79" s="1010" t="s">
        <v>551</v>
      </c>
      <c r="AV79" s="1008"/>
      <c r="AW79" s="1008"/>
      <c r="AX79" s="1008"/>
      <c r="AY79" s="1009"/>
      <c r="AZ79" s="1001"/>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x14ac:dyDescent="0.15">
      <c r="A80" s="214">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x14ac:dyDescent="0.15">
      <c r="A81" s="214">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x14ac:dyDescent="0.15">
      <c r="A82" s="21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x14ac:dyDescent="0.15">
      <c r="A83" s="21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x14ac:dyDescent="0.15">
      <c r="A84" s="21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x14ac:dyDescent="0.15">
      <c r="A85" s="21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x14ac:dyDescent="0.15">
      <c r="A86" s="21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x14ac:dyDescent="0.15">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x14ac:dyDescent="0.2">
      <c r="A88" s="217" t="s">
        <v>368</v>
      </c>
      <c r="B88" s="973" t="s">
        <v>389</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v>34916</v>
      </c>
      <c r="AG88" s="988"/>
      <c r="AH88" s="988"/>
      <c r="AI88" s="988"/>
      <c r="AJ88" s="988"/>
      <c r="AK88" s="992"/>
      <c r="AL88" s="992"/>
      <c r="AM88" s="992"/>
      <c r="AN88" s="992"/>
      <c r="AO88" s="992"/>
      <c r="AP88" s="988">
        <v>411</v>
      </c>
      <c r="AQ88" s="988"/>
      <c r="AR88" s="988"/>
      <c r="AS88" s="988"/>
      <c r="AT88" s="988"/>
      <c r="AU88" s="988">
        <v>15</v>
      </c>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368</v>
      </c>
      <c r="BR102" s="973" t="s">
        <v>390</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v>6</v>
      </c>
      <c r="CS102" s="980"/>
      <c r="CT102" s="980"/>
      <c r="CU102" s="980"/>
      <c r="CV102" s="981"/>
      <c r="CW102" s="979">
        <v>7</v>
      </c>
      <c r="CX102" s="980"/>
      <c r="CY102" s="980"/>
      <c r="CZ102" s="980"/>
      <c r="DA102" s="981"/>
      <c r="DB102" s="979" t="s">
        <v>477</v>
      </c>
      <c r="DC102" s="980"/>
      <c r="DD102" s="980"/>
      <c r="DE102" s="980"/>
      <c r="DF102" s="981"/>
      <c r="DG102" s="979" t="s">
        <v>553</v>
      </c>
      <c r="DH102" s="980"/>
      <c r="DI102" s="980"/>
      <c r="DJ102" s="980"/>
      <c r="DK102" s="981"/>
      <c r="DL102" s="979" t="s">
        <v>477</v>
      </c>
      <c r="DM102" s="980"/>
      <c r="DN102" s="980"/>
      <c r="DO102" s="980"/>
      <c r="DP102" s="981"/>
      <c r="DQ102" s="979" t="s">
        <v>477</v>
      </c>
      <c r="DR102" s="980"/>
      <c r="DS102" s="980"/>
      <c r="DT102" s="980"/>
      <c r="DU102" s="981"/>
      <c r="DV102" s="962"/>
      <c r="DW102" s="963"/>
      <c r="DX102" s="963"/>
      <c r="DY102" s="963"/>
      <c r="DZ102" s="964"/>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391</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392</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393</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394</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67" t="s">
        <v>395</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396</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x14ac:dyDescent="0.15">
      <c r="A109" s="922" t="s">
        <v>397</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398</v>
      </c>
      <c r="AB109" s="923"/>
      <c r="AC109" s="923"/>
      <c r="AD109" s="923"/>
      <c r="AE109" s="924"/>
      <c r="AF109" s="925" t="s">
        <v>286</v>
      </c>
      <c r="AG109" s="923"/>
      <c r="AH109" s="923"/>
      <c r="AI109" s="923"/>
      <c r="AJ109" s="924"/>
      <c r="AK109" s="925" t="s">
        <v>285</v>
      </c>
      <c r="AL109" s="923"/>
      <c r="AM109" s="923"/>
      <c r="AN109" s="923"/>
      <c r="AO109" s="924"/>
      <c r="AP109" s="925" t="s">
        <v>399</v>
      </c>
      <c r="AQ109" s="923"/>
      <c r="AR109" s="923"/>
      <c r="AS109" s="923"/>
      <c r="AT109" s="954"/>
      <c r="AU109" s="922" t="s">
        <v>397</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398</v>
      </c>
      <c r="BR109" s="923"/>
      <c r="BS109" s="923"/>
      <c r="BT109" s="923"/>
      <c r="BU109" s="924"/>
      <c r="BV109" s="925" t="s">
        <v>286</v>
      </c>
      <c r="BW109" s="923"/>
      <c r="BX109" s="923"/>
      <c r="BY109" s="923"/>
      <c r="BZ109" s="924"/>
      <c r="CA109" s="925" t="s">
        <v>285</v>
      </c>
      <c r="CB109" s="923"/>
      <c r="CC109" s="923"/>
      <c r="CD109" s="923"/>
      <c r="CE109" s="924"/>
      <c r="CF109" s="961" t="s">
        <v>399</v>
      </c>
      <c r="CG109" s="961"/>
      <c r="CH109" s="961"/>
      <c r="CI109" s="961"/>
      <c r="CJ109" s="961"/>
      <c r="CK109" s="925" t="s">
        <v>400</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398</v>
      </c>
      <c r="DH109" s="923"/>
      <c r="DI109" s="923"/>
      <c r="DJ109" s="923"/>
      <c r="DK109" s="924"/>
      <c r="DL109" s="925" t="s">
        <v>286</v>
      </c>
      <c r="DM109" s="923"/>
      <c r="DN109" s="923"/>
      <c r="DO109" s="923"/>
      <c r="DP109" s="924"/>
      <c r="DQ109" s="925" t="s">
        <v>285</v>
      </c>
      <c r="DR109" s="923"/>
      <c r="DS109" s="923"/>
      <c r="DT109" s="923"/>
      <c r="DU109" s="924"/>
      <c r="DV109" s="925" t="s">
        <v>399</v>
      </c>
      <c r="DW109" s="923"/>
      <c r="DX109" s="923"/>
      <c r="DY109" s="923"/>
      <c r="DZ109" s="954"/>
    </row>
    <row r="110" spans="1:131" s="199" customFormat="1" ht="26.25" customHeight="1" x14ac:dyDescent="0.15">
      <c r="A110" s="825" t="s">
        <v>401</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455784</v>
      </c>
      <c r="AB110" s="916"/>
      <c r="AC110" s="916"/>
      <c r="AD110" s="916"/>
      <c r="AE110" s="917"/>
      <c r="AF110" s="918">
        <v>439906</v>
      </c>
      <c r="AG110" s="916"/>
      <c r="AH110" s="916"/>
      <c r="AI110" s="916"/>
      <c r="AJ110" s="917"/>
      <c r="AK110" s="918">
        <v>443106</v>
      </c>
      <c r="AL110" s="916"/>
      <c r="AM110" s="916"/>
      <c r="AN110" s="916"/>
      <c r="AO110" s="917"/>
      <c r="AP110" s="919">
        <v>15.2</v>
      </c>
      <c r="AQ110" s="920"/>
      <c r="AR110" s="920"/>
      <c r="AS110" s="920"/>
      <c r="AT110" s="921"/>
      <c r="AU110" s="955" t="s">
        <v>61</v>
      </c>
      <c r="AV110" s="956"/>
      <c r="AW110" s="956"/>
      <c r="AX110" s="956"/>
      <c r="AY110" s="956"/>
      <c r="AZ110" s="881" t="s">
        <v>402</v>
      </c>
      <c r="BA110" s="826"/>
      <c r="BB110" s="826"/>
      <c r="BC110" s="826"/>
      <c r="BD110" s="826"/>
      <c r="BE110" s="826"/>
      <c r="BF110" s="826"/>
      <c r="BG110" s="826"/>
      <c r="BH110" s="826"/>
      <c r="BI110" s="826"/>
      <c r="BJ110" s="826"/>
      <c r="BK110" s="826"/>
      <c r="BL110" s="826"/>
      <c r="BM110" s="826"/>
      <c r="BN110" s="826"/>
      <c r="BO110" s="826"/>
      <c r="BP110" s="827"/>
      <c r="BQ110" s="882">
        <v>4365284</v>
      </c>
      <c r="BR110" s="863"/>
      <c r="BS110" s="863"/>
      <c r="BT110" s="863"/>
      <c r="BU110" s="863"/>
      <c r="BV110" s="863">
        <v>4304684</v>
      </c>
      <c r="BW110" s="863"/>
      <c r="BX110" s="863"/>
      <c r="BY110" s="863"/>
      <c r="BZ110" s="863"/>
      <c r="CA110" s="863">
        <v>4177078</v>
      </c>
      <c r="CB110" s="863"/>
      <c r="CC110" s="863"/>
      <c r="CD110" s="863"/>
      <c r="CE110" s="863"/>
      <c r="CF110" s="887">
        <v>143</v>
      </c>
      <c r="CG110" s="888"/>
      <c r="CH110" s="888"/>
      <c r="CI110" s="888"/>
      <c r="CJ110" s="888"/>
      <c r="CK110" s="951" t="s">
        <v>403</v>
      </c>
      <c r="CL110" s="837"/>
      <c r="CM110" s="912" t="s">
        <v>404</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t="s">
        <v>111</v>
      </c>
      <c r="DH110" s="863"/>
      <c r="DI110" s="863"/>
      <c r="DJ110" s="863"/>
      <c r="DK110" s="863"/>
      <c r="DL110" s="863" t="s">
        <v>111</v>
      </c>
      <c r="DM110" s="863"/>
      <c r="DN110" s="863"/>
      <c r="DO110" s="863"/>
      <c r="DP110" s="863"/>
      <c r="DQ110" s="863" t="s">
        <v>111</v>
      </c>
      <c r="DR110" s="863"/>
      <c r="DS110" s="863"/>
      <c r="DT110" s="863"/>
      <c r="DU110" s="863"/>
      <c r="DV110" s="864" t="s">
        <v>111</v>
      </c>
      <c r="DW110" s="864"/>
      <c r="DX110" s="864"/>
      <c r="DY110" s="864"/>
      <c r="DZ110" s="865"/>
    </row>
    <row r="111" spans="1:131" s="199" customFormat="1" ht="26.25" customHeight="1" x14ac:dyDescent="0.15">
      <c r="A111" s="792" t="s">
        <v>405</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111</v>
      </c>
      <c r="AB111" s="944"/>
      <c r="AC111" s="944"/>
      <c r="AD111" s="944"/>
      <c r="AE111" s="945"/>
      <c r="AF111" s="946" t="s">
        <v>111</v>
      </c>
      <c r="AG111" s="944"/>
      <c r="AH111" s="944"/>
      <c r="AI111" s="944"/>
      <c r="AJ111" s="945"/>
      <c r="AK111" s="946" t="s">
        <v>111</v>
      </c>
      <c r="AL111" s="944"/>
      <c r="AM111" s="944"/>
      <c r="AN111" s="944"/>
      <c r="AO111" s="945"/>
      <c r="AP111" s="947" t="s">
        <v>111</v>
      </c>
      <c r="AQ111" s="948"/>
      <c r="AR111" s="948"/>
      <c r="AS111" s="948"/>
      <c r="AT111" s="949"/>
      <c r="AU111" s="957"/>
      <c r="AV111" s="958"/>
      <c r="AW111" s="958"/>
      <c r="AX111" s="958"/>
      <c r="AY111" s="958"/>
      <c r="AZ111" s="833" t="s">
        <v>406</v>
      </c>
      <c r="BA111" s="768"/>
      <c r="BB111" s="768"/>
      <c r="BC111" s="768"/>
      <c r="BD111" s="768"/>
      <c r="BE111" s="768"/>
      <c r="BF111" s="768"/>
      <c r="BG111" s="768"/>
      <c r="BH111" s="768"/>
      <c r="BI111" s="768"/>
      <c r="BJ111" s="768"/>
      <c r="BK111" s="768"/>
      <c r="BL111" s="768"/>
      <c r="BM111" s="768"/>
      <c r="BN111" s="768"/>
      <c r="BO111" s="768"/>
      <c r="BP111" s="769"/>
      <c r="BQ111" s="834">
        <v>61664</v>
      </c>
      <c r="BR111" s="835"/>
      <c r="BS111" s="835"/>
      <c r="BT111" s="835"/>
      <c r="BU111" s="835"/>
      <c r="BV111" s="835">
        <v>25373</v>
      </c>
      <c r="BW111" s="835"/>
      <c r="BX111" s="835"/>
      <c r="BY111" s="835"/>
      <c r="BZ111" s="835"/>
      <c r="CA111" s="835">
        <v>25373</v>
      </c>
      <c r="CB111" s="835"/>
      <c r="CC111" s="835"/>
      <c r="CD111" s="835"/>
      <c r="CE111" s="835"/>
      <c r="CF111" s="896">
        <v>0.9</v>
      </c>
      <c r="CG111" s="897"/>
      <c r="CH111" s="897"/>
      <c r="CI111" s="897"/>
      <c r="CJ111" s="897"/>
      <c r="CK111" s="952"/>
      <c r="CL111" s="839"/>
      <c r="CM111" s="842" t="s">
        <v>407</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111</v>
      </c>
      <c r="DH111" s="835"/>
      <c r="DI111" s="835"/>
      <c r="DJ111" s="835"/>
      <c r="DK111" s="835"/>
      <c r="DL111" s="835" t="s">
        <v>111</v>
      </c>
      <c r="DM111" s="835"/>
      <c r="DN111" s="835"/>
      <c r="DO111" s="835"/>
      <c r="DP111" s="835"/>
      <c r="DQ111" s="835" t="s">
        <v>111</v>
      </c>
      <c r="DR111" s="835"/>
      <c r="DS111" s="835"/>
      <c r="DT111" s="835"/>
      <c r="DU111" s="835"/>
      <c r="DV111" s="812" t="s">
        <v>111</v>
      </c>
      <c r="DW111" s="812"/>
      <c r="DX111" s="812"/>
      <c r="DY111" s="812"/>
      <c r="DZ111" s="813"/>
    </row>
    <row r="112" spans="1:131" s="199" customFormat="1" ht="26.25" customHeight="1" x14ac:dyDescent="0.15">
      <c r="A112" s="937" t="s">
        <v>408</v>
      </c>
      <c r="B112" s="938"/>
      <c r="C112" s="768" t="s">
        <v>409</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t="s">
        <v>111</v>
      </c>
      <c r="AB112" s="798"/>
      <c r="AC112" s="798"/>
      <c r="AD112" s="798"/>
      <c r="AE112" s="799"/>
      <c r="AF112" s="800" t="s">
        <v>111</v>
      </c>
      <c r="AG112" s="798"/>
      <c r="AH112" s="798"/>
      <c r="AI112" s="798"/>
      <c r="AJ112" s="799"/>
      <c r="AK112" s="800" t="s">
        <v>111</v>
      </c>
      <c r="AL112" s="798"/>
      <c r="AM112" s="798"/>
      <c r="AN112" s="798"/>
      <c r="AO112" s="799"/>
      <c r="AP112" s="845" t="s">
        <v>111</v>
      </c>
      <c r="AQ112" s="846"/>
      <c r="AR112" s="846"/>
      <c r="AS112" s="846"/>
      <c r="AT112" s="847"/>
      <c r="AU112" s="957"/>
      <c r="AV112" s="958"/>
      <c r="AW112" s="958"/>
      <c r="AX112" s="958"/>
      <c r="AY112" s="958"/>
      <c r="AZ112" s="833" t="s">
        <v>410</v>
      </c>
      <c r="BA112" s="768"/>
      <c r="BB112" s="768"/>
      <c r="BC112" s="768"/>
      <c r="BD112" s="768"/>
      <c r="BE112" s="768"/>
      <c r="BF112" s="768"/>
      <c r="BG112" s="768"/>
      <c r="BH112" s="768"/>
      <c r="BI112" s="768"/>
      <c r="BJ112" s="768"/>
      <c r="BK112" s="768"/>
      <c r="BL112" s="768"/>
      <c r="BM112" s="768"/>
      <c r="BN112" s="768"/>
      <c r="BO112" s="768"/>
      <c r="BP112" s="769"/>
      <c r="BQ112" s="834" t="s">
        <v>111</v>
      </c>
      <c r="BR112" s="835"/>
      <c r="BS112" s="835"/>
      <c r="BT112" s="835"/>
      <c r="BU112" s="835"/>
      <c r="BV112" s="835" t="s">
        <v>111</v>
      </c>
      <c r="BW112" s="835"/>
      <c r="BX112" s="835"/>
      <c r="BY112" s="835"/>
      <c r="BZ112" s="835"/>
      <c r="CA112" s="835" t="s">
        <v>111</v>
      </c>
      <c r="CB112" s="835"/>
      <c r="CC112" s="835"/>
      <c r="CD112" s="835"/>
      <c r="CE112" s="835"/>
      <c r="CF112" s="896" t="s">
        <v>111</v>
      </c>
      <c r="CG112" s="897"/>
      <c r="CH112" s="897"/>
      <c r="CI112" s="897"/>
      <c r="CJ112" s="897"/>
      <c r="CK112" s="952"/>
      <c r="CL112" s="839"/>
      <c r="CM112" s="842" t="s">
        <v>411</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t="s">
        <v>111</v>
      </c>
      <c r="DH112" s="835"/>
      <c r="DI112" s="835"/>
      <c r="DJ112" s="835"/>
      <c r="DK112" s="835"/>
      <c r="DL112" s="835" t="s">
        <v>111</v>
      </c>
      <c r="DM112" s="835"/>
      <c r="DN112" s="835"/>
      <c r="DO112" s="835"/>
      <c r="DP112" s="835"/>
      <c r="DQ112" s="835" t="s">
        <v>111</v>
      </c>
      <c r="DR112" s="835"/>
      <c r="DS112" s="835"/>
      <c r="DT112" s="835"/>
      <c r="DU112" s="835"/>
      <c r="DV112" s="812" t="s">
        <v>111</v>
      </c>
      <c r="DW112" s="812"/>
      <c r="DX112" s="812"/>
      <c r="DY112" s="812"/>
      <c r="DZ112" s="813"/>
    </row>
    <row r="113" spans="1:130" s="199" customFormat="1" ht="26.25" customHeight="1" x14ac:dyDescent="0.15">
      <c r="A113" s="939"/>
      <c r="B113" s="940"/>
      <c r="C113" s="768" t="s">
        <v>412</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t="s">
        <v>111</v>
      </c>
      <c r="AB113" s="944"/>
      <c r="AC113" s="944"/>
      <c r="AD113" s="944"/>
      <c r="AE113" s="945"/>
      <c r="AF113" s="946" t="s">
        <v>111</v>
      </c>
      <c r="AG113" s="944"/>
      <c r="AH113" s="944"/>
      <c r="AI113" s="944"/>
      <c r="AJ113" s="945"/>
      <c r="AK113" s="946" t="s">
        <v>111</v>
      </c>
      <c r="AL113" s="944"/>
      <c r="AM113" s="944"/>
      <c r="AN113" s="944"/>
      <c r="AO113" s="945"/>
      <c r="AP113" s="947" t="s">
        <v>111</v>
      </c>
      <c r="AQ113" s="948"/>
      <c r="AR113" s="948"/>
      <c r="AS113" s="948"/>
      <c r="AT113" s="949"/>
      <c r="AU113" s="957"/>
      <c r="AV113" s="958"/>
      <c r="AW113" s="958"/>
      <c r="AX113" s="958"/>
      <c r="AY113" s="958"/>
      <c r="AZ113" s="833" t="s">
        <v>413</v>
      </c>
      <c r="BA113" s="768"/>
      <c r="BB113" s="768"/>
      <c r="BC113" s="768"/>
      <c r="BD113" s="768"/>
      <c r="BE113" s="768"/>
      <c r="BF113" s="768"/>
      <c r="BG113" s="768"/>
      <c r="BH113" s="768"/>
      <c r="BI113" s="768"/>
      <c r="BJ113" s="768"/>
      <c r="BK113" s="768"/>
      <c r="BL113" s="768"/>
      <c r="BM113" s="768"/>
      <c r="BN113" s="768"/>
      <c r="BO113" s="768"/>
      <c r="BP113" s="769"/>
      <c r="BQ113" s="834">
        <v>76964</v>
      </c>
      <c r="BR113" s="835"/>
      <c r="BS113" s="835"/>
      <c r="BT113" s="835"/>
      <c r="BU113" s="835"/>
      <c r="BV113" s="835">
        <v>44476</v>
      </c>
      <c r="BW113" s="835"/>
      <c r="BX113" s="835"/>
      <c r="BY113" s="835"/>
      <c r="BZ113" s="835"/>
      <c r="CA113" s="835">
        <v>14952</v>
      </c>
      <c r="CB113" s="835"/>
      <c r="CC113" s="835"/>
      <c r="CD113" s="835"/>
      <c r="CE113" s="835"/>
      <c r="CF113" s="896">
        <v>0.5</v>
      </c>
      <c r="CG113" s="897"/>
      <c r="CH113" s="897"/>
      <c r="CI113" s="897"/>
      <c r="CJ113" s="897"/>
      <c r="CK113" s="952"/>
      <c r="CL113" s="839"/>
      <c r="CM113" s="842" t="s">
        <v>414</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t="s">
        <v>111</v>
      </c>
      <c r="DH113" s="798"/>
      <c r="DI113" s="798"/>
      <c r="DJ113" s="798"/>
      <c r="DK113" s="799"/>
      <c r="DL113" s="800" t="s">
        <v>111</v>
      </c>
      <c r="DM113" s="798"/>
      <c r="DN113" s="798"/>
      <c r="DO113" s="798"/>
      <c r="DP113" s="799"/>
      <c r="DQ113" s="800" t="s">
        <v>111</v>
      </c>
      <c r="DR113" s="798"/>
      <c r="DS113" s="798"/>
      <c r="DT113" s="798"/>
      <c r="DU113" s="799"/>
      <c r="DV113" s="845" t="s">
        <v>111</v>
      </c>
      <c r="DW113" s="846"/>
      <c r="DX113" s="846"/>
      <c r="DY113" s="846"/>
      <c r="DZ113" s="847"/>
    </row>
    <row r="114" spans="1:130" s="199" customFormat="1" ht="26.25" customHeight="1" x14ac:dyDescent="0.15">
      <c r="A114" s="939"/>
      <c r="B114" s="940"/>
      <c r="C114" s="768" t="s">
        <v>415</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v>18220</v>
      </c>
      <c r="AB114" s="798"/>
      <c r="AC114" s="798"/>
      <c r="AD114" s="798"/>
      <c r="AE114" s="799"/>
      <c r="AF114" s="800">
        <v>18066</v>
      </c>
      <c r="AG114" s="798"/>
      <c r="AH114" s="798"/>
      <c r="AI114" s="798"/>
      <c r="AJ114" s="799"/>
      <c r="AK114" s="800">
        <v>14783</v>
      </c>
      <c r="AL114" s="798"/>
      <c r="AM114" s="798"/>
      <c r="AN114" s="798"/>
      <c r="AO114" s="799"/>
      <c r="AP114" s="845">
        <v>0.5</v>
      </c>
      <c r="AQ114" s="846"/>
      <c r="AR114" s="846"/>
      <c r="AS114" s="846"/>
      <c r="AT114" s="847"/>
      <c r="AU114" s="957"/>
      <c r="AV114" s="958"/>
      <c r="AW114" s="958"/>
      <c r="AX114" s="958"/>
      <c r="AY114" s="958"/>
      <c r="AZ114" s="833" t="s">
        <v>416</v>
      </c>
      <c r="BA114" s="768"/>
      <c r="BB114" s="768"/>
      <c r="BC114" s="768"/>
      <c r="BD114" s="768"/>
      <c r="BE114" s="768"/>
      <c r="BF114" s="768"/>
      <c r="BG114" s="768"/>
      <c r="BH114" s="768"/>
      <c r="BI114" s="768"/>
      <c r="BJ114" s="768"/>
      <c r="BK114" s="768"/>
      <c r="BL114" s="768"/>
      <c r="BM114" s="768"/>
      <c r="BN114" s="768"/>
      <c r="BO114" s="768"/>
      <c r="BP114" s="769"/>
      <c r="BQ114" s="834">
        <v>1216089</v>
      </c>
      <c r="BR114" s="835"/>
      <c r="BS114" s="835"/>
      <c r="BT114" s="835"/>
      <c r="BU114" s="835"/>
      <c r="BV114" s="835">
        <v>1163479</v>
      </c>
      <c r="BW114" s="835"/>
      <c r="BX114" s="835"/>
      <c r="BY114" s="835"/>
      <c r="BZ114" s="835"/>
      <c r="CA114" s="835">
        <v>1139504</v>
      </c>
      <c r="CB114" s="835"/>
      <c r="CC114" s="835"/>
      <c r="CD114" s="835"/>
      <c r="CE114" s="835"/>
      <c r="CF114" s="896">
        <v>39</v>
      </c>
      <c r="CG114" s="897"/>
      <c r="CH114" s="897"/>
      <c r="CI114" s="897"/>
      <c r="CJ114" s="897"/>
      <c r="CK114" s="952"/>
      <c r="CL114" s="839"/>
      <c r="CM114" s="842" t="s">
        <v>417</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111</v>
      </c>
      <c r="DH114" s="798"/>
      <c r="DI114" s="798"/>
      <c r="DJ114" s="798"/>
      <c r="DK114" s="799"/>
      <c r="DL114" s="800" t="s">
        <v>111</v>
      </c>
      <c r="DM114" s="798"/>
      <c r="DN114" s="798"/>
      <c r="DO114" s="798"/>
      <c r="DP114" s="799"/>
      <c r="DQ114" s="800" t="s">
        <v>111</v>
      </c>
      <c r="DR114" s="798"/>
      <c r="DS114" s="798"/>
      <c r="DT114" s="798"/>
      <c r="DU114" s="799"/>
      <c r="DV114" s="845" t="s">
        <v>111</v>
      </c>
      <c r="DW114" s="846"/>
      <c r="DX114" s="846"/>
      <c r="DY114" s="846"/>
      <c r="DZ114" s="847"/>
    </row>
    <row r="115" spans="1:130" s="199" customFormat="1" ht="26.25" customHeight="1" x14ac:dyDescent="0.15">
      <c r="A115" s="939"/>
      <c r="B115" s="940"/>
      <c r="C115" s="768" t="s">
        <v>418</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v>15084</v>
      </c>
      <c r="AB115" s="944"/>
      <c r="AC115" s="944"/>
      <c r="AD115" s="944"/>
      <c r="AE115" s="945"/>
      <c r="AF115" s="946">
        <v>15053</v>
      </c>
      <c r="AG115" s="944"/>
      <c r="AH115" s="944"/>
      <c r="AI115" s="944"/>
      <c r="AJ115" s="945"/>
      <c r="AK115" s="946">
        <v>15049</v>
      </c>
      <c r="AL115" s="944"/>
      <c r="AM115" s="944"/>
      <c r="AN115" s="944"/>
      <c r="AO115" s="945"/>
      <c r="AP115" s="947">
        <v>0.5</v>
      </c>
      <c r="AQ115" s="948"/>
      <c r="AR115" s="948"/>
      <c r="AS115" s="948"/>
      <c r="AT115" s="949"/>
      <c r="AU115" s="957"/>
      <c r="AV115" s="958"/>
      <c r="AW115" s="958"/>
      <c r="AX115" s="958"/>
      <c r="AY115" s="958"/>
      <c r="AZ115" s="833" t="s">
        <v>419</v>
      </c>
      <c r="BA115" s="768"/>
      <c r="BB115" s="768"/>
      <c r="BC115" s="768"/>
      <c r="BD115" s="768"/>
      <c r="BE115" s="768"/>
      <c r="BF115" s="768"/>
      <c r="BG115" s="768"/>
      <c r="BH115" s="768"/>
      <c r="BI115" s="768"/>
      <c r="BJ115" s="768"/>
      <c r="BK115" s="768"/>
      <c r="BL115" s="768"/>
      <c r="BM115" s="768"/>
      <c r="BN115" s="768"/>
      <c r="BO115" s="768"/>
      <c r="BP115" s="769"/>
      <c r="BQ115" s="834" t="s">
        <v>111</v>
      </c>
      <c r="BR115" s="835"/>
      <c r="BS115" s="835"/>
      <c r="BT115" s="835"/>
      <c r="BU115" s="835"/>
      <c r="BV115" s="835" t="s">
        <v>111</v>
      </c>
      <c r="BW115" s="835"/>
      <c r="BX115" s="835"/>
      <c r="BY115" s="835"/>
      <c r="BZ115" s="835"/>
      <c r="CA115" s="835" t="s">
        <v>111</v>
      </c>
      <c r="CB115" s="835"/>
      <c r="CC115" s="835"/>
      <c r="CD115" s="835"/>
      <c r="CE115" s="835"/>
      <c r="CF115" s="896" t="s">
        <v>111</v>
      </c>
      <c r="CG115" s="897"/>
      <c r="CH115" s="897"/>
      <c r="CI115" s="897"/>
      <c r="CJ115" s="897"/>
      <c r="CK115" s="952"/>
      <c r="CL115" s="839"/>
      <c r="CM115" s="833" t="s">
        <v>420</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v>61664</v>
      </c>
      <c r="DH115" s="798"/>
      <c r="DI115" s="798"/>
      <c r="DJ115" s="798"/>
      <c r="DK115" s="799"/>
      <c r="DL115" s="800">
        <v>25373</v>
      </c>
      <c r="DM115" s="798"/>
      <c r="DN115" s="798"/>
      <c r="DO115" s="798"/>
      <c r="DP115" s="799"/>
      <c r="DQ115" s="800">
        <v>25373</v>
      </c>
      <c r="DR115" s="798"/>
      <c r="DS115" s="798"/>
      <c r="DT115" s="798"/>
      <c r="DU115" s="799"/>
      <c r="DV115" s="845">
        <v>0.9</v>
      </c>
      <c r="DW115" s="846"/>
      <c r="DX115" s="846"/>
      <c r="DY115" s="846"/>
      <c r="DZ115" s="847"/>
    </row>
    <row r="116" spans="1:130" s="199" customFormat="1" ht="26.25" customHeight="1" x14ac:dyDescent="0.15">
      <c r="A116" s="941"/>
      <c r="B116" s="942"/>
      <c r="C116" s="901" t="s">
        <v>421</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v>189</v>
      </c>
      <c r="AB116" s="798"/>
      <c r="AC116" s="798"/>
      <c r="AD116" s="798"/>
      <c r="AE116" s="799"/>
      <c r="AF116" s="800">
        <v>426</v>
      </c>
      <c r="AG116" s="798"/>
      <c r="AH116" s="798"/>
      <c r="AI116" s="798"/>
      <c r="AJ116" s="799"/>
      <c r="AK116" s="800">
        <v>434</v>
      </c>
      <c r="AL116" s="798"/>
      <c r="AM116" s="798"/>
      <c r="AN116" s="798"/>
      <c r="AO116" s="799"/>
      <c r="AP116" s="845">
        <v>0</v>
      </c>
      <c r="AQ116" s="846"/>
      <c r="AR116" s="846"/>
      <c r="AS116" s="846"/>
      <c r="AT116" s="847"/>
      <c r="AU116" s="957"/>
      <c r="AV116" s="958"/>
      <c r="AW116" s="958"/>
      <c r="AX116" s="958"/>
      <c r="AY116" s="958"/>
      <c r="AZ116" s="884" t="s">
        <v>422</v>
      </c>
      <c r="BA116" s="885"/>
      <c r="BB116" s="885"/>
      <c r="BC116" s="885"/>
      <c r="BD116" s="885"/>
      <c r="BE116" s="885"/>
      <c r="BF116" s="885"/>
      <c r="BG116" s="885"/>
      <c r="BH116" s="885"/>
      <c r="BI116" s="885"/>
      <c r="BJ116" s="885"/>
      <c r="BK116" s="885"/>
      <c r="BL116" s="885"/>
      <c r="BM116" s="885"/>
      <c r="BN116" s="885"/>
      <c r="BO116" s="885"/>
      <c r="BP116" s="886"/>
      <c r="BQ116" s="834" t="s">
        <v>111</v>
      </c>
      <c r="BR116" s="835"/>
      <c r="BS116" s="835"/>
      <c r="BT116" s="835"/>
      <c r="BU116" s="835"/>
      <c r="BV116" s="835" t="s">
        <v>111</v>
      </c>
      <c r="BW116" s="835"/>
      <c r="BX116" s="835"/>
      <c r="BY116" s="835"/>
      <c r="BZ116" s="835"/>
      <c r="CA116" s="835" t="s">
        <v>111</v>
      </c>
      <c r="CB116" s="835"/>
      <c r="CC116" s="835"/>
      <c r="CD116" s="835"/>
      <c r="CE116" s="835"/>
      <c r="CF116" s="896" t="s">
        <v>111</v>
      </c>
      <c r="CG116" s="897"/>
      <c r="CH116" s="897"/>
      <c r="CI116" s="897"/>
      <c r="CJ116" s="897"/>
      <c r="CK116" s="952"/>
      <c r="CL116" s="839"/>
      <c r="CM116" s="842" t="s">
        <v>423</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t="s">
        <v>111</v>
      </c>
      <c r="DH116" s="798"/>
      <c r="DI116" s="798"/>
      <c r="DJ116" s="798"/>
      <c r="DK116" s="799"/>
      <c r="DL116" s="800" t="s">
        <v>111</v>
      </c>
      <c r="DM116" s="798"/>
      <c r="DN116" s="798"/>
      <c r="DO116" s="798"/>
      <c r="DP116" s="799"/>
      <c r="DQ116" s="800" t="s">
        <v>111</v>
      </c>
      <c r="DR116" s="798"/>
      <c r="DS116" s="798"/>
      <c r="DT116" s="798"/>
      <c r="DU116" s="799"/>
      <c r="DV116" s="845" t="s">
        <v>111</v>
      </c>
      <c r="DW116" s="846"/>
      <c r="DX116" s="846"/>
      <c r="DY116" s="846"/>
      <c r="DZ116" s="847"/>
    </row>
    <row r="117" spans="1:130" s="199" customFormat="1" ht="26.25" customHeight="1" x14ac:dyDescent="0.15">
      <c r="A117" s="922" t="s">
        <v>169</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424</v>
      </c>
      <c r="Z117" s="924"/>
      <c r="AA117" s="929">
        <v>489277</v>
      </c>
      <c r="AB117" s="930"/>
      <c r="AC117" s="930"/>
      <c r="AD117" s="930"/>
      <c r="AE117" s="931"/>
      <c r="AF117" s="932">
        <v>473451</v>
      </c>
      <c r="AG117" s="930"/>
      <c r="AH117" s="930"/>
      <c r="AI117" s="930"/>
      <c r="AJ117" s="931"/>
      <c r="AK117" s="932">
        <v>473372</v>
      </c>
      <c r="AL117" s="930"/>
      <c r="AM117" s="930"/>
      <c r="AN117" s="930"/>
      <c r="AO117" s="931"/>
      <c r="AP117" s="933"/>
      <c r="AQ117" s="934"/>
      <c r="AR117" s="934"/>
      <c r="AS117" s="934"/>
      <c r="AT117" s="935"/>
      <c r="AU117" s="957"/>
      <c r="AV117" s="958"/>
      <c r="AW117" s="958"/>
      <c r="AX117" s="958"/>
      <c r="AY117" s="958"/>
      <c r="AZ117" s="884" t="s">
        <v>425</v>
      </c>
      <c r="BA117" s="885"/>
      <c r="BB117" s="885"/>
      <c r="BC117" s="885"/>
      <c r="BD117" s="885"/>
      <c r="BE117" s="885"/>
      <c r="BF117" s="885"/>
      <c r="BG117" s="885"/>
      <c r="BH117" s="885"/>
      <c r="BI117" s="885"/>
      <c r="BJ117" s="885"/>
      <c r="BK117" s="885"/>
      <c r="BL117" s="885"/>
      <c r="BM117" s="885"/>
      <c r="BN117" s="885"/>
      <c r="BO117" s="885"/>
      <c r="BP117" s="886"/>
      <c r="BQ117" s="834" t="s">
        <v>111</v>
      </c>
      <c r="BR117" s="835"/>
      <c r="BS117" s="835"/>
      <c r="BT117" s="835"/>
      <c r="BU117" s="835"/>
      <c r="BV117" s="835" t="s">
        <v>111</v>
      </c>
      <c r="BW117" s="835"/>
      <c r="BX117" s="835"/>
      <c r="BY117" s="835"/>
      <c r="BZ117" s="835"/>
      <c r="CA117" s="835" t="s">
        <v>111</v>
      </c>
      <c r="CB117" s="835"/>
      <c r="CC117" s="835"/>
      <c r="CD117" s="835"/>
      <c r="CE117" s="835"/>
      <c r="CF117" s="896" t="s">
        <v>111</v>
      </c>
      <c r="CG117" s="897"/>
      <c r="CH117" s="897"/>
      <c r="CI117" s="897"/>
      <c r="CJ117" s="897"/>
      <c r="CK117" s="952"/>
      <c r="CL117" s="839"/>
      <c r="CM117" s="842" t="s">
        <v>426</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111</v>
      </c>
      <c r="DH117" s="798"/>
      <c r="DI117" s="798"/>
      <c r="DJ117" s="798"/>
      <c r="DK117" s="799"/>
      <c r="DL117" s="800" t="s">
        <v>111</v>
      </c>
      <c r="DM117" s="798"/>
      <c r="DN117" s="798"/>
      <c r="DO117" s="798"/>
      <c r="DP117" s="799"/>
      <c r="DQ117" s="800" t="s">
        <v>111</v>
      </c>
      <c r="DR117" s="798"/>
      <c r="DS117" s="798"/>
      <c r="DT117" s="798"/>
      <c r="DU117" s="799"/>
      <c r="DV117" s="845" t="s">
        <v>111</v>
      </c>
      <c r="DW117" s="846"/>
      <c r="DX117" s="846"/>
      <c r="DY117" s="846"/>
      <c r="DZ117" s="847"/>
    </row>
    <row r="118" spans="1:130" s="199" customFormat="1" ht="26.25" customHeight="1" x14ac:dyDescent="0.15">
      <c r="A118" s="922" t="s">
        <v>400</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398</v>
      </c>
      <c r="AB118" s="923"/>
      <c r="AC118" s="923"/>
      <c r="AD118" s="923"/>
      <c r="AE118" s="924"/>
      <c r="AF118" s="925" t="s">
        <v>286</v>
      </c>
      <c r="AG118" s="923"/>
      <c r="AH118" s="923"/>
      <c r="AI118" s="923"/>
      <c r="AJ118" s="924"/>
      <c r="AK118" s="925" t="s">
        <v>285</v>
      </c>
      <c r="AL118" s="923"/>
      <c r="AM118" s="923"/>
      <c r="AN118" s="923"/>
      <c r="AO118" s="924"/>
      <c r="AP118" s="926" t="s">
        <v>399</v>
      </c>
      <c r="AQ118" s="927"/>
      <c r="AR118" s="927"/>
      <c r="AS118" s="927"/>
      <c r="AT118" s="928"/>
      <c r="AU118" s="957"/>
      <c r="AV118" s="958"/>
      <c r="AW118" s="958"/>
      <c r="AX118" s="958"/>
      <c r="AY118" s="958"/>
      <c r="AZ118" s="900" t="s">
        <v>427</v>
      </c>
      <c r="BA118" s="901"/>
      <c r="BB118" s="901"/>
      <c r="BC118" s="901"/>
      <c r="BD118" s="901"/>
      <c r="BE118" s="901"/>
      <c r="BF118" s="901"/>
      <c r="BG118" s="901"/>
      <c r="BH118" s="901"/>
      <c r="BI118" s="901"/>
      <c r="BJ118" s="901"/>
      <c r="BK118" s="901"/>
      <c r="BL118" s="901"/>
      <c r="BM118" s="901"/>
      <c r="BN118" s="901"/>
      <c r="BO118" s="901"/>
      <c r="BP118" s="902"/>
      <c r="BQ118" s="903" t="s">
        <v>428</v>
      </c>
      <c r="BR118" s="866"/>
      <c r="BS118" s="866"/>
      <c r="BT118" s="866"/>
      <c r="BU118" s="866"/>
      <c r="BV118" s="866" t="s">
        <v>428</v>
      </c>
      <c r="BW118" s="866"/>
      <c r="BX118" s="866"/>
      <c r="BY118" s="866"/>
      <c r="BZ118" s="866"/>
      <c r="CA118" s="866" t="s">
        <v>428</v>
      </c>
      <c r="CB118" s="866"/>
      <c r="CC118" s="866"/>
      <c r="CD118" s="866"/>
      <c r="CE118" s="866"/>
      <c r="CF118" s="896" t="s">
        <v>428</v>
      </c>
      <c r="CG118" s="897"/>
      <c r="CH118" s="897"/>
      <c r="CI118" s="897"/>
      <c r="CJ118" s="897"/>
      <c r="CK118" s="952"/>
      <c r="CL118" s="839"/>
      <c r="CM118" s="842" t="s">
        <v>429</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428</v>
      </c>
      <c r="DH118" s="798"/>
      <c r="DI118" s="798"/>
      <c r="DJ118" s="798"/>
      <c r="DK118" s="799"/>
      <c r="DL118" s="800" t="s">
        <v>428</v>
      </c>
      <c r="DM118" s="798"/>
      <c r="DN118" s="798"/>
      <c r="DO118" s="798"/>
      <c r="DP118" s="799"/>
      <c r="DQ118" s="800" t="s">
        <v>428</v>
      </c>
      <c r="DR118" s="798"/>
      <c r="DS118" s="798"/>
      <c r="DT118" s="798"/>
      <c r="DU118" s="799"/>
      <c r="DV118" s="845" t="s">
        <v>428</v>
      </c>
      <c r="DW118" s="846"/>
      <c r="DX118" s="846"/>
      <c r="DY118" s="846"/>
      <c r="DZ118" s="847"/>
    </row>
    <row r="119" spans="1:130" s="199" customFormat="1" ht="26.25" customHeight="1" x14ac:dyDescent="0.15">
      <c r="A119" s="836" t="s">
        <v>403</v>
      </c>
      <c r="B119" s="837"/>
      <c r="C119" s="912" t="s">
        <v>404</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t="s">
        <v>428</v>
      </c>
      <c r="AB119" s="916"/>
      <c r="AC119" s="916"/>
      <c r="AD119" s="916"/>
      <c r="AE119" s="917"/>
      <c r="AF119" s="918" t="s">
        <v>428</v>
      </c>
      <c r="AG119" s="916"/>
      <c r="AH119" s="916"/>
      <c r="AI119" s="916"/>
      <c r="AJ119" s="917"/>
      <c r="AK119" s="918" t="s">
        <v>428</v>
      </c>
      <c r="AL119" s="916"/>
      <c r="AM119" s="916"/>
      <c r="AN119" s="916"/>
      <c r="AO119" s="917"/>
      <c r="AP119" s="919" t="s">
        <v>428</v>
      </c>
      <c r="AQ119" s="920"/>
      <c r="AR119" s="920"/>
      <c r="AS119" s="920"/>
      <c r="AT119" s="921"/>
      <c r="AU119" s="959"/>
      <c r="AV119" s="960"/>
      <c r="AW119" s="960"/>
      <c r="AX119" s="960"/>
      <c r="AY119" s="960"/>
      <c r="AZ119" s="230" t="s">
        <v>169</v>
      </c>
      <c r="BA119" s="230"/>
      <c r="BB119" s="230"/>
      <c r="BC119" s="230"/>
      <c r="BD119" s="230"/>
      <c r="BE119" s="230"/>
      <c r="BF119" s="230"/>
      <c r="BG119" s="230"/>
      <c r="BH119" s="230"/>
      <c r="BI119" s="230"/>
      <c r="BJ119" s="230"/>
      <c r="BK119" s="230"/>
      <c r="BL119" s="230"/>
      <c r="BM119" s="230"/>
      <c r="BN119" s="230"/>
      <c r="BO119" s="898" t="s">
        <v>430</v>
      </c>
      <c r="BP119" s="899"/>
      <c r="BQ119" s="903">
        <v>5720001</v>
      </c>
      <c r="BR119" s="866"/>
      <c r="BS119" s="866"/>
      <c r="BT119" s="866"/>
      <c r="BU119" s="866"/>
      <c r="BV119" s="866">
        <v>5538012</v>
      </c>
      <c r="BW119" s="866"/>
      <c r="BX119" s="866"/>
      <c r="BY119" s="866"/>
      <c r="BZ119" s="866"/>
      <c r="CA119" s="866">
        <v>5356907</v>
      </c>
      <c r="CB119" s="866"/>
      <c r="CC119" s="866"/>
      <c r="CD119" s="866"/>
      <c r="CE119" s="866"/>
      <c r="CF119" s="764"/>
      <c r="CG119" s="765"/>
      <c r="CH119" s="765"/>
      <c r="CI119" s="765"/>
      <c r="CJ119" s="855"/>
      <c r="CK119" s="953"/>
      <c r="CL119" s="841"/>
      <c r="CM119" s="859" t="s">
        <v>431</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t="s">
        <v>432</v>
      </c>
      <c r="DH119" s="781"/>
      <c r="DI119" s="781"/>
      <c r="DJ119" s="781"/>
      <c r="DK119" s="782"/>
      <c r="DL119" s="783" t="s">
        <v>432</v>
      </c>
      <c r="DM119" s="781"/>
      <c r="DN119" s="781"/>
      <c r="DO119" s="781"/>
      <c r="DP119" s="782"/>
      <c r="DQ119" s="783" t="s">
        <v>432</v>
      </c>
      <c r="DR119" s="781"/>
      <c r="DS119" s="781"/>
      <c r="DT119" s="781"/>
      <c r="DU119" s="782"/>
      <c r="DV119" s="869" t="s">
        <v>432</v>
      </c>
      <c r="DW119" s="870"/>
      <c r="DX119" s="870"/>
      <c r="DY119" s="870"/>
      <c r="DZ119" s="871"/>
    </row>
    <row r="120" spans="1:130" s="199" customFormat="1" ht="26.25" customHeight="1" x14ac:dyDescent="0.15">
      <c r="A120" s="838"/>
      <c r="B120" s="839"/>
      <c r="C120" s="842" t="s">
        <v>407</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432</v>
      </c>
      <c r="AB120" s="798"/>
      <c r="AC120" s="798"/>
      <c r="AD120" s="798"/>
      <c r="AE120" s="799"/>
      <c r="AF120" s="800" t="s">
        <v>432</v>
      </c>
      <c r="AG120" s="798"/>
      <c r="AH120" s="798"/>
      <c r="AI120" s="798"/>
      <c r="AJ120" s="799"/>
      <c r="AK120" s="800" t="s">
        <v>432</v>
      </c>
      <c r="AL120" s="798"/>
      <c r="AM120" s="798"/>
      <c r="AN120" s="798"/>
      <c r="AO120" s="799"/>
      <c r="AP120" s="845" t="s">
        <v>432</v>
      </c>
      <c r="AQ120" s="846"/>
      <c r="AR120" s="846"/>
      <c r="AS120" s="846"/>
      <c r="AT120" s="847"/>
      <c r="AU120" s="904" t="s">
        <v>433</v>
      </c>
      <c r="AV120" s="905"/>
      <c r="AW120" s="905"/>
      <c r="AX120" s="905"/>
      <c r="AY120" s="906"/>
      <c r="AZ120" s="881" t="s">
        <v>434</v>
      </c>
      <c r="BA120" s="826"/>
      <c r="BB120" s="826"/>
      <c r="BC120" s="826"/>
      <c r="BD120" s="826"/>
      <c r="BE120" s="826"/>
      <c r="BF120" s="826"/>
      <c r="BG120" s="826"/>
      <c r="BH120" s="826"/>
      <c r="BI120" s="826"/>
      <c r="BJ120" s="826"/>
      <c r="BK120" s="826"/>
      <c r="BL120" s="826"/>
      <c r="BM120" s="826"/>
      <c r="BN120" s="826"/>
      <c r="BO120" s="826"/>
      <c r="BP120" s="827"/>
      <c r="BQ120" s="882">
        <v>2261749</v>
      </c>
      <c r="BR120" s="863"/>
      <c r="BS120" s="863"/>
      <c r="BT120" s="863"/>
      <c r="BU120" s="863"/>
      <c r="BV120" s="863">
        <v>2360566</v>
      </c>
      <c r="BW120" s="863"/>
      <c r="BX120" s="863"/>
      <c r="BY120" s="863"/>
      <c r="BZ120" s="863"/>
      <c r="CA120" s="863">
        <v>2370379</v>
      </c>
      <c r="CB120" s="863"/>
      <c r="CC120" s="863"/>
      <c r="CD120" s="863"/>
      <c r="CE120" s="863"/>
      <c r="CF120" s="887">
        <v>81.2</v>
      </c>
      <c r="CG120" s="888"/>
      <c r="CH120" s="888"/>
      <c r="CI120" s="888"/>
      <c r="CJ120" s="888"/>
      <c r="CK120" s="889" t="s">
        <v>435</v>
      </c>
      <c r="CL120" s="873"/>
      <c r="CM120" s="873"/>
      <c r="CN120" s="873"/>
      <c r="CO120" s="874"/>
      <c r="CP120" s="893" t="s">
        <v>436</v>
      </c>
      <c r="CQ120" s="894"/>
      <c r="CR120" s="894"/>
      <c r="CS120" s="894"/>
      <c r="CT120" s="894"/>
      <c r="CU120" s="894"/>
      <c r="CV120" s="894"/>
      <c r="CW120" s="894"/>
      <c r="CX120" s="894"/>
      <c r="CY120" s="894"/>
      <c r="CZ120" s="894"/>
      <c r="DA120" s="894"/>
      <c r="DB120" s="894"/>
      <c r="DC120" s="894"/>
      <c r="DD120" s="894"/>
      <c r="DE120" s="894"/>
      <c r="DF120" s="895"/>
      <c r="DG120" s="882" t="s">
        <v>432</v>
      </c>
      <c r="DH120" s="863"/>
      <c r="DI120" s="863"/>
      <c r="DJ120" s="863"/>
      <c r="DK120" s="863"/>
      <c r="DL120" s="863" t="s">
        <v>432</v>
      </c>
      <c r="DM120" s="863"/>
      <c r="DN120" s="863"/>
      <c r="DO120" s="863"/>
      <c r="DP120" s="863"/>
      <c r="DQ120" s="863" t="s">
        <v>432</v>
      </c>
      <c r="DR120" s="863"/>
      <c r="DS120" s="863"/>
      <c r="DT120" s="863"/>
      <c r="DU120" s="863"/>
      <c r="DV120" s="864" t="s">
        <v>432</v>
      </c>
      <c r="DW120" s="864"/>
      <c r="DX120" s="864"/>
      <c r="DY120" s="864"/>
      <c r="DZ120" s="865"/>
    </row>
    <row r="121" spans="1:130" s="199" customFormat="1" ht="26.25" customHeight="1" x14ac:dyDescent="0.15">
      <c r="A121" s="838"/>
      <c r="B121" s="839"/>
      <c r="C121" s="884" t="s">
        <v>437</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t="s">
        <v>432</v>
      </c>
      <c r="AB121" s="798"/>
      <c r="AC121" s="798"/>
      <c r="AD121" s="798"/>
      <c r="AE121" s="799"/>
      <c r="AF121" s="800" t="s">
        <v>432</v>
      </c>
      <c r="AG121" s="798"/>
      <c r="AH121" s="798"/>
      <c r="AI121" s="798"/>
      <c r="AJ121" s="799"/>
      <c r="AK121" s="800" t="s">
        <v>432</v>
      </c>
      <c r="AL121" s="798"/>
      <c r="AM121" s="798"/>
      <c r="AN121" s="798"/>
      <c r="AO121" s="799"/>
      <c r="AP121" s="845" t="s">
        <v>432</v>
      </c>
      <c r="AQ121" s="846"/>
      <c r="AR121" s="846"/>
      <c r="AS121" s="846"/>
      <c r="AT121" s="847"/>
      <c r="AU121" s="907"/>
      <c r="AV121" s="908"/>
      <c r="AW121" s="908"/>
      <c r="AX121" s="908"/>
      <c r="AY121" s="909"/>
      <c r="AZ121" s="833" t="s">
        <v>438</v>
      </c>
      <c r="BA121" s="768"/>
      <c r="BB121" s="768"/>
      <c r="BC121" s="768"/>
      <c r="BD121" s="768"/>
      <c r="BE121" s="768"/>
      <c r="BF121" s="768"/>
      <c r="BG121" s="768"/>
      <c r="BH121" s="768"/>
      <c r="BI121" s="768"/>
      <c r="BJ121" s="768"/>
      <c r="BK121" s="768"/>
      <c r="BL121" s="768"/>
      <c r="BM121" s="768"/>
      <c r="BN121" s="768"/>
      <c r="BO121" s="768"/>
      <c r="BP121" s="769"/>
      <c r="BQ121" s="834">
        <v>7807</v>
      </c>
      <c r="BR121" s="835"/>
      <c r="BS121" s="835"/>
      <c r="BT121" s="835"/>
      <c r="BU121" s="835"/>
      <c r="BV121" s="835">
        <v>3407</v>
      </c>
      <c r="BW121" s="835"/>
      <c r="BX121" s="835"/>
      <c r="BY121" s="835"/>
      <c r="BZ121" s="835"/>
      <c r="CA121" s="835">
        <v>1400</v>
      </c>
      <c r="CB121" s="835"/>
      <c r="CC121" s="835"/>
      <c r="CD121" s="835"/>
      <c r="CE121" s="835"/>
      <c r="CF121" s="896">
        <v>0</v>
      </c>
      <c r="CG121" s="897"/>
      <c r="CH121" s="897"/>
      <c r="CI121" s="897"/>
      <c r="CJ121" s="897"/>
      <c r="CK121" s="890"/>
      <c r="CL121" s="876"/>
      <c r="CM121" s="876"/>
      <c r="CN121" s="876"/>
      <c r="CO121" s="877"/>
      <c r="CP121" s="856"/>
      <c r="CQ121" s="857"/>
      <c r="CR121" s="857"/>
      <c r="CS121" s="857"/>
      <c r="CT121" s="857"/>
      <c r="CU121" s="857"/>
      <c r="CV121" s="857"/>
      <c r="CW121" s="857"/>
      <c r="CX121" s="857"/>
      <c r="CY121" s="857"/>
      <c r="CZ121" s="857"/>
      <c r="DA121" s="857"/>
      <c r="DB121" s="857"/>
      <c r="DC121" s="857"/>
      <c r="DD121" s="857"/>
      <c r="DE121" s="857"/>
      <c r="DF121" s="858"/>
      <c r="DG121" s="834"/>
      <c r="DH121" s="835"/>
      <c r="DI121" s="835"/>
      <c r="DJ121" s="835"/>
      <c r="DK121" s="835"/>
      <c r="DL121" s="835"/>
      <c r="DM121" s="835"/>
      <c r="DN121" s="835"/>
      <c r="DO121" s="835"/>
      <c r="DP121" s="835"/>
      <c r="DQ121" s="835"/>
      <c r="DR121" s="835"/>
      <c r="DS121" s="835"/>
      <c r="DT121" s="835"/>
      <c r="DU121" s="835"/>
      <c r="DV121" s="812"/>
      <c r="DW121" s="812"/>
      <c r="DX121" s="812"/>
      <c r="DY121" s="812"/>
      <c r="DZ121" s="813"/>
    </row>
    <row r="122" spans="1:130" s="199" customFormat="1" ht="26.25" customHeight="1" x14ac:dyDescent="0.15">
      <c r="A122" s="838"/>
      <c r="B122" s="839"/>
      <c r="C122" s="842" t="s">
        <v>417</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432</v>
      </c>
      <c r="AB122" s="798"/>
      <c r="AC122" s="798"/>
      <c r="AD122" s="798"/>
      <c r="AE122" s="799"/>
      <c r="AF122" s="800" t="s">
        <v>432</v>
      </c>
      <c r="AG122" s="798"/>
      <c r="AH122" s="798"/>
      <c r="AI122" s="798"/>
      <c r="AJ122" s="799"/>
      <c r="AK122" s="800" t="s">
        <v>432</v>
      </c>
      <c r="AL122" s="798"/>
      <c r="AM122" s="798"/>
      <c r="AN122" s="798"/>
      <c r="AO122" s="799"/>
      <c r="AP122" s="845" t="s">
        <v>432</v>
      </c>
      <c r="AQ122" s="846"/>
      <c r="AR122" s="846"/>
      <c r="AS122" s="846"/>
      <c r="AT122" s="847"/>
      <c r="AU122" s="907"/>
      <c r="AV122" s="908"/>
      <c r="AW122" s="908"/>
      <c r="AX122" s="908"/>
      <c r="AY122" s="909"/>
      <c r="AZ122" s="900" t="s">
        <v>439</v>
      </c>
      <c r="BA122" s="901"/>
      <c r="BB122" s="901"/>
      <c r="BC122" s="901"/>
      <c r="BD122" s="901"/>
      <c r="BE122" s="901"/>
      <c r="BF122" s="901"/>
      <c r="BG122" s="901"/>
      <c r="BH122" s="901"/>
      <c r="BI122" s="901"/>
      <c r="BJ122" s="901"/>
      <c r="BK122" s="901"/>
      <c r="BL122" s="901"/>
      <c r="BM122" s="901"/>
      <c r="BN122" s="901"/>
      <c r="BO122" s="901"/>
      <c r="BP122" s="902"/>
      <c r="BQ122" s="903">
        <v>3440756</v>
      </c>
      <c r="BR122" s="866"/>
      <c r="BS122" s="866"/>
      <c r="BT122" s="866"/>
      <c r="BU122" s="866"/>
      <c r="BV122" s="866">
        <v>3347334</v>
      </c>
      <c r="BW122" s="866"/>
      <c r="BX122" s="866"/>
      <c r="BY122" s="866"/>
      <c r="BZ122" s="866"/>
      <c r="CA122" s="866">
        <v>3219862</v>
      </c>
      <c r="CB122" s="866"/>
      <c r="CC122" s="866"/>
      <c r="CD122" s="866"/>
      <c r="CE122" s="866"/>
      <c r="CF122" s="867">
        <v>110.3</v>
      </c>
      <c r="CG122" s="868"/>
      <c r="CH122" s="868"/>
      <c r="CI122" s="868"/>
      <c r="CJ122" s="868"/>
      <c r="CK122" s="890"/>
      <c r="CL122" s="876"/>
      <c r="CM122" s="876"/>
      <c r="CN122" s="876"/>
      <c r="CO122" s="877"/>
      <c r="CP122" s="856"/>
      <c r="CQ122" s="857"/>
      <c r="CR122" s="857"/>
      <c r="CS122" s="857"/>
      <c r="CT122" s="857"/>
      <c r="CU122" s="857"/>
      <c r="CV122" s="857"/>
      <c r="CW122" s="857"/>
      <c r="CX122" s="857"/>
      <c r="CY122" s="857"/>
      <c r="CZ122" s="857"/>
      <c r="DA122" s="857"/>
      <c r="DB122" s="857"/>
      <c r="DC122" s="857"/>
      <c r="DD122" s="857"/>
      <c r="DE122" s="857"/>
      <c r="DF122" s="858"/>
      <c r="DG122" s="834"/>
      <c r="DH122" s="835"/>
      <c r="DI122" s="835"/>
      <c r="DJ122" s="835"/>
      <c r="DK122" s="835"/>
      <c r="DL122" s="835"/>
      <c r="DM122" s="835"/>
      <c r="DN122" s="835"/>
      <c r="DO122" s="835"/>
      <c r="DP122" s="835"/>
      <c r="DQ122" s="835"/>
      <c r="DR122" s="835"/>
      <c r="DS122" s="835"/>
      <c r="DT122" s="835"/>
      <c r="DU122" s="835"/>
      <c r="DV122" s="812"/>
      <c r="DW122" s="812"/>
      <c r="DX122" s="812"/>
      <c r="DY122" s="812"/>
      <c r="DZ122" s="813"/>
    </row>
    <row r="123" spans="1:130" s="199" customFormat="1" ht="26.25" customHeight="1" x14ac:dyDescent="0.15">
      <c r="A123" s="838"/>
      <c r="B123" s="839"/>
      <c r="C123" s="842" t="s">
        <v>423</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t="s">
        <v>111</v>
      </c>
      <c r="AB123" s="798"/>
      <c r="AC123" s="798"/>
      <c r="AD123" s="798"/>
      <c r="AE123" s="799"/>
      <c r="AF123" s="800" t="s">
        <v>111</v>
      </c>
      <c r="AG123" s="798"/>
      <c r="AH123" s="798"/>
      <c r="AI123" s="798"/>
      <c r="AJ123" s="799"/>
      <c r="AK123" s="800" t="s">
        <v>111</v>
      </c>
      <c r="AL123" s="798"/>
      <c r="AM123" s="798"/>
      <c r="AN123" s="798"/>
      <c r="AO123" s="799"/>
      <c r="AP123" s="845" t="s">
        <v>111</v>
      </c>
      <c r="AQ123" s="846"/>
      <c r="AR123" s="846"/>
      <c r="AS123" s="846"/>
      <c r="AT123" s="847"/>
      <c r="AU123" s="910"/>
      <c r="AV123" s="911"/>
      <c r="AW123" s="911"/>
      <c r="AX123" s="911"/>
      <c r="AY123" s="911"/>
      <c r="AZ123" s="230" t="s">
        <v>169</v>
      </c>
      <c r="BA123" s="230"/>
      <c r="BB123" s="230"/>
      <c r="BC123" s="230"/>
      <c r="BD123" s="230"/>
      <c r="BE123" s="230"/>
      <c r="BF123" s="230"/>
      <c r="BG123" s="230"/>
      <c r="BH123" s="230"/>
      <c r="BI123" s="230"/>
      <c r="BJ123" s="230"/>
      <c r="BK123" s="230"/>
      <c r="BL123" s="230"/>
      <c r="BM123" s="230"/>
      <c r="BN123" s="230"/>
      <c r="BO123" s="898" t="s">
        <v>440</v>
      </c>
      <c r="BP123" s="899"/>
      <c r="BQ123" s="853">
        <v>5710312</v>
      </c>
      <c r="BR123" s="854"/>
      <c r="BS123" s="854"/>
      <c r="BT123" s="854"/>
      <c r="BU123" s="854"/>
      <c r="BV123" s="854">
        <v>5711307</v>
      </c>
      <c r="BW123" s="854"/>
      <c r="BX123" s="854"/>
      <c r="BY123" s="854"/>
      <c r="BZ123" s="854"/>
      <c r="CA123" s="854">
        <v>5591641</v>
      </c>
      <c r="CB123" s="854"/>
      <c r="CC123" s="854"/>
      <c r="CD123" s="854"/>
      <c r="CE123" s="854"/>
      <c r="CF123" s="764"/>
      <c r="CG123" s="765"/>
      <c r="CH123" s="765"/>
      <c r="CI123" s="765"/>
      <c r="CJ123" s="855"/>
      <c r="CK123" s="890"/>
      <c r="CL123" s="876"/>
      <c r="CM123" s="876"/>
      <c r="CN123" s="876"/>
      <c r="CO123" s="877"/>
      <c r="CP123" s="856"/>
      <c r="CQ123" s="857"/>
      <c r="CR123" s="857"/>
      <c r="CS123" s="857"/>
      <c r="CT123" s="857"/>
      <c r="CU123" s="857"/>
      <c r="CV123" s="857"/>
      <c r="CW123" s="857"/>
      <c r="CX123" s="857"/>
      <c r="CY123" s="857"/>
      <c r="CZ123" s="857"/>
      <c r="DA123" s="857"/>
      <c r="DB123" s="857"/>
      <c r="DC123" s="857"/>
      <c r="DD123" s="857"/>
      <c r="DE123" s="857"/>
      <c r="DF123" s="858"/>
      <c r="DG123" s="797"/>
      <c r="DH123" s="798"/>
      <c r="DI123" s="798"/>
      <c r="DJ123" s="798"/>
      <c r="DK123" s="799"/>
      <c r="DL123" s="800"/>
      <c r="DM123" s="798"/>
      <c r="DN123" s="798"/>
      <c r="DO123" s="798"/>
      <c r="DP123" s="799"/>
      <c r="DQ123" s="800"/>
      <c r="DR123" s="798"/>
      <c r="DS123" s="798"/>
      <c r="DT123" s="798"/>
      <c r="DU123" s="799"/>
      <c r="DV123" s="845"/>
      <c r="DW123" s="846"/>
      <c r="DX123" s="846"/>
      <c r="DY123" s="846"/>
      <c r="DZ123" s="847"/>
    </row>
    <row r="124" spans="1:130" s="199" customFormat="1" ht="26.25" customHeight="1" thickBot="1" x14ac:dyDescent="0.2">
      <c r="A124" s="838"/>
      <c r="B124" s="839"/>
      <c r="C124" s="842" t="s">
        <v>426</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111</v>
      </c>
      <c r="AB124" s="798"/>
      <c r="AC124" s="798"/>
      <c r="AD124" s="798"/>
      <c r="AE124" s="799"/>
      <c r="AF124" s="800" t="s">
        <v>111</v>
      </c>
      <c r="AG124" s="798"/>
      <c r="AH124" s="798"/>
      <c r="AI124" s="798"/>
      <c r="AJ124" s="799"/>
      <c r="AK124" s="800" t="s">
        <v>111</v>
      </c>
      <c r="AL124" s="798"/>
      <c r="AM124" s="798"/>
      <c r="AN124" s="798"/>
      <c r="AO124" s="799"/>
      <c r="AP124" s="845" t="s">
        <v>111</v>
      </c>
      <c r="AQ124" s="846"/>
      <c r="AR124" s="846"/>
      <c r="AS124" s="846"/>
      <c r="AT124" s="847"/>
      <c r="AU124" s="848" t="s">
        <v>441</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v>0.3</v>
      </c>
      <c r="BR124" s="852"/>
      <c r="BS124" s="852"/>
      <c r="BT124" s="852"/>
      <c r="BU124" s="852"/>
      <c r="BV124" s="852" t="s">
        <v>111</v>
      </c>
      <c r="BW124" s="852"/>
      <c r="BX124" s="852"/>
      <c r="BY124" s="852"/>
      <c r="BZ124" s="852"/>
      <c r="CA124" s="852" t="s">
        <v>111</v>
      </c>
      <c r="CB124" s="852"/>
      <c r="CC124" s="852"/>
      <c r="CD124" s="852"/>
      <c r="CE124" s="852"/>
      <c r="CF124" s="742"/>
      <c r="CG124" s="743"/>
      <c r="CH124" s="743"/>
      <c r="CI124" s="743"/>
      <c r="CJ124" s="883"/>
      <c r="CK124" s="891"/>
      <c r="CL124" s="891"/>
      <c r="CM124" s="891"/>
      <c r="CN124" s="891"/>
      <c r="CO124" s="892"/>
      <c r="CP124" s="856" t="s">
        <v>442</v>
      </c>
      <c r="CQ124" s="857"/>
      <c r="CR124" s="857"/>
      <c r="CS124" s="857"/>
      <c r="CT124" s="857"/>
      <c r="CU124" s="857"/>
      <c r="CV124" s="857"/>
      <c r="CW124" s="857"/>
      <c r="CX124" s="857"/>
      <c r="CY124" s="857"/>
      <c r="CZ124" s="857"/>
      <c r="DA124" s="857"/>
      <c r="DB124" s="857"/>
      <c r="DC124" s="857"/>
      <c r="DD124" s="857"/>
      <c r="DE124" s="857"/>
      <c r="DF124" s="858"/>
      <c r="DG124" s="780" t="s">
        <v>111</v>
      </c>
      <c r="DH124" s="781"/>
      <c r="DI124" s="781"/>
      <c r="DJ124" s="781"/>
      <c r="DK124" s="782"/>
      <c r="DL124" s="783" t="s">
        <v>111</v>
      </c>
      <c r="DM124" s="781"/>
      <c r="DN124" s="781"/>
      <c r="DO124" s="781"/>
      <c r="DP124" s="782"/>
      <c r="DQ124" s="783" t="s">
        <v>111</v>
      </c>
      <c r="DR124" s="781"/>
      <c r="DS124" s="781"/>
      <c r="DT124" s="781"/>
      <c r="DU124" s="782"/>
      <c r="DV124" s="869" t="s">
        <v>111</v>
      </c>
      <c r="DW124" s="870"/>
      <c r="DX124" s="870"/>
      <c r="DY124" s="870"/>
      <c r="DZ124" s="871"/>
    </row>
    <row r="125" spans="1:130" s="199" customFormat="1" ht="26.25" customHeight="1" x14ac:dyDescent="0.15">
      <c r="A125" s="838"/>
      <c r="B125" s="839"/>
      <c r="C125" s="842" t="s">
        <v>429</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111</v>
      </c>
      <c r="AB125" s="798"/>
      <c r="AC125" s="798"/>
      <c r="AD125" s="798"/>
      <c r="AE125" s="799"/>
      <c r="AF125" s="800" t="s">
        <v>111</v>
      </c>
      <c r="AG125" s="798"/>
      <c r="AH125" s="798"/>
      <c r="AI125" s="798"/>
      <c r="AJ125" s="799"/>
      <c r="AK125" s="800" t="s">
        <v>111</v>
      </c>
      <c r="AL125" s="798"/>
      <c r="AM125" s="798"/>
      <c r="AN125" s="798"/>
      <c r="AO125" s="799"/>
      <c r="AP125" s="845" t="s">
        <v>111</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443</v>
      </c>
      <c r="CL125" s="873"/>
      <c r="CM125" s="873"/>
      <c r="CN125" s="873"/>
      <c r="CO125" s="874"/>
      <c r="CP125" s="881" t="s">
        <v>444</v>
      </c>
      <c r="CQ125" s="826"/>
      <c r="CR125" s="826"/>
      <c r="CS125" s="826"/>
      <c r="CT125" s="826"/>
      <c r="CU125" s="826"/>
      <c r="CV125" s="826"/>
      <c r="CW125" s="826"/>
      <c r="CX125" s="826"/>
      <c r="CY125" s="826"/>
      <c r="CZ125" s="826"/>
      <c r="DA125" s="826"/>
      <c r="DB125" s="826"/>
      <c r="DC125" s="826"/>
      <c r="DD125" s="826"/>
      <c r="DE125" s="826"/>
      <c r="DF125" s="827"/>
      <c r="DG125" s="882" t="s">
        <v>111</v>
      </c>
      <c r="DH125" s="863"/>
      <c r="DI125" s="863"/>
      <c r="DJ125" s="863"/>
      <c r="DK125" s="863"/>
      <c r="DL125" s="863" t="s">
        <v>111</v>
      </c>
      <c r="DM125" s="863"/>
      <c r="DN125" s="863"/>
      <c r="DO125" s="863"/>
      <c r="DP125" s="863"/>
      <c r="DQ125" s="863" t="s">
        <v>111</v>
      </c>
      <c r="DR125" s="863"/>
      <c r="DS125" s="863"/>
      <c r="DT125" s="863"/>
      <c r="DU125" s="863"/>
      <c r="DV125" s="864" t="s">
        <v>111</v>
      </c>
      <c r="DW125" s="864"/>
      <c r="DX125" s="864"/>
      <c r="DY125" s="864"/>
      <c r="DZ125" s="865"/>
    </row>
    <row r="126" spans="1:130" s="199" customFormat="1" ht="26.25" customHeight="1" thickBot="1" x14ac:dyDescent="0.2">
      <c r="A126" s="838"/>
      <c r="B126" s="839"/>
      <c r="C126" s="842" t="s">
        <v>431</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v>15031</v>
      </c>
      <c r="AB126" s="798"/>
      <c r="AC126" s="798"/>
      <c r="AD126" s="798"/>
      <c r="AE126" s="799"/>
      <c r="AF126" s="800">
        <v>15031</v>
      </c>
      <c r="AG126" s="798"/>
      <c r="AH126" s="798"/>
      <c r="AI126" s="798"/>
      <c r="AJ126" s="799"/>
      <c r="AK126" s="800">
        <v>15031</v>
      </c>
      <c r="AL126" s="798"/>
      <c r="AM126" s="798"/>
      <c r="AN126" s="798"/>
      <c r="AO126" s="799"/>
      <c r="AP126" s="845">
        <v>0.5</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445</v>
      </c>
      <c r="CQ126" s="768"/>
      <c r="CR126" s="768"/>
      <c r="CS126" s="768"/>
      <c r="CT126" s="768"/>
      <c r="CU126" s="768"/>
      <c r="CV126" s="768"/>
      <c r="CW126" s="768"/>
      <c r="CX126" s="768"/>
      <c r="CY126" s="768"/>
      <c r="CZ126" s="768"/>
      <c r="DA126" s="768"/>
      <c r="DB126" s="768"/>
      <c r="DC126" s="768"/>
      <c r="DD126" s="768"/>
      <c r="DE126" s="768"/>
      <c r="DF126" s="769"/>
      <c r="DG126" s="834" t="s">
        <v>111</v>
      </c>
      <c r="DH126" s="835"/>
      <c r="DI126" s="835"/>
      <c r="DJ126" s="835"/>
      <c r="DK126" s="835"/>
      <c r="DL126" s="835" t="s">
        <v>111</v>
      </c>
      <c r="DM126" s="835"/>
      <c r="DN126" s="835"/>
      <c r="DO126" s="835"/>
      <c r="DP126" s="835"/>
      <c r="DQ126" s="835" t="s">
        <v>111</v>
      </c>
      <c r="DR126" s="835"/>
      <c r="DS126" s="835"/>
      <c r="DT126" s="835"/>
      <c r="DU126" s="835"/>
      <c r="DV126" s="812" t="s">
        <v>111</v>
      </c>
      <c r="DW126" s="812"/>
      <c r="DX126" s="812"/>
      <c r="DY126" s="812"/>
      <c r="DZ126" s="813"/>
    </row>
    <row r="127" spans="1:130" s="199" customFormat="1" ht="26.25" customHeight="1" x14ac:dyDescent="0.15">
      <c r="A127" s="840"/>
      <c r="B127" s="841"/>
      <c r="C127" s="859" t="s">
        <v>446</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v>53</v>
      </c>
      <c r="AB127" s="798"/>
      <c r="AC127" s="798"/>
      <c r="AD127" s="798"/>
      <c r="AE127" s="799"/>
      <c r="AF127" s="800">
        <v>22</v>
      </c>
      <c r="AG127" s="798"/>
      <c r="AH127" s="798"/>
      <c r="AI127" s="798"/>
      <c r="AJ127" s="799"/>
      <c r="AK127" s="800">
        <v>18</v>
      </c>
      <c r="AL127" s="798"/>
      <c r="AM127" s="798"/>
      <c r="AN127" s="798"/>
      <c r="AO127" s="799"/>
      <c r="AP127" s="845">
        <v>0</v>
      </c>
      <c r="AQ127" s="846"/>
      <c r="AR127" s="846"/>
      <c r="AS127" s="846"/>
      <c r="AT127" s="847"/>
      <c r="AU127" s="235"/>
      <c r="AV127" s="235"/>
      <c r="AW127" s="235"/>
      <c r="AX127" s="862" t="s">
        <v>447</v>
      </c>
      <c r="AY127" s="830"/>
      <c r="AZ127" s="830"/>
      <c r="BA127" s="830"/>
      <c r="BB127" s="830"/>
      <c r="BC127" s="830"/>
      <c r="BD127" s="830"/>
      <c r="BE127" s="831"/>
      <c r="BF127" s="829" t="s">
        <v>448</v>
      </c>
      <c r="BG127" s="830"/>
      <c r="BH127" s="830"/>
      <c r="BI127" s="830"/>
      <c r="BJ127" s="830"/>
      <c r="BK127" s="830"/>
      <c r="BL127" s="831"/>
      <c r="BM127" s="829" t="s">
        <v>449</v>
      </c>
      <c r="BN127" s="830"/>
      <c r="BO127" s="830"/>
      <c r="BP127" s="830"/>
      <c r="BQ127" s="830"/>
      <c r="BR127" s="830"/>
      <c r="BS127" s="831"/>
      <c r="BT127" s="829" t="s">
        <v>450</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451</v>
      </c>
      <c r="CQ127" s="768"/>
      <c r="CR127" s="768"/>
      <c r="CS127" s="768"/>
      <c r="CT127" s="768"/>
      <c r="CU127" s="768"/>
      <c r="CV127" s="768"/>
      <c r="CW127" s="768"/>
      <c r="CX127" s="768"/>
      <c r="CY127" s="768"/>
      <c r="CZ127" s="768"/>
      <c r="DA127" s="768"/>
      <c r="DB127" s="768"/>
      <c r="DC127" s="768"/>
      <c r="DD127" s="768"/>
      <c r="DE127" s="768"/>
      <c r="DF127" s="769"/>
      <c r="DG127" s="834" t="s">
        <v>111</v>
      </c>
      <c r="DH127" s="835"/>
      <c r="DI127" s="835"/>
      <c r="DJ127" s="835"/>
      <c r="DK127" s="835"/>
      <c r="DL127" s="835" t="s">
        <v>111</v>
      </c>
      <c r="DM127" s="835"/>
      <c r="DN127" s="835"/>
      <c r="DO127" s="835"/>
      <c r="DP127" s="835"/>
      <c r="DQ127" s="835" t="s">
        <v>111</v>
      </c>
      <c r="DR127" s="835"/>
      <c r="DS127" s="835"/>
      <c r="DT127" s="835"/>
      <c r="DU127" s="835"/>
      <c r="DV127" s="812" t="s">
        <v>111</v>
      </c>
      <c r="DW127" s="812"/>
      <c r="DX127" s="812"/>
      <c r="DY127" s="812"/>
      <c r="DZ127" s="813"/>
    </row>
    <row r="128" spans="1:130" s="199" customFormat="1" ht="26.25" customHeight="1" thickBot="1" x14ac:dyDescent="0.2">
      <c r="A128" s="814" t="s">
        <v>452</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453</v>
      </c>
      <c r="X128" s="816"/>
      <c r="Y128" s="816"/>
      <c r="Z128" s="817"/>
      <c r="AA128" s="818">
        <v>5485</v>
      </c>
      <c r="AB128" s="819"/>
      <c r="AC128" s="819"/>
      <c r="AD128" s="819"/>
      <c r="AE128" s="820"/>
      <c r="AF128" s="821">
        <v>4680</v>
      </c>
      <c r="AG128" s="819"/>
      <c r="AH128" s="819"/>
      <c r="AI128" s="819"/>
      <c r="AJ128" s="820"/>
      <c r="AK128" s="821">
        <v>2091</v>
      </c>
      <c r="AL128" s="819"/>
      <c r="AM128" s="819"/>
      <c r="AN128" s="819"/>
      <c r="AO128" s="820"/>
      <c r="AP128" s="822"/>
      <c r="AQ128" s="823"/>
      <c r="AR128" s="823"/>
      <c r="AS128" s="823"/>
      <c r="AT128" s="824"/>
      <c r="AU128" s="235"/>
      <c r="AV128" s="235"/>
      <c r="AW128" s="235"/>
      <c r="AX128" s="825" t="s">
        <v>454</v>
      </c>
      <c r="AY128" s="826"/>
      <c r="AZ128" s="826"/>
      <c r="BA128" s="826"/>
      <c r="BB128" s="826"/>
      <c r="BC128" s="826"/>
      <c r="BD128" s="826"/>
      <c r="BE128" s="827"/>
      <c r="BF128" s="804" t="s">
        <v>111</v>
      </c>
      <c r="BG128" s="805"/>
      <c r="BH128" s="805"/>
      <c r="BI128" s="805"/>
      <c r="BJ128" s="805"/>
      <c r="BK128" s="805"/>
      <c r="BL128" s="828"/>
      <c r="BM128" s="804">
        <v>15</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455</v>
      </c>
      <c r="CQ128" s="746"/>
      <c r="CR128" s="746"/>
      <c r="CS128" s="746"/>
      <c r="CT128" s="746"/>
      <c r="CU128" s="746"/>
      <c r="CV128" s="746"/>
      <c r="CW128" s="746"/>
      <c r="CX128" s="746"/>
      <c r="CY128" s="746"/>
      <c r="CZ128" s="746"/>
      <c r="DA128" s="746"/>
      <c r="DB128" s="746"/>
      <c r="DC128" s="746"/>
      <c r="DD128" s="746"/>
      <c r="DE128" s="746"/>
      <c r="DF128" s="747"/>
      <c r="DG128" s="808" t="s">
        <v>111</v>
      </c>
      <c r="DH128" s="809"/>
      <c r="DI128" s="809"/>
      <c r="DJ128" s="809"/>
      <c r="DK128" s="809"/>
      <c r="DL128" s="809" t="s">
        <v>111</v>
      </c>
      <c r="DM128" s="809"/>
      <c r="DN128" s="809"/>
      <c r="DO128" s="809"/>
      <c r="DP128" s="809"/>
      <c r="DQ128" s="809" t="s">
        <v>111</v>
      </c>
      <c r="DR128" s="809"/>
      <c r="DS128" s="809"/>
      <c r="DT128" s="809"/>
      <c r="DU128" s="809"/>
      <c r="DV128" s="810" t="s">
        <v>111</v>
      </c>
      <c r="DW128" s="810"/>
      <c r="DX128" s="810"/>
      <c r="DY128" s="810"/>
      <c r="DZ128" s="811"/>
    </row>
    <row r="129" spans="1:131" s="199" customFormat="1" ht="26.25" customHeight="1" x14ac:dyDescent="0.15">
      <c r="A129" s="792" t="s">
        <v>91</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456</v>
      </c>
      <c r="X129" s="795"/>
      <c r="Y129" s="795"/>
      <c r="Z129" s="796"/>
      <c r="AA129" s="797">
        <v>3279620</v>
      </c>
      <c r="AB129" s="798"/>
      <c r="AC129" s="798"/>
      <c r="AD129" s="798"/>
      <c r="AE129" s="799"/>
      <c r="AF129" s="800">
        <v>3366895</v>
      </c>
      <c r="AG129" s="798"/>
      <c r="AH129" s="798"/>
      <c r="AI129" s="798"/>
      <c r="AJ129" s="799"/>
      <c r="AK129" s="800">
        <v>3258992</v>
      </c>
      <c r="AL129" s="798"/>
      <c r="AM129" s="798"/>
      <c r="AN129" s="798"/>
      <c r="AO129" s="799"/>
      <c r="AP129" s="801"/>
      <c r="AQ129" s="802"/>
      <c r="AR129" s="802"/>
      <c r="AS129" s="802"/>
      <c r="AT129" s="803"/>
      <c r="AU129" s="237"/>
      <c r="AV129" s="237"/>
      <c r="AW129" s="237"/>
      <c r="AX129" s="767" t="s">
        <v>457</v>
      </c>
      <c r="AY129" s="768"/>
      <c r="AZ129" s="768"/>
      <c r="BA129" s="768"/>
      <c r="BB129" s="768"/>
      <c r="BC129" s="768"/>
      <c r="BD129" s="768"/>
      <c r="BE129" s="769"/>
      <c r="BF129" s="787" t="s">
        <v>111</v>
      </c>
      <c r="BG129" s="788"/>
      <c r="BH129" s="788"/>
      <c r="BI129" s="788"/>
      <c r="BJ129" s="788"/>
      <c r="BK129" s="788"/>
      <c r="BL129" s="789"/>
      <c r="BM129" s="787">
        <v>20</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792" t="s">
        <v>458</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459</v>
      </c>
      <c r="X130" s="795"/>
      <c r="Y130" s="795"/>
      <c r="Z130" s="796"/>
      <c r="AA130" s="797">
        <v>383017</v>
      </c>
      <c r="AB130" s="798"/>
      <c r="AC130" s="798"/>
      <c r="AD130" s="798"/>
      <c r="AE130" s="799"/>
      <c r="AF130" s="800">
        <v>352986</v>
      </c>
      <c r="AG130" s="798"/>
      <c r="AH130" s="798"/>
      <c r="AI130" s="798"/>
      <c r="AJ130" s="799"/>
      <c r="AK130" s="800">
        <v>338969</v>
      </c>
      <c r="AL130" s="798"/>
      <c r="AM130" s="798"/>
      <c r="AN130" s="798"/>
      <c r="AO130" s="799"/>
      <c r="AP130" s="801"/>
      <c r="AQ130" s="802"/>
      <c r="AR130" s="802"/>
      <c r="AS130" s="802"/>
      <c r="AT130" s="803"/>
      <c r="AU130" s="237"/>
      <c r="AV130" s="237"/>
      <c r="AW130" s="237"/>
      <c r="AX130" s="767" t="s">
        <v>460</v>
      </c>
      <c r="AY130" s="768"/>
      <c r="AZ130" s="768"/>
      <c r="BA130" s="768"/>
      <c r="BB130" s="768"/>
      <c r="BC130" s="768"/>
      <c r="BD130" s="768"/>
      <c r="BE130" s="769"/>
      <c r="BF130" s="770">
        <v>3.9</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461</v>
      </c>
      <c r="X131" s="778"/>
      <c r="Y131" s="778"/>
      <c r="Z131" s="779"/>
      <c r="AA131" s="780">
        <v>2896603</v>
      </c>
      <c r="AB131" s="781"/>
      <c r="AC131" s="781"/>
      <c r="AD131" s="781"/>
      <c r="AE131" s="782"/>
      <c r="AF131" s="783">
        <v>3013909</v>
      </c>
      <c r="AG131" s="781"/>
      <c r="AH131" s="781"/>
      <c r="AI131" s="781"/>
      <c r="AJ131" s="782"/>
      <c r="AK131" s="783">
        <v>2920023</v>
      </c>
      <c r="AL131" s="781"/>
      <c r="AM131" s="781"/>
      <c r="AN131" s="781"/>
      <c r="AO131" s="782"/>
      <c r="AP131" s="784"/>
      <c r="AQ131" s="785"/>
      <c r="AR131" s="785"/>
      <c r="AS131" s="785"/>
      <c r="AT131" s="786"/>
      <c r="AU131" s="237"/>
      <c r="AV131" s="237"/>
      <c r="AW131" s="237"/>
      <c r="AX131" s="745" t="s">
        <v>462</v>
      </c>
      <c r="AY131" s="746"/>
      <c r="AZ131" s="746"/>
      <c r="BA131" s="746"/>
      <c r="BB131" s="746"/>
      <c r="BC131" s="746"/>
      <c r="BD131" s="746"/>
      <c r="BE131" s="747"/>
      <c r="BF131" s="748" t="s">
        <v>111</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754" t="s">
        <v>463</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464</v>
      </c>
      <c r="W132" s="758"/>
      <c r="X132" s="758"/>
      <c r="Y132" s="758"/>
      <c r="Z132" s="759"/>
      <c r="AA132" s="760">
        <v>3.4790753169999999</v>
      </c>
      <c r="AB132" s="761"/>
      <c r="AC132" s="761"/>
      <c r="AD132" s="761"/>
      <c r="AE132" s="762"/>
      <c r="AF132" s="763">
        <v>3.8416886510000001</v>
      </c>
      <c r="AG132" s="761"/>
      <c r="AH132" s="761"/>
      <c r="AI132" s="761"/>
      <c r="AJ132" s="762"/>
      <c r="AK132" s="763">
        <v>4.531197186</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465</v>
      </c>
      <c r="W133" s="737"/>
      <c r="X133" s="737"/>
      <c r="Y133" s="737"/>
      <c r="Z133" s="738"/>
      <c r="AA133" s="739">
        <v>4.2</v>
      </c>
      <c r="AB133" s="740"/>
      <c r="AC133" s="740"/>
      <c r="AD133" s="740"/>
      <c r="AE133" s="741"/>
      <c r="AF133" s="739">
        <v>3.8</v>
      </c>
      <c r="AG133" s="740"/>
      <c r="AH133" s="740"/>
      <c r="AI133" s="740"/>
      <c r="AJ133" s="741"/>
      <c r="AK133" s="739">
        <v>3.9</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A60" zoomScale="60" zoomScaleNormal="85"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E45" zoomScale="60" zoomScaleNormal="6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A35" zoomScale="60"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466</v>
      </c>
      <c r="B5" s="248"/>
      <c r="C5" s="248"/>
      <c r="D5" s="248"/>
      <c r="E5" s="248"/>
      <c r="F5" s="248"/>
      <c r="G5" s="248"/>
      <c r="H5" s="248"/>
      <c r="I5" s="248"/>
      <c r="J5" s="248"/>
      <c r="K5" s="248"/>
      <c r="L5" s="248"/>
      <c r="M5" s="248"/>
      <c r="N5" s="248"/>
      <c r="O5" s="249"/>
    </row>
    <row r="6" spans="1:16" x14ac:dyDescent="0.15">
      <c r="A6" s="250"/>
      <c r="B6" s="246"/>
      <c r="C6" s="246"/>
      <c r="D6" s="246"/>
      <c r="E6" s="246"/>
      <c r="F6" s="246"/>
      <c r="G6" s="251" t="s">
        <v>467</v>
      </c>
      <c r="H6" s="251"/>
      <c r="I6" s="251"/>
      <c r="J6" s="251"/>
      <c r="K6" s="246"/>
      <c r="L6" s="246"/>
      <c r="M6" s="246"/>
      <c r="N6" s="246"/>
    </row>
    <row r="7" spans="1:16" x14ac:dyDescent="0.15">
      <c r="A7" s="250"/>
      <c r="B7" s="246"/>
      <c r="C7" s="246"/>
      <c r="D7" s="246"/>
      <c r="E7" s="246"/>
      <c r="F7" s="246"/>
      <c r="G7" s="253"/>
      <c r="H7" s="254"/>
      <c r="I7" s="254"/>
      <c r="J7" s="255"/>
      <c r="K7" s="1152" t="s">
        <v>468</v>
      </c>
      <c r="L7" s="256"/>
      <c r="M7" s="257" t="s">
        <v>469</v>
      </c>
      <c r="N7" s="258"/>
    </row>
    <row r="8" spans="1:16" x14ac:dyDescent="0.15">
      <c r="A8" s="250"/>
      <c r="B8" s="246"/>
      <c r="C8" s="246"/>
      <c r="D8" s="246"/>
      <c r="E8" s="246"/>
      <c r="F8" s="246"/>
      <c r="G8" s="259"/>
      <c r="H8" s="260"/>
      <c r="I8" s="260"/>
      <c r="J8" s="261"/>
      <c r="K8" s="1153"/>
      <c r="L8" s="262" t="s">
        <v>470</v>
      </c>
      <c r="M8" s="263" t="s">
        <v>471</v>
      </c>
      <c r="N8" s="264" t="s">
        <v>472</v>
      </c>
    </row>
    <row r="9" spans="1:16" x14ac:dyDescent="0.15">
      <c r="A9" s="250"/>
      <c r="B9" s="246"/>
      <c r="C9" s="246"/>
      <c r="D9" s="246"/>
      <c r="E9" s="246"/>
      <c r="F9" s="246"/>
      <c r="G9" s="1166" t="s">
        <v>473</v>
      </c>
      <c r="H9" s="1167"/>
      <c r="I9" s="1167"/>
      <c r="J9" s="1168"/>
      <c r="K9" s="265">
        <v>917157</v>
      </c>
      <c r="L9" s="266">
        <v>66388</v>
      </c>
      <c r="M9" s="267">
        <v>85687</v>
      </c>
      <c r="N9" s="268">
        <v>-22.5</v>
      </c>
    </row>
    <row r="10" spans="1:16" x14ac:dyDescent="0.15">
      <c r="A10" s="250"/>
      <c r="B10" s="246"/>
      <c r="C10" s="246"/>
      <c r="D10" s="246"/>
      <c r="E10" s="246"/>
      <c r="F10" s="246"/>
      <c r="G10" s="1166" t="s">
        <v>474</v>
      </c>
      <c r="H10" s="1167"/>
      <c r="I10" s="1167"/>
      <c r="J10" s="1168"/>
      <c r="K10" s="269">
        <v>154776</v>
      </c>
      <c r="L10" s="270">
        <v>11203</v>
      </c>
      <c r="M10" s="271">
        <v>10096</v>
      </c>
      <c r="N10" s="272">
        <v>11</v>
      </c>
    </row>
    <row r="11" spans="1:16" ht="13.5" customHeight="1" x14ac:dyDescent="0.15">
      <c r="A11" s="250"/>
      <c r="B11" s="246"/>
      <c r="C11" s="246"/>
      <c r="D11" s="246"/>
      <c r="E11" s="246"/>
      <c r="F11" s="246"/>
      <c r="G11" s="1166" t="s">
        <v>475</v>
      </c>
      <c r="H11" s="1167"/>
      <c r="I11" s="1167"/>
      <c r="J11" s="1168"/>
      <c r="K11" s="269">
        <v>180899</v>
      </c>
      <c r="L11" s="270">
        <v>13094</v>
      </c>
      <c r="M11" s="271">
        <v>13592</v>
      </c>
      <c r="N11" s="272">
        <v>-3.7</v>
      </c>
    </row>
    <row r="12" spans="1:16" ht="13.5" customHeight="1" x14ac:dyDescent="0.15">
      <c r="A12" s="250"/>
      <c r="B12" s="246"/>
      <c r="C12" s="246"/>
      <c r="D12" s="246"/>
      <c r="E12" s="246"/>
      <c r="F12" s="246"/>
      <c r="G12" s="1166" t="s">
        <v>476</v>
      </c>
      <c r="H12" s="1167"/>
      <c r="I12" s="1167"/>
      <c r="J12" s="1168"/>
      <c r="K12" s="269" t="s">
        <v>477</v>
      </c>
      <c r="L12" s="270" t="s">
        <v>477</v>
      </c>
      <c r="M12" s="271">
        <v>962</v>
      </c>
      <c r="N12" s="272" t="s">
        <v>477</v>
      </c>
    </row>
    <row r="13" spans="1:16" ht="13.5" customHeight="1" x14ac:dyDescent="0.15">
      <c r="A13" s="250"/>
      <c r="B13" s="246"/>
      <c r="C13" s="246"/>
      <c r="D13" s="246"/>
      <c r="E13" s="246"/>
      <c r="F13" s="246"/>
      <c r="G13" s="1166" t="s">
        <v>478</v>
      </c>
      <c r="H13" s="1167"/>
      <c r="I13" s="1167"/>
      <c r="J13" s="1168"/>
      <c r="K13" s="269" t="s">
        <v>477</v>
      </c>
      <c r="L13" s="270" t="s">
        <v>477</v>
      </c>
      <c r="M13" s="271">
        <v>34</v>
      </c>
      <c r="N13" s="272" t="s">
        <v>477</v>
      </c>
    </row>
    <row r="14" spans="1:16" ht="13.5" customHeight="1" x14ac:dyDescent="0.15">
      <c r="A14" s="250"/>
      <c r="B14" s="246"/>
      <c r="C14" s="246"/>
      <c r="D14" s="246"/>
      <c r="E14" s="246"/>
      <c r="F14" s="246"/>
      <c r="G14" s="1166" t="s">
        <v>479</v>
      </c>
      <c r="H14" s="1167"/>
      <c r="I14" s="1167"/>
      <c r="J14" s="1168"/>
      <c r="K14" s="269">
        <v>16023</v>
      </c>
      <c r="L14" s="270">
        <v>1160</v>
      </c>
      <c r="M14" s="271">
        <v>3922</v>
      </c>
      <c r="N14" s="272">
        <v>-70.400000000000006</v>
      </c>
    </row>
    <row r="15" spans="1:16" ht="13.5" customHeight="1" x14ac:dyDescent="0.15">
      <c r="A15" s="250"/>
      <c r="B15" s="246"/>
      <c r="C15" s="246"/>
      <c r="D15" s="246"/>
      <c r="E15" s="246"/>
      <c r="F15" s="246"/>
      <c r="G15" s="1166" t="s">
        <v>480</v>
      </c>
      <c r="H15" s="1167"/>
      <c r="I15" s="1167"/>
      <c r="J15" s="1168"/>
      <c r="K15" s="269">
        <v>20337</v>
      </c>
      <c r="L15" s="270">
        <v>1472</v>
      </c>
      <c r="M15" s="271">
        <v>1815</v>
      </c>
      <c r="N15" s="272">
        <v>-18.899999999999999</v>
      </c>
    </row>
    <row r="16" spans="1:16" x14ac:dyDescent="0.15">
      <c r="A16" s="250"/>
      <c r="B16" s="246"/>
      <c r="C16" s="246"/>
      <c r="D16" s="246"/>
      <c r="E16" s="246"/>
      <c r="F16" s="246"/>
      <c r="G16" s="1169" t="s">
        <v>481</v>
      </c>
      <c r="H16" s="1170"/>
      <c r="I16" s="1170"/>
      <c r="J16" s="1171"/>
      <c r="K16" s="270">
        <v>-92236</v>
      </c>
      <c r="L16" s="270">
        <v>-6677</v>
      </c>
      <c r="M16" s="271">
        <v>-9409</v>
      </c>
      <c r="N16" s="272">
        <v>-29</v>
      </c>
    </row>
    <row r="17" spans="1:16" x14ac:dyDescent="0.15">
      <c r="A17" s="250"/>
      <c r="B17" s="246"/>
      <c r="C17" s="246"/>
      <c r="D17" s="246"/>
      <c r="E17" s="246"/>
      <c r="F17" s="246"/>
      <c r="G17" s="1169" t="s">
        <v>169</v>
      </c>
      <c r="H17" s="1170"/>
      <c r="I17" s="1170"/>
      <c r="J17" s="1171"/>
      <c r="K17" s="270">
        <v>1196956</v>
      </c>
      <c r="L17" s="270">
        <v>86642</v>
      </c>
      <c r="M17" s="271">
        <v>106699</v>
      </c>
      <c r="N17" s="272">
        <v>-18.8</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482</v>
      </c>
      <c r="H19" s="246"/>
      <c r="I19" s="246"/>
      <c r="J19" s="246"/>
      <c r="K19" s="246"/>
      <c r="L19" s="246"/>
      <c r="M19" s="246"/>
      <c r="N19" s="246"/>
    </row>
    <row r="20" spans="1:16" x14ac:dyDescent="0.15">
      <c r="A20" s="250"/>
      <c r="B20" s="246"/>
      <c r="C20" s="246"/>
      <c r="D20" s="246"/>
      <c r="E20" s="246"/>
      <c r="F20" s="246"/>
      <c r="G20" s="274"/>
      <c r="H20" s="275"/>
      <c r="I20" s="275"/>
      <c r="J20" s="276"/>
      <c r="K20" s="277" t="s">
        <v>483</v>
      </c>
      <c r="L20" s="278" t="s">
        <v>484</v>
      </c>
      <c r="M20" s="279" t="s">
        <v>485</v>
      </c>
      <c r="N20" s="280"/>
    </row>
    <row r="21" spans="1:16" s="286" customFormat="1" x14ac:dyDescent="0.15">
      <c r="A21" s="281"/>
      <c r="B21" s="251"/>
      <c r="C21" s="251"/>
      <c r="D21" s="251"/>
      <c r="E21" s="251"/>
      <c r="F21" s="251"/>
      <c r="G21" s="1163" t="s">
        <v>486</v>
      </c>
      <c r="H21" s="1164"/>
      <c r="I21" s="1164"/>
      <c r="J21" s="1165"/>
      <c r="K21" s="282">
        <v>8.5399999999999991</v>
      </c>
      <c r="L21" s="283">
        <v>9.99</v>
      </c>
      <c r="M21" s="284">
        <v>-1.45</v>
      </c>
      <c r="N21" s="251"/>
      <c r="O21" s="285"/>
      <c r="P21" s="281"/>
    </row>
    <row r="22" spans="1:16" s="286" customFormat="1" x14ac:dyDescent="0.15">
      <c r="A22" s="281"/>
      <c r="B22" s="251"/>
      <c r="C22" s="251"/>
      <c r="D22" s="251"/>
      <c r="E22" s="251"/>
      <c r="F22" s="251"/>
      <c r="G22" s="1163" t="s">
        <v>487</v>
      </c>
      <c r="H22" s="1164"/>
      <c r="I22" s="1164"/>
      <c r="J22" s="1165"/>
      <c r="K22" s="287">
        <v>99.8</v>
      </c>
      <c r="L22" s="288">
        <v>96.4</v>
      </c>
      <c r="M22" s="289">
        <v>3.4</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488</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489</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490</v>
      </c>
      <c r="H29" s="251"/>
      <c r="I29" s="251"/>
      <c r="J29" s="251"/>
      <c r="K29" s="246"/>
      <c r="L29" s="246"/>
      <c r="M29" s="246"/>
      <c r="N29" s="246"/>
      <c r="O29" s="295"/>
    </row>
    <row r="30" spans="1:16" x14ac:dyDescent="0.15">
      <c r="A30" s="250"/>
      <c r="B30" s="246"/>
      <c r="C30" s="246"/>
      <c r="D30" s="246"/>
      <c r="E30" s="246"/>
      <c r="F30" s="246"/>
      <c r="G30" s="253"/>
      <c r="H30" s="254"/>
      <c r="I30" s="254"/>
      <c r="J30" s="255"/>
      <c r="K30" s="1152" t="s">
        <v>468</v>
      </c>
      <c r="L30" s="256"/>
      <c r="M30" s="257" t="s">
        <v>469</v>
      </c>
      <c r="N30" s="258"/>
    </row>
    <row r="31" spans="1:16" x14ac:dyDescent="0.15">
      <c r="A31" s="250"/>
      <c r="B31" s="246"/>
      <c r="C31" s="246"/>
      <c r="D31" s="246"/>
      <c r="E31" s="246"/>
      <c r="F31" s="246"/>
      <c r="G31" s="259"/>
      <c r="H31" s="260"/>
      <c r="I31" s="260"/>
      <c r="J31" s="261"/>
      <c r="K31" s="1153"/>
      <c r="L31" s="262" t="s">
        <v>470</v>
      </c>
      <c r="M31" s="263" t="s">
        <v>471</v>
      </c>
      <c r="N31" s="264" t="s">
        <v>472</v>
      </c>
    </row>
    <row r="32" spans="1:16" ht="27" customHeight="1" x14ac:dyDescent="0.15">
      <c r="A32" s="250"/>
      <c r="B32" s="246"/>
      <c r="C32" s="246"/>
      <c r="D32" s="246"/>
      <c r="E32" s="246"/>
      <c r="F32" s="246"/>
      <c r="G32" s="1154" t="s">
        <v>491</v>
      </c>
      <c r="H32" s="1155"/>
      <c r="I32" s="1155"/>
      <c r="J32" s="1156"/>
      <c r="K32" s="296">
        <v>443106</v>
      </c>
      <c r="L32" s="296">
        <v>32074</v>
      </c>
      <c r="M32" s="297">
        <v>51894</v>
      </c>
      <c r="N32" s="298">
        <v>-38.200000000000003</v>
      </c>
    </row>
    <row r="33" spans="1:16" ht="13.5" customHeight="1" x14ac:dyDescent="0.15">
      <c r="A33" s="250"/>
      <c r="B33" s="246"/>
      <c r="C33" s="246"/>
      <c r="D33" s="246"/>
      <c r="E33" s="246"/>
      <c r="F33" s="246"/>
      <c r="G33" s="1154" t="s">
        <v>492</v>
      </c>
      <c r="H33" s="1155"/>
      <c r="I33" s="1155"/>
      <c r="J33" s="1156"/>
      <c r="K33" s="296" t="s">
        <v>477</v>
      </c>
      <c r="L33" s="296" t="s">
        <v>477</v>
      </c>
      <c r="M33" s="297" t="s">
        <v>477</v>
      </c>
      <c r="N33" s="298" t="s">
        <v>477</v>
      </c>
    </row>
    <row r="34" spans="1:16" ht="27" customHeight="1" x14ac:dyDescent="0.15">
      <c r="A34" s="250"/>
      <c r="B34" s="246"/>
      <c r="C34" s="246"/>
      <c r="D34" s="246"/>
      <c r="E34" s="246"/>
      <c r="F34" s="246"/>
      <c r="G34" s="1154" t="s">
        <v>493</v>
      </c>
      <c r="H34" s="1155"/>
      <c r="I34" s="1155"/>
      <c r="J34" s="1156"/>
      <c r="K34" s="296" t="s">
        <v>477</v>
      </c>
      <c r="L34" s="296" t="s">
        <v>477</v>
      </c>
      <c r="M34" s="297">
        <v>10</v>
      </c>
      <c r="N34" s="298" t="s">
        <v>477</v>
      </c>
    </row>
    <row r="35" spans="1:16" ht="27" customHeight="1" x14ac:dyDescent="0.15">
      <c r="A35" s="250"/>
      <c r="B35" s="246"/>
      <c r="C35" s="246"/>
      <c r="D35" s="246"/>
      <c r="E35" s="246"/>
      <c r="F35" s="246"/>
      <c r="G35" s="1154" t="s">
        <v>494</v>
      </c>
      <c r="H35" s="1155"/>
      <c r="I35" s="1155"/>
      <c r="J35" s="1156"/>
      <c r="K35" s="296" t="s">
        <v>477</v>
      </c>
      <c r="L35" s="296" t="s">
        <v>477</v>
      </c>
      <c r="M35" s="297">
        <v>15077</v>
      </c>
      <c r="N35" s="298" t="s">
        <v>477</v>
      </c>
    </row>
    <row r="36" spans="1:16" ht="27" customHeight="1" x14ac:dyDescent="0.15">
      <c r="A36" s="250"/>
      <c r="B36" s="246"/>
      <c r="C36" s="246"/>
      <c r="D36" s="246"/>
      <c r="E36" s="246"/>
      <c r="F36" s="246"/>
      <c r="G36" s="1154" t="s">
        <v>495</v>
      </c>
      <c r="H36" s="1155"/>
      <c r="I36" s="1155"/>
      <c r="J36" s="1156"/>
      <c r="K36" s="296">
        <v>14783</v>
      </c>
      <c r="L36" s="296">
        <v>1070</v>
      </c>
      <c r="M36" s="297">
        <v>4066</v>
      </c>
      <c r="N36" s="298">
        <v>-73.7</v>
      </c>
    </row>
    <row r="37" spans="1:16" ht="13.5" customHeight="1" x14ac:dyDescent="0.15">
      <c r="A37" s="250"/>
      <c r="B37" s="246"/>
      <c r="C37" s="246"/>
      <c r="D37" s="246"/>
      <c r="E37" s="246"/>
      <c r="F37" s="246"/>
      <c r="G37" s="1154" t="s">
        <v>496</v>
      </c>
      <c r="H37" s="1155"/>
      <c r="I37" s="1155"/>
      <c r="J37" s="1156"/>
      <c r="K37" s="296">
        <v>15049</v>
      </c>
      <c r="L37" s="296">
        <v>1089</v>
      </c>
      <c r="M37" s="297">
        <v>901</v>
      </c>
      <c r="N37" s="298">
        <v>20.9</v>
      </c>
    </row>
    <row r="38" spans="1:16" ht="27" customHeight="1" x14ac:dyDescent="0.15">
      <c r="A38" s="250"/>
      <c r="B38" s="246"/>
      <c r="C38" s="246"/>
      <c r="D38" s="246"/>
      <c r="E38" s="246"/>
      <c r="F38" s="246"/>
      <c r="G38" s="1157" t="s">
        <v>497</v>
      </c>
      <c r="H38" s="1158"/>
      <c r="I38" s="1158"/>
      <c r="J38" s="1159"/>
      <c r="K38" s="299">
        <v>434</v>
      </c>
      <c r="L38" s="299">
        <v>31</v>
      </c>
      <c r="M38" s="300">
        <v>5</v>
      </c>
      <c r="N38" s="301">
        <v>520</v>
      </c>
      <c r="O38" s="295"/>
    </row>
    <row r="39" spans="1:16" x14ac:dyDescent="0.15">
      <c r="A39" s="250"/>
      <c r="B39" s="246"/>
      <c r="C39" s="246"/>
      <c r="D39" s="246"/>
      <c r="E39" s="246"/>
      <c r="F39" s="246"/>
      <c r="G39" s="1157" t="s">
        <v>498</v>
      </c>
      <c r="H39" s="1158"/>
      <c r="I39" s="1158"/>
      <c r="J39" s="1159"/>
      <c r="K39" s="302">
        <v>-2091</v>
      </c>
      <c r="L39" s="302">
        <v>-151</v>
      </c>
      <c r="M39" s="303">
        <v>-2383</v>
      </c>
      <c r="N39" s="304">
        <v>-93.7</v>
      </c>
      <c r="O39" s="295"/>
    </row>
    <row r="40" spans="1:16" ht="27" customHeight="1" x14ac:dyDescent="0.15">
      <c r="A40" s="250"/>
      <c r="B40" s="246"/>
      <c r="C40" s="246"/>
      <c r="D40" s="246"/>
      <c r="E40" s="246"/>
      <c r="F40" s="246"/>
      <c r="G40" s="1154" t="s">
        <v>499</v>
      </c>
      <c r="H40" s="1155"/>
      <c r="I40" s="1155"/>
      <c r="J40" s="1156"/>
      <c r="K40" s="302">
        <v>-338969</v>
      </c>
      <c r="L40" s="302">
        <v>-24536</v>
      </c>
      <c r="M40" s="303">
        <v>-48190</v>
      </c>
      <c r="N40" s="304">
        <v>-49.1</v>
      </c>
      <c r="O40" s="295"/>
    </row>
    <row r="41" spans="1:16" x14ac:dyDescent="0.15">
      <c r="A41" s="250"/>
      <c r="B41" s="246"/>
      <c r="C41" s="246"/>
      <c r="D41" s="246"/>
      <c r="E41" s="246"/>
      <c r="F41" s="246"/>
      <c r="G41" s="1160" t="s">
        <v>280</v>
      </c>
      <c r="H41" s="1161"/>
      <c r="I41" s="1161"/>
      <c r="J41" s="1162"/>
      <c r="K41" s="296">
        <v>132312</v>
      </c>
      <c r="L41" s="302">
        <v>9577</v>
      </c>
      <c r="M41" s="303">
        <v>21380</v>
      </c>
      <c r="N41" s="304">
        <v>-55.2</v>
      </c>
      <c r="O41" s="295"/>
    </row>
    <row r="42" spans="1:16" x14ac:dyDescent="0.15">
      <c r="A42" s="250"/>
      <c r="B42" s="246"/>
      <c r="C42" s="246"/>
      <c r="D42" s="246"/>
      <c r="E42" s="246"/>
      <c r="F42" s="246"/>
      <c r="G42" s="305" t="s">
        <v>500</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501</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502</v>
      </c>
      <c r="H48" s="310"/>
      <c r="I48" s="310"/>
      <c r="J48" s="310"/>
      <c r="K48" s="310"/>
      <c r="L48" s="310"/>
      <c r="M48" s="311"/>
      <c r="N48" s="310"/>
    </row>
    <row r="49" spans="1:14" ht="13.5" customHeight="1" x14ac:dyDescent="0.15">
      <c r="A49" s="250"/>
      <c r="B49" s="246"/>
      <c r="C49" s="246"/>
      <c r="D49" s="246"/>
      <c r="E49" s="246"/>
      <c r="F49" s="246"/>
      <c r="G49" s="312"/>
      <c r="H49" s="313"/>
      <c r="I49" s="1147" t="s">
        <v>468</v>
      </c>
      <c r="J49" s="1149" t="s">
        <v>503</v>
      </c>
      <c r="K49" s="1150"/>
      <c r="L49" s="1150"/>
      <c r="M49" s="1150"/>
      <c r="N49" s="1151"/>
    </row>
    <row r="50" spans="1:14" x14ac:dyDescent="0.15">
      <c r="A50" s="250"/>
      <c r="B50" s="246"/>
      <c r="C50" s="246"/>
      <c r="D50" s="246"/>
      <c r="E50" s="246"/>
      <c r="F50" s="246"/>
      <c r="G50" s="314"/>
      <c r="H50" s="315"/>
      <c r="I50" s="1148"/>
      <c r="J50" s="316" t="s">
        <v>504</v>
      </c>
      <c r="K50" s="317" t="s">
        <v>505</v>
      </c>
      <c r="L50" s="318" t="s">
        <v>506</v>
      </c>
      <c r="M50" s="319" t="s">
        <v>507</v>
      </c>
      <c r="N50" s="320" t="s">
        <v>508</v>
      </c>
    </row>
    <row r="51" spans="1:14" x14ac:dyDescent="0.15">
      <c r="A51" s="250"/>
      <c r="B51" s="246"/>
      <c r="C51" s="246"/>
      <c r="D51" s="246"/>
      <c r="E51" s="246"/>
      <c r="F51" s="246"/>
      <c r="G51" s="312" t="s">
        <v>509</v>
      </c>
      <c r="H51" s="313"/>
      <c r="I51" s="321">
        <v>544152</v>
      </c>
      <c r="J51" s="322">
        <v>38364</v>
      </c>
      <c r="K51" s="323">
        <v>-8.6999999999999993</v>
      </c>
      <c r="L51" s="324">
        <v>66496</v>
      </c>
      <c r="M51" s="325">
        <v>-6.2</v>
      </c>
      <c r="N51" s="326">
        <v>-2.5</v>
      </c>
    </row>
    <row r="52" spans="1:14" x14ac:dyDescent="0.15">
      <c r="A52" s="250"/>
      <c r="B52" s="246"/>
      <c r="C52" s="246"/>
      <c r="D52" s="246"/>
      <c r="E52" s="246"/>
      <c r="F52" s="246"/>
      <c r="G52" s="327"/>
      <c r="H52" s="328" t="s">
        <v>510</v>
      </c>
      <c r="I52" s="329">
        <v>443153</v>
      </c>
      <c r="J52" s="330">
        <v>31243</v>
      </c>
      <c r="K52" s="331">
        <v>26.3</v>
      </c>
      <c r="L52" s="332">
        <v>36530</v>
      </c>
      <c r="M52" s="333">
        <v>-8.4</v>
      </c>
      <c r="N52" s="334">
        <v>34.700000000000003</v>
      </c>
    </row>
    <row r="53" spans="1:14" x14ac:dyDescent="0.15">
      <c r="A53" s="250"/>
      <c r="B53" s="246"/>
      <c r="C53" s="246"/>
      <c r="D53" s="246"/>
      <c r="E53" s="246"/>
      <c r="F53" s="246"/>
      <c r="G53" s="312" t="s">
        <v>511</v>
      </c>
      <c r="H53" s="313"/>
      <c r="I53" s="321">
        <v>719268</v>
      </c>
      <c r="J53" s="322">
        <v>51059</v>
      </c>
      <c r="K53" s="323">
        <v>33.1</v>
      </c>
      <c r="L53" s="324">
        <v>82748</v>
      </c>
      <c r="M53" s="325">
        <v>24.4</v>
      </c>
      <c r="N53" s="326">
        <v>8.6999999999999993</v>
      </c>
    </row>
    <row r="54" spans="1:14" x14ac:dyDescent="0.15">
      <c r="A54" s="250"/>
      <c r="B54" s="246"/>
      <c r="C54" s="246"/>
      <c r="D54" s="246"/>
      <c r="E54" s="246"/>
      <c r="F54" s="246"/>
      <c r="G54" s="327"/>
      <c r="H54" s="328" t="s">
        <v>510</v>
      </c>
      <c r="I54" s="329">
        <v>372607</v>
      </c>
      <c r="J54" s="330">
        <v>26450</v>
      </c>
      <c r="K54" s="331">
        <v>-15.3</v>
      </c>
      <c r="L54" s="332">
        <v>44732</v>
      </c>
      <c r="M54" s="333">
        <v>22.5</v>
      </c>
      <c r="N54" s="334">
        <v>-37.799999999999997</v>
      </c>
    </row>
    <row r="55" spans="1:14" x14ac:dyDescent="0.15">
      <c r="A55" s="250"/>
      <c r="B55" s="246"/>
      <c r="C55" s="246"/>
      <c r="D55" s="246"/>
      <c r="E55" s="246"/>
      <c r="F55" s="246"/>
      <c r="G55" s="312" t="s">
        <v>512</v>
      </c>
      <c r="H55" s="313"/>
      <c r="I55" s="321">
        <v>355066</v>
      </c>
      <c r="J55" s="322">
        <v>25375</v>
      </c>
      <c r="K55" s="323">
        <v>-50.3</v>
      </c>
      <c r="L55" s="324">
        <v>91837</v>
      </c>
      <c r="M55" s="325">
        <v>11</v>
      </c>
      <c r="N55" s="326">
        <v>-61.3</v>
      </c>
    </row>
    <row r="56" spans="1:14" x14ac:dyDescent="0.15">
      <c r="A56" s="250"/>
      <c r="B56" s="246"/>
      <c r="C56" s="246"/>
      <c r="D56" s="246"/>
      <c r="E56" s="246"/>
      <c r="F56" s="246"/>
      <c r="G56" s="327"/>
      <c r="H56" s="328" t="s">
        <v>510</v>
      </c>
      <c r="I56" s="329">
        <v>194470</v>
      </c>
      <c r="J56" s="330">
        <v>13898</v>
      </c>
      <c r="K56" s="331">
        <v>-47.5</v>
      </c>
      <c r="L56" s="332">
        <v>54439</v>
      </c>
      <c r="M56" s="333">
        <v>21.7</v>
      </c>
      <c r="N56" s="334">
        <v>-69.2</v>
      </c>
    </row>
    <row r="57" spans="1:14" x14ac:dyDescent="0.15">
      <c r="A57" s="250"/>
      <c r="B57" s="246"/>
      <c r="C57" s="246"/>
      <c r="D57" s="246"/>
      <c r="E57" s="246"/>
      <c r="F57" s="246"/>
      <c r="G57" s="312" t="s">
        <v>513</v>
      </c>
      <c r="H57" s="313"/>
      <c r="I57" s="321">
        <v>503511</v>
      </c>
      <c r="J57" s="322">
        <v>36076</v>
      </c>
      <c r="K57" s="323">
        <v>42.2</v>
      </c>
      <c r="L57" s="324">
        <v>75972</v>
      </c>
      <c r="M57" s="325">
        <v>-17.3</v>
      </c>
      <c r="N57" s="326">
        <v>59.5</v>
      </c>
    </row>
    <row r="58" spans="1:14" x14ac:dyDescent="0.15">
      <c r="A58" s="250"/>
      <c r="B58" s="246"/>
      <c r="C58" s="246"/>
      <c r="D58" s="246"/>
      <c r="E58" s="246"/>
      <c r="F58" s="246"/>
      <c r="G58" s="327"/>
      <c r="H58" s="328" t="s">
        <v>510</v>
      </c>
      <c r="I58" s="329">
        <v>251648</v>
      </c>
      <c r="J58" s="330">
        <v>18030</v>
      </c>
      <c r="K58" s="331">
        <v>29.7</v>
      </c>
      <c r="L58" s="332">
        <v>40712</v>
      </c>
      <c r="M58" s="333">
        <v>-25.2</v>
      </c>
      <c r="N58" s="334">
        <v>54.9</v>
      </c>
    </row>
    <row r="59" spans="1:14" x14ac:dyDescent="0.15">
      <c r="A59" s="250"/>
      <c r="B59" s="246"/>
      <c r="C59" s="246"/>
      <c r="D59" s="246"/>
      <c r="E59" s="246"/>
      <c r="F59" s="246"/>
      <c r="G59" s="312" t="s">
        <v>514</v>
      </c>
      <c r="H59" s="313"/>
      <c r="I59" s="321">
        <v>514515</v>
      </c>
      <c r="J59" s="322">
        <v>37243</v>
      </c>
      <c r="K59" s="323">
        <v>3.2</v>
      </c>
      <c r="L59" s="324">
        <v>79466</v>
      </c>
      <c r="M59" s="325">
        <v>4.5999999999999996</v>
      </c>
      <c r="N59" s="326">
        <v>-1.4</v>
      </c>
    </row>
    <row r="60" spans="1:14" x14ac:dyDescent="0.15">
      <c r="A60" s="250"/>
      <c r="B60" s="246"/>
      <c r="C60" s="246"/>
      <c r="D60" s="246"/>
      <c r="E60" s="246"/>
      <c r="F60" s="246"/>
      <c r="G60" s="327"/>
      <c r="H60" s="328" t="s">
        <v>510</v>
      </c>
      <c r="I60" s="335">
        <v>187444</v>
      </c>
      <c r="J60" s="330">
        <v>13568</v>
      </c>
      <c r="K60" s="331">
        <v>-24.7</v>
      </c>
      <c r="L60" s="332">
        <v>44645</v>
      </c>
      <c r="M60" s="333">
        <v>9.6999999999999993</v>
      </c>
      <c r="N60" s="334">
        <v>-34.4</v>
      </c>
    </row>
    <row r="61" spans="1:14" x14ac:dyDescent="0.15">
      <c r="A61" s="250"/>
      <c r="B61" s="246"/>
      <c r="C61" s="246"/>
      <c r="D61" s="246"/>
      <c r="E61" s="246"/>
      <c r="F61" s="246"/>
      <c r="G61" s="312" t="s">
        <v>515</v>
      </c>
      <c r="H61" s="336"/>
      <c r="I61" s="337">
        <v>527302</v>
      </c>
      <c r="J61" s="338">
        <v>37623</v>
      </c>
      <c r="K61" s="339">
        <v>3.9</v>
      </c>
      <c r="L61" s="340">
        <v>79304</v>
      </c>
      <c r="M61" s="341">
        <v>3.3</v>
      </c>
      <c r="N61" s="326">
        <v>0.6</v>
      </c>
    </row>
    <row r="62" spans="1:14" x14ac:dyDescent="0.15">
      <c r="A62" s="250"/>
      <c r="B62" s="246"/>
      <c r="C62" s="246"/>
      <c r="D62" s="246"/>
      <c r="E62" s="246"/>
      <c r="F62" s="246"/>
      <c r="G62" s="327"/>
      <c r="H62" s="328" t="s">
        <v>510</v>
      </c>
      <c r="I62" s="329">
        <v>289864</v>
      </c>
      <c r="J62" s="330">
        <v>20638</v>
      </c>
      <c r="K62" s="331">
        <v>-6.3</v>
      </c>
      <c r="L62" s="332">
        <v>44212</v>
      </c>
      <c r="M62" s="333">
        <v>4.0999999999999996</v>
      </c>
      <c r="N62" s="334">
        <v>-10.4</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A69" zoomScale="60" zoomScaleNormal="6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A72" zoomScale="60" zoomScaleNormal="6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24" zoomScale="60" zoomScaleNormal="6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517</v>
      </c>
      <c r="G46" s="8" t="s">
        <v>518</v>
      </c>
      <c r="H46" s="8" t="s">
        <v>519</v>
      </c>
      <c r="I46" s="8" t="s">
        <v>520</v>
      </c>
      <c r="J46" s="9" t="s">
        <v>521</v>
      </c>
    </row>
    <row r="47" spans="2:10" ht="57.75" customHeight="1" x14ac:dyDescent="0.15">
      <c r="B47" s="10"/>
      <c r="C47" s="1172" t="s">
        <v>3</v>
      </c>
      <c r="D47" s="1172"/>
      <c r="E47" s="1173"/>
      <c r="F47" s="11">
        <v>20.7</v>
      </c>
      <c r="G47" s="12">
        <v>22.11</v>
      </c>
      <c r="H47" s="12">
        <v>22.28</v>
      </c>
      <c r="I47" s="12">
        <v>21.73</v>
      </c>
      <c r="J47" s="13">
        <v>22.52</v>
      </c>
    </row>
    <row r="48" spans="2:10" ht="57.75" customHeight="1" x14ac:dyDescent="0.15">
      <c r="B48" s="14"/>
      <c r="C48" s="1174" t="s">
        <v>4</v>
      </c>
      <c r="D48" s="1174"/>
      <c r="E48" s="1175"/>
      <c r="F48" s="15">
        <v>5.56</v>
      </c>
      <c r="G48" s="16">
        <v>6.46</v>
      </c>
      <c r="H48" s="16">
        <v>6.13</v>
      </c>
      <c r="I48" s="16">
        <v>5.41</v>
      </c>
      <c r="J48" s="17">
        <v>5.07</v>
      </c>
    </row>
    <row r="49" spans="2:10" ht="57.75" customHeight="1" thickBot="1" x14ac:dyDescent="0.2">
      <c r="B49" s="18"/>
      <c r="C49" s="1176" t="s">
        <v>5</v>
      </c>
      <c r="D49" s="1176"/>
      <c r="E49" s="1177"/>
      <c r="F49" s="19">
        <v>3.96</v>
      </c>
      <c r="G49" s="20">
        <v>2.4900000000000002</v>
      </c>
      <c r="H49" s="20" t="s">
        <v>522</v>
      </c>
      <c r="I49" s="20" t="s">
        <v>523</v>
      </c>
      <c r="J49" s="21" t="s">
        <v>524</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福岡県</cp:lastModifiedBy>
  <cp:lastPrinted>2018-04-13T00:12:40Z</cp:lastPrinted>
  <dcterms:created xsi:type="dcterms:W3CDTF">2018-01-24T06:20:16Z</dcterms:created>
  <dcterms:modified xsi:type="dcterms:W3CDTF">2018-11-26T00:53:55Z</dcterms:modified>
  <cp:category/>
</cp:coreProperties>
</file>