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G102" i="11" l="1"/>
  <c r="CR102" i="11"/>
  <c r="AU63" i="11" l="1"/>
  <c r="AP63" i="11"/>
  <c r="AF63" i="11"/>
  <c r="BG35" i="9" l="1"/>
  <c r="BG34"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AM34" i="9"/>
  <c r="AM35" i="9" s="1"/>
  <c r="BE34" i="9"/>
  <c r="BE35" i="9" s="1"/>
  <c r="CO34" i="9" l="1"/>
</calcChain>
</file>

<file path=xl/sharedStrings.xml><?xml version="1.0" encoding="utf-8"?>
<sst xmlns="http://schemas.openxmlformats.org/spreadsheetml/2006/main" count="1104" uniqueCount="581">
  <si>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</si>
  <si>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</si>
  <si>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</si>
  <si>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</si>
  <si>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</si>
  <si>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</si>
  <si>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</si>
  <si>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</si>
  <si>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</si>
  <si>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</si>
  <si>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</si>
  <si>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</si>
  <si>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</si>
  <si>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</si>
  <si>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</si>
  <si>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</si>
  <si>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</si>
  <si>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</si>
  <si>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</si>
  <si>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</si>
  <si>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</si>
  <si>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</si>
  <si>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</si>
  <si>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</si>
  <si>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</si>
  <si>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</si>
  <si>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</si>
  <si>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</si>
  <si>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</si>
  <si>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</si>
  <si>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</si>
  <si>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</si>
  <si>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</si>
  <si>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</si>
  <si>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</si>
  <si>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</si>
  <si>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</si>
  <si>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</si>
  <si>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</si>
  <si>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</si>
  <si>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</si>
  <si>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</si>
  <si>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</si>
  <si>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</si>
  <si>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</si>
  <si>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</si>
  <si>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</si>
  <si>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</si>
  <si>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</si>
  <si>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</si>
  <si>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</si>
  <si>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</si>
  <si>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</si>
  <si>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</si>
  <si>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</si>
  <si>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</si>
  <si>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</si>
  <si>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</si>
  <si>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</si>
  <si>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</si>
  <si>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</si>
  <si>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</si>
  <si>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</si>
  <si>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</si>
  <si>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</si>
  <si>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</si>
  <si>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</si>
  <si>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</si>
  <si>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</si>
  <si>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</si>
  <si>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</si>
  <si>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</si>
  <si>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</si>
  <si>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</si>
  <si>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</si>
  <si>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</si>
  <si>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</si>
  <si>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</si>
  <si>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</si>
  <si>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</si>
  <si>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</si>
  <si>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</si>
  <si>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</si>
  <si>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</si>
  <si>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</si>
  <si>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</si>
  <si>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</si>
  <si>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</si>
  <si>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</si>
  <si>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</si>
  <si>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</si>
  <si>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</si>
  <si>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</si>
  <si>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</si>
  <si>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</si>
  <si>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</si>
  <si>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</si>
  <si>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</si>
  <si>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</si>
  <si>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</si>
  <si>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</si>
  <si>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</si>
  <si>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</si>
  <si>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</si>
  <si>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</si>
  <si>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</si>
  <si>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</si>
  <si>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</si>
  <si>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</si>
  <si>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</si>
  <si>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</si>
  <si>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</si>
  <si>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</si>
  <si>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</si>
  <si>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</si>
  <si>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</si>
  <si>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</si>
  <si>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</si>
  <si>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</si>
  <si>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</si>
  <si>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</si>
  <si>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</si>
  <si>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</si>
  <si>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</si>
  <si>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</si>
  <si>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</si>
  <si>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</si>
  <si>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</si>
  <si>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</si>
  <si>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</si>
  <si>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</si>
  <si>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</si>
  <si>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</si>
  <si>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</si>
  <si>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</si>
  <si>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</si>
  <si>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小竹町立病院事業特別会計</t>
    <phoneticPr fontId="5"/>
  </si>
  <si>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</si>
  <si>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</si>
  <si>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</si>
  <si>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</si>
  <si>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</si>
  <si>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</si>
  <si>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</si>
  <si>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</si>
  <si>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</si>
  <si>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</si>
  <si>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</si>
  <si>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</si>
  <si>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</si>
  <si>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</si>
  <si>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</si>
  <si>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</si>
  <si>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</si>
  <si>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</si>
  <si>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</si>
  <si>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</si>
  <si>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</si>
  <si>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</si>
  <si>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</si>
  <si>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</si>
  <si>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</si>
  <si>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</si>
  <si>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</si>
  <si>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</si>
  <si>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</si>
  <si>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</si>
  <si>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</si>
  <si>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</si>
  <si>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</si>
  <si>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</si>
  <si>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</si>
  <si>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</si>
  <si>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</si>
  <si>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</si>
  <si>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</si>
  <si>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</si>
  <si>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</si>
  <si>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</si>
  <si>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</si>
  <si>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</si>
  <si>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</si>
  <si>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</si>
  <si>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</si>
  <si>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</si>
  <si>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</si>
  <si>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</si>
  <si>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</si>
  <si>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</si>
  <si>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</si>
  <si>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</si>
  <si>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</si>
  <si>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</si>
  <si>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</si>
  <si>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</si>
  <si>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</si>
  <si>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</si>
  <si>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福岡県小竹町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</si>
  <si>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</si>
  <si>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</si>
  <si>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</si>
  <si>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</si>
  <si>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</si>
  <si>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</si>
  <si>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</si>
  <si>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</si>
  <si>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</si>
  <si>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</si>
  <si>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</si>
  <si>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</si>
  <si>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</si>
  <si>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</si>
  <si>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</si>
  <si>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</si>
  <si>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</si>
  <si>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</si>
  <si>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</si>
  <si>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</si>
  <si>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</si>
  <si>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</si>
  <si>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</si>
  <si>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</si>
  <si>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</si>
  <si>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</si>
  <si>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</si>
  <si>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</si>
  <si>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</si>
  <si>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</si>
  <si>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</si>
  <si>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</si>
  <si>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</si>
  <si>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</si>
  <si>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</si>
  <si>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</si>
  <si>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</si>
  <si>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</si>
  <si>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</si>
  <si>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</si>
  <si>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</si>
  <si>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</si>
  <si>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</si>
  <si>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</si>
  <si>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</si>
  <si>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</si>
  <si>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</si>
  <si>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</si>
  <si>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</si>
  <si>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</si>
  <si>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</si>
  <si>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</si>
  <si>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</si>
  <si>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</si>
  <si>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</si>
  <si>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</si>
  <si>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</si>
  <si>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</si>
  <si>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</si>
  <si>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</si>
  <si>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</si>
  <si>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</si>
  <si>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</si>
  <si>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</si>
  <si>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</si>
  <si>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</si>
  <si>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</si>
  <si>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</si>
  <si>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</si>
  <si>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</si>
  <si>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</si>
  <si>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</si>
  <si>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</si>
  <si>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</si>
  <si>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</si>
  <si>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</si>
  <si>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</si>
  <si>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</si>
  <si>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</si>
  <si>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</si>
  <si>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</si>
  <si>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</si>
  <si>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</si>
  <si>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</si>
  <si>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</si>
  <si>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</si>
  <si>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</si>
  <si>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</si>
  <si>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</si>
  <si>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</si>
  <si>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</si>
  <si>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</si>
  <si>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</si>
  <si>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</si>
  <si>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</si>
  <si>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</si>
  <si>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</si>
  <si>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</si>
  <si>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</si>
  <si>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</si>
  <si>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</si>
  <si>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</si>
  <si>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</si>
  <si>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</si>
  <si>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</si>
  <si>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</si>
  <si>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</si>
  <si>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</si>
  <si>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</si>
  <si>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</si>
  <si>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</si>
  <si>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</si>
  <si>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</si>
  <si>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</si>
  <si>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</si>
  <si>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</si>
  <si>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</si>
  <si>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</si>
  <si>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</si>
  <si>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</si>
  <si>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</si>
  <si>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</si>
  <si>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</si>
  <si>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</si>
  <si>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</si>
  <si>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</si>
  <si>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</si>
  <si>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</si>
  <si>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</si>
  <si>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</si>
  <si>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</si>
  <si>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</si>
  <si>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</si>
  <si>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</si>
  <si>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</si>
  <si>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</si>
  <si>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</si>
  <si>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</si>
  <si>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</si>
  <si>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</si>
  <si>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</si>
  <si>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</si>
  <si>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</si>
  <si>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</si>
  <si>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</si>
  <si>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</si>
  <si>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</si>
  <si>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</si>
  <si>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福岡県小竹町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</si>
  <si>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</si>
  <si>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</si>
  <si>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</si>
  <si>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</si>
  <si>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</si>
  <si>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</si>
  <si>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</si>
  <si>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</si>
  <si>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</si>
  <si>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</si>
  <si>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</si>
  <si>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</si>
  <si>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</si>
  <si>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</si>
  <si>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</si>
  <si>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</si>
  <si>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</si>
  <si>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</si>
  <si>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</si>
  <si>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</si>
  <si>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</si>
  <si>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</si>
  <si>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</si>
  <si>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</si>
  <si>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</si>
  <si>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</si>
  <si>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</si>
  <si>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</si>
  <si>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</si>
  <si>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</si>
  <si>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</si>
  <si>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</si>
  <si>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</si>
  <si>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</si>
  <si>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</si>
  <si>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</si>
  <si>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</si>
  <si>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</si>
  <si>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</si>
  <si>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</si>
  <si>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</si>
  <si>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</si>
  <si>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</si>
  <si>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</si>
  <si>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</si>
  <si>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</si>
  <si>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</si>
  <si>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</si>
  <si>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</si>
  <si>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</si>
  <si>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</si>
  <si>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</si>
  <si>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</si>
  <si>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</si>
  <si>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</si>
  <si>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</si>
  <si>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</si>
  <si>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</si>
  <si>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</si>
  <si>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</si>
  <si>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</si>
  <si>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</si>
  <si>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</si>
  <si>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</si>
  <si>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</si>
  <si>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</si>
  <si>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</si>
  <si>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</si>
  <si>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</si>
  <si>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</si>
  <si>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</si>
  <si>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</si>
  <si>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</si>
  <si>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</si>
  <si>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</si>
  <si>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</si>
  <si>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</si>
  <si>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</si>
  <si>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</si>
  <si>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</si>
  <si>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</si>
  <si>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</si>
  <si>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</si>
  <si>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</si>
  <si>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</si>
  <si>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</si>
  <si>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</si>
  <si>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</si>
  <si>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</si>
  <si>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</si>
  <si>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</si>
  <si>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</si>
  <si>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小竹町公共下水道事業特別会計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</si>
  <si>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</si>
  <si>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</si>
  <si>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小竹町農業集落排水事業特別会計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</si>
  <si>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</si>
  <si>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小竹町立病院事業特別会計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</si>
  <si>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</si>
  <si>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</si>
  <si>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</si>
  <si>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</si>
  <si>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</si>
  <si>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</si>
  <si>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</si>
  <si>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</si>
  <si>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</si>
  <si>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</si>
  <si>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</si>
  <si>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</si>
  <si>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</si>
  <si>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</si>
  <si>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</si>
  <si>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</si>
  <si>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</si>
  <si>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</si>
  <si>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</si>
  <si>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</si>
  <si>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</si>
  <si>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</si>
  <si>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</si>
  <si>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</si>
  <si>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</si>
  <si>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</si>
  <si>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</si>
  <si>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</si>
  <si>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</si>
  <si>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</si>
  <si>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</si>
  <si>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</si>
  <si>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</si>
  <si>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</si>
  <si>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</si>
  <si>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</si>
  <si>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</si>
  <si>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</si>
  <si>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</si>
  <si>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</si>
  <si>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</si>
  <si>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</si>
  <si>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</si>
  <si>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</si>
  <si>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</si>
  <si>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</si>
  <si>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</si>
  <si>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</si>
  <si>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</si>
  <si>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</si>
  <si>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</si>
  <si>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</si>
  <si>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</si>
  <si>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</si>
  <si>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</si>
  <si>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</si>
  <si>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</si>
  <si>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</si>
  <si>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</si>
  <si>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</si>
  <si>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</si>
  <si>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</si>
  <si>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</si>
  <si>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</si>
  <si>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</si>
  <si>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</si>
  <si>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</si>
  <si>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</si>
  <si>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</si>
  <si>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</si>
  <si>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</si>
  <si>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</si>
  <si>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</si>
  <si>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</si>
  <si>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</si>
  <si>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</si>
  <si>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</si>
  <si>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</si>
  <si>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</si>
  <si>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</si>
  <si>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</si>
  <si>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</si>
  <si>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6.97</t>
  </si>
  <si>
    <t>▲ 2.95</t>
  </si>
  <si>
    <t>▲ 5.89</t>
  </si>
  <si>
    <t>小竹町立病院事業特別会計</t>
  </si>
  <si>
    <t>▲ 3.90</t>
  </si>
  <si>
    <t>▲ 3.19</t>
  </si>
  <si>
    <t>▲ 2.45</t>
  </si>
  <si>
    <t>▲ 3.82</t>
  </si>
  <si>
    <t>▲ 5.43</t>
  </si>
  <si>
    <t>一般会計</t>
  </si>
  <si>
    <t>小竹町水道事業特別会計</t>
  </si>
  <si>
    <t>小竹町国民健康保険特別会計</t>
  </si>
  <si>
    <t>▲ 0.20</t>
  </si>
  <si>
    <t>小竹町後期高齢者医療特別会計</t>
  </si>
  <si>
    <t>小竹町農業集落排水事業特別会計</t>
  </si>
  <si>
    <t>小竹町公共下水道事業特別会計</t>
  </si>
  <si>
    <t>その他会計（赤字）</t>
  </si>
  <si>
    <t>その他会計（黒字）</t>
  </si>
  <si>
    <t>-</t>
    <phoneticPr fontId="2"/>
  </si>
  <si>
    <t>○</t>
    <phoneticPr fontId="2"/>
  </si>
  <si>
    <t>小竹町土地開発公社</t>
    <rPh sb="0" eb="3">
      <t>コタケマチ</t>
    </rPh>
    <rPh sb="3" eb="5">
      <t>トチ</t>
    </rPh>
    <rPh sb="5" eb="7">
      <t>カイハツ</t>
    </rPh>
    <rPh sb="7" eb="9">
      <t>コウシャ</t>
    </rPh>
    <phoneticPr fontId="2"/>
  </si>
  <si>
    <t>-</t>
    <phoneticPr fontId="2"/>
  </si>
  <si>
    <t>福岡県市町村消防団員等公務災害補償組合</t>
  </si>
  <si>
    <t>福岡県自治会館管理組合</t>
  </si>
  <si>
    <t>宮若市外二町じん芥処理施設組合</t>
  </si>
  <si>
    <t>直方・鞍手広域市町村圏事務組合（一般会計）</t>
  </si>
  <si>
    <t>直方・鞍手広域市町村圏事務組合（休日等急患センター事業特別会計）</t>
  </si>
  <si>
    <t>直方・鞍手広域市町村圏事務組合（消防事業特別会計）</t>
  </si>
  <si>
    <t>ふくおか県央環境施設組合</t>
  </si>
  <si>
    <t>福岡県自治振興組合（一般会計）</t>
  </si>
  <si>
    <t>福岡県自治振興組合（公文書館事業特別会計）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</si>
  <si>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</si>
  <si>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</si>
  <si>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</si>
  <si>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</si>
  <si>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t>
    <phoneticPr fontId="2"/>
  </si>
  <si>
    <t>-</t>
    <phoneticPr fontId="2"/>
  </si>
  <si>
    <t>-</t>
    <phoneticPr fontId="2"/>
  </si>
  <si>
    <t>-</t>
    <phoneticPr fontId="2"/>
  </si>
  <si>
    <t>-</t>
    <phoneticPr fontId="2"/>
  </si>
  <si>
    <t>　　　　　　　　　　　　　　　　　　　　　　　　　　　　　　　　　　　　　　　　　　　　　　　　　　　　　　　　　　　　　　　　　　　　　　　　　　　　　　　　　　　　　　　　　　　　　　　　　　　　　　　　　　　　　　　　　　　　　　　　　　　　　　　　　　　　　　　　　　　　　　　　　　　　　　　　　　　　　　　　　　　　　　　　　　　　　　　　　　　　　　　　　　　　　　　　　　　　　　　　　　　　　　　　　　　　　　　　　　　　　　　　　　　　　　　　　　　　　　　　　　　　　　　　　　　　　　　　　　　　　　　　　　　　　　　　　　　　　　　　　　　　　　　　　　　　　　　　　　　　　　　　　　　　　　　　　　　　　　　　　　　　　　　　　　　　　　　　　　　　　　　　　　　　　　　　　　　　　　　　　　　　　　　　　　　　　　　　　　　　　　　　　　　　　　　　　　　　　　　　　　　　　　　　　　　　　　　　　　　　　　　　　　　　　　　　　　　　　　　　　　　　　　　　　　　　　　　　　　　　　　　　　　　　　　　　　　　　　　　　　　　　　　　　　　　　　　　　　　　　　　　　　　　　　　　　　　　　　　　　　　　　　　　　　　　　　　　　　　　　　　　　　　　　　　　　　　　　　　　　　　　　　　　　　　　　　　　　　　　　　　　　　　　　　　　　　　　　　　　　　　　　　　　　　　　　　　　　　　　　　　　　　　　　　　　　　　　　　　　　　　　　　　　　　　　　　　　　　　　　　　　　　　　　　　　　　　　　　　　　　　　　　　　　　　　　　　　　　　　　　　　　　　　　　　　　　　　　　　　　　　　　　　　　　　　　　　　　　　　　　　　　　　　　　　　　　　　　　　　　　　　　　　　　　　　　　　　　　　　　　　　　　　　　　　　　　　　　　　　　　　　　　　　　　　　　　　　　　　　　　　　　　　　　　　　　　　　　　　　　　　　　　　　　　　　　　　　　　　　　　　　　　　　　　　　　　　　　　　　　　　　　　　　　　　　　　　　　　　　　　　　　　　　　　　　　　　　　　　　　　　　　　　　　　　　　　　　　　　　　　　　　　　　　　　　　　　　　　　　　　　　　　　　　　　　　　　　　　　　　　　　　　　　　　　　　　　　　　　　　　　　　　　　　　　　　　　　　　　　　　　　　　　　　　　　　　　　　　　　　　　　　　　　　　　　　　　　　　　　　　　　　　　　　　　　　　　　　　　　　　　　　　　　　　　　　　　　　　　　　　　　　　　　　　　　　　　　　　　　　　　　　　　　　　　　　　　　　　　　　　　　　　　　　　　　　　　　　　　　　　　　　　　　　　　　　　　　　　　　　　　　　　　　　　　　　　　　　　　　　　　　　　　　　　　　　　　　　　　　　　　　　　　　　　　　　　　　　　　　　　　　　　　　　　　　　　　　　　　　　　　　　　　　　　　　　　　　　　　　　　　　　　　　　　　　　　　　　　　　　　　　　　　　　　　　　　　　　　　　　　　　　　　　　　　　　　　　　　　　　　　　　　　　　　　　　　　　　　　　　　　　　　　　　　　　　　　　　　　　　　　　　　　　　　　　　　　　　　　　　　　　　　　　　　　　　　　　　　　　　　　　　　　　　　　　　　　　　　　　　　　　　　　　　　　　　　　　　　　　　　　　　　　　　　　　　　　　　　　　　　　　　　　　　　　　　　　　　　　　　　　　　　　　　　　　　　　　　　　　　　　　　　　　　　　　　　　　　　　　　　　　　　　　　　　　　　　　　　　　　　　　　　　　　　　　　　　　　　　　　　　　　　　　　　　　　　　　　　　　　　　　　　　　　　　　　　　　　　　　　　　　　　　　　　　　　　　　　　　　　　　　　　　　　　　　　　　　　　　　　　　　　　　　　　　　　　　　　　　　　　　　　　　　　　　　　　　　　　　　　　　　　　　　　　　　　　　　　　　　　　　　　　　　　　　　　　　　　　　　　　　　　　　　　　　　　　　　　　　　　　　　　　　　　　　　　　　　　　　　　　　　　　　　　　　　　　　　　　　　　　　　　　　　　　　　　　　　　　　　　　　　　　　　　　　　　　　　　　　　　　　　　　　　　　　　　　　　　　　　　　　　　　　　　　　　　　　　　　　　　　　　　　　　　　　　　　　　　　　　　　　　　　　　　　　　　　　　　　　　　　　　　　　　　　　　　　　　　　　　　　　　　　　　　　　　　　　　　　　　　　　　　　　　　　　　　　　　　　　　　　　　　　　　　　　　　　　　　　　　　　　　　　　　　　　　　　　　　　　　　　　　　　　　　　　　　　　　　　　　　　　　　　　　　　　　　　　　　　　　　　　　　　　　　　　　　　　　　　　　　　　　　　　　　　　　　　　　　　　　　　　　　　　　　　　　　　　　　　　　　　　　　　　　　　　　　　　　　　　　　　　　　　　　　　　　　　　　　　　　　　　　　　　　　　　　　　　　　　　　　　　</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</si>
  <si>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</si>
  <si>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</si>
  <si>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</si>
  <si>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</si>
  <si>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</si>
  <si>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</si>
  <si>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</si>
  <si>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</si>
  <si>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</si>
  <si>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</si>
  <si>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ると高い水準で推移している。本町における将来負担比率は、H26年度まで上昇傾向にあったが、H27年度以降は基準財政需要額算入見込額に過疎債における許可債（H27年度：302百万円、H28年度：290百万円）の算入を見込んだため、大きく減少している。実質公債費比率については、近年減少傾向にあるものの、依然として高い数値で推移している。これらの数値を減少させるため、今後さらなる事業実施の適正化を図り、新たな起債を抑制し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</si>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</sst>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191C-4D61-8195-1F16612275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159550</c:v>
                </c:pt>
                <c:pt idx="1">
                  <c:v>154452</c:v>
                </c:pt>
                <c:pt idx="2">
                  <c:v>126247</c:v>
                </c:pt>
                <c:pt idx="3">
                  <c:v>146748</c:v>
                </c:pt>
                <c:pt idx="4">
                  <c:v>79132</c:v>
                </c:pt>
              </c:numCache>
            </c:numRef>
          </c:val>
          <c:smooth val="0"/>
          <c:extLst xmlns:c16r2="http://schemas.microsoft.com/office/drawing/2015/06/chart">
            <c:ext xmlns:c16="http://schemas.microsoft.com/office/drawing/2014/chart" uri="{C3380CC4-5D6E-409C-BE32-E72D297353CC}">
              <c16:uniqueId val="{00000001-191C-4D61-8195-1F16612275E3}"/>
            </c:ext>
          </c:extLst>
        </c:ser>
        <c:dLbls>
          <c:showLegendKey val="0"/>
          <c:showVal val="0"/>
          <c:showCatName val="0"/>
          <c:showSerName val="0"/>
          <c:showPercent val="0"/>
          <c:showBubbleSize val="0"/>
        </c:dLbls>
        <c:marker val="1"/>
        <c:smooth val="0"/>
        <c:axId val="475036952"/>
        <c:axId val="525598400"/>
      </c:lineChart>
      <c:catAx>
        <c:axId val="475036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598400"/>
        <c:crosses val="autoZero"/>
        <c:auto val="1"/>
        <c:lblAlgn val="ctr"/>
        <c:lblOffset val="100"/>
        <c:tickLblSkip val="1"/>
        <c:tickMarkSkip val="1"/>
        <c:noMultiLvlLbl val="0"/>
      </c:catAx>
      <c:valAx>
        <c:axId val="5255984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5036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2.54</c:v>
                </c:pt>
                <c:pt idx="1">
                  <c:v>2.4500000000000002</c:v>
                </c:pt>
                <c:pt idx="2">
                  <c:v>2.46</c:v>
                </c:pt>
                <c:pt idx="3">
                  <c:v>6.72</c:v>
                </c:pt>
                <c:pt idx="4">
                  <c:v>9.73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17.670000000000002</c:v>
                </c:pt>
                <c:pt idx="1">
                  <c:v>15.84</c:v>
                </c:pt>
                <c:pt idx="2">
                  <c:v>11.52</c:v>
                </c:pt>
                <c:pt idx="3">
                  <c:v>12.29</c:v>
                </c:pt>
                <c:pt idx="4">
                  <c:v>17.940000000000001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3724752"/>
        <c:axId val="52890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-6.97</c:v>
                </c:pt>
                <c:pt idx="1">
                  <c:v>-2.95</c:v>
                </c:pt>
                <c:pt idx="2">
                  <c:v>-5.89</c:v>
                </c:pt>
                <c:pt idx="3">
                  <c:v>8.2100000000000009</c:v>
                </c:pt>
                <c:pt idx="4">
                  <c:v>2.94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3724752"/>
        <c:axId val="528909264"/>
      </c:lineChart>
      <c:catAx>
        <c:axId val="53372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8909264"/>
        <c:crosses val="autoZero"/>
        <c:auto val="1"/>
        <c:lblAlgn val="ctr"/>
        <c:lblOffset val="100"/>
        <c:tickLblSkip val="1"/>
        <c:tickMarkSkip val="1"/>
        <c:noMultiLvlLbl val="0"/>
      </c:catAx>
      <c:valAx>
        <c:axId val="52890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372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小竹町国民健康保険特別会計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0.41</c:v>
                </c:pt>
                <c:pt idx="4">
                  <c:v>#N/A</c:v>
                </c:pt>
                <c:pt idx="5">
                  <c:v>0.1</c:v>
                </c:pt>
                <c:pt idx="6">
                  <c:v>0.2</c:v>
                </c:pt>
                <c:pt idx="7">
                  <c:v>#N/A</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小竹町水道事業特別会計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4.41</c:v>
                </c:pt>
                <c:pt idx="2">
                  <c:v>#N/A</c:v>
                </c:pt>
                <c:pt idx="3">
                  <c:v>4.09</c:v>
                </c:pt>
                <c:pt idx="4">
                  <c:v>#N/A</c:v>
                </c:pt>
                <c:pt idx="5">
                  <c:v>4.2</c:v>
                </c:pt>
                <c:pt idx="6">
                  <c:v>#N/A</c:v>
                </c:pt>
                <c:pt idx="7">
                  <c:v>4.4800000000000004</c:v>
                </c:pt>
                <c:pt idx="8">
                  <c:v>#N/A</c:v>
                </c:pt>
                <c:pt idx="9">
                  <c:v>4.95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2.5299999999999998</c:v>
                </c:pt>
                <c:pt idx="2">
                  <c:v>#N/A</c:v>
                </c:pt>
                <c:pt idx="3">
                  <c:v>2.4500000000000002</c:v>
                </c:pt>
                <c:pt idx="4">
                  <c:v>#N/A</c:v>
                </c:pt>
                <c:pt idx="5">
                  <c:v>2.46</c:v>
                </c:pt>
                <c:pt idx="6">
                  <c:v>#N/A</c:v>
                </c:pt>
                <c:pt idx="7">
                  <c:v>6.71</c:v>
                </c:pt>
                <c:pt idx="8">
                  <c:v>#N/A</c:v>
                </c:pt>
                <c:pt idx="9">
                  <c:v>9.73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3.9</c:v>
                </c:pt>
                <c:pt idx="1">
                  <c:v>#N/A</c:v>
                </c:pt>
                <c:pt idx="2">
                  <c:v>3.19</c:v>
                </c:pt>
                <c:pt idx="3">
                  <c:v>#N/A</c:v>
                </c:pt>
                <c:pt idx="4">
                  <c:v>2.4500000000000002</c:v>
                </c:pt>
                <c:pt idx="5">
                  <c:v>#N/A</c:v>
                </c:pt>
                <c:pt idx="6">
                  <c:v>3.82</c:v>
                </c:pt>
                <c:pt idx="7">
                  <c:v>#N/A</c:v>
                </c:pt>
                <c:pt idx="8">
                  <c:v>5.43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8914320"/>
        <c:axId val="472556168"/>
      </c:barChart>
      <c:catAx>
        <c:axId val="52891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556168"/>
        <c:crosses val="autoZero"/>
        <c:auto val="1"/>
        <c:lblAlgn val="ctr"/>
        <c:lblOffset val="100"/>
        <c:tickLblSkip val="1"/>
        <c:tickMarkSkip val="1"/>
        <c:noMultiLvlLbl val="0"/>
      </c:catAx>
      <c:valAx>
        <c:axId val="47255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891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498</c:v>
                </c:pt>
                <c:pt idx="5">
                  <c:v>485</c:v>
                </c:pt>
                <c:pt idx="8">
                  <c:v>484</c:v>
                </c:pt>
                <c:pt idx="11">
                  <c:v>459</c:v>
                </c:pt>
                <c:pt idx="14">
                  <c:v>430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87</c:v>
                </c:pt>
                <c:pt idx="3">
                  <c:v>87</c:v>
                </c:pt>
                <c:pt idx="6">
                  <c:v>87</c:v>
                </c:pt>
                <c:pt idx="9">
                  <c:v>87</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c:v>
                </c:pt>
                <c:pt idx="3">
                  <c:v>76</c:v>
                </c:pt>
                <c:pt idx="6">
                  <c:v>78</c:v>
                </c:pt>
                <c:pt idx="9">
                  <c:v>82</c:v>
                </c:pt>
                <c:pt idx="12">
                  <c:v>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704</c:v>
                </c:pt>
                <c:pt idx="3">
                  <c:v>668</c:v>
                </c:pt>
                <c:pt idx="6">
                  <c:v>626</c:v>
                </c:pt>
                <c:pt idx="9">
                  <c:v>595</c:v>
                </c:pt>
                <c:pt idx="12">
                  <c:v>544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2229192"/>
        <c:axId val="545443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372</c:v>
                </c:pt>
                <c:pt idx="2">
                  <c:v>#N/A</c:v>
                </c:pt>
                <c:pt idx="3">
                  <c:v>#N/A</c:v>
                </c:pt>
                <c:pt idx="4">
                  <c:v>346</c:v>
                </c:pt>
                <c:pt idx="5">
                  <c:v>#N/A</c:v>
                </c:pt>
                <c:pt idx="6">
                  <c:v>#N/A</c:v>
                </c:pt>
                <c:pt idx="7">
                  <c:v>307</c:v>
                </c:pt>
                <c:pt idx="8">
                  <c:v>#N/A</c:v>
                </c:pt>
                <c:pt idx="9">
                  <c:v>#N/A</c:v>
                </c:pt>
                <c:pt idx="10">
                  <c:v>305</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2229192"/>
        <c:axId val="545443976"/>
      </c:lineChart>
      <c:catAx>
        <c:axId val="53222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5443976"/>
        <c:crosses val="autoZero"/>
        <c:auto val="1"/>
        <c:lblAlgn val="ctr"/>
        <c:lblOffset val="100"/>
        <c:tickLblSkip val="1"/>
        <c:tickMarkSkip val="1"/>
        <c:noMultiLvlLbl val="0"/>
      </c:catAx>
      <c:valAx>
        <c:axId val="545443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222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4099</c:v>
                </c:pt>
                <c:pt idx="5">
                  <c:v>4148</c:v>
                </c:pt>
                <c:pt idx="8">
                  <c:v>4026</c:v>
                </c:pt>
                <c:pt idx="11">
                  <c:v>4391</c:v>
                </c:pt>
                <c:pt idx="14">
                  <c:v>4285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c:v>
                </c:pt>
                <c:pt idx="5">
                  <c:v>7</c:v>
                </c:pt>
                <c:pt idx="8">
                  <c:v>6</c:v>
                </c:pt>
                <c:pt idx="11">
                  <c:v>3</c:v>
                </c:pt>
                <c:pt idx="14">
                  <c:v>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1342</c:v>
                </c:pt>
                <c:pt idx="5">
                  <c:v>1254</c:v>
                </c:pt>
                <c:pt idx="8">
                  <c:v>1102</c:v>
                </c:pt>
                <c:pt idx="11">
                  <c:v>1076</c:v>
                </c:pt>
                <c:pt idx="14">
                  <c:v>1259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233</c:v>
                </c:pt>
                <c:pt idx="6">
                  <c:v>229</c:v>
                </c:pt>
                <c:pt idx="9">
                  <c:v>232</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718</c:v>
                </c:pt>
                <c:pt idx="3">
                  <c:v>756</c:v>
                </c:pt>
                <c:pt idx="6">
                  <c:v>575</c:v>
                </c:pt>
                <c:pt idx="9">
                  <c:v>579</c:v>
                </c:pt>
                <c:pt idx="12">
                  <c:v>622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477</c:v>
                </c:pt>
                <c:pt idx="3">
                  <c:v>395</c:v>
                </c:pt>
                <c:pt idx="6">
                  <c:v>313</c:v>
                </c:pt>
                <c:pt idx="9">
                  <c:v>230</c:v>
                </c:pt>
                <c:pt idx="12">
                  <c:v>155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1099</c:v>
                </c:pt>
                <c:pt idx="3">
                  <c:v>1157</c:v>
                </c:pt>
                <c:pt idx="6">
                  <c:v>1231</c:v>
                </c:pt>
                <c:pt idx="9">
                  <c:v>1249</c:v>
                </c:pt>
                <c:pt idx="12">
                  <c:v>1364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254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4751</c:v>
                </c:pt>
                <c:pt idx="3">
                  <c:v>4834</c:v>
                </c:pt>
                <c:pt idx="6">
                  <c:v>4911</c:v>
                </c:pt>
                <c:pt idx="9">
                  <c:v>4977</c:v>
                </c:pt>
                <c:pt idx="12">
                  <c:v>4882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6573032"/>
        <c:axId val="21657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1593</c:v>
                </c:pt>
                <c:pt idx="2">
                  <c:v>#N/A</c:v>
                </c:pt>
                <c:pt idx="3">
                  <c:v>#N/A</c:v>
                </c:pt>
                <c:pt idx="4">
                  <c:v>1966</c:v>
                </c:pt>
                <c:pt idx="5">
                  <c:v>#N/A</c:v>
                </c:pt>
                <c:pt idx="6">
                  <c:v>#N/A</c:v>
                </c:pt>
                <c:pt idx="7">
                  <c:v>2125</c:v>
                </c:pt>
                <c:pt idx="8">
                  <c:v>#N/A</c:v>
                </c:pt>
                <c:pt idx="9">
                  <c:v>#N/A</c:v>
                </c:pt>
                <c:pt idx="10">
                  <c:v>1797</c:v>
                </c:pt>
                <c:pt idx="11">
                  <c:v>#N/A</c:v>
                </c:pt>
                <c:pt idx="12">
                  <c:v>#N/A</c:v>
                </c:pt>
                <c:pt idx="13">
                  <c:v>1720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6573032"/>
        <c:axId val="216573424"/>
      </c:lineChart>
      <c:catAx>
        <c:axId val="21657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573424"/>
        <c:crosses val="autoZero"/>
        <c:auto val="1"/>
        <c:lblAlgn val="ctr"/>
        <c:lblOffset val="100"/>
        <c:tickLblSkip val="1"/>
        <c:tickMarkSkip val="1"/>
        <c:noMultiLvlLbl val="0"/>
      </c:catAx>
      <c:valAx>
        <c:axId val="21657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57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{8C64B3ED-037A-4800-965B-4B24F3A84B97}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{945EC04C-310E-47E1-B9D4-2E11FA56D1C3}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{B796A59C-A8DC-41FA-B976-FABBD2C96A62}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{AE797034-C7E9-472C-9A2E-FFBB6E3D1106}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{079C577D-61E9-4287-9050-D8784AA2337A}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{CB6D33AE-765D-4785-A853-BAD01D842632}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{F64CCC35-DEB6-4481-A67C-FE844B356DF2}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{F54C9022-B80E-44EA-A8B7-AF4044DBE778}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{95C7278D-033D-40C6-B7A4-6101F1F31370}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{E58B3DE7-108B-4D43-A6E8-D191C081C794}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46663104"/>
        <c:axId val="546663496"/>
      </c:scatterChart>
      <c:valAx>
        <c:axId val="546663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663496"/>
        <c:crosses val="autoZero"/>
        <c:crossBetween val="midCat"/>
      </c:valAx>
      <c:valAx>
        <c:axId val="546663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66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{13138A99-DA8B-4854-94D5-5A9823552183}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{A64FBF36-1FDB-4E4E-9168-782E11C3C368}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{602F6161-70BF-45EC-9B4C-0B18A21BB1DE}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{547E31C9-A7B3-42E1-A6DB-25619553C51E}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{E4B21E68-C2BD-4BD7-A964-4FA40460AF4C}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16.7</c:v>
                </c:pt>
                <c:pt idx="1">
                  <c:v>16.3</c:v>
                </c:pt>
                <c:pt idx="2">
                  <c:v>15.6</c:v>
                </c:pt>
                <c:pt idx="3">
                  <c:v>14.3</c:v>
                </c:pt>
                <c:pt idx="4">
                  <c:v>12.9</c:v>
                </c:pt>
              </c:numCache>
            </c:numRef>
          </c:xVal>
          <c:yVal>
            <c:numRef>
              <c:f>公会計指標分析・財政指標組合せ分析表!$K$73:$O$73</c:f>
              <c:numCache>
                <c:formatCode>#,##0.0;"▲ "#,##0.0</c:formatCode>
                <c:ptCount val="5"/>
                <c:pt idx="0">
                  <c:v>73.3</c:v>
                </c:pt>
                <c:pt idx="1">
                  <c:v>88.8</c:v>
                </c:pt>
                <c:pt idx="2">
                  <c:v>97.9</c:v>
                </c:pt>
                <c:pt idx="3">
                  <c:v>78.2</c:v>
                </c:pt>
                <c:pt idx="4">
                  <c:v>74.900000000000006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{A7D5068B-55B6-40DC-925C-E400A303AA68}</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{7DAB649E-AD26-4F28-B899-3C8FB938C119}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{35A0C633-95B6-489C-8E69-75B586C382B5}</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27938573341806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{D1224E40-2DC6-46AE-9D3F-6730E34B24EA}</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4.061706718944672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{A0698459-7377-4227-AE34-1650E7AF8F88}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46664280"/>
        <c:axId val="546664672"/>
      </c:scatterChart>
      <c:valAx>
        <c:axId val="546664280"/>
        <c:scaling>
          <c:orientation val="minMax"/>
          <c:max val="17.400000000000002"/>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664672"/>
        <c:crosses val="autoZero"/>
        <c:crossBetween val="midCat"/>
      </c:valAx>
      <c:valAx>
        <c:axId val="546664672"/>
        <c:scaling>
          <c:orientation val="minMax"/>
          <c:max val="11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664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平成１４年度、１５年度に実施した事業に伴う起債の償還が平成２７年度で終了したため、元利償還金や算入公債費等の減少に繋がっている。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公共下水道事業の工事に伴う公営企業債の元利償還金に対する繰出金が増加していく予定であり、実質公債費比率の上昇が懸念される。第６次行政改革に基づく、新たな起債発行の抑制により、当該数値の上昇を最小限にとど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財政調整基金の残高の増加等により充当可能財源等が増加した。</a:t>
          </a:r>
        </a:p>
        <a:p>
          <a:r>
            <a:rPr kumimoji="1" lang="ja-JP" altLang="en-US" sz="1400">
              <a:latin typeface="ＭＳ ゴシック" pitchFamily="49" charset="-128"/>
              <a:ea typeface="ＭＳ ゴシック" pitchFamily="49" charset="-128"/>
            </a:rPr>
            <a:t>　しかし、今後は公営企業債の元利償還金に対する繰出額の増加が予定されており、将来負担比率の上昇が懸念される。</a:t>
          </a:r>
        </a:p>
        <a:p>
          <a:r>
            <a:rPr kumimoji="1" lang="ja-JP" altLang="en-US" sz="1400">
              <a:latin typeface="ＭＳ ゴシック" pitchFamily="49" charset="-128"/>
              <a:ea typeface="ＭＳ ゴシック" pitchFamily="49" charset="-128"/>
            </a:rPr>
            <a:t>　今後は新たな起債発行を抑制し、当該数値の上昇を最小限にとどめるよう努める。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小竹町は炭鉱閉山後、人口減少が続いたことや、特化した産業がないこと等から財政基盤が弱く、類似団体内平均値を０．</a:t>
          </a:r>
          <a:r>
            <a:rPr kumimoji="1" lang="ja-JP" altLang="en-US" sz="1300">
              <a:solidFill>
                <a:schemeClr val="dk1"/>
              </a:solidFill>
              <a:effectLst/>
              <a:latin typeface="+mn-lt"/>
              <a:ea typeface="+mn-ea"/>
              <a:cs typeface="+mn-cs"/>
            </a:rPr>
            <a:t>０８</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今後は、第６次行政改革大綱に基づき各経費の抑制と補助金の削減を断行するとともに、税の徴収強化やふるさと納税の推進による税収の増額と確保に努め、財政基盤の安定を図る。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141212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公債費が高い水準で推移していることや、一部事務組合に係る負担金が定額化し一般会計を圧迫している状況が、財政構造の硬直に繋がっている。</a:t>
          </a:r>
        </a:p>
        <a:p>
          <a:r>
            <a:rPr kumimoji="1" lang="ja-JP" altLang="en-US" sz="1300">
              <a:latin typeface="ＭＳ Ｐゴシック"/>
            </a:rPr>
            <a:t>　第６次行政改革大綱に基づき、投資的事業の抑制のため、事業縮小や凍結を踏まえた検討を行い経常収支比率の改善を図る。</a:t>
          </a:r>
        </a:p>
        <a:p>
          <a:r>
            <a:rPr kumimoji="1" lang="en-US" altLang="ja-JP" sz="1300">
              <a:latin typeface="ＭＳ Ｐゴシック"/>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94615</xdr:rowOff>
    </xdr:from>
    <xdr:to>
      <xdr:col>7</xdr:col>
      <xdr:colOff>152400</xdr:colOff>
      <xdr:row>66</xdr:row>
      <xdr:rowOff>106680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4114800" y="114103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106680</xdr:rowOff>
    </xdr:from>
    <xdr:to>
      <xdr:col>6</xdr:col>
      <xdr:colOff>0</xdr:colOff>
      <xdr:row>67</xdr:row>
      <xdr:rowOff>55880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3225800" y="114223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102658</xdr:rowOff>
    </xdr:from>
    <xdr:to>
      <xdr:col>4</xdr:col>
      <xdr:colOff>482600</xdr:colOff>
      <xdr:row>67</xdr:row>
      <xdr:rowOff>55880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14183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a:extLst>
            <a:ext uri="{FF2B5EF4-FFF2-40B4-BE49-F238E27FC236}">
              <a16:creationId xmlns:a16="http://schemas.microsoft.com/office/drawing/2014/main" xmlns="" id="{00000000-0008-0000-0300-00008B000000}"/>
            </a:ext>
          </a:extLst>
        </xdr:cNvPr>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102658</xdr:rowOff>
    </xdr:from>
    <xdr:to>
      <xdr:col>3</xdr:col>
      <xdr:colOff>279400</xdr:colOff>
      <xdr:row>67</xdr:row>
      <xdr:rowOff>3598</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1447800" y="114183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a:extLst>
            <a:ext uri="{FF2B5EF4-FFF2-40B4-BE49-F238E27FC236}">
              <a16:creationId xmlns:a16="http://schemas.microsoft.com/office/drawing/2014/main" xmlns="" id="{00000000-0008-0000-0300-000090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43815</xdr:rowOff>
    </xdr:from>
    <xdr:to>
      <xdr:col>7</xdr:col>
      <xdr:colOff>203200</xdr:colOff>
      <xdr:row>66</xdr:row>
      <xdr:rowOff>145415</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15892</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55880</xdr:rowOff>
    </xdr:from>
    <xdr:to>
      <xdr:col>6</xdr:col>
      <xdr:colOff>50800</xdr:colOff>
      <xdr:row>66</xdr:row>
      <xdr:rowOff>157480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142257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5080</xdr:rowOff>
    </xdr:from>
    <xdr:to>
      <xdr:col>4</xdr:col>
      <xdr:colOff>533400</xdr:colOff>
      <xdr:row>67</xdr:row>
      <xdr:rowOff>106680</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3175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91457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51858</xdr:rowOff>
    </xdr:from>
    <xdr:to>
      <xdr:col>3</xdr:col>
      <xdr:colOff>330200</xdr:colOff>
      <xdr:row>66</xdr:row>
      <xdr:rowOff>153458</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138235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124248</xdr:rowOff>
    </xdr:from>
    <xdr:to>
      <xdr:col>2</xdr:col>
      <xdr:colOff>127000</xdr:colOff>
      <xdr:row>67</xdr:row>
      <xdr:rowOff>54398</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1397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39175</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[169,718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人口一人当たり人件費・物件費等決算額が類似団体平均を下回っているのは、主に物件費が要因となっている。これは行政改革に基づき徹底した経費の削減に努めた結果であると言える。今後も継続して徹底した経費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22149</xdr:rowOff>
    </xdr:from>
    <xdr:to>
      <xdr:col>7</xdr:col>
      <xdr:colOff>152400</xdr:colOff>
      <xdr:row>82</xdr:row>
      <xdr:rowOff>70100</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114800" y="14081049"/>
          <a:ext cx="838200" cy="4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36978</xdr:rowOff>
    </xdr:from>
    <xdr:to>
      <xdr:col>6</xdr:col>
      <xdr:colOff>0</xdr:colOff>
      <xdr:row>82</xdr:row>
      <xdr:rowOff>70100</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3225800" y="14095878"/>
          <a:ext cx="8890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161292</xdr:rowOff>
    </xdr:from>
    <xdr:to>
      <xdr:col>4</xdr:col>
      <xdr:colOff>482600</xdr:colOff>
      <xdr:row>82</xdr:row>
      <xdr:rowOff>36978</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404874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126276</xdr:rowOff>
    </xdr:from>
    <xdr:to>
      <xdr:col>3</xdr:col>
      <xdr:colOff>279400</xdr:colOff>
      <xdr:row>81</xdr:row>
      <xdr:rowOff>161292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4013726"/>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a:extLst>
            <a:ext uri="{FF2B5EF4-FFF2-40B4-BE49-F238E27FC236}">
              <a16:creationId xmlns:a16="http://schemas.microsoft.com/office/drawing/2014/main" xmlns="" id="{00000000-0008-0000-0300-0000CD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a:extLst>
            <a:ext uri="{FF2B5EF4-FFF2-40B4-BE49-F238E27FC236}">
              <a16:creationId xmlns:a16="http://schemas.microsoft.com/office/drawing/2014/main" xmlns="" id="{00000000-0008-0000-0300-0000CF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142799</xdr:rowOff>
    </xdr:from>
    <xdr:to>
      <xdr:col>7</xdr:col>
      <xdr:colOff>203200</xdr:colOff>
      <xdr:row>82</xdr:row>
      <xdr:rowOff>72949</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4902200" y="140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64076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95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169,718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19300</xdr:rowOff>
    </xdr:from>
    <xdr:to>
      <xdr:col>6</xdr:col>
      <xdr:colOff>50800</xdr:colOff>
      <xdr:row>82</xdr:row>
      <xdr:rowOff>120900</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40640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131077</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8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181,641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157628</xdr:rowOff>
    </xdr:from>
    <xdr:to>
      <xdr:col>4</xdr:col>
      <xdr:colOff>533400</xdr:colOff>
      <xdr:row>82</xdr:row>
      <xdr:rowOff>87778</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3175000" y="14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97955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8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110492</xdr:rowOff>
    </xdr:from>
    <xdr:to>
      <xdr:col>3</xdr:col>
      <xdr:colOff>330200</xdr:colOff>
      <xdr:row>82</xdr:row>
      <xdr:rowOff>40642</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2286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50819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75476</xdr:rowOff>
    </xdr:from>
    <xdr:to>
      <xdr:col>2</xdr:col>
      <xdr:colOff>127000</xdr:colOff>
      <xdr:row>82</xdr:row>
      <xdr:rowOff>5626</xdr:rowOff>
    </xdr:to>
    <xdr:sp macro="" textlink="">
      <xdr:nvSpPr>
        <xdr:cNvPr id="222" name="円/楕円 221">
          <a:extLst>
            <a:ext uri="{FF2B5EF4-FFF2-40B4-BE49-F238E27FC236}">
              <a16:creationId xmlns:a16="http://schemas.microsoft.com/office/drawing/2014/main" xmlns="" id="{00000000-0008-0000-0300-0000DE000000}"/>
            </a:ext>
          </a:extLst>
        </xdr:cNvPr>
        <xdr:cNvSpPr/>
      </xdr:nvSpPr>
      <xdr:spPr>
        <a:xfrm>
          <a:off x="1397000" y="139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15803</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73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本町は採用年数の偏りにより、比較的若い人材が管理職に就いていることが類似団体よりも数値が高くなっている要因と考えられる。</a:t>
          </a:r>
        </a:p>
        <a:p>
          <a:r>
            <a:rPr kumimoji="1" lang="ja-JP" altLang="en-US" sz="1300">
              <a:latin typeface="ＭＳ Ｐゴシック"/>
            </a:rPr>
            <a:t>　今後も国の動向に合わせて、適正な給与水準の維持に努める。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120227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6179800" y="1466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120227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62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136313</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62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88</xdr:row>
      <xdr:rowOff>152823</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70956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a:extLst>
            <a:ext uri="{FF2B5EF4-FFF2-40B4-BE49-F238E27FC236}">
              <a16:creationId xmlns:a16="http://schemas.microsoft.com/office/drawing/2014/main" xmlns="" id="{00000000-0008-0000-0300-00000B010000}"/>
            </a:ext>
          </a:extLst>
        </xdr:cNvPr>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a:extLst>
            <a:ext uri="{FF2B5EF4-FFF2-40B4-BE49-F238E27FC236}">
              <a16:creationId xmlns:a16="http://schemas.microsoft.com/office/drawing/2014/main" xmlns="" id="{00000000-0008-0000-0300-00000D010000}"/>
            </a:ext>
          </a:extLst>
        </xdr:cNvPr>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9331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83414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85513</xdr:rowOff>
    </xdr:from>
    <xdr:to>
      <xdr:col>21</xdr:col>
      <xdr:colOff>50800</xdr:colOff>
      <xdr:row>86</xdr:row>
      <xdr:rowOff>15663</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と比較して職員数については増減していないが、人口の減少により０．２２ポイント増加している。今後も、原則職員採用を凍結し、課・係の統廃合等による職員数の削減を行うことで行財政のスリム化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96055</xdr:rowOff>
    </xdr:from>
    <xdr:to>
      <xdr:col>24</xdr:col>
      <xdr:colOff>558800</xdr:colOff>
      <xdr:row>61</xdr:row>
      <xdr:rowOff>113750</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54505"/>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a:extLst>
            <a:ext uri="{FF2B5EF4-FFF2-40B4-BE49-F238E27FC236}">
              <a16:creationId xmlns:a16="http://schemas.microsoft.com/office/drawing/2014/main" xmlns="" id="{00000000-0008-0000-0300-000042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96055</xdr:rowOff>
    </xdr:from>
    <xdr:to>
      <xdr:col>23</xdr:col>
      <xdr:colOff>406400</xdr:colOff>
      <xdr:row>61</xdr:row>
      <xdr:rowOff>149944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554505"/>
          <a:ext cx="8890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100881</xdr:rowOff>
    </xdr:from>
    <xdr:to>
      <xdr:col>22</xdr:col>
      <xdr:colOff>203200</xdr:colOff>
      <xdr:row>61</xdr:row>
      <xdr:rowOff>149944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59331"/>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29294</xdr:rowOff>
    </xdr:from>
    <xdr:to>
      <xdr:col>21</xdr:col>
      <xdr:colOff>0</xdr:colOff>
      <xdr:row>61</xdr:row>
      <xdr:rowOff>100881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487744"/>
          <a:ext cx="889000" cy="7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a:extLst>
            <a:ext uri="{FF2B5EF4-FFF2-40B4-BE49-F238E27FC236}">
              <a16:creationId xmlns:a16="http://schemas.microsoft.com/office/drawing/2014/main" xmlns="" id="{00000000-0008-0000-0300-00004A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a:extLst>
            <a:ext uri="{FF2B5EF4-FFF2-40B4-BE49-F238E27FC236}">
              <a16:creationId xmlns:a16="http://schemas.microsoft.com/office/drawing/2014/main" xmlns="" id="{00000000-0008-0000-0300-00004C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62950</xdr:rowOff>
    </xdr:from>
    <xdr:to>
      <xdr:col>24</xdr:col>
      <xdr:colOff>609600</xdr:colOff>
      <xdr:row>61</xdr:row>
      <xdr:rowOff>164550</xdr:rowOff>
    </xdr:to>
    <xdr:sp macro="" textlink="">
      <xdr:nvSpPr>
        <xdr:cNvPr id="339" name="円/楕円 338">
          <a:extLst>
            <a:ext uri="{FF2B5EF4-FFF2-40B4-BE49-F238E27FC236}">
              <a16:creationId xmlns:a16="http://schemas.microsoft.com/office/drawing/2014/main" xmlns="" id="{00000000-0008-0000-0300-000053010000}"/>
            </a:ext>
          </a:extLst>
        </xdr:cNvPr>
        <xdr:cNvSpPr/>
      </xdr:nvSpPr>
      <xdr:spPr>
        <a:xfrm>
          <a:off x="16967200" y="105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79477</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45255</xdr:rowOff>
    </xdr:from>
    <xdr:to>
      <xdr:col>23</xdr:col>
      <xdr:colOff>457200</xdr:colOff>
      <xdr:row>61</xdr:row>
      <xdr:rowOff>146855</xdr:rowOff>
    </xdr:to>
    <xdr:sp macro="" textlink="">
      <xdr:nvSpPr>
        <xdr:cNvPr id="341" name="円/楕円 340">
          <a:extLst>
            <a:ext uri="{FF2B5EF4-FFF2-40B4-BE49-F238E27FC236}">
              <a16:creationId xmlns:a16="http://schemas.microsoft.com/office/drawing/2014/main" xmlns="" id="{00000000-0008-0000-0300-000055010000}"/>
            </a:ext>
          </a:extLst>
        </xdr:cNvPr>
        <xdr:cNvSpPr/>
      </xdr:nvSpPr>
      <xdr:spPr>
        <a:xfrm>
          <a:off x="161290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157032</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7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99144</xdr:rowOff>
    </xdr:from>
    <xdr:to>
      <xdr:col>22</xdr:col>
      <xdr:colOff>254000</xdr:colOff>
      <xdr:row>62</xdr:row>
      <xdr:rowOff>29294</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5240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14071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50081</xdr:rowOff>
    </xdr:from>
    <xdr:to>
      <xdr:col>21</xdr:col>
      <xdr:colOff>50800</xdr:colOff>
      <xdr:row>61</xdr:row>
      <xdr:rowOff>151681</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4351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161858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149944</xdr:rowOff>
    </xdr:from>
    <xdr:to>
      <xdr:col>19</xdr:col>
      <xdr:colOff>533400</xdr:colOff>
      <xdr:row>61</xdr:row>
      <xdr:rowOff>80094</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3462000" y="10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90271</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2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４年度、１５年度に実施した事業に伴う起債の償還が平成２７年度で終了したため、昨年に比べ１．４％減少した。近年は減少傾向にあるものの、依然として高い数値であることは変わりなく、投資的事業の計画的実施により、起債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129963</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6179800" y="721825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129963</xdr:rowOff>
    </xdr:from>
    <xdr:to>
      <xdr:col>23</xdr:col>
      <xdr:colOff>406400</xdr:colOff>
      <xdr:row>43</xdr:row>
      <xdr:rowOff>63077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3308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43</xdr:row>
      <xdr:rowOff>119380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43</xdr:row>
      <xdr:rowOff>151554</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3512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a:extLst>
            <a:ext uri="{FF2B5EF4-FFF2-40B4-BE49-F238E27FC236}">
              <a16:creationId xmlns:a16="http://schemas.microsoft.com/office/drawing/2014/main" xmlns="" id="{00000000-0008-0000-0300-000088010000}"/>
            </a:ext>
          </a:extLst>
        </xdr:cNvPr>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79163</xdr:rowOff>
    </xdr:from>
    <xdr:to>
      <xdr:col>23</xdr:col>
      <xdr:colOff>457200</xdr:colOff>
      <xdr:row>43</xdr:row>
      <xdr:rowOff>9313</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165540</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元利償還金の減少に伴う算入公債費の減少や、基金の積み立てによる充当可能財源等の増加により昨年に比べ３．３％減少した。</a:t>
          </a:r>
        </a:p>
        <a:p>
          <a:r>
            <a:rPr kumimoji="1" lang="ja-JP" altLang="en-US" sz="1300">
              <a:latin typeface="ＭＳ Ｐゴシック"/>
            </a:rPr>
            <a:t>　今後も基金取崩しを避けるため、事務事業採択委員会により真に必要な事業を見極め、事業実施の適正化を図ることで将来負担の軽減に努める。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87935</xdr:rowOff>
    </xdr:from>
    <xdr:to>
      <xdr:col>24</xdr:col>
      <xdr:colOff>558800</xdr:colOff>
      <xdr:row>18</xdr:row>
      <xdr:rowOff>119786</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3174035"/>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119786</xdr:rowOff>
    </xdr:from>
    <xdr:to>
      <xdr:col>23</xdr:col>
      <xdr:colOff>406400</xdr:colOff>
      <xdr:row>19</xdr:row>
      <xdr:rowOff>138481</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3205886"/>
          <a:ext cx="889000" cy="1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50648</xdr:rowOff>
    </xdr:from>
    <xdr:to>
      <xdr:col>22</xdr:col>
      <xdr:colOff>203200</xdr:colOff>
      <xdr:row>19</xdr:row>
      <xdr:rowOff>138481</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3308198"/>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72492</xdr:rowOff>
    </xdr:from>
    <xdr:to>
      <xdr:col>21</xdr:col>
      <xdr:colOff>0</xdr:colOff>
      <xdr:row>19</xdr:row>
      <xdr:rowOff>50648</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315859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a:extLst>
            <a:ext uri="{FF2B5EF4-FFF2-40B4-BE49-F238E27FC236}">
              <a16:creationId xmlns:a16="http://schemas.microsoft.com/office/drawing/2014/main" xmlns="" id="{00000000-0008-0000-0300-0000C6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37135</xdr:rowOff>
    </xdr:from>
    <xdr:to>
      <xdr:col>24</xdr:col>
      <xdr:colOff>609600</xdr:colOff>
      <xdr:row>18</xdr:row>
      <xdr:rowOff>138735</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6967200" y="31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9212</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309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68986</xdr:rowOff>
    </xdr:from>
    <xdr:to>
      <xdr:col>23</xdr:col>
      <xdr:colOff>457200</xdr:colOff>
      <xdr:row>18</xdr:row>
      <xdr:rowOff>170586</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6129000" y="31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155363</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24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87681</xdr:rowOff>
    </xdr:from>
    <xdr:to>
      <xdr:col>22</xdr:col>
      <xdr:colOff>254000</xdr:colOff>
      <xdr:row>20</xdr:row>
      <xdr:rowOff>17831</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5240000" y="334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2608</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4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171298</xdr:rowOff>
    </xdr:from>
    <xdr:to>
      <xdr:col>21</xdr:col>
      <xdr:colOff>50800</xdr:colOff>
      <xdr:row>19</xdr:row>
      <xdr:rowOff>101448</xdr:rowOff>
    </xdr:to>
    <xdr:sp macro="" textlink="">
      <xdr:nvSpPr>
        <xdr:cNvPr id="467" name="円/楕円 466">
          <a:extLst>
            <a:ext uri="{FF2B5EF4-FFF2-40B4-BE49-F238E27FC236}">
              <a16:creationId xmlns:a16="http://schemas.microsoft.com/office/drawing/2014/main" xmlns="" id="{00000000-0008-0000-0300-0000D3010000}"/>
            </a:ext>
          </a:extLst>
        </xdr:cNvPr>
        <xdr:cNvSpPr/>
      </xdr:nvSpPr>
      <xdr:spPr>
        <a:xfrm>
          <a:off x="14351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86225</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21692</xdr:rowOff>
    </xdr:from>
    <xdr:to>
      <xdr:col>19</xdr:col>
      <xdr:colOff>533400</xdr:colOff>
      <xdr:row>18</xdr:row>
      <xdr:rowOff>123292</xdr:rowOff>
    </xdr:to>
    <xdr:sp macro="" textlink="">
      <xdr:nvSpPr>
        <xdr:cNvPr id="469" name="円/楕円 468">
          <a:extLst>
            <a:ext uri="{FF2B5EF4-FFF2-40B4-BE49-F238E27FC236}">
              <a16:creationId xmlns:a16="http://schemas.microsoft.com/office/drawing/2014/main" xmlns="" id="{00000000-0008-0000-0300-0000D5010000}"/>
            </a:ext>
          </a:extLst>
        </xdr:cNvPr>
        <xdr:cNvSpPr/>
      </xdr:nvSpPr>
      <xdr:spPr>
        <a:xfrm>
          <a:off x="13462000" y="31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108069</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1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職員手当の減少により、前年度に比べて０．８ポイント減少した。</a:t>
          </a:r>
        </a:p>
        <a:p>
          <a:r>
            <a:rPr kumimoji="1" lang="ja-JP" altLang="en-US" sz="1300">
              <a:latin typeface="ＭＳ Ｐゴシック"/>
            </a:rPr>
            <a:t>　人件費の抑制は、本町の行財政改革を行う上で取り組むべき課題である。今後も原則職員採用を凍結し、職員数の削減を基本に、給与に関する特例条例を制定し人件費の抑制に努める。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31750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31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38</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37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100330</xdr:rowOff>
    </xdr:from>
    <xdr:to>
      <xdr:col>3</xdr:col>
      <xdr:colOff>142875</xdr:colOff>
      <xdr:row>37</xdr:row>
      <xdr:rowOff>168910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4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92727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125730</xdr:rowOff>
    </xdr:from>
    <xdr:to>
      <xdr:col>4</xdr:col>
      <xdr:colOff>396875</xdr:colOff>
      <xdr:row>38</xdr:row>
      <xdr:rowOff>55880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40657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１．６ポイント上昇したものの、依然として類似団体に比べると低い水準で推移している。ただし、過去５年間の推移は上昇傾向にあるため、内部管理費を平成３１年度までに１０％削減（平成２７年度予算比）し、全体のコスト削減を目指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152146</xdr:rowOff>
    </xdr:from>
    <xdr:to>
      <xdr:col>24</xdr:col>
      <xdr:colOff>31750</xdr:colOff>
      <xdr:row>16</xdr:row>
      <xdr:rowOff>53848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2723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a:extLst>
            <a:ext uri="{FF2B5EF4-FFF2-40B4-BE49-F238E27FC236}">
              <a16:creationId xmlns:a16="http://schemas.microsoft.com/office/drawing/2014/main" xmlns="" id="{00000000-0008-0000-0400-00007E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152146</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2710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60706</xdr:rowOff>
    </xdr:from>
    <xdr:to>
      <xdr:col>21</xdr:col>
      <xdr:colOff>361950</xdr:colOff>
      <xdr:row>15</xdr:row>
      <xdr:rowOff>138430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6324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60706</xdr:rowOff>
    </xdr:from>
    <xdr:to>
      <xdr:col>20</xdr:col>
      <xdr:colOff>158750</xdr:colOff>
      <xdr:row>15</xdr:row>
      <xdr:rowOff>65278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004800" y="2632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3048</xdr:rowOff>
    </xdr:from>
    <xdr:to>
      <xdr:col>24</xdr:col>
      <xdr:colOff>82550</xdr:colOff>
      <xdr:row>16</xdr:row>
      <xdr:rowOff>104648</xdr:rowOff>
    </xdr:to>
    <xdr:sp macro="" textlink="">
      <xdr:nvSpPr>
        <xdr:cNvPr id="143" name="円/楕円 142">
          <a:extLst>
            <a:ext uri="{FF2B5EF4-FFF2-40B4-BE49-F238E27FC236}">
              <a16:creationId xmlns:a16="http://schemas.microsoft.com/office/drawing/2014/main" xmlns=""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101346</xdr:rowOff>
    </xdr:from>
    <xdr:to>
      <xdr:col>22</xdr:col>
      <xdr:colOff>615950</xdr:colOff>
      <xdr:row>16</xdr:row>
      <xdr:rowOff>31496</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5621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41673</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441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xdr:rowOff>
    </xdr:from>
    <xdr:to>
      <xdr:col>20</xdr:col>
      <xdr:colOff>209550</xdr:colOff>
      <xdr:row>15</xdr:row>
      <xdr:rowOff>111506</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121683</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認定子ども園に係る運営費の増加や自立支援事業の拡充等により前年度より０．２ポイント上昇した。また、高齢化率の上昇に伴い、今後も扶助費の増大が懸念される。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69850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980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a:extLst>
            <a:ext uri="{FF2B5EF4-FFF2-40B4-BE49-F238E27FC236}">
              <a16:creationId xmlns:a16="http://schemas.microsoft.com/office/drawing/2014/main" xmlns="" id="{00000000-0008-0000-0400-0000BB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57</xdr:row>
      <xdr:rowOff>31750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59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a:extLst>
            <a:ext uri="{FF2B5EF4-FFF2-40B4-BE49-F238E27FC236}">
              <a16:creationId xmlns:a16="http://schemas.microsoft.com/office/drawing/2014/main" xmlns="" id="{00000000-0008-0000-0400-0000BD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165100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4" name="円/楕円 203">
          <a:extLst>
            <a:ext uri="{FF2B5EF4-FFF2-40B4-BE49-F238E27FC236}">
              <a16:creationId xmlns:a16="http://schemas.microsoft.com/office/drawing/2014/main" xmlns="" id="{00000000-0008-0000-0400-0000CC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6" name="円/楕円 205">
          <a:extLst>
            <a:ext uri="{FF2B5EF4-FFF2-40B4-BE49-F238E27FC236}">
              <a16:creationId xmlns:a16="http://schemas.microsoft.com/office/drawing/2014/main" xmlns=""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8" name="円/楕円 207">
          <a:extLst>
            <a:ext uri="{FF2B5EF4-FFF2-40B4-BE49-F238E27FC236}">
              <a16:creationId xmlns:a16="http://schemas.microsoft.com/office/drawing/2014/main" xmlns="" id="{00000000-0008-0000-0400-0000D0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0" name="円/楕円 209">
          <a:extLst>
            <a:ext uri="{FF2B5EF4-FFF2-40B4-BE49-F238E27FC236}">
              <a16:creationId xmlns:a16="http://schemas.microsoft.com/office/drawing/2014/main" xmlns=""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2" name="円/楕円 211">
          <a:extLst>
            <a:ext uri="{FF2B5EF4-FFF2-40B4-BE49-F238E27FC236}">
              <a16:creationId xmlns:a16="http://schemas.microsoft.com/office/drawing/2014/main" xmlns="" id="{00000000-0008-0000-0400-0000D4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国民健康保険、介護保険、公共下水道等への繰出金の増により近年その他の経常経費は増加傾向にある。</a:t>
          </a:r>
        </a:p>
        <a:p>
          <a:r>
            <a:rPr kumimoji="1" lang="ja-JP" altLang="en-US" sz="1300">
              <a:latin typeface="ＭＳ Ｐゴシック"/>
            </a:rPr>
            <a:t>　今後もこの傾向は続くと考えられるが、第６次行政改革に基づき繰出金削減の方策を検討していく。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xmlns=""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a:extLst>
            <a:ext uri="{FF2B5EF4-FFF2-40B4-BE49-F238E27FC236}">
              <a16:creationId xmlns:a16="http://schemas.microsoft.com/office/drawing/2014/main" xmlns="" id="{00000000-0008-0000-0400-0000EF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a:extLst>
            <a:ext uri="{FF2B5EF4-FFF2-40B4-BE49-F238E27FC236}">
              <a16:creationId xmlns:a16="http://schemas.microsoft.com/office/drawing/2014/main" xmlns="" id="{00000000-0008-0000-0400-0000F1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110998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5671800" y="9810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a:extLst>
            <a:ext uri="{FF2B5EF4-FFF2-40B4-BE49-F238E27FC236}">
              <a16:creationId xmlns:a16="http://schemas.microsoft.com/office/drawing/2014/main" xmlns="" id="{00000000-0008-0000-0400-0000F4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a:extLst>
            <a:ext uri="{FF2B5EF4-FFF2-40B4-BE49-F238E27FC236}">
              <a16:creationId xmlns:a16="http://schemas.microsoft.com/office/drawing/2014/main" xmlns="" id="{00000000-0008-0000-0400-0000F5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xdr:rowOff>
    </xdr:from>
    <xdr:to>
      <xdr:col>22</xdr:col>
      <xdr:colOff>565150</xdr:colOff>
      <xdr:row>57</xdr:row>
      <xdr:rowOff>37846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4782800" y="9787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a:extLst>
            <a:ext uri="{FF2B5EF4-FFF2-40B4-BE49-F238E27FC236}">
              <a16:creationId xmlns:a16="http://schemas.microsoft.com/office/drawing/2014/main" xmlns="" id="{00000000-0008-0000-0400-0000F7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57</xdr:row>
      <xdr:rowOff>14986</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893800" y="9737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a:extLst>
            <a:ext uri="{FF2B5EF4-FFF2-40B4-BE49-F238E27FC236}">
              <a16:creationId xmlns:a16="http://schemas.microsoft.com/office/drawing/2014/main" xmlns="" id="{00000000-0008-0000-0400-0000FA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136144</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004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62" name="円/楕円 261">
          <a:extLst>
            <a:ext uri="{FF2B5EF4-FFF2-40B4-BE49-F238E27FC236}">
              <a16:creationId xmlns:a16="http://schemas.microsoft.com/office/drawing/2014/main" xmlns="" id="{00000000-0008-0000-0400-000006010000}"/>
            </a:ext>
          </a:extLst>
        </xdr:cNvPr>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63" name="その他該当値テキスト">
          <a:extLst>
            <a:ext uri="{FF2B5EF4-FFF2-40B4-BE49-F238E27FC236}">
              <a16:creationId xmlns:a16="http://schemas.microsoft.com/office/drawing/2014/main" xmlns="" id="{00000000-0008-0000-0400-000007010000}"/>
            </a:ext>
          </a:extLst>
        </xdr:cNvPr>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4" name="円/楕円 263">
          <a:extLst>
            <a:ext uri="{FF2B5EF4-FFF2-40B4-BE49-F238E27FC236}">
              <a16:creationId xmlns:a16="http://schemas.microsoft.com/office/drawing/2014/main" xmlns="" id="{00000000-0008-0000-0400-000008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6" name="円/楕円 265">
          <a:extLst>
            <a:ext uri="{FF2B5EF4-FFF2-40B4-BE49-F238E27FC236}">
              <a16:creationId xmlns:a16="http://schemas.microsoft.com/office/drawing/2014/main" xmlns="" id="{00000000-0008-0000-0400-00000A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8" name="円/楕円 267">
          <a:extLst>
            <a:ext uri="{FF2B5EF4-FFF2-40B4-BE49-F238E27FC236}">
              <a16:creationId xmlns:a16="http://schemas.microsoft.com/office/drawing/2014/main" xmlns="" id="{00000000-0008-0000-0400-00000C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し尿、じん芥、消防等の一部事務組合に係る負担金、病院に対する繰出金が多額であることから類似団体に比べて高い水準にある。</a:t>
          </a:r>
        </a:p>
        <a:p>
          <a:r>
            <a:rPr kumimoji="1" lang="ja-JP" altLang="en-US" sz="1300">
              <a:latin typeface="ＭＳ Ｐゴシック"/>
            </a:rPr>
            <a:t>　本町が単独で行う補助金のすべてを見直し必要性を十分吟味したうえで、平成３１年度までに２０％削減（平成２７年度予算比）を目指す。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xmlns=""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xmlns=""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xmlns=""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a:extLst>
            <a:ext uri="{FF2B5EF4-FFF2-40B4-BE49-F238E27FC236}">
              <a16:creationId xmlns:a16="http://schemas.microsoft.com/office/drawing/2014/main" xmlns="" id="{00000000-0008-0000-0400-00002B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76708</xdr:rowOff>
    </xdr:from>
    <xdr:to>
      <xdr:col>24</xdr:col>
      <xdr:colOff>31750</xdr:colOff>
      <xdr:row>38</xdr:row>
      <xdr:rowOff>168148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5671800" y="65918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a:extLst>
            <a:ext uri="{FF2B5EF4-FFF2-40B4-BE49-F238E27FC236}">
              <a16:creationId xmlns:a16="http://schemas.microsoft.com/office/drawing/2014/main" xmlns="" id="{00000000-0008-0000-0400-00002E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a:extLst>
            <a:ext uri="{FF2B5EF4-FFF2-40B4-BE49-F238E27FC236}">
              <a16:creationId xmlns:a16="http://schemas.microsoft.com/office/drawing/2014/main" xmlns="" id="{00000000-0008-0000-0400-00002F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168148</xdr:rowOff>
    </xdr:from>
    <xdr:to>
      <xdr:col>22</xdr:col>
      <xdr:colOff>565150</xdr:colOff>
      <xdr:row>39</xdr:row>
      <xdr:rowOff>24130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4782800" y="6683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136144</xdr:rowOff>
    </xdr:from>
    <xdr:to>
      <xdr:col>21</xdr:col>
      <xdr:colOff>361950</xdr:colOff>
      <xdr:row>39</xdr:row>
      <xdr:rowOff>24130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893800" y="6651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a:extLst>
            <a:ext uri="{FF2B5EF4-FFF2-40B4-BE49-F238E27FC236}">
              <a16:creationId xmlns:a16="http://schemas.microsoft.com/office/drawing/2014/main" xmlns="" id="{00000000-0008-0000-0400-000034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136144</xdr:rowOff>
    </xdr:from>
    <xdr:to>
      <xdr:col>20</xdr:col>
      <xdr:colOff>158750</xdr:colOff>
      <xdr:row>39</xdr:row>
      <xdr:rowOff>5842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004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20" name="円/楕円 319">
          <a:extLst>
            <a:ext uri="{FF2B5EF4-FFF2-40B4-BE49-F238E27FC236}">
              <a16:creationId xmlns:a16="http://schemas.microsoft.com/office/drawing/2014/main" xmlns="" id="{00000000-0008-0000-0400-000040010000}"/>
            </a:ext>
          </a:extLst>
        </xdr:cNvPr>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21" name="補助費等該当値テキスト">
          <a:extLst>
            <a:ext uri="{FF2B5EF4-FFF2-40B4-BE49-F238E27FC236}">
              <a16:creationId xmlns:a16="http://schemas.microsoft.com/office/drawing/2014/main" xmlns="" id="{00000000-0008-0000-0400-000041010000}"/>
            </a:ext>
          </a:extLst>
        </xdr:cNvPr>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117348</xdr:rowOff>
    </xdr:from>
    <xdr:to>
      <xdr:col>22</xdr:col>
      <xdr:colOff>615950</xdr:colOff>
      <xdr:row>39</xdr:row>
      <xdr:rowOff>47498</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5621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32275</xdr:rowOff>
    </xdr:from>
    <xdr:ext cx="7366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290800" y="671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144780</xdr:rowOff>
    </xdr:from>
    <xdr:to>
      <xdr:col>21</xdr:col>
      <xdr:colOff>412750</xdr:colOff>
      <xdr:row>39</xdr:row>
      <xdr:rowOff>74930</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59707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85344</xdr:rowOff>
    </xdr:from>
    <xdr:to>
      <xdr:col>20</xdr:col>
      <xdr:colOff>209550</xdr:colOff>
      <xdr:row>39</xdr:row>
      <xdr:rowOff>15494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126492</xdr:rowOff>
    </xdr:from>
    <xdr:to>
      <xdr:col>19</xdr:col>
      <xdr:colOff>6350</xdr:colOff>
      <xdr:row>39</xdr:row>
      <xdr:rowOff>56642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41419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も０．９ポイント減少したものの、大型公共事業による地方債の発行が影響し、依然として類似団体に比べて公債費率が高い状況が続いている。今後もこの状況は続くと見込まれるため、新たな起債発行を抑制し、公債費率の低下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xmlns=""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66039</xdr:rowOff>
    </xdr:from>
    <xdr:to>
      <xdr:col>7</xdr:col>
      <xdr:colOff>15875</xdr:colOff>
      <xdr:row>77</xdr:row>
      <xdr:rowOff>100330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267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78</xdr:row>
      <xdr:rowOff>20320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30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66039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130811</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15239</xdr:rowOff>
    </xdr:from>
    <xdr:to>
      <xdr:col>7</xdr:col>
      <xdr:colOff>66675</xdr:colOff>
      <xdr:row>77</xdr:row>
      <xdr:rowOff>116839</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158766</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135907</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80011</xdr:rowOff>
    </xdr:from>
    <xdr:to>
      <xdr:col>1</xdr:col>
      <xdr:colOff>676275</xdr:colOff>
      <xdr:row>79</xdr:row>
      <xdr:rowOff>10161</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166388</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高齢化率の上昇に伴う扶助費の増加等により、前年度に比べて０．６ポイント上昇した。引き続き、徹底した経費削減を行うとともに、各特別会計の経営改善を促し一般会計への負担を減らすよう努める。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78</xdr:row>
      <xdr:rowOff>104139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4543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104139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3134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115570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3134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53339</xdr:rowOff>
    </xdr:from>
    <xdr:to>
      <xdr:col>21</xdr:col>
      <xdr:colOff>412750</xdr:colOff>
      <xdr:row>78</xdr:row>
      <xdr:rowOff>154939</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139716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福岡県小竹町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234</xdr:rowOff>
    </xdr:from>
    <xdr:to>
      <xdr:col>4</xdr:col>
      <xdr:colOff>1117600</xdr:colOff>
      <xdr:row>17</xdr:row>
      <xdr:rowOff>70963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962509"/>
          <a:ext cx="647700" cy="7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234</xdr:rowOff>
    </xdr:from>
    <xdr:to>
      <xdr:col>4</xdr:col>
      <xdr:colOff>469900</xdr:colOff>
      <xdr:row>17</xdr:row>
      <xdr:rowOff>21631</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962509"/>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21631</xdr:rowOff>
    </xdr:from>
    <xdr:to>
      <xdr:col>3</xdr:col>
      <xdr:colOff>904875</xdr:colOff>
      <xdr:row>17</xdr:row>
      <xdr:rowOff>83825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83906"/>
          <a:ext cx="6985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81234</xdr:rowOff>
    </xdr:from>
    <xdr:to>
      <xdr:col>3</xdr:col>
      <xdr:colOff>206375</xdr:colOff>
      <xdr:row>17</xdr:row>
      <xdr:rowOff>83825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043509"/>
          <a:ext cx="6985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20163</xdr:rowOff>
    </xdr:from>
    <xdr:to>
      <xdr:col>5</xdr:col>
      <xdr:colOff>34925</xdr:colOff>
      <xdr:row>17</xdr:row>
      <xdr:rowOff>121763</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29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163690</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120884</xdr:rowOff>
    </xdr:from>
    <xdr:to>
      <xdr:col>4</xdr:col>
      <xdr:colOff>520700</xdr:colOff>
      <xdr:row>17</xdr:row>
      <xdr:rowOff>51034</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291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35811</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998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127,886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142281</xdr:rowOff>
    </xdr:from>
    <xdr:to>
      <xdr:col>3</xdr:col>
      <xdr:colOff>955675</xdr:colOff>
      <xdr:row>17</xdr:row>
      <xdr:rowOff>72431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29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57208</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1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33025</xdr:rowOff>
    </xdr:from>
    <xdr:to>
      <xdr:col>3</xdr:col>
      <xdr:colOff>257175</xdr:colOff>
      <xdr:row>17</xdr:row>
      <xdr:rowOff>134625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299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119402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0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30434</xdr:rowOff>
    </xdr:from>
    <xdr:to>
      <xdr:col>2</xdr:col>
      <xdr:colOff>692150</xdr:colOff>
      <xdr:row>17</xdr:row>
      <xdr:rowOff>132034</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29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116811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07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232937</xdr:rowOff>
    </xdr:from>
    <xdr:to>
      <xdr:col>4</xdr:col>
      <xdr:colOff>1117600</xdr:colOff>
      <xdr:row>35</xdr:row>
      <xdr:rowOff>320377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6843287"/>
          <a:ext cx="647700" cy="87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232937</xdr:rowOff>
    </xdr:from>
    <xdr:to>
      <xdr:col>4</xdr:col>
      <xdr:colOff>469900</xdr:colOff>
      <xdr:row>35</xdr:row>
      <xdr:rowOff>233394</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843287"/>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xmlns=""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159004</xdr:rowOff>
    </xdr:from>
    <xdr:to>
      <xdr:col>3</xdr:col>
      <xdr:colOff>904875</xdr:colOff>
      <xdr:row>35</xdr:row>
      <xdr:rowOff>233394</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769354"/>
          <a:ext cx="698500" cy="74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xmlns=""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109474</xdr:rowOff>
    </xdr:from>
    <xdr:to>
      <xdr:col>3</xdr:col>
      <xdr:colOff>206375</xdr:colOff>
      <xdr:row>35</xdr:row>
      <xdr:rowOff>159004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19824"/>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xmlns=""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269577</xdr:rowOff>
    </xdr:from>
    <xdr:to>
      <xdr:col>5</xdr:col>
      <xdr:colOff>34925</xdr:colOff>
      <xdr:row>36</xdr:row>
      <xdr:rowOff>28277</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5600700" y="6879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114654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72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182137</xdr:rowOff>
    </xdr:from>
    <xdr:to>
      <xdr:col>4</xdr:col>
      <xdr:colOff>520700</xdr:colOff>
      <xdr:row>35</xdr:row>
      <xdr:rowOff>283737</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953000" y="679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293914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56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182594</xdr:rowOff>
    </xdr:from>
    <xdr:to>
      <xdr:col>3</xdr:col>
      <xdr:colOff>955675</xdr:colOff>
      <xdr:row>35</xdr:row>
      <xdr:rowOff>284194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4254500" y="679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294371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56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108204</xdr:rowOff>
    </xdr:from>
    <xdr:to>
      <xdr:col>3</xdr:col>
      <xdr:colOff>257175</xdr:colOff>
      <xdr:row>35</xdr:row>
      <xdr:rowOff>209804</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3556000" y="671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219981</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48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58674</xdr:rowOff>
    </xdr:from>
    <xdr:to>
      <xdr:col>2</xdr:col>
      <xdr:colOff>692150</xdr:colOff>
      <xdr:row>35</xdr:row>
      <xdr:rowOff>160274</xdr:rowOff>
    </xdr:to>
    <xdr:sp macro="" textlink="">
      <xdr:nvSpPr>
        <xdr:cNvPr id="139" name="円/楕円 138">
          <a:extLst>
            <a:ext uri="{FF2B5EF4-FFF2-40B4-BE49-F238E27FC236}">
              <a16:creationId xmlns:a16="http://schemas.microsoft.com/office/drawing/2014/main" xmlns="" id="{00000000-0008-0000-0500-00008B000000}"/>
            </a:ext>
          </a:extLst>
        </xdr:cNvPr>
        <xdr:cNvSpPr/>
      </xdr:nvSpPr>
      <xdr:spPr bwMode="auto">
        <a:xfrm>
          <a:off x="2857500" y="666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170451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43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29156</xdr:rowOff>
    </xdr:from>
    <xdr:to>
      <xdr:col>6</xdr:col>
      <xdr:colOff>511175</xdr:colOff>
      <xdr:row>37</xdr:row>
      <xdr:rowOff>98781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372806"/>
          <a:ext cx="8382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26793</xdr:rowOff>
    </xdr:from>
    <xdr:to>
      <xdr:col>5</xdr:col>
      <xdr:colOff>358775</xdr:colOff>
      <xdr:row>37</xdr:row>
      <xdr:rowOff>29156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37044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96451</xdr:rowOff>
    </xdr:from>
    <xdr:to>
      <xdr:col>4</xdr:col>
      <xdr:colOff>155575</xdr:colOff>
      <xdr:row>37</xdr:row>
      <xdr:rowOff>26793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268651"/>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96451</xdr:rowOff>
    </xdr:from>
    <xdr:to>
      <xdr:col>2</xdr:col>
      <xdr:colOff>638175</xdr:colOff>
      <xdr:row>37</xdr:row>
      <xdr:rowOff>74277</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268651"/>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47981</xdr:rowOff>
    </xdr:from>
    <xdr:to>
      <xdr:col>6</xdr:col>
      <xdr:colOff>561975</xdr:colOff>
      <xdr:row>37</xdr:row>
      <xdr:rowOff>149581</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3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26408</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91,509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149806</xdr:rowOff>
    </xdr:from>
    <xdr:to>
      <xdr:col>5</xdr:col>
      <xdr:colOff>409575</xdr:colOff>
      <xdr:row>37</xdr:row>
      <xdr:rowOff>79956</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71083</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1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147443</xdr:rowOff>
    </xdr:from>
    <xdr:to>
      <xdr:col>4</xdr:col>
      <xdr:colOff>206375</xdr:colOff>
      <xdr:row>37</xdr:row>
      <xdr:rowOff>77593</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68720</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45651</xdr:rowOff>
    </xdr:from>
    <xdr:to>
      <xdr:col>3</xdr:col>
      <xdr:colOff>3175</xdr:colOff>
      <xdr:row>36</xdr:row>
      <xdr:rowOff>147251</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138378</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3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23477</xdr:rowOff>
    </xdr:from>
    <xdr:to>
      <xdr:col>1</xdr:col>
      <xdr:colOff>485775</xdr:colOff>
      <xdr:row>37</xdr:row>
      <xdr:rowOff>125077</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116204</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102452</xdr:rowOff>
    </xdr:from>
    <xdr:to>
      <xdr:col>6</xdr:col>
      <xdr:colOff>511175</xdr:colOff>
      <xdr:row>56</xdr:row>
      <xdr:rowOff>134817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03652"/>
          <a:ext cx="8382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102452</xdr:rowOff>
    </xdr:from>
    <xdr:to>
      <xdr:col>5</xdr:col>
      <xdr:colOff>358775</xdr:colOff>
      <xdr:row>56</xdr:row>
      <xdr:rowOff>128535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703652"/>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xmlns=""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128535</xdr:rowOff>
    </xdr:from>
    <xdr:to>
      <xdr:col>4</xdr:col>
      <xdr:colOff>155575</xdr:colOff>
      <xdr:row>56</xdr:row>
      <xdr:rowOff>154284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729735"/>
          <a:ext cx="889000" cy="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154284</xdr:rowOff>
    </xdr:from>
    <xdr:to>
      <xdr:col>2</xdr:col>
      <xdr:colOff>638175</xdr:colOff>
      <xdr:row>57</xdr:row>
      <xdr:rowOff>18752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755484"/>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xmlns=""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84017</xdr:rowOff>
    </xdr:from>
    <xdr:to>
      <xdr:col>6</xdr:col>
      <xdr:colOff>561975</xdr:colOff>
      <xdr:row>57</xdr:row>
      <xdr:rowOff>14167</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4584700" y="9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170394</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6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51652</xdr:rowOff>
    </xdr:from>
    <xdr:to>
      <xdr:col>5</xdr:col>
      <xdr:colOff>409575</xdr:colOff>
      <xdr:row>56</xdr:row>
      <xdr:rowOff>153252</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3746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144379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77735</xdr:rowOff>
    </xdr:from>
    <xdr:to>
      <xdr:col>4</xdr:col>
      <xdr:colOff>206375</xdr:colOff>
      <xdr:row>57</xdr:row>
      <xdr:rowOff>7885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2857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170462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103484</xdr:rowOff>
    </xdr:from>
    <xdr:to>
      <xdr:col>3</xdr:col>
      <xdr:colOff>3175</xdr:colOff>
      <xdr:row>57</xdr:row>
      <xdr:rowOff>33634</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968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24761</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139402</xdr:rowOff>
    </xdr:from>
    <xdr:to>
      <xdr:col>1</xdr:col>
      <xdr:colOff>485775</xdr:colOff>
      <xdr:row>57</xdr:row>
      <xdr:rowOff>69552</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1079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60679</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165695</xdr:rowOff>
    </xdr:from>
    <xdr:to>
      <xdr:col>6</xdr:col>
      <xdr:colOff>511175</xdr:colOff>
      <xdr:row>78</xdr:row>
      <xdr:rowOff>170562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538795"/>
          <a:ext cx="8382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xmlns=""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154820</xdr:rowOff>
    </xdr:from>
    <xdr:to>
      <xdr:col>5</xdr:col>
      <xdr:colOff>358775</xdr:colOff>
      <xdr:row>78</xdr:row>
      <xdr:rowOff>170562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2908300" y="13527920"/>
          <a:ext cx="889000" cy="1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154820</xdr:rowOff>
    </xdr:from>
    <xdr:to>
      <xdr:col>4</xdr:col>
      <xdr:colOff>155575</xdr:colOff>
      <xdr:row>79</xdr:row>
      <xdr:rowOff>13839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2019300" y="13527920"/>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xmlns=""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6393</xdr:rowOff>
    </xdr:from>
    <xdr:to>
      <xdr:col>2</xdr:col>
      <xdr:colOff>638175</xdr:colOff>
      <xdr:row>79</xdr:row>
      <xdr:rowOff>13839</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55094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xmlns=""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114895</xdr:rowOff>
    </xdr:from>
    <xdr:to>
      <xdr:col>6</xdr:col>
      <xdr:colOff>561975</xdr:colOff>
      <xdr:row>79</xdr:row>
      <xdr:rowOff>45045</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4584700" y="134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29822</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40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119762</xdr:rowOff>
    </xdr:from>
    <xdr:to>
      <xdr:col>5</xdr:col>
      <xdr:colOff>409575</xdr:colOff>
      <xdr:row>79</xdr:row>
      <xdr:rowOff>49912</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3746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41039</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7" y="135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104020</xdr:rowOff>
    </xdr:from>
    <xdr:to>
      <xdr:col>4</xdr:col>
      <xdr:colOff>206375</xdr:colOff>
      <xdr:row>79</xdr:row>
      <xdr:rowOff>34170</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2857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25297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7"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134489</xdr:rowOff>
    </xdr:from>
    <xdr:to>
      <xdr:col>3</xdr:col>
      <xdr:colOff>3175</xdr:colOff>
      <xdr:row>79</xdr:row>
      <xdr:rowOff>64639</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1968500" y="135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55766</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7" y="1360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127043</xdr:rowOff>
    </xdr:from>
    <xdr:to>
      <xdr:col>1</xdr:col>
      <xdr:colOff>485775</xdr:colOff>
      <xdr:row>79</xdr:row>
      <xdr:rowOff>57193</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079500" y="135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48320</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7" y="1359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106629</xdr:rowOff>
    </xdr:from>
    <xdr:to>
      <xdr:col>6</xdr:col>
      <xdr:colOff>511175</xdr:colOff>
      <xdr:row>96</xdr:row>
      <xdr:rowOff>144996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394379"/>
          <a:ext cx="838200" cy="2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xmlns=""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144996</xdr:rowOff>
    </xdr:from>
    <xdr:to>
      <xdr:col>5</xdr:col>
      <xdr:colOff>358775</xdr:colOff>
      <xdr:row>97</xdr:row>
      <xdr:rowOff>61881</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604196"/>
          <a:ext cx="8890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61881</xdr:rowOff>
    </xdr:from>
    <xdr:to>
      <xdr:col>4</xdr:col>
      <xdr:colOff>155575</xdr:colOff>
      <xdr:row>97</xdr:row>
      <xdr:rowOff>113849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69253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113849</xdr:rowOff>
    </xdr:from>
    <xdr:to>
      <xdr:col>2</xdr:col>
      <xdr:colOff>638175</xdr:colOff>
      <xdr:row>97</xdr:row>
      <xdr:rowOff>146558</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744499"/>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55829</xdr:rowOff>
    </xdr:from>
    <xdr:to>
      <xdr:col>6</xdr:col>
      <xdr:colOff>561975</xdr:colOff>
      <xdr:row>95</xdr:row>
      <xdr:rowOff>157429</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4584700" y="163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78706</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1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94196</xdr:rowOff>
    </xdr:from>
    <xdr:to>
      <xdr:col>5</xdr:col>
      <xdr:colOff>409575</xdr:colOff>
      <xdr:row>97</xdr:row>
      <xdr:rowOff>24346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3746500" y="165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40873</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3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11081</xdr:rowOff>
    </xdr:from>
    <xdr:to>
      <xdr:col>4</xdr:col>
      <xdr:colOff>206375</xdr:colOff>
      <xdr:row>97</xdr:row>
      <xdr:rowOff>112681</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2857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103808</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63049</xdr:rowOff>
    </xdr:from>
    <xdr:to>
      <xdr:col>3</xdr:col>
      <xdr:colOff>3175</xdr:colOff>
      <xdr:row>97</xdr:row>
      <xdr:rowOff>164649</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1968500" y="166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9726</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95758</xdr:rowOff>
    </xdr:from>
    <xdr:to>
      <xdr:col>1</xdr:col>
      <xdr:colOff>485775</xdr:colOff>
      <xdr:row>98</xdr:row>
      <xdr:rowOff>25908</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079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42435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51739</xdr:rowOff>
    </xdr:from>
    <xdr:to>
      <xdr:col>15</xdr:col>
      <xdr:colOff>180975</xdr:colOff>
      <xdr:row>37</xdr:row>
      <xdr:rowOff>71836</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95389"/>
          <a:ext cx="8382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41288</xdr:rowOff>
    </xdr:from>
    <xdr:to>
      <xdr:col>14</xdr:col>
      <xdr:colOff>28575</xdr:colOff>
      <xdr:row>37</xdr:row>
      <xdr:rowOff>51739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384938"/>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41288</xdr:rowOff>
    </xdr:from>
    <xdr:to>
      <xdr:col>12</xdr:col>
      <xdr:colOff>511175</xdr:colOff>
      <xdr:row>37</xdr:row>
      <xdr:rowOff>69638</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384938"/>
          <a:ext cx="8890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69638</xdr:rowOff>
    </xdr:from>
    <xdr:to>
      <xdr:col>11</xdr:col>
      <xdr:colOff>307975</xdr:colOff>
      <xdr:row>37</xdr:row>
      <xdr:rowOff>83133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413288"/>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21036</xdr:rowOff>
    </xdr:from>
    <xdr:to>
      <xdr:col>15</xdr:col>
      <xdr:colOff>231775</xdr:colOff>
      <xdr:row>37</xdr:row>
      <xdr:rowOff>122636</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10426700" y="63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170913</xdr:rowOff>
    </xdr:from>
    <xdr:ext cx="534377"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34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939</xdr:rowOff>
    </xdr:from>
    <xdr:to>
      <xdr:col>14</xdr:col>
      <xdr:colOff>79375</xdr:colOff>
      <xdr:row>37</xdr:row>
      <xdr:rowOff>102539</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9588500" y="63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93666</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72111" y="643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161938</xdr:rowOff>
    </xdr:from>
    <xdr:to>
      <xdr:col>12</xdr:col>
      <xdr:colOff>561975</xdr:colOff>
      <xdr:row>37</xdr:row>
      <xdr:rowOff>92088</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8699500" y="633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83215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83111" y="64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18838</xdr:rowOff>
    </xdr:from>
    <xdr:to>
      <xdr:col>11</xdr:col>
      <xdr:colOff>358775</xdr:colOff>
      <xdr:row>37</xdr:row>
      <xdr:rowOff>120438</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7810500" y="63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111565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94111" y="645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32333</xdr:rowOff>
    </xdr:from>
    <xdr:to>
      <xdr:col>10</xdr:col>
      <xdr:colOff>155575</xdr:colOff>
      <xdr:row>37</xdr:row>
      <xdr:rowOff>133933</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6921500" y="637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125060</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705111" y="646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133992</xdr:rowOff>
    </xdr:from>
    <xdr:to>
      <xdr:col>15</xdr:col>
      <xdr:colOff>180975</xdr:colOff>
      <xdr:row>58</xdr:row>
      <xdr:rowOff>11906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735192"/>
          <a:ext cx="838200" cy="2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133992</xdr:rowOff>
    </xdr:from>
    <xdr:to>
      <xdr:col>14</xdr:col>
      <xdr:colOff>28575</xdr:colOff>
      <xdr:row>57</xdr:row>
      <xdr:rowOff>29492</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8750300" y="9735192"/>
          <a:ext cx="889000" cy="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xmlns=""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108832</xdr:rowOff>
    </xdr:from>
    <xdr:to>
      <xdr:col>12</xdr:col>
      <xdr:colOff>511175</xdr:colOff>
      <xdr:row>57</xdr:row>
      <xdr:rowOff>29492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710032"/>
          <a:ext cx="889000" cy="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xmlns=""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92184</xdr:rowOff>
    </xdr:from>
    <xdr:to>
      <xdr:col>11</xdr:col>
      <xdr:colOff>307975</xdr:colOff>
      <xdr:row>56</xdr:row>
      <xdr:rowOff>108832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6972300" y="9693384"/>
          <a:ext cx="889000" cy="1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xmlns=""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132556</xdr:rowOff>
    </xdr:from>
    <xdr:to>
      <xdr:col>15</xdr:col>
      <xdr:colOff>231775</xdr:colOff>
      <xdr:row>58</xdr:row>
      <xdr:rowOff>62706</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10426700" y="99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110983</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8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79,132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83192</xdr:rowOff>
    </xdr:from>
    <xdr:to>
      <xdr:col>14</xdr:col>
      <xdr:colOff>79375</xdr:colOff>
      <xdr:row>57</xdr:row>
      <xdr:rowOff>13342</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9588500" y="96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29869</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39794" y="94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150142</xdr:rowOff>
    </xdr:from>
    <xdr:to>
      <xdr:col>12</xdr:col>
      <xdr:colOff>561975</xdr:colOff>
      <xdr:row>57</xdr:row>
      <xdr:rowOff>80292</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8699500" y="975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96819</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4" y="952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58032</xdr:rowOff>
    </xdr:from>
    <xdr:to>
      <xdr:col>11</xdr:col>
      <xdr:colOff>358775</xdr:colOff>
      <xdr:row>56</xdr:row>
      <xdr:rowOff>159632</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7810500" y="96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4709</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4" y="943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41384</xdr:rowOff>
    </xdr:from>
    <xdr:to>
      <xdr:col>10</xdr:col>
      <xdr:colOff>155575</xdr:colOff>
      <xdr:row>56</xdr:row>
      <xdr:rowOff>142984</xdr:rowOff>
    </xdr:to>
    <xdr:sp macro="" textlink="">
      <xdr:nvSpPr>
        <xdr:cNvPr id="378" name="円/楕円 377">
          <a:extLst>
            <a:ext uri="{FF2B5EF4-FFF2-40B4-BE49-F238E27FC236}">
              <a16:creationId xmlns:a16="http://schemas.microsoft.com/office/drawing/2014/main" xmlns="" id="{00000000-0008-0000-0600-00007A010000}"/>
            </a:ext>
          </a:extLst>
        </xdr:cNvPr>
        <xdr:cNvSpPr/>
      </xdr:nvSpPr>
      <xdr:spPr>
        <a:xfrm>
          <a:off x="6921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159511</xdr:rowOff>
    </xdr:from>
    <xdr:ext cx="599010"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672794" y="941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141525</xdr:rowOff>
    </xdr:from>
    <xdr:to>
      <xdr:col>15</xdr:col>
      <xdr:colOff>180975</xdr:colOff>
      <xdr:row>78</xdr:row>
      <xdr:rowOff>130981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171725"/>
          <a:ext cx="838200" cy="3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141525</xdr:rowOff>
    </xdr:from>
    <xdr:to>
      <xdr:col>14</xdr:col>
      <xdr:colOff>28575</xdr:colOff>
      <xdr:row>76</xdr:row>
      <xdr:rowOff>170566</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171725"/>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80181</xdr:rowOff>
    </xdr:from>
    <xdr:to>
      <xdr:col>15</xdr:col>
      <xdr:colOff>231775</xdr:colOff>
      <xdr:row>79</xdr:row>
      <xdr:rowOff>10331</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4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166558</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90725</xdr:rowOff>
    </xdr:from>
    <xdr:to>
      <xdr:col>14</xdr:col>
      <xdr:colOff>79375</xdr:colOff>
      <xdr:row>77</xdr:row>
      <xdr:rowOff>20875</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1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37401</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289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119766</xdr:rowOff>
    </xdr:from>
    <xdr:to>
      <xdr:col>12</xdr:col>
      <xdr:colOff>561975</xdr:colOff>
      <xdr:row>77</xdr:row>
      <xdr:rowOff>49916</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66443</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83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153059</xdr:rowOff>
    </xdr:from>
    <xdr:to>
      <xdr:col>15</xdr:col>
      <xdr:colOff>180975</xdr:colOff>
      <xdr:row>97</xdr:row>
      <xdr:rowOff>5087</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9639300" y="16612259"/>
          <a:ext cx="8382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5087</xdr:rowOff>
    </xdr:from>
    <xdr:to>
      <xdr:col>14</xdr:col>
      <xdr:colOff>28575</xdr:colOff>
      <xdr:row>97</xdr:row>
      <xdr:rowOff>64249</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635737"/>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102259</xdr:rowOff>
    </xdr:from>
    <xdr:to>
      <xdr:col>15</xdr:col>
      <xdr:colOff>231775</xdr:colOff>
      <xdr:row>97</xdr:row>
      <xdr:rowOff>32409</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656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125136</xdr:rowOff>
    </xdr:from>
    <xdr:ext cx="534377"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64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125737</xdr:rowOff>
    </xdr:from>
    <xdr:to>
      <xdr:col>14</xdr:col>
      <xdr:colOff>79375</xdr:colOff>
      <xdr:row>97</xdr:row>
      <xdr:rowOff>55887</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5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72414</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3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13449</xdr:rowOff>
    </xdr:from>
    <xdr:to>
      <xdr:col>12</xdr:col>
      <xdr:colOff>561975</xdr:colOff>
      <xdr:row>97</xdr:row>
      <xdr:rowOff>115049</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66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131576</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4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xmlns=""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xmlns=""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xmlns=""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xmlns=""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xmlns=""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xmlns=""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48312</xdr:rowOff>
    </xdr:from>
    <xdr:to>
      <xdr:col>23</xdr:col>
      <xdr:colOff>517525</xdr:colOff>
      <xdr:row>75</xdr:row>
      <xdr:rowOff>151422</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5481300" y="12907062"/>
          <a:ext cx="8382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a:extLst>
            <a:ext uri="{FF2B5EF4-FFF2-40B4-BE49-F238E27FC236}">
              <a16:creationId xmlns:a16="http://schemas.microsoft.com/office/drawing/2014/main" xmlns="" id="{00000000-0008-0000-0600-000059020000}"/>
            </a:ext>
          </a:extLst>
        </xdr:cNvPr>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48312</xdr:rowOff>
    </xdr:from>
    <xdr:to>
      <xdr:col>22</xdr:col>
      <xdr:colOff>365125</xdr:colOff>
      <xdr:row>75</xdr:row>
      <xdr:rowOff>103530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4592300" y="12907062"/>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xmlns=""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83470</xdr:rowOff>
    </xdr:from>
    <xdr:to>
      <xdr:col>21</xdr:col>
      <xdr:colOff>161925</xdr:colOff>
      <xdr:row>75</xdr:row>
      <xdr:rowOff>103530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3703300" y="12942220"/>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xmlns=""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65336</xdr:rowOff>
    </xdr:from>
    <xdr:to>
      <xdr:col>19</xdr:col>
      <xdr:colOff>644525</xdr:colOff>
      <xdr:row>75</xdr:row>
      <xdr:rowOff>83470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814300" y="12924086"/>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xmlns=""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100622</xdr:rowOff>
    </xdr:from>
    <xdr:to>
      <xdr:col>23</xdr:col>
      <xdr:colOff>568325</xdr:colOff>
      <xdr:row>76</xdr:row>
      <xdr:rowOff>30772</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6268700" y="129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79049</xdr:rowOff>
    </xdr:from>
    <xdr:ext cx="534377" cy="259045"/>
    <xdr:sp macro="" textlink="">
      <xdr:nvSpPr>
        <xdr:cNvPr id="620" name="公債費該当値テキスト">
          <a:extLst>
            <a:ext uri="{FF2B5EF4-FFF2-40B4-BE49-F238E27FC236}">
              <a16:creationId xmlns:a16="http://schemas.microsoft.com/office/drawing/2014/main" xmlns="" id="{00000000-0008-0000-0600-00006C020000}"/>
            </a:ext>
          </a:extLst>
        </xdr:cNvPr>
        <xdr:cNvSpPr txBox="1"/>
      </xdr:nvSpPr>
      <xdr:spPr>
        <a:xfrm>
          <a:off x="16370300" y="129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168962</xdr:rowOff>
    </xdr:from>
    <xdr:to>
      <xdr:col>22</xdr:col>
      <xdr:colOff>415925</xdr:colOff>
      <xdr:row>75</xdr:row>
      <xdr:rowOff>99112</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5430500" y="128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115639</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5214111" y="1263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52730</xdr:rowOff>
    </xdr:from>
    <xdr:to>
      <xdr:col>21</xdr:col>
      <xdr:colOff>212725</xdr:colOff>
      <xdr:row>75</xdr:row>
      <xdr:rowOff>154330</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4541500" y="129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170857</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26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32670</xdr:rowOff>
    </xdr:from>
    <xdr:to>
      <xdr:col>20</xdr:col>
      <xdr:colOff>9525</xdr:colOff>
      <xdr:row>75</xdr:row>
      <xdr:rowOff>134270</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3652500" y="128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150797</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26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14536</xdr:rowOff>
    </xdr:from>
    <xdr:to>
      <xdr:col>18</xdr:col>
      <xdr:colOff>492125</xdr:colOff>
      <xdr:row>75</xdr:row>
      <xdr:rowOff>116136</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2763500" y="12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132663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6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xmlns=""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xmlns=""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112559</xdr:rowOff>
    </xdr:from>
    <xdr:to>
      <xdr:col>23</xdr:col>
      <xdr:colOff>517525</xdr:colOff>
      <xdr:row>98</xdr:row>
      <xdr:rowOff>114002</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5481300" y="16914659"/>
          <a:ext cx="838200" cy="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a:extLst>
            <a:ext uri="{FF2B5EF4-FFF2-40B4-BE49-F238E27FC236}">
              <a16:creationId xmlns:a16="http://schemas.microsoft.com/office/drawing/2014/main" xmlns="" id="{00000000-0008-0000-0600-000090020000}"/>
            </a:ext>
          </a:extLst>
        </xdr:cNvPr>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95374</xdr:rowOff>
    </xdr:from>
    <xdr:to>
      <xdr:col>22</xdr:col>
      <xdr:colOff>365125</xdr:colOff>
      <xdr:row>98</xdr:row>
      <xdr:rowOff>112559</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4592300" y="16897474"/>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95374</xdr:rowOff>
    </xdr:from>
    <xdr:to>
      <xdr:col>21</xdr:col>
      <xdr:colOff>161925</xdr:colOff>
      <xdr:row>98</xdr:row>
      <xdr:rowOff>99354</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3703300" y="16897474"/>
          <a:ext cx="8890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93962</xdr:rowOff>
    </xdr:from>
    <xdr:to>
      <xdr:col>19</xdr:col>
      <xdr:colOff>644525</xdr:colOff>
      <xdr:row>98</xdr:row>
      <xdr:rowOff>99354</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814300" y="16896062"/>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63202</xdr:rowOff>
    </xdr:from>
    <xdr:to>
      <xdr:col>23</xdr:col>
      <xdr:colOff>568325</xdr:colOff>
      <xdr:row>98</xdr:row>
      <xdr:rowOff>164802</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6268700" y="168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149579</xdr:rowOff>
    </xdr:from>
    <xdr:ext cx="534377" cy="259045"/>
    <xdr:sp macro="" textlink="">
      <xdr:nvSpPr>
        <xdr:cNvPr id="675" name="積立金該当値テキスト">
          <a:extLst>
            <a:ext uri="{FF2B5EF4-FFF2-40B4-BE49-F238E27FC236}">
              <a16:creationId xmlns:a16="http://schemas.microsoft.com/office/drawing/2014/main" xmlns="" id="{00000000-0008-0000-0600-0000A3020000}"/>
            </a:ext>
          </a:extLst>
        </xdr:cNvPr>
        <xdr:cNvSpPr txBox="1"/>
      </xdr:nvSpPr>
      <xdr:spPr>
        <a:xfrm>
          <a:off x="16370300" y="167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61759</xdr:rowOff>
    </xdr:from>
    <xdr:to>
      <xdr:col>22</xdr:col>
      <xdr:colOff>415925</xdr:colOff>
      <xdr:row>98</xdr:row>
      <xdr:rowOff>163359</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5430500" y="168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154486</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9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44574</xdr:rowOff>
    </xdr:from>
    <xdr:to>
      <xdr:col>21</xdr:col>
      <xdr:colOff>212725</xdr:colOff>
      <xdr:row>98</xdr:row>
      <xdr:rowOff>146174</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4541500" y="168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137301</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48554</xdr:rowOff>
    </xdr:from>
    <xdr:to>
      <xdr:col>20</xdr:col>
      <xdr:colOff>9525</xdr:colOff>
      <xdr:row>98</xdr:row>
      <xdr:rowOff>150154</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3652500" y="168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141281</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9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43162</xdr:rowOff>
    </xdr:from>
    <xdr:to>
      <xdr:col>18</xdr:col>
      <xdr:colOff>492125</xdr:colOff>
      <xdr:row>98</xdr:row>
      <xdr:rowOff>144762</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2763500" y="168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135889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47111" y="169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xmlns=""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xmlns=""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a:extLst>
            <a:ext uri="{FF2B5EF4-FFF2-40B4-BE49-F238E27FC236}">
              <a16:creationId xmlns:a16="http://schemas.microsoft.com/office/drawing/2014/main" xmlns="" id="{00000000-0008-0000-0600-0000C9020000}"/>
            </a:ext>
          </a:extLst>
        </xdr:cNvPr>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xmlns=""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xmlns=""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xmlns=""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xmlns=""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xmlns=""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xmlns=""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xmlns=""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xmlns=""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xmlns=""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xmlns=""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xmlns=""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xmlns=""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xmlns=""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xmlns=""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xmlns=""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a:extLst>
            <a:ext uri="{FF2B5EF4-FFF2-40B4-BE49-F238E27FC236}">
              <a16:creationId xmlns:a16="http://schemas.microsoft.com/office/drawing/2014/main" xmlns="" id="{00000000-0008-0000-0600-000037030000}"/>
            </a:ext>
          </a:extLst>
        </xdr:cNvPr>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a:extLst>
            <a:ext uri="{FF2B5EF4-FFF2-40B4-BE49-F238E27FC236}">
              <a16:creationId xmlns:a16="http://schemas.microsoft.com/office/drawing/2014/main" xmlns="" id="{00000000-0008-0000-0600-000039030000}"/>
            </a:ext>
          </a:extLst>
        </xdr:cNvPr>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25654</xdr:rowOff>
    </xdr:from>
    <xdr:to>
      <xdr:col>32</xdr:col>
      <xdr:colOff>187325</xdr:colOff>
      <xdr:row>76</xdr:row>
      <xdr:rowOff>58865</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1323300" y="13055854"/>
          <a:ext cx="8382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a:extLst>
            <a:ext uri="{FF2B5EF4-FFF2-40B4-BE49-F238E27FC236}">
              <a16:creationId xmlns:a16="http://schemas.microsoft.com/office/drawing/2014/main" xmlns="" id="{00000000-0008-0000-0600-00003C030000}"/>
            </a:ext>
          </a:extLst>
        </xdr:cNvPr>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a:extLst>
            <a:ext uri="{FF2B5EF4-FFF2-40B4-BE49-F238E27FC236}">
              <a16:creationId xmlns:a16="http://schemas.microsoft.com/office/drawing/2014/main" xmlns="" id="{00000000-0008-0000-0600-00003D030000}"/>
            </a:ext>
          </a:extLst>
        </xdr:cNvPr>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25654</xdr:rowOff>
    </xdr:from>
    <xdr:to>
      <xdr:col>31</xdr:col>
      <xdr:colOff>34925</xdr:colOff>
      <xdr:row>76</xdr:row>
      <xdr:rowOff>73076</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0434300" y="13055854"/>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a:extLst>
            <a:ext uri="{FF2B5EF4-FFF2-40B4-BE49-F238E27FC236}">
              <a16:creationId xmlns:a16="http://schemas.microsoft.com/office/drawing/2014/main" xmlns="" id="{00000000-0008-0000-0600-00003F030000}"/>
            </a:ext>
          </a:extLst>
        </xdr:cNvPr>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73076</xdr:rowOff>
    </xdr:from>
    <xdr:to>
      <xdr:col>29</xdr:col>
      <xdr:colOff>517525</xdr:colOff>
      <xdr:row>77</xdr:row>
      <xdr:rowOff>19583</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19545300" y="13103276"/>
          <a:ext cx="889000" cy="1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19583</xdr:rowOff>
    </xdr:from>
    <xdr:to>
      <xdr:col>28</xdr:col>
      <xdr:colOff>314325</xdr:colOff>
      <xdr:row>77</xdr:row>
      <xdr:rowOff>20917</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18656300" y="13221233"/>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a:extLst>
            <a:ext uri="{FF2B5EF4-FFF2-40B4-BE49-F238E27FC236}">
              <a16:creationId xmlns:a16="http://schemas.microsoft.com/office/drawing/2014/main" xmlns="" id="{00000000-0008-0000-0600-000047030000}"/>
            </a:ext>
          </a:extLst>
        </xdr:cNvPr>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8065</xdr:rowOff>
    </xdr:from>
    <xdr:to>
      <xdr:col>32</xdr:col>
      <xdr:colOff>238125</xdr:colOff>
      <xdr:row>76</xdr:row>
      <xdr:rowOff>109665</xdr:rowOff>
    </xdr:to>
    <xdr:sp macro="" textlink="">
      <xdr:nvSpPr>
        <xdr:cNvPr id="846" name="円/楕円 845">
          <a:extLst>
            <a:ext uri="{FF2B5EF4-FFF2-40B4-BE49-F238E27FC236}">
              <a16:creationId xmlns:a16="http://schemas.microsoft.com/office/drawing/2014/main" xmlns="" id="{00000000-0008-0000-0600-00004E030000}"/>
            </a:ext>
          </a:extLst>
        </xdr:cNvPr>
        <xdr:cNvSpPr/>
      </xdr:nvSpPr>
      <xdr:spPr>
        <a:xfrm>
          <a:off x="22110700" y="130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157942</xdr:rowOff>
    </xdr:from>
    <xdr:ext cx="534377" cy="259045"/>
    <xdr:sp macro="" textlink="">
      <xdr:nvSpPr>
        <xdr:cNvPr id="847" name="繰出金該当値テキスト">
          <a:extLst>
            <a:ext uri="{FF2B5EF4-FFF2-40B4-BE49-F238E27FC236}">
              <a16:creationId xmlns:a16="http://schemas.microsoft.com/office/drawing/2014/main" xmlns="" id="{00000000-0008-0000-0600-00004F030000}"/>
            </a:ext>
          </a:extLst>
        </xdr:cNvPr>
        <xdr:cNvSpPr txBox="1"/>
      </xdr:nvSpPr>
      <xdr:spPr>
        <a:xfrm>
          <a:off x="22212300" y="130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146304</xdr:rowOff>
    </xdr:from>
    <xdr:to>
      <xdr:col>31</xdr:col>
      <xdr:colOff>85725</xdr:colOff>
      <xdr:row>76</xdr:row>
      <xdr:rowOff>76454</xdr:rowOff>
    </xdr:to>
    <xdr:sp macro="" textlink="">
      <xdr:nvSpPr>
        <xdr:cNvPr id="848" name="円/楕円 847">
          <a:extLst>
            <a:ext uri="{FF2B5EF4-FFF2-40B4-BE49-F238E27FC236}">
              <a16:creationId xmlns:a16="http://schemas.microsoft.com/office/drawing/2014/main" xmlns="" id="{00000000-0008-0000-0600-000050030000}"/>
            </a:ext>
          </a:extLst>
        </xdr:cNvPr>
        <xdr:cNvSpPr/>
      </xdr:nvSpPr>
      <xdr:spPr>
        <a:xfrm>
          <a:off x="21272500" y="13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67581</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3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22276</xdr:rowOff>
    </xdr:from>
    <xdr:to>
      <xdr:col>29</xdr:col>
      <xdr:colOff>568325</xdr:colOff>
      <xdr:row>76</xdr:row>
      <xdr:rowOff>123876</xdr:rowOff>
    </xdr:to>
    <xdr:sp macro="" textlink="">
      <xdr:nvSpPr>
        <xdr:cNvPr id="850" name="円/楕円 849">
          <a:extLst>
            <a:ext uri="{FF2B5EF4-FFF2-40B4-BE49-F238E27FC236}">
              <a16:creationId xmlns:a16="http://schemas.microsoft.com/office/drawing/2014/main" xmlns="" id="{00000000-0008-0000-0600-000052030000}"/>
            </a:ext>
          </a:extLst>
        </xdr:cNvPr>
        <xdr:cNvSpPr/>
      </xdr:nvSpPr>
      <xdr:spPr>
        <a:xfrm>
          <a:off x="20383500" y="130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115003</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31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140233</xdr:rowOff>
    </xdr:from>
    <xdr:to>
      <xdr:col>28</xdr:col>
      <xdr:colOff>365125</xdr:colOff>
      <xdr:row>77</xdr:row>
      <xdr:rowOff>70383</xdr:rowOff>
    </xdr:to>
    <xdr:sp macro="" textlink="">
      <xdr:nvSpPr>
        <xdr:cNvPr id="852" name="円/楕円 851">
          <a:extLst>
            <a:ext uri="{FF2B5EF4-FFF2-40B4-BE49-F238E27FC236}">
              <a16:creationId xmlns:a16="http://schemas.microsoft.com/office/drawing/2014/main" xmlns="" id="{00000000-0008-0000-0600-000054030000}"/>
            </a:ext>
          </a:extLst>
        </xdr:cNvPr>
        <xdr:cNvSpPr/>
      </xdr:nvSpPr>
      <xdr:spPr>
        <a:xfrm>
          <a:off x="19494500" y="131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61510</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32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141567</xdr:rowOff>
    </xdr:from>
    <xdr:to>
      <xdr:col>27</xdr:col>
      <xdr:colOff>161925</xdr:colOff>
      <xdr:row>77</xdr:row>
      <xdr:rowOff>71717</xdr:rowOff>
    </xdr:to>
    <xdr:sp macro="" textlink="">
      <xdr:nvSpPr>
        <xdr:cNvPr id="854" name="円/楕円 853">
          <a:extLst>
            <a:ext uri="{FF2B5EF4-FFF2-40B4-BE49-F238E27FC236}">
              <a16:creationId xmlns:a16="http://schemas.microsoft.com/office/drawing/2014/main" xmlns="" id="{00000000-0008-0000-0600-000056030000}"/>
            </a:ext>
          </a:extLst>
        </xdr:cNvPr>
        <xdr:cNvSpPr/>
      </xdr:nvSpPr>
      <xdr:spPr>
        <a:xfrm>
          <a:off x="18605500" y="131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62844</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2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xmlns=""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xmlns=""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xmlns=""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xmlns=""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xmlns=""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xmlns=""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xmlns=""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xmlns=""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xmlns=""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xmlns=""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xmlns=""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扶助費は類似団体を上回っており、これは高齢化率の上昇に伴う費用の増加が影響している。</a:t>
          </a:r>
          <a:endParaRPr kumimoji="1" lang="en-US" altLang="ja-JP" sz="1300">
            <a:latin typeface="ＭＳ Ｐゴシック"/>
          </a:endParaRPr>
        </a:p>
        <a:p>
          <a:r>
            <a:rPr kumimoji="1" lang="ja-JP" altLang="en-US" sz="1300">
              <a:latin typeface="ＭＳ Ｐゴシック"/>
            </a:rPr>
            <a:t>普通建設事業費（うち更新整備）についても類似団体を上回っており、これは道路、橋りょう等の更新時期が重なってきたためである。</a:t>
          </a:r>
          <a:endParaRPr kumimoji="1" lang="en-US" altLang="ja-JP" sz="1300">
            <a:latin typeface="ＭＳ Ｐゴシック"/>
          </a:endParaRPr>
        </a:p>
        <a:p>
          <a:r>
            <a:rPr kumimoji="1" lang="ja-JP" altLang="en-US" sz="1300">
              <a:latin typeface="ＭＳ Ｐゴシック"/>
            </a:rPr>
            <a:t>今後は第６次行政改革に基づき、大規模事業計画の凍結や廃止を含めた事業計画の見直しによる投資的経費の抑制に努めることとしている。</a:t>
          </a:r>
        </a:p>
        <a:p>
          <a:r>
            <a:rPr kumimoji="1" lang="ja-JP" altLang="en-US" sz="1300">
              <a:latin typeface="ＭＳ Ｐゴシック"/>
            </a:rPr>
            <a:t>また、一般会計を圧迫している一部事務組合への負担金や、特別会計への繰出金の削減等も検討し、健全な財政運営を目指す。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8,014
7,841
14.18
4,711,231
4,439,893
265,140
2,724,422
4,882,282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18415</xdr:rowOff>
    </xdr:from>
    <xdr:to>
      <xdr:col>6</xdr:col>
      <xdr:colOff>511175</xdr:colOff>
      <xdr:row>36</xdr:row>
      <xdr:rowOff>136017</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90615"/>
          <a:ext cx="838200" cy="1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18415</xdr:rowOff>
    </xdr:from>
    <xdr:to>
      <xdr:col>5</xdr:col>
      <xdr:colOff>358775</xdr:colOff>
      <xdr:row>36</xdr:row>
      <xdr:rowOff>112776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190615"/>
          <a:ext cx="8890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112776</xdr:rowOff>
    </xdr:from>
    <xdr:to>
      <xdr:col>4</xdr:col>
      <xdr:colOff>155575</xdr:colOff>
      <xdr:row>36</xdr:row>
      <xdr:rowOff>161798</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84976"/>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122428</xdr:rowOff>
    </xdr:from>
    <xdr:to>
      <xdr:col>2</xdr:col>
      <xdr:colOff>638175</xdr:colOff>
      <xdr:row>36</xdr:row>
      <xdr:rowOff>161798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94628"/>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85217</xdr:rowOff>
    </xdr:from>
    <xdr:to>
      <xdr:col>6</xdr:col>
      <xdr:colOff>561975</xdr:colOff>
      <xdr:row>37</xdr:row>
      <xdr:rowOff>15367</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25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108094</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139065</xdr:rowOff>
    </xdr:from>
    <xdr:to>
      <xdr:col>5</xdr:col>
      <xdr:colOff>409575</xdr:colOff>
      <xdr:row>36</xdr:row>
      <xdr:rowOff>69215</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85742</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9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61976</xdr:rowOff>
    </xdr:from>
    <xdr:to>
      <xdr:col>4</xdr:col>
      <xdr:colOff>206375</xdr:colOff>
      <xdr:row>36</xdr:row>
      <xdr:rowOff>163576</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154703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32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110998</xdr:rowOff>
    </xdr:from>
    <xdr:to>
      <xdr:col>3</xdr:col>
      <xdr:colOff>3175</xdr:colOff>
      <xdr:row>37</xdr:row>
      <xdr:rowOff>41148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32275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71628</xdr:rowOff>
    </xdr:from>
    <xdr:to>
      <xdr:col>1</xdr:col>
      <xdr:colOff>485775</xdr:colOff>
      <xdr:row>37</xdr:row>
      <xdr:rowOff>1778</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164355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135623</xdr:rowOff>
    </xdr:from>
    <xdr:to>
      <xdr:col>6</xdr:col>
      <xdr:colOff>511175</xdr:colOff>
      <xdr:row>58</xdr:row>
      <xdr:rowOff>138464</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10079723"/>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xmlns=""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135623</xdr:rowOff>
    </xdr:from>
    <xdr:to>
      <xdr:col>5</xdr:col>
      <xdr:colOff>358775</xdr:colOff>
      <xdr:row>58</xdr:row>
      <xdr:rowOff>142201</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908300" y="10079723"/>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xmlns=""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127419</xdr:rowOff>
    </xdr:from>
    <xdr:to>
      <xdr:col>4</xdr:col>
      <xdr:colOff>155575</xdr:colOff>
      <xdr:row>58</xdr:row>
      <xdr:rowOff>142201</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10071519"/>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127419</xdr:rowOff>
    </xdr:from>
    <xdr:to>
      <xdr:col>2</xdr:col>
      <xdr:colOff>638175</xdr:colOff>
      <xdr:row>58</xdr:row>
      <xdr:rowOff>139666</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1130300" y="10071519"/>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xmlns=""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87664</xdr:rowOff>
    </xdr:from>
    <xdr:to>
      <xdr:col>6</xdr:col>
      <xdr:colOff>561975</xdr:colOff>
      <xdr:row>59</xdr:row>
      <xdr:rowOff>17814</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4584700" y="100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2591</xdr:rowOff>
    </xdr:from>
    <xdr:ext cx="534377"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94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84823</xdr:rowOff>
    </xdr:from>
    <xdr:to>
      <xdr:col>5</xdr:col>
      <xdr:colOff>409575</xdr:colOff>
      <xdr:row>59</xdr:row>
      <xdr:rowOff>14973</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3746500" y="100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6100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530111" y="1012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91401</xdr:rowOff>
    </xdr:from>
    <xdr:to>
      <xdr:col>4</xdr:col>
      <xdr:colOff>206375</xdr:colOff>
      <xdr:row>59</xdr:row>
      <xdr:rowOff>21551</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2857500" y="100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12678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41111" y="101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76619</xdr:rowOff>
    </xdr:from>
    <xdr:to>
      <xdr:col>3</xdr:col>
      <xdr:colOff>3175</xdr:colOff>
      <xdr:row>59</xdr:row>
      <xdr:rowOff>6769</xdr:rowOff>
    </xdr:to>
    <xdr:sp macro="" textlink="">
      <xdr:nvSpPr>
        <xdr:cNvPr id="145" name="円/楕円 144">
          <a:extLst>
            <a:ext uri="{FF2B5EF4-FFF2-40B4-BE49-F238E27FC236}">
              <a16:creationId xmlns:a16="http://schemas.microsoft.com/office/drawing/2014/main" xmlns="" id="{00000000-0008-0000-0700-000091000000}"/>
            </a:ext>
          </a:extLst>
        </xdr:cNvPr>
        <xdr:cNvSpPr/>
      </xdr:nvSpPr>
      <xdr:spPr>
        <a:xfrm>
          <a:off x="1968500" y="100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169346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52111" y="101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88866</xdr:rowOff>
    </xdr:from>
    <xdr:to>
      <xdr:col>1</xdr:col>
      <xdr:colOff>485775</xdr:colOff>
      <xdr:row>59</xdr:row>
      <xdr:rowOff>19016</xdr:rowOff>
    </xdr:to>
    <xdr:sp macro="" textlink="">
      <xdr:nvSpPr>
        <xdr:cNvPr id="147" name="円/楕円 146">
          <a:extLst>
            <a:ext uri="{FF2B5EF4-FFF2-40B4-BE49-F238E27FC236}">
              <a16:creationId xmlns:a16="http://schemas.microsoft.com/office/drawing/2014/main" xmlns="" id="{00000000-0008-0000-0700-000093000000}"/>
            </a:ext>
          </a:extLst>
        </xdr:cNvPr>
        <xdr:cNvSpPr/>
      </xdr:nvSpPr>
      <xdr:spPr>
        <a:xfrm>
          <a:off x="1079500" y="100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10143</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63111" y="101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153623</xdr:rowOff>
    </xdr:from>
    <xdr:to>
      <xdr:col>6</xdr:col>
      <xdr:colOff>511175</xdr:colOff>
      <xdr:row>75</xdr:row>
      <xdr:rowOff>35437</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2840923"/>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35437</xdr:rowOff>
    </xdr:from>
    <xdr:to>
      <xdr:col>5</xdr:col>
      <xdr:colOff>358775</xdr:colOff>
      <xdr:row>75</xdr:row>
      <xdr:rowOff>121848</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2894187"/>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121848</xdr:rowOff>
    </xdr:from>
    <xdr:to>
      <xdr:col>4</xdr:col>
      <xdr:colOff>155575</xdr:colOff>
      <xdr:row>76</xdr:row>
      <xdr:rowOff>131111</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flipV="1">
          <a:off x="2019300" y="12980598"/>
          <a:ext cx="889000" cy="18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xmlns=""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131111</xdr:rowOff>
    </xdr:from>
    <xdr:to>
      <xdr:col>2</xdr:col>
      <xdr:colOff>638175</xdr:colOff>
      <xdr:row>76</xdr:row>
      <xdr:rowOff>153350</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316131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xmlns=""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102823</xdr:rowOff>
    </xdr:from>
    <xdr:to>
      <xdr:col>6</xdr:col>
      <xdr:colOff>561975</xdr:colOff>
      <xdr:row>75</xdr:row>
      <xdr:rowOff>32973</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4584700" y="127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125700</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6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163,721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156087</xdr:rowOff>
    </xdr:from>
    <xdr:to>
      <xdr:col>5</xdr:col>
      <xdr:colOff>409575</xdr:colOff>
      <xdr:row>75</xdr:row>
      <xdr:rowOff>86237</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3746500" y="128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102764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4" y="1261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158,828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71048</xdr:rowOff>
    </xdr:from>
    <xdr:to>
      <xdr:col>4</xdr:col>
      <xdr:colOff>206375</xdr:colOff>
      <xdr:row>76</xdr:row>
      <xdr:rowOff>1197</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2857500" y="129297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163774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4" y="1302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80311</xdr:rowOff>
    </xdr:from>
    <xdr:to>
      <xdr:col>3</xdr:col>
      <xdr:colOff>3175</xdr:colOff>
      <xdr:row>77</xdr:row>
      <xdr:rowOff>10461</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968500" y="131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1588</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4" y="1320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102550</xdr:rowOff>
    </xdr:from>
    <xdr:to>
      <xdr:col>1</xdr:col>
      <xdr:colOff>485775</xdr:colOff>
      <xdr:row>77</xdr:row>
      <xdr:rowOff>32700</xdr:rowOff>
    </xdr:to>
    <xdr:sp macro="" textlink="">
      <xdr:nvSpPr>
        <xdr:cNvPr id="207" name="円/楕円 206">
          <a:extLst>
            <a:ext uri="{FF2B5EF4-FFF2-40B4-BE49-F238E27FC236}">
              <a16:creationId xmlns:a16="http://schemas.microsoft.com/office/drawing/2014/main" xmlns="" id="{00000000-0008-0000-0700-0000CF000000}"/>
            </a:ext>
          </a:extLst>
        </xdr:cNvPr>
        <xdr:cNvSpPr/>
      </xdr:nvSpPr>
      <xdr:spPr>
        <a:xfrm>
          <a:off x="1079500" y="131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23827</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4" y="1322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169162</xdr:rowOff>
    </xdr:from>
    <xdr:to>
      <xdr:col>6</xdr:col>
      <xdr:colOff>511175</xdr:colOff>
      <xdr:row>97</xdr:row>
      <xdr:rowOff>8598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628362"/>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159776</xdr:rowOff>
    </xdr:from>
    <xdr:to>
      <xdr:col>5</xdr:col>
      <xdr:colOff>358775</xdr:colOff>
      <xdr:row>96</xdr:row>
      <xdr:rowOff>169162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618976"/>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159776</xdr:rowOff>
    </xdr:from>
    <xdr:to>
      <xdr:col>4</xdr:col>
      <xdr:colOff>155575</xdr:colOff>
      <xdr:row>97</xdr:row>
      <xdr:rowOff>26012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618976"/>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26012</xdr:rowOff>
    </xdr:from>
    <xdr:to>
      <xdr:col>2</xdr:col>
      <xdr:colOff>638175</xdr:colOff>
      <xdr:row>97</xdr:row>
      <xdr:rowOff>33720</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65666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129248</xdr:rowOff>
    </xdr:from>
    <xdr:to>
      <xdr:col>6</xdr:col>
      <xdr:colOff>561975</xdr:colOff>
      <xdr:row>97</xdr:row>
      <xdr:rowOff>59398</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107675</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118362</xdr:rowOff>
    </xdr:from>
    <xdr:to>
      <xdr:col>5</xdr:col>
      <xdr:colOff>409575</xdr:colOff>
      <xdr:row>97</xdr:row>
      <xdr:rowOff>48512</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5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39639</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6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108976</xdr:rowOff>
    </xdr:from>
    <xdr:to>
      <xdr:col>4</xdr:col>
      <xdr:colOff>206375</xdr:colOff>
      <xdr:row>97</xdr:row>
      <xdr:rowOff>39126</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5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30253</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6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146662</xdr:rowOff>
    </xdr:from>
    <xdr:to>
      <xdr:col>3</xdr:col>
      <xdr:colOff>3175</xdr:colOff>
      <xdr:row>97</xdr:row>
      <xdr:rowOff>76812</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6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67939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154370</xdr:rowOff>
    </xdr:from>
    <xdr:to>
      <xdr:col>1</xdr:col>
      <xdr:colOff>485775</xdr:colOff>
      <xdr:row>97</xdr:row>
      <xdr:rowOff>84520</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6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101047</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38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158826</xdr:rowOff>
    </xdr:from>
    <xdr:to>
      <xdr:col>15</xdr:col>
      <xdr:colOff>180975</xdr:colOff>
      <xdr:row>38</xdr:row>
      <xdr:rowOff>160731</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673926"/>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158826</xdr:rowOff>
    </xdr:from>
    <xdr:to>
      <xdr:col>14</xdr:col>
      <xdr:colOff>28575</xdr:colOff>
      <xdr:row>38</xdr:row>
      <xdr:rowOff>159588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6739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124308</xdr:rowOff>
    </xdr:from>
    <xdr:to>
      <xdr:col>12</xdr:col>
      <xdr:colOff>511175</xdr:colOff>
      <xdr:row>38</xdr:row>
      <xdr:rowOff>159588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639408"/>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73634</xdr:rowOff>
    </xdr:from>
    <xdr:to>
      <xdr:col>11</xdr:col>
      <xdr:colOff>307975</xdr:colOff>
      <xdr:row>38</xdr:row>
      <xdr:rowOff>124308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58873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109931</xdr:rowOff>
    </xdr:from>
    <xdr:to>
      <xdr:col>15</xdr:col>
      <xdr:colOff>231775</xdr:colOff>
      <xdr:row>39</xdr:row>
      <xdr:rowOff>40081</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108026</xdr:rowOff>
    </xdr:from>
    <xdr:to>
      <xdr:col>14</xdr:col>
      <xdr:colOff>79375</xdr:colOff>
      <xdr:row>39</xdr:row>
      <xdr:rowOff>38176</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29303</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50017" y="6715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108788</xdr:rowOff>
    </xdr:from>
    <xdr:to>
      <xdr:col>12</xdr:col>
      <xdr:colOff>561975</xdr:colOff>
      <xdr:row>39</xdr:row>
      <xdr:rowOff>38938</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6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30065</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61017" y="671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73508</xdr:rowOff>
    </xdr:from>
    <xdr:to>
      <xdr:col>11</xdr:col>
      <xdr:colOff>358775</xdr:colOff>
      <xdr:row>39</xdr:row>
      <xdr:rowOff>3658</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166235</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7" y="66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22834</xdr:rowOff>
    </xdr:from>
    <xdr:to>
      <xdr:col>10</xdr:col>
      <xdr:colOff>155575</xdr:colOff>
      <xdr:row>38</xdr:row>
      <xdr:rowOff>124434</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115561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7"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96397</xdr:rowOff>
    </xdr:from>
    <xdr:to>
      <xdr:col>15</xdr:col>
      <xdr:colOff>180975</xdr:colOff>
      <xdr:row>57</xdr:row>
      <xdr:rowOff>100135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9869047"/>
          <a:ext cx="8382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xmlns=""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96397</xdr:rowOff>
    </xdr:from>
    <xdr:to>
      <xdr:col>14</xdr:col>
      <xdr:colOff>28575</xdr:colOff>
      <xdr:row>57</xdr:row>
      <xdr:rowOff>107165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9869047"/>
          <a:ext cx="8890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xmlns=""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76767</xdr:rowOff>
    </xdr:from>
    <xdr:to>
      <xdr:col>12</xdr:col>
      <xdr:colOff>511175</xdr:colOff>
      <xdr:row>57</xdr:row>
      <xdr:rowOff>107165</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7861300" y="9849417"/>
          <a:ext cx="889000" cy="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xmlns=""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76767</xdr:rowOff>
    </xdr:from>
    <xdr:to>
      <xdr:col>11</xdr:col>
      <xdr:colOff>307975</xdr:colOff>
      <xdr:row>57</xdr:row>
      <xdr:rowOff>120429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984941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xmlns=""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xmlns=""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49335</xdr:rowOff>
    </xdr:from>
    <xdr:to>
      <xdr:col>15</xdr:col>
      <xdr:colOff>231775</xdr:colOff>
      <xdr:row>57</xdr:row>
      <xdr:rowOff>150935</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10426700" y="98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135712</xdr:rowOff>
    </xdr:from>
    <xdr:ext cx="534377"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7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45597</xdr:rowOff>
    </xdr:from>
    <xdr:to>
      <xdr:col>14</xdr:col>
      <xdr:colOff>79375</xdr:colOff>
      <xdr:row>57</xdr:row>
      <xdr:rowOff>147197</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9588500" y="98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138324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99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56365</xdr:rowOff>
    </xdr:from>
    <xdr:to>
      <xdr:col>12</xdr:col>
      <xdr:colOff>561975</xdr:colOff>
      <xdr:row>57</xdr:row>
      <xdr:rowOff>157965</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8699500" y="98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149092</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99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25967</xdr:rowOff>
    </xdr:from>
    <xdr:to>
      <xdr:col>11</xdr:col>
      <xdr:colOff>358775</xdr:colOff>
      <xdr:row>57</xdr:row>
      <xdr:rowOff>127567</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7810500" y="97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118694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98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69629</xdr:rowOff>
    </xdr:from>
    <xdr:to>
      <xdr:col>10</xdr:col>
      <xdr:colOff>155575</xdr:colOff>
      <xdr:row>57</xdr:row>
      <xdr:rowOff>171229</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6921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162356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05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25400</xdr:rowOff>
    </xdr:from>
    <xdr:to>
      <xdr:col>15</xdr:col>
      <xdr:colOff>180975</xdr:colOff>
      <xdr:row>79</xdr:row>
      <xdr:rowOff>50726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9639300" y="13569950"/>
          <a:ext cx="8382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25400</xdr:rowOff>
    </xdr:from>
    <xdr:to>
      <xdr:col>14</xdr:col>
      <xdr:colOff>28575</xdr:colOff>
      <xdr:row>79</xdr:row>
      <xdr:rowOff>52358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569950"/>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52358</xdr:rowOff>
    </xdr:from>
    <xdr:to>
      <xdr:col>12</xdr:col>
      <xdr:colOff>511175</xdr:colOff>
      <xdr:row>79</xdr:row>
      <xdr:rowOff>57747</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596908"/>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57747</xdr:rowOff>
    </xdr:from>
    <xdr:to>
      <xdr:col>11</xdr:col>
      <xdr:colOff>307975</xdr:colOff>
      <xdr:row>79</xdr:row>
      <xdr:rowOff>85685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602297"/>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a:extLst>
            <a:ext uri="{FF2B5EF4-FFF2-40B4-BE49-F238E27FC236}">
              <a16:creationId xmlns:a16="http://schemas.microsoft.com/office/drawing/2014/main" xmlns="" id="{00000000-0008-0000-0700-00009E010000}"/>
            </a:ext>
          </a:extLst>
        </xdr:cNvPr>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171376</xdr:rowOff>
    </xdr:from>
    <xdr:to>
      <xdr:col>15</xdr:col>
      <xdr:colOff>231775</xdr:colOff>
      <xdr:row>79</xdr:row>
      <xdr:rowOff>101526</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10426700" y="1354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86303</xdr:rowOff>
    </xdr:from>
    <xdr:ext cx="469744"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45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146050</xdr:rowOff>
    </xdr:from>
    <xdr:to>
      <xdr:col>14</xdr:col>
      <xdr:colOff>79375</xdr:colOff>
      <xdr:row>79</xdr:row>
      <xdr:rowOff>76200</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9588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67327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40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1558</xdr:rowOff>
    </xdr:from>
    <xdr:to>
      <xdr:col>12</xdr:col>
      <xdr:colOff>561975</xdr:colOff>
      <xdr:row>79</xdr:row>
      <xdr:rowOff>103158</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8699500" y="135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94285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15427" y="1363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6947</xdr:rowOff>
    </xdr:from>
    <xdr:to>
      <xdr:col>11</xdr:col>
      <xdr:colOff>358775</xdr:colOff>
      <xdr:row>79</xdr:row>
      <xdr:rowOff>108547</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7810500" y="135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99674</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626427" y="1364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34885</xdr:rowOff>
    </xdr:from>
    <xdr:to>
      <xdr:col>10</xdr:col>
      <xdr:colOff>155575</xdr:colOff>
      <xdr:row>79</xdr:row>
      <xdr:rowOff>136485</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6921500" y="1357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127612</xdr:rowOff>
    </xdr:from>
    <xdr:ext cx="378565"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83017" y="13672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140514</xdr:rowOff>
    </xdr:from>
    <xdr:to>
      <xdr:col>15</xdr:col>
      <xdr:colOff>180975</xdr:colOff>
      <xdr:row>96</xdr:row>
      <xdr:rowOff>87982</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428264"/>
          <a:ext cx="838200" cy="11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140514</xdr:rowOff>
    </xdr:from>
    <xdr:to>
      <xdr:col>14</xdr:col>
      <xdr:colOff>28575</xdr:colOff>
      <xdr:row>96</xdr:row>
      <xdr:rowOff>25780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428264"/>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6166</xdr:rowOff>
    </xdr:from>
    <xdr:to>
      <xdr:col>12</xdr:col>
      <xdr:colOff>511175</xdr:colOff>
      <xdr:row>96</xdr:row>
      <xdr:rowOff>25780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29391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xmlns=""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49431</xdr:rowOff>
    </xdr:from>
    <xdr:to>
      <xdr:col>11</xdr:col>
      <xdr:colOff>307975</xdr:colOff>
      <xdr:row>95</xdr:row>
      <xdr:rowOff>6166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a:off x="6972300" y="16165731"/>
          <a:ext cx="889000" cy="1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xmlns=""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xmlns=""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37182</xdr:rowOff>
    </xdr:from>
    <xdr:to>
      <xdr:col>15</xdr:col>
      <xdr:colOff>231775</xdr:colOff>
      <xdr:row>96</xdr:row>
      <xdr:rowOff>138782</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10426700" y="164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60059</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34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89714</xdr:rowOff>
    </xdr:from>
    <xdr:to>
      <xdr:col>14</xdr:col>
      <xdr:colOff>79375</xdr:colOff>
      <xdr:row>96</xdr:row>
      <xdr:rowOff>19864</xdr:rowOff>
    </xdr:to>
    <xdr:sp macro="" textlink="">
      <xdr:nvSpPr>
        <xdr:cNvPr id="480" name="円/楕円 479">
          <a:extLst>
            <a:ext uri="{FF2B5EF4-FFF2-40B4-BE49-F238E27FC236}">
              <a16:creationId xmlns:a16="http://schemas.microsoft.com/office/drawing/2014/main" xmlns="" id="{00000000-0008-0000-0700-0000E0010000}"/>
            </a:ext>
          </a:extLst>
        </xdr:cNvPr>
        <xdr:cNvSpPr/>
      </xdr:nvSpPr>
      <xdr:spPr>
        <a:xfrm>
          <a:off x="9588500" y="16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36391</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39794" y="1615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146430</xdr:rowOff>
    </xdr:from>
    <xdr:to>
      <xdr:col>12</xdr:col>
      <xdr:colOff>561975</xdr:colOff>
      <xdr:row>96</xdr:row>
      <xdr:rowOff>76580</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8699500" y="16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93107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126816</xdr:rowOff>
    </xdr:from>
    <xdr:to>
      <xdr:col>11</xdr:col>
      <xdr:colOff>358775</xdr:colOff>
      <xdr:row>95</xdr:row>
      <xdr:rowOff>56966</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7810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73493</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61794" y="160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141,707</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170081</xdr:rowOff>
    </xdr:from>
    <xdr:to>
      <xdr:col>10</xdr:col>
      <xdr:colOff>155575</xdr:colOff>
      <xdr:row>94</xdr:row>
      <xdr:rowOff>100231</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6921500" y="161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116758</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672794" y="158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xmlns=""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xmlns=""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170493</xdr:rowOff>
    </xdr:from>
    <xdr:to>
      <xdr:col>23</xdr:col>
      <xdr:colOff>517525</xdr:colOff>
      <xdr:row>38</xdr:row>
      <xdr:rowOff>36441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5481300" y="6514143"/>
          <a:ext cx="838200" cy="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a:extLst>
            <a:ext uri="{FF2B5EF4-FFF2-40B4-BE49-F238E27FC236}">
              <a16:creationId xmlns:a16="http://schemas.microsoft.com/office/drawing/2014/main" xmlns="" id="{00000000-0008-0000-0700-000004020000}"/>
            </a:ext>
          </a:extLst>
        </xdr:cNvPr>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130785</xdr:rowOff>
    </xdr:from>
    <xdr:to>
      <xdr:col>22</xdr:col>
      <xdr:colOff>365125</xdr:colOff>
      <xdr:row>37</xdr:row>
      <xdr:rowOff>170493</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4592300" y="6302985"/>
          <a:ext cx="889000" cy="2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xmlns=""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130785</xdr:rowOff>
    </xdr:from>
    <xdr:to>
      <xdr:col>21</xdr:col>
      <xdr:colOff>161925</xdr:colOff>
      <xdr:row>37</xdr:row>
      <xdr:rowOff>80698</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3703300" y="6302985"/>
          <a:ext cx="889000" cy="1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76469</xdr:rowOff>
    </xdr:from>
    <xdr:to>
      <xdr:col>19</xdr:col>
      <xdr:colOff>644525</xdr:colOff>
      <xdr:row>37</xdr:row>
      <xdr:rowOff>80698</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2814300" y="642011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157091</xdr:rowOff>
    </xdr:from>
    <xdr:to>
      <xdr:col>23</xdr:col>
      <xdr:colOff>568325</xdr:colOff>
      <xdr:row>38</xdr:row>
      <xdr:rowOff>87241</xdr:rowOff>
    </xdr:to>
    <xdr:sp macro="" textlink="">
      <xdr:nvSpPr>
        <xdr:cNvPr id="534" name="円/楕円 533">
          <a:extLst>
            <a:ext uri="{FF2B5EF4-FFF2-40B4-BE49-F238E27FC236}">
              <a16:creationId xmlns:a16="http://schemas.microsoft.com/office/drawing/2014/main" xmlns="" id="{00000000-0008-0000-0700-000016020000}"/>
            </a:ext>
          </a:extLst>
        </xdr:cNvPr>
        <xdr:cNvSpPr/>
      </xdr:nvSpPr>
      <xdr:spPr>
        <a:xfrm>
          <a:off x="16268700" y="650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135518</xdr:rowOff>
    </xdr:from>
    <xdr:ext cx="534377" cy="259045"/>
    <xdr:sp macro="" textlink="">
      <xdr:nvSpPr>
        <xdr:cNvPr id="535" name="消防費該当値テキスト">
          <a:extLst>
            <a:ext uri="{FF2B5EF4-FFF2-40B4-BE49-F238E27FC236}">
              <a16:creationId xmlns:a16="http://schemas.microsoft.com/office/drawing/2014/main" xmlns="" id="{00000000-0008-0000-0700-000017020000}"/>
            </a:ext>
          </a:extLst>
        </xdr:cNvPr>
        <xdr:cNvSpPr txBox="1"/>
      </xdr:nvSpPr>
      <xdr:spPr>
        <a:xfrm>
          <a:off x="16370300" y="647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119692</xdr:rowOff>
    </xdr:from>
    <xdr:to>
      <xdr:col>22</xdr:col>
      <xdr:colOff>415925</xdr:colOff>
      <xdr:row>38</xdr:row>
      <xdr:rowOff>49842</xdr:rowOff>
    </xdr:to>
    <xdr:sp macro="" textlink="">
      <xdr:nvSpPr>
        <xdr:cNvPr id="536" name="円/楕円 535">
          <a:extLst>
            <a:ext uri="{FF2B5EF4-FFF2-40B4-BE49-F238E27FC236}">
              <a16:creationId xmlns:a16="http://schemas.microsoft.com/office/drawing/2014/main" xmlns="" id="{00000000-0008-0000-0700-000018020000}"/>
            </a:ext>
          </a:extLst>
        </xdr:cNvPr>
        <xdr:cNvSpPr/>
      </xdr:nvSpPr>
      <xdr:spPr>
        <a:xfrm>
          <a:off x="15430500" y="6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40970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14111" y="65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79985</xdr:rowOff>
    </xdr:from>
    <xdr:to>
      <xdr:col>21</xdr:col>
      <xdr:colOff>212725</xdr:colOff>
      <xdr:row>37</xdr:row>
      <xdr:rowOff>10135</xdr:rowOff>
    </xdr:to>
    <xdr:sp macro="" textlink="">
      <xdr:nvSpPr>
        <xdr:cNvPr id="538" name="円/楕円 537">
          <a:extLst>
            <a:ext uri="{FF2B5EF4-FFF2-40B4-BE49-F238E27FC236}">
              <a16:creationId xmlns:a16="http://schemas.microsoft.com/office/drawing/2014/main" xmlns="" id="{00000000-0008-0000-0700-00001A020000}"/>
            </a:ext>
          </a:extLst>
        </xdr:cNvPr>
        <xdr:cNvSpPr/>
      </xdr:nvSpPr>
      <xdr:spPr>
        <a:xfrm>
          <a:off x="14541500" y="62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26662</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29898</xdr:rowOff>
    </xdr:from>
    <xdr:to>
      <xdr:col>20</xdr:col>
      <xdr:colOff>9525</xdr:colOff>
      <xdr:row>37</xdr:row>
      <xdr:rowOff>131498</xdr:rowOff>
    </xdr:to>
    <xdr:sp macro="" textlink="">
      <xdr:nvSpPr>
        <xdr:cNvPr id="540" name="円/楕円 539">
          <a:extLst>
            <a:ext uri="{FF2B5EF4-FFF2-40B4-BE49-F238E27FC236}">
              <a16:creationId xmlns:a16="http://schemas.microsoft.com/office/drawing/2014/main" xmlns="" id="{00000000-0008-0000-0700-00001C020000}"/>
            </a:ext>
          </a:extLst>
        </xdr:cNvPr>
        <xdr:cNvSpPr/>
      </xdr:nvSpPr>
      <xdr:spPr>
        <a:xfrm>
          <a:off x="13652500" y="637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122625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46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25669</xdr:rowOff>
    </xdr:from>
    <xdr:to>
      <xdr:col>18</xdr:col>
      <xdr:colOff>492125</xdr:colOff>
      <xdr:row>37</xdr:row>
      <xdr:rowOff>127269</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2763500" y="63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118396</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46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102749</xdr:rowOff>
    </xdr:from>
    <xdr:to>
      <xdr:col>23</xdr:col>
      <xdr:colOff>517525</xdr:colOff>
      <xdr:row>57</xdr:row>
      <xdr:rowOff>152680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5481300" y="9703949"/>
          <a:ext cx="838200" cy="2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102749</xdr:rowOff>
    </xdr:from>
    <xdr:to>
      <xdr:col>22</xdr:col>
      <xdr:colOff>365125</xdr:colOff>
      <xdr:row>56</xdr:row>
      <xdr:rowOff>131324</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4592300" y="970394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xmlns=""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131324</xdr:rowOff>
    </xdr:from>
    <xdr:to>
      <xdr:col>21</xdr:col>
      <xdr:colOff>161925</xdr:colOff>
      <xdr:row>57</xdr:row>
      <xdr:rowOff>38137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3703300" y="9732524"/>
          <a:ext cx="889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38137</xdr:rowOff>
    </xdr:from>
    <xdr:to>
      <xdr:col>19</xdr:col>
      <xdr:colOff>644525</xdr:colOff>
      <xdr:row>57</xdr:row>
      <xdr:rowOff>161042</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2814300" y="9810787"/>
          <a:ext cx="889000" cy="1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xmlns=""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xmlns=""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101880</xdr:rowOff>
    </xdr:from>
    <xdr:to>
      <xdr:col>23</xdr:col>
      <xdr:colOff>568325</xdr:colOff>
      <xdr:row>58</xdr:row>
      <xdr:rowOff>32030</xdr:rowOff>
    </xdr:to>
    <xdr:sp macro="" textlink="">
      <xdr:nvSpPr>
        <xdr:cNvPr id="589" name="円/楕円 588">
          <a:extLst>
            <a:ext uri="{FF2B5EF4-FFF2-40B4-BE49-F238E27FC236}">
              <a16:creationId xmlns:a16="http://schemas.microsoft.com/office/drawing/2014/main" xmlns="" id="{00000000-0008-0000-0700-00004D020000}"/>
            </a:ext>
          </a:extLst>
        </xdr:cNvPr>
        <xdr:cNvSpPr/>
      </xdr:nvSpPr>
      <xdr:spPr>
        <a:xfrm>
          <a:off x="16268700" y="98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16807</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7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51949</xdr:rowOff>
    </xdr:from>
    <xdr:to>
      <xdr:col>22</xdr:col>
      <xdr:colOff>415925</xdr:colOff>
      <xdr:row>56</xdr:row>
      <xdr:rowOff>153549</xdr:rowOff>
    </xdr:to>
    <xdr:sp macro="" textlink="">
      <xdr:nvSpPr>
        <xdr:cNvPr id="591" name="円/楕円 590">
          <a:extLst>
            <a:ext uri="{FF2B5EF4-FFF2-40B4-BE49-F238E27FC236}">
              <a16:creationId xmlns:a16="http://schemas.microsoft.com/office/drawing/2014/main" xmlns="" id="{00000000-0008-0000-0700-00004F020000}"/>
            </a:ext>
          </a:extLst>
        </xdr:cNvPr>
        <xdr:cNvSpPr/>
      </xdr:nvSpPr>
      <xdr:spPr>
        <a:xfrm>
          <a:off x="15430500" y="9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170076</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80524</xdr:rowOff>
    </xdr:from>
    <xdr:to>
      <xdr:col>21</xdr:col>
      <xdr:colOff>212725</xdr:colOff>
      <xdr:row>57</xdr:row>
      <xdr:rowOff>10674</xdr:rowOff>
    </xdr:to>
    <xdr:sp macro="" textlink="">
      <xdr:nvSpPr>
        <xdr:cNvPr id="593" name="円/楕円 592">
          <a:extLst>
            <a:ext uri="{FF2B5EF4-FFF2-40B4-BE49-F238E27FC236}">
              <a16:creationId xmlns:a16="http://schemas.microsoft.com/office/drawing/2014/main" xmlns="" id="{00000000-0008-0000-0700-000051020000}"/>
            </a:ext>
          </a:extLst>
        </xdr:cNvPr>
        <xdr:cNvSpPr/>
      </xdr:nvSpPr>
      <xdr:spPr>
        <a:xfrm>
          <a:off x="14541500" y="96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27201</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4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158787</xdr:rowOff>
    </xdr:from>
    <xdr:to>
      <xdr:col>20</xdr:col>
      <xdr:colOff>9525</xdr:colOff>
      <xdr:row>57</xdr:row>
      <xdr:rowOff>88937</xdr:rowOff>
    </xdr:to>
    <xdr:sp macro="" textlink="">
      <xdr:nvSpPr>
        <xdr:cNvPr id="595" name="円/楕円 594">
          <a:extLst>
            <a:ext uri="{FF2B5EF4-FFF2-40B4-BE49-F238E27FC236}">
              <a16:creationId xmlns:a16="http://schemas.microsoft.com/office/drawing/2014/main" xmlns="" id="{00000000-0008-0000-0700-000053020000}"/>
            </a:ext>
          </a:extLst>
        </xdr:cNvPr>
        <xdr:cNvSpPr/>
      </xdr:nvSpPr>
      <xdr:spPr>
        <a:xfrm>
          <a:off x="13652500" y="97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80064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8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110242</xdr:rowOff>
    </xdr:from>
    <xdr:to>
      <xdr:col>18</xdr:col>
      <xdr:colOff>492125</xdr:colOff>
      <xdr:row>58</xdr:row>
      <xdr:rowOff>40392</xdr:rowOff>
    </xdr:to>
    <xdr:sp macro="" textlink="">
      <xdr:nvSpPr>
        <xdr:cNvPr id="597" name="円/楕円 596">
          <a:extLst>
            <a:ext uri="{FF2B5EF4-FFF2-40B4-BE49-F238E27FC236}">
              <a16:creationId xmlns:a16="http://schemas.microsoft.com/office/drawing/2014/main" xmlns="" id="{00000000-0008-0000-0700-000055020000}"/>
            </a:ext>
          </a:extLst>
        </xdr:cNvPr>
        <xdr:cNvSpPr/>
      </xdr:nvSpPr>
      <xdr:spPr>
        <a:xfrm>
          <a:off x="12763500" y="9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31519</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9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xmlns=""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xmlns=""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xmlns=""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a:extLst>
            <a:ext uri="{FF2B5EF4-FFF2-40B4-BE49-F238E27FC236}">
              <a16:creationId xmlns:a16="http://schemas.microsoft.com/office/drawing/2014/main" xmlns=""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a:extLst>
            <a:ext uri="{FF2B5EF4-FFF2-40B4-BE49-F238E27FC236}">
              <a16:creationId xmlns:a16="http://schemas.microsoft.com/office/drawing/2014/main" xmlns=""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a:extLst>
            <a:ext uri="{FF2B5EF4-FFF2-40B4-BE49-F238E27FC236}">
              <a16:creationId xmlns:a16="http://schemas.microsoft.com/office/drawing/2014/main" xmlns=""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a:extLst>
            <a:ext uri="{FF2B5EF4-FFF2-40B4-BE49-F238E27FC236}">
              <a16:creationId xmlns:a16="http://schemas.microsoft.com/office/drawing/2014/main" xmlns=""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a:extLst>
            <a:ext uri="{FF2B5EF4-FFF2-40B4-BE49-F238E27FC236}">
              <a16:creationId xmlns:a16="http://schemas.microsoft.com/office/drawing/2014/main" xmlns=""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xmlns=""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xmlns=""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48312</xdr:rowOff>
    </xdr:from>
    <xdr:to>
      <xdr:col>23</xdr:col>
      <xdr:colOff>517525</xdr:colOff>
      <xdr:row>95</xdr:row>
      <xdr:rowOff>151422</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5481300" y="16336062"/>
          <a:ext cx="838200" cy="10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a:extLst>
            <a:ext uri="{FF2B5EF4-FFF2-40B4-BE49-F238E27FC236}">
              <a16:creationId xmlns:a16="http://schemas.microsoft.com/office/drawing/2014/main" xmlns="" id="{00000000-0008-0000-0700-0000A9020000}"/>
            </a:ext>
          </a:extLst>
        </xdr:cNvPr>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xmlns=""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48312</xdr:rowOff>
    </xdr:from>
    <xdr:to>
      <xdr:col>22</xdr:col>
      <xdr:colOff>365125</xdr:colOff>
      <xdr:row>95</xdr:row>
      <xdr:rowOff>103530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4592300" y="16336062"/>
          <a:ext cx="8890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xmlns=""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83471</xdr:rowOff>
    </xdr:from>
    <xdr:to>
      <xdr:col>21</xdr:col>
      <xdr:colOff>161925</xdr:colOff>
      <xdr:row>95</xdr:row>
      <xdr:rowOff>103530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3703300" y="16371221"/>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xmlns=""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65337</xdr:rowOff>
    </xdr:from>
    <xdr:to>
      <xdr:col>19</xdr:col>
      <xdr:colOff>644525</xdr:colOff>
      <xdr:row>95</xdr:row>
      <xdr:rowOff>83471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814300" y="16353087"/>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xmlns=""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xmlns=""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100622</xdr:rowOff>
    </xdr:from>
    <xdr:to>
      <xdr:col>23</xdr:col>
      <xdr:colOff>568325</xdr:colOff>
      <xdr:row>96</xdr:row>
      <xdr:rowOff>30772</xdr:rowOff>
    </xdr:to>
    <xdr:sp macro="" textlink="">
      <xdr:nvSpPr>
        <xdr:cNvPr id="699" name="円/楕円 698">
          <a:extLst>
            <a:ext uri="{FF2B5EF4-FFF2-40B4-BE49-F238E27FC236}">
              <a16:creationId xmlns:a16="http://schemas.microsoft.com/office/drawing/2014/main" xmlns="" id="{00000000-0008-0000-0700-0000BB020000}"/>
            </a:ext>
          </a:extLst>
        </xdr:cNvPr>
        <xdr:cNvSpPr/>
      </xdr:nvSpPr>
      <xdr:spPr>
        <a:xfrm>
          <a:off x="16268700" y="163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79049</xdr:rowOff>
    </xdr:from>
    <xdr:ext cx="534377" cy="259045"/>
    <xdr:sp macro="" textlink="">
      <xdr:nvSpPr>
        <xdr:cNvPr id="700" name="公債費該当値テキスト">
          <a:extLst>
            <a:ext uri="{FF2B5EF4-FFF2-40B4-BE49-F238E27FC236}">
              <a16:creationId xmlns:a16="http://schemas.microsoft.com/office/drawing/2014/main" xmlns="" id="{00000000-0008-0000-0700-0000BC020000}"/>
            </a:ext>
          </a:extLst>
        </xdr:cNvPr>
        <xdr:cNvSpPr txBox="1"/>
      </xdr:nvSpPr>
      <xdr:spPr>
        <a:xfrm>
          <a:off x="16370300" y="163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168962</xdr:rowOff>
    </xdr:from>
    <xdr:to>
      <xdr:col>22</xdr:col>
      <xdr:colOff>415925</xdr:colOff>
      <xdr:row>95</xdr:row>
      <xdr:rowOff>99112</xdr:rowOff>
    </xdr:to>
    <xdr:sp macro="" textlink="">
      <xdr:nvSpPr>
        <xdr:cNvPr id="701" name="円/楕円 700">
          <a:extLst>
            <a:ext uri="{FF2B5EF4-FFF2-40B4-BE49-F238E27FC236}">
              <a16:creationId xmlns:a16="http://schemas.microsoft.com/office/drawing/2014/main" xmlns="" id="{00000000-0008-0000-0700-0000BD020000}"/>
            </a:ext>
          </a:extLst>
        </xdr:cNvPr>
        <xdr:cNvSpPr/>
      </xdr:nvSpPr>
      <xdr:spPr>
        <a:xfrm>
          <a:off x="15430500" y="162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115639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0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52730</xdr:rowOff>
    </xdr:from>
    <xdr:to>
      <xdr:col>21</xdr:col>
      <xdr:colOff>212725</xdr:colOff>
      <xdr:row>95</xdr:row>
      <xdr:rowOff>154330</xdr:rowOff>
    </xdr:to>
    <xdr:sp macro="" textlink="">
      <xdr:nvSpPr>
        <xdr:cNvPr id="703" name="円/楕円 702">
          <a:extLst>
            <a:ext uri="{FF2B5EF4-FFF2-40B4-BE49-F238E27FC236}">
              <a16:creationId xmlns:a16="http://schemas.microsoft.com/office/drawing/2014/main" xmlns="" id="{00000000-0008-0000-0700-0000BF020000}"/>
            </a:ext>
          </a:extLst>
        </xdr:cNvPr>
        <xdr:cNvSpPr/>
      </xdr:nvSpPr>
      <xdr:spPr>
        <a:xfrm>
          <a:off x="14541500" y="16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170857</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325111" y="16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32671</xdr:rowOff>
    </xdr:from>
    <xdr:to>
      <xdr:col>20</xdr:col>
      <xdr:colOff>9525</xdr:colOff>
      <xdr:row>95</xdr:row>
      <xdr:rowOff>134271</xdr:rowOff>
    </xdr:to>
    <xdr:sp macro="" textlink="">
      <xdr:nvSpPr>
        <xdr:cNvPr id="705" name="円/楕円 704">
          <a:extLst>
            <a:ext uri="{FF2B5EF4-FFF2-40B4-BE49-F238E27FC236}">
              <a16:creationId xmlns:a16="http://schemas.microsoft.com/office/drawing/2014/main" xmlns="" id="{00000000-0008-0000-0700-0000C1020000}"/>
            </a:ext>
          </a:extLst>
        </xdr:cNvPr>
        <xdr:cNvSpPr/>
      </xdr:nvSpPr>
      <xdr:spPr>
        <a:xfrm>
          <a:off x="13652500" y="16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150798</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3436111" y="16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14537</xdr:rowOff>
    </xdr:from>
    <xdr:to>
      <xdr:col>18</xdr:col>
      <xdr:colOff>492125</xdr:colOff>
      <xdr:row>95</xdr:row>
      <xdr:rowOff>116137</xdr:rowOff>
    </xdr:to>
    <xdr:sp macro="" textlink="">
      <xdr:nvSpPr>
        <xdr:cNvPr id="707" name="円/楕円 706">
          <a:extLst>
            <a:ext uri="{FF2B5EF4-FFF2-40B4-BE49-F238E27FC236}">
              <a16:creationId xmlns:a16="http://schemas.microsoft.com/office/drawing/2014/main" xmlns="" id="{00000000-0008-0000-0700-0000C3020000}"/>
            </a:ext>
          </a:extLst>
        </xdr:cNvPr>
        <xdr:cNvSpPr/>
      </xdr:nvSpPr>
      <xdr:spPr>
        <a:xfrm>
          <a:off x="12763500" y="163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132664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547111" y="160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a:extLst>
            <a:ext uri="{FF2B5EF4-FFF2-40B4-BE49-F238E27FC236}">
              <a16:creationId xmlns:a16="http://schemas.microsoft.com/office/drawing/2014/main" xmlns=""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a:extLst>
            <a:ext uri="{FF2B5EF4-FFF2-40B4-BE49-F238E27FC236}">
              <a16:creationId xmlns:a16="http://schemas.microsoft.com/office/drawing/2014/main" xmlns="" id="{00000000-0008-0000-07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a:extLst>
            <a:ext uri="{FF2B5EF4-FFF2-40B4-BE49-F238E27FC236}">
              <a16:creationId xmlns:a16="http://schemas.microsoft.com/office/drawing/2014/main" xmlns="" id="{00000000-0008-0000-0700-0000DF020000}"/>
            </a:ext>
          </a:extLst>
        </xdr:cNvPr>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a:extLst>
            <a:ext uri="{FF2B5EF4-FFF2-40B4-BE49-F238E27FC236}">
              <a16:creationId xmlns:a16="http://schemas.microsoft.com/office/drawing/2014/main" xmlns="" id="{00000000-0008-0000-0700-0000E2020000}"/>
            </a:ext>
          </a:extLst>
        </xdr:cNvPr>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a:extLst>
            <a:ext uri="{FF2B5EF4-FFF2-40B4-BE49-F238E27FC236}">
              <a16:creationId xmlns:a16="http://schemas.microsoft.com/office/drawing/2014/main" xmlns="" id="{00000000-0008-0000-0700-0000E3020000}"/>
            </a:ext>
          </a:extLst>
        </xdr:cNvPr>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a:extLst>
            <a:ext uri="{FF2B5EF4-FFF2-40B4-BE49-F238E27FC236}">
              <a16:creationId xmlns:a16="http://schemas.microsoft.com/office/drawing/2014/main" xmlns="" id="{00000000-0008-0000-0700-0000E5020000}"/>
            </a:ext>
          </a:extLst>
        </xdr:cNvPr>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127889</xdr:rowOff>
    </xdr:from>
    <xdr:to>
      <xdr:col>29</xdr:col>
      <xdr:colOff>517525</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9545300" y="6642989"/>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a:extLst>
            <a:ext uri="{FF2B5EF4-FFF2-40B4-BE49-F238E27FC236}">
              <a16:creationId xmlns:a16="http://schemas.microsoft.com/office/drawing/2014/main" xmlns="" id="{00000000-0008-0000-0700-0000E8020000}"/>
            </a:ext>
          </a:extLst>
        </xdr:cNvPr>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127889</xdr:rowOff>
    </xdr:from>
    <xdr:to>
      <xdr:col>28</xdr:col>
      <xdr:colOff>314325</xdr:colOff>
      <xdr:row>39</xdr:row>
      <xdr:rowOff>31572</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flipV="1">
          <a:off x="18656300" y="6642989"/>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a:extLst>
            <a:ext uri="{FF2B5EF4-FFF2-40B4-BE49-F238E27FC236}">
              <a16:creationId xmlns:a16="http://schemas.microsoft.com/office/drawing/2014/main" xmlns="" id="{00000000-0008-0000-0700-0000EB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a:extLst>
            <a:ext uri="{FF2B5EF4-FFF2-40B4-BE49-F238E27FC236}">
              <a16:creationId xmlns:a16="http://schemas.microsoft.com/office/drawing/2014/main" xmlns="" id="{00000000-0008-0000-0700-0000ED020000}"/>
            </a:ext>
          </a:extLst>
        </xdr:cNvPr>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a:extLst>
            <a:ext uri="{FF2B5EF4-FFF2-40B4-BE49-F238E27FC236}">
              <a16:creationId xmlns:a16="http://schemas.microsoft.com/office/drawing/2014/main" xmlns=""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a:extLst>
            <a:ext uri="{FF2B5EF4-FFF2-40B4-BE49-F238E27FC236}">
              <a16:creationId xmlns:a16="http://schemas.microsoft.com/office/drawing/2014/main" xmlns="" id="{00000000-0008-0000-0700-0000F5020000}"/>
            </a:ext>
          </a:extLst>
        </xdr:cNvPr>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a:extLst>
            <a:ext uri="{FF2B5EF4-FFF2-40B4-BE49-F238E27FC236}">
              <a16:creationId xmlns:a16="http://schemas.microsoft.com/office/drawing/2014/main" xmlns=""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a:extLst>
            <a:ext uri="{FF2B5EF4-FFF2-40B4-BE49-F238E27FC236}">
              <a16:creationId xmlns:a16="http://schemas.microsoft.com/office/drawing/2014/main" xmlns=""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77089</xdr:rowOff>
    </xdr:from>
    <xdr:to>
      <xdr:col>28</xdr:col>
      <xdr:colOff>365125</xdr:colOff>
      <xdr:row>39</xdr:row>
      <xdr:rowOff>7239</xdr:rowOff>
    </xdr:to>
    <xdr:sp macro="" textlink="">
      <xdr:nvSpPr>
        <xdr:cNvPr id="762" name="円/楕円 761">
          <a:extLst>
            <a:ext uri="{FF2B5EF4-FFF2-40B4-BE49-F238E27FC236}">
              <a16:creationId xmlns:a16="http://schemas.microsoft.com/office/drawing/2014/main" xmlns="" id="{00000000-0008-0000-0700-0000FA020000}"/>
            </a:ext>
          </a:extLst>
        </xdr:cNvPr>
        <xdr:cNvSpPr/>
      </xdr:nvSpPr>
      <xdr:spPr>
        <a:xfrm>
          <a:off x="19494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169816</xdr:rowOff>
    </xdr:from>
    <xdr:ext cx="469744"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10427"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152222</xdr:rowOff>
    </xdr:from>
    <xdr:to>
      <xdr:col>27</xdr:col>
      <xdr:colOff>161925</xdr:colOff>
      <xdr:row>39</xdr:row>
      <xdr:rowOff>82372</xdr:rowOff>
    </xdr:to>
    <xdr:sp macro="" textlink="">
      <xdr:nvSpPr>
        <xdr:cNvPr id="764" name="円/楕円 763">
          <a:extLst>
            <a:ext uri="{FF2B5EF4-FFF2-40B4-BE49-F238E27FC236}">
              <a16:creationId xmlns:a16="http://schemas.microsoft.com/office/drawing/2014/main" xmlns="" id="{00000000-0008-0000-0700-0000FC020000}"/>
            </a:ext>
          </a:extLst>
        </xdr:cNvPr>
        <xdr:cNvSpPr/>
      </xdr:nvSpPr>
      <xdr:spPr>
        <a:xfrm>
          <a:off x="18605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73499</xdr:rowOff>
    </xdr:from>
    <xdr:ext cx="378565"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8467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xmlns=""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xmlns=""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xmlns=""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a:extLst>
            <a:ext uri="{FF2B5EF4-FFF2-40B4-BE49-F238E27FC236}">
              <a16:creationId xmlns:a16="http://schemas.microsoft.com/office/drawing/2014/main" xmlns=""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a:extLst>
            <a:ext uri="{FF2B5EF4-FFF2-40B4-BE49-F238E27FC236}">
              <a16:creationId xmlns:a16="http://schemas.microsoft.com/office/drawing/2014/main" xmlns=""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a:extLst>
            <a:ext uri="{FF2B5EF4-FFF2-40B4-BE49-F238E27FC236}">
              <a16:creationId xmlns:a16="http://schemas.microsoft.com/office/drawing/2014/main" xmlns=""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a:extLst>
            <a:ext uri="{FF2B5EF4-FFF2-40B4-BE49-F238E27FC236}">
              <a16:creationId xmlns:a16="http://schemas.microsoft.com/office/drawing/2014/main" xmlns=""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a:extLst>
            <a:ext uri="{FF2B5EF4-FFF2-40B4-BE49-F238E27FC236}">
              <a16:creationId xmlns:a16="http://schemas.microsoft.com/office/drawing/2014/main" xmlns=""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a:extLst>
            <a:ext uri="{FF2B5EF4-FFF2-40B4-BE49-F238E27FC236}">
              <a16:creationId xmlns:a16="http://schemas.microsoft.com/office/drawing/2014/main" xmlns=""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xmlns=""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a:extLst>
            <a:ext uri="{FF2B5EF4-FFF2-40B4-BE49-F238E27FC236}">
              <a16:creationId xmlns:a16="http://schemas.microsoft.com/office/drawing/2014/main" xmlns=""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a:extLst>
            <a:ext uri="{FF2B5EF4-FFF2-40B4-BE49-F238E27FC236}">
              <a16:creationId xmlns:a16="http://schemas.microsoft.com/office/drawing/2014/main" xmlns=""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a:extLst>
            <a:ext uri="{FF2B5EF4-FFF2-40B4-BE49-F238E27FC236}">
              <a16:creationId xmlns:a16="http://schemas.microsoft.com/office/drawing/2014/main" xmlns=""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a:extLst>
            <a:ext uri="{FF2B5EF4-FFF2-40B4-BE49-F238E27FC236}">
              <a16:creationId xmlns:a16="http://schemas.microsoft.com/office/drawing/2014/main" xmlns=""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a:extLst>
            <a:ext uri="{FF2B5EF4-FFF2-40B4-BE49-F238E27FC236}">
              <a16:creationId xmlns:a16="http://schemas.microsoft.com/office/drawing/2014/main" xmlns=""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住民の高齢化率の上昇に伴い、年々民生費が増額している状況にあり、この状況は今後も避けがたいものと考えられる。</a:t>
          </a:r>
        </a:p>
        <a:p>
          <a:r>
            <a:rPr kumimoji="1" lang="ja-JP" altLang="en-US" sz="1300">
              <a:latin typeface="ＭＳ Ｐゴシック"/>
            </a:rPr>
            <a:t>そのため、類似団体と比較して高い水準にある土木費を削減していくことで、全体のコスト削減に努める。</a:t>
          </a:r>
        </a:p>
        <a:p>
          <a:r>
            <a:rPr kumimoji="1" lang="ja-JP" altLang="en-US" sz="1300">
              <a:latin typeface="ＭＳ Ｐゴシック"/>
            </a:rPr>
            <a:t>また、単独事業の縮小・凍結および起債発行の抑制等により投資的経費の抑制を図る。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地方税の増加や、徹底した経費の削減等により歳出の抑制に努めた結果、実質収支が増加し、財政調整基金の残高の増加に繋がった。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今後は第６次行政改革に基づく抜本的な取り組みを行い、積極的な歳入の確保と徹底的な経費削減に努めていく。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町立病院事業特別会計においては赤字が生じているが、一般会計の実質収支の伸びにより連結赤字比率は黒字比率が増加した。</a:t>
          </a:r>
        </a:p>
        <a:p>
          <a:r>
            <a:rPr kumimoji="1" lang="ja-JP" altLang="en-US" sz="1400">
              <a:latin typeface="ＭＳ ゴシック" pitchFamily="49" charset="-128"/>
              <a:ea typeface="ＭＳ ゴシック" pitchFamily="49" charset="-128"/>
            </a:rPr>
            <a:t>　町立病院事業特別会計においては、慢性的な留保資金の不足と合わせ、平成２８年度は　４月から常勤医師１名を確保し診療体制を整え、患者数も徐々に回復をみせた。今後は、平成２８年度策定の経営健全化計画を基に平成３１年度までに健全化を図る。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おいては、平成２７年度に医療費の増加に対して保険税収入が追い付かず赤字が生じることとなったが、平成２８、２９年度の２ヵ年にわたり段階的に国保税の税率、税額の引き上げを行い収入を確保することで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4711231</v>
      </c>
      <c r="BO4" s="411"/>
      <c r="BP4" s="411"/>
      <c r="BQ4" s="411"/>
      <c r="BR4" s="411"/>
      <c r="BS4" s="411"/>
      <c r="BT4" s="411"/>
      <c r="BU4" s="412"/>
      <c r="BV4" s="410">
        <v>5517401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9.6999999999999993</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4439893</v>
      </c>
      <c r="BO5" s="416"/>
      <c r="BP5" s="416"/>
      <c r="BQ5" s="416"/>
      <c r="BR5" s="416"/>
      <c r="BS5" s="416"/>
      <c r="BT5" s="416"/>
      <c r="BU5" s="417"/>
      <c r="BV5" s="415">
        <v>5306854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95.3</v>
      </c>
      <c r="CU5" s="386"/>
      <c r="CV5" s="386"/>
      <c r="CW5" s="386"/>
      <c r="CX5" s="386"/>
      <c r="CY5" s="386"/>
      <c r="CZ5" s="386"/>
      <c r="DA5" s="387"/>
      <c r="DB5" s="385">
        <v>95.6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271338</v>
      </c>
      <c r="BO6" s="416"/>
      <c r="BP6" s="416"/>
      <c r="BQ6" s="416"/>
      <c r="BR6" s="416"/>
      <c r="BS6" s="416"/>
      <c r="BT6" s="416"/>
      <c r="BU6" s="417"/>
      <c r="BV6" s="415">
        <v>210547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99.3</v>
      </c>
      <c r="CU6" s="562"/>
      <c r="CV6" s="562"/>
      <c r="CW6" s="562"/>
      <c r="CX6" s="562"/>
      <c r="CY6" s="562"/>
      <c r="CZ6" s="562"/>
      <c r="DA6" s="563"/>
      <c r="DB6" s="561">
        <v>100.8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6198</v>
      </c>
      <c r="BO7" s="416"/>
      <c r="BP7" s="416"/>
      <c r="BQ7" s="416"/>
      <c r="BR7" s="416"/>
      <c r="BS7" s="416"/>
      <c r="BT7" s="416"/>
      <c r="BU7" s="417"/>
      <c r="BV7" s="415">
        <v>25478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2724422</v>
      </c>
      <c r="CU7" s="416"/>
      <c r="CV7" s="416"/>
      <c r="CW7" s="416"/>
      <c r="CX7" s="416"/>
      <c r="CY7" s="416"/>
      <c r="CZ7" s="416"/>
      <c r="DA7" s="417"/>
      <c r="DB7" s="415">
        <v>2754861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265140</v>
      </c>
      <c r="BO8" s="416"/>
      <c r="BP8" s="416"/>
      <c r="BQ8" s="416"/>
      <c r="BR8" s="416"/>
      <c r="BS8" s="416"/>
      <c r="BT8" s="416"/>
      <c r="BU8" s="417"/>
      <c r="BV8" s="415">
        <v>185069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7810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80071</v>
      </c>
      <c r="BO9" s="416"/>
      <c r="BP9" s="416"/>
      <c r="BQ9" s="416"/>
      <c r="BR9" s="416"/>
      <c r="BS9" s="416"/>
      <c r="BT9" s="416"/>
      <c r="BU9" s="417"/>
      <c r="BV9" s="415">
        <v>119729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16.2</v>
      </c>
      <c r="CU9" s="386"/>
      <c r="CV9" s="386"/>
      <c r="CW9" s="386"/>
      <c r="CX9" s="386"/>
      <c r="CY9" s="386"/>
      <c r="CZ9" s="386"/>
      <c r="DA9" s="387"/>
      <c r="DB9" s="385">
        <v>19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8602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128</v>
      </c>
      <c r="BO10" s="416"/>
      <c r="BP10" s="416"/>
      <c r="BQ10" s="416"/>
      <c r="BR10" s="416"/>
      <c r="BS10" s="416"/>
      <c r="BT10" s="416"/>
      <c r="BU10" s="417"/>
      <c r="BV10" s="415">
        <v>43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v>106319</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8014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7841</v>
      </c>
      <c r="S13" s="517"/>
      <c r="T13" s="517"/>
      <c r="U13" s="517"/>
      <c r="V13" s="518"/>
      <c r="W13" s="504" t="s">
        <v>123</v>
      </c>
      <c r="X13" s="428"/>
      <c r="Y13" s="428"/>
      <c r="Z13" s="428"/>
      <c r="AA13" s="428"/>
      <c r="AB13" s="429"/>
      <c r="AC13" s="391">
        <v>67</v>
      </c>
      <c r="AD13" s="392"/>
      <c r="AE13" s="392"/>
      <c r="AF13" s="392"/>
      <c r="AG13" s="393"/>
      <c r="AH13" s="391">
        <v>87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80199</v>
      </c>
      <c r="BO13" s="416"/>
      <c r="BP13" s="416"/>
      <c r="BQ13" s="416"/>
      <c r="BR13" s="416"/>
      <c r="BS13" s="416"/>
      <c r="BT13" s="416"/>
      <c r="BU13" s="417"/>
      <c r="BV13" s="415">
        <v>226091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14.3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8158</v>
      </c>
      <c r="S14" s="517"/>
      <c r="T14" s="517"/>
      <c r="U14" s="517"/>
      <c r="V14" s="518"/>
      <c r="W14" s="519"/>
      <c r="X14" s="431"/>
      <c r="Y14" s="431"/>
      <c r="Z14" s="431"/>
      <c r="AA14" s="431"/>
      <c r="AB14" s="432"/>
      <c r="AC14" s="509">
        <v>2.2000000000000002</v>
      </c>
      <c r="AD14" s="510"/>
      <c r="AE14" s="510"/>
      <c r="AF14" s="510"/>
      <c r="AG14" s="511"/>
      <c r="AH14" s="509">
        <v>2.6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74.900000000000006</v>
      </c>
      <c r="CU14" s="488"/>
      <c r="CV14" s="488"/>
      <c r="CW14" s="488"/>
      <c r="CX14" s="488"/>
      <c r="CY14" s="488"/>
      <c r="CZ14" s="488"/>
      <c r="DA14" s="489"/>
      <c r="DB14" s="520">
        <v>78.2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8001</v>
      </c>
      <c r="S15" s="517"/>
      <c r="T15" s="517"/>
      <c r="U15" s="517"/>
      <c r="V15" s="518"/>
      <c r="W15" s="504" t="s">
        <v>130</v>
      </c>
      <c r="X15" s="428"/>
      <c r="Y15" s="428"/>
      <c r="Z15" s="428"/>
      <c r="AA15" s="428"/>
      <c r="AB15" s="429"/>
      <c r="AC15" s="391">
        <v>944</v>
      </c>
      <c r="AD15" s="392"/>
      <c r="AE15" s="392"/>
      <c r="AF15" s="392"/>
      <c r="AG15" s="393"/>
      <c r="AH15" s="391">
        <v>966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815280</v>
      </c>
      <c r="BO15" s="411"/>
      <c r="BP15" s="411"/>
      <c r="BQ15" s="411"/>
      <c r="BR15" s="411"/>
      <c r="BS15" s="411"/>
      <c r="BT15" s="411"/>
      <c r="BU15" s="412"/>
      <c r="BV15" s="410">
        <v>736229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31.1</v>
      </c>
      <c r="AD16" s="510"/>
      <c r="AE16" s="510"/>
      <c r="AF16" s="510"/>
      <c r="AG16" s="511"/>
      <c r="AH16" s="509">
        <v>28.5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2400859</v>
      </c>
      <c r="BO16" s="416"/>
      <c r="BP16" s="416"/>
      <c r="BQ16" s="416"/>
      <c r="BR16" s="416"/>
      <c r="BS16" s="416"/>
      <c r="BT16" s="416"/>
      <c r="BU16" s="417"/>
      <c r="BV16" s="415">
        <v>2415973</v>
      </c>
      <c r="BW16" s="416"/>
      <c r="BX16" s="416"/>
      <c r="BY16" s="416"/>
      <c r="BZ16" s="416"/>
      <c r="CA16" s="416"/>
      <c r="CB16" s="416"/>
      <c r="CC16" s="417"/>
      <c r="CD16" s="154"/>
      <c r="CE16" s="413" t="s">
        <v>136</v>
      </c>
      <c r="CF16" s="413"/>
      <c r="CG16" s="413"/>
      <c r="CH16" s="413"/>
      <c r="CI16" s="413"/>
      <c r="CJ16" s="413"/>
      <c r="CK16" s="413"/>
      <c r="CL16" s="413"/>
      <c r="CM16" s="413"/>
      <c r="CN16" s="413"/>
      <c r="CO16" s="413"/>
      <c r="CP16" s="413"/>
      <c r="CQ16" s="413"/>
      <c r="CR16" s="413"/>
      <c r="CS16" s="414"/>
      <c r="CT16" s="385">
        <v>32.1</v>
      </c>
      <c r="CU16" s="386"/>
      <c r="CV16" s="386"/>
      <c r="CW16" s="386"/>
      <c r="CX16" s="386"/>
      <c r="CY16" s="386"/>
      <c r="CZ16" s="386"/>
      <c r="DA16" s="387"/>
      <c r="DB16" s="385">
        <v>22.9</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2027</v>
      </c>
      <c r="AD17" s="392"/>
      <c r="AE17" s="392"/>
      <c r="AF17" s="392"/>
      <c r="AG17" s="393"/>
      <c r="AH17" s="391">
        <v>2331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1029231</v>
      </c>
      <c r="BO17" s="416"/>
      <c r="BP17" s="416"/>
      <c r="BQ17" s="416"/>
      <c r="BR17" s="416"/>
      <c r="BS17" s="416"/>
      <c r="BT17" s="416"/>
      <c r="BU17" s="417"/>
      <c r="BV17" s="415">
        <v>922092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14.18</v>
      </c>
      <c r="M18" s="480"/>
      <c r="N18" s="480"/>
      <c r="O18" s="480"/>
      <c r="P18" s="480"/>
      <c r="Q18" s="480"/>
      <c r="R18" s="481"/>
      <c r="S18" s="481"/>
      <c r="T18" s="481"/>
      <c r="U18" s="481"/>
      <c r="V18" s="482"/>
      <c r="W18" s="496"/>
      <c r="X18" s="497"/>
      <c r="Y18" s="497"/>
      <c r="Z18" s="497"/>
      <c r="AA18" s="497"/>
      <c r="AB18" s="505"/>
      <c r="AC18" s="379">
        <v>66.7</v>
      </c>
      <c r="AD18" s="380"/>
      <c r="AE18" s="380"/>
      <c r="AF18" s="380"/>
      <c r="AG18" s="483"/>
      <c r="AH18" s="379">
        <v>68.900000000000006</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2605738</v>
      </c>
      <c r="BO18" s="416"/>
      <c r="BP18" s="416"/>
      <c r="BQ18" s="416"/>
      <c r="BR18" s="416"/>
      <c r="BS18" s="416"/>
      <c r="BT18" s="416"/>
      <c r="BU18" s="417"/>
      <c r="BV18" s="415">
        <v>2726034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551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3364509</v>
      </c>
      <c r="BO19" s="416"/>
      <c r="BP19" s="416"/>
      <c r="BQ19" s="416"/>
      <c r="BR19" s="416"/>
      <c r="BS19" s="416"/>
      <c r="BT19" s="416"/>
      <c r="BU19" s="417"/>
      <c r="BV19" s="415">
        <v>3684220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3331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4882282</v>
      </c>
      <c r="BO23" s="416"/>
      <c r="BP23" s="416"/>
      <c r="BQ23" s="416"/>
      <c r="BR23" s="416"/>
      <c r="BS23" s="416"/>
      <c r="BT23" s="416"/>
      <c r="BU23" s="417"/>
      <c r="BV23" s="415">
        <v>4977023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5389</v>
      </c>
      <c r="R24" s="392"/>
      <c r="S24" s="392"/>
      <c r="T24" s="392"/>
      <c r="U24" s="392"/>
      <c r="V24" s="393"/>
      <c r="W24" s="457"/>
      <c r="X24" s="448"/>
      <c r="Y24" s="449"/>
      <c r="Z24" s="388" t="s">
        <v>155</v>
      </c>
      <c r="AA24" s="389"/>
      <c r="AB24" s="389"/>
      <c r="AC24" s="389"/>
      <c r="AD24" s="389"/>
      <c r="AE24" s="389"/>
      <c r="AF24" s="389"/>
      <c r="AG24" s="390"/>
      <c r="AH24" s="391">
        <v>92</v>
      </c>
      <c r="AI24" s="392"/>
      <c r="AJ24" s="392"/>
      <c r="AK24" s="392"/>
      <c r="AL24" s="393"/>
      <c r="AM24" s="391">
        <v>264684</v>
      </c>
      <c r="AN24" s="392"/>
      <c r="AO24" s="392"/>
      <c r="AP24" s="392"/>
      <c r="AQ24" s="392"/>
      <c r="AR24" s="393"/>
      <c r="AS24" s="391">
        <v>2877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4561839</v>
      </c>
      <c r="BO24" s="416"/>
      <c r="BP24" s="416"/>
      <c r="BQ24" s="416"/>
      <c r="BR24" s="416"/>
      <c r="BS24" s="416"/>
      <c r="BT24" s="416"/>
      <c r="BU24" s="417"/>
      <c r="BV24" s="415">
        <v>4588702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5078</v>
      </c>
      <c r="R25" s="392"/>
      <c r="S25" s="392"/>
      <c r="T25" s="392"/>
      <c r="U25" s="392"/>
      <c r="V25" s="393"/>
      <c r="W25" s="457"/>
      <c r="X25" s="448"/>
      <c r="Y25" s="449"/>
      <c r="Z25" s="388" t="s">
        <v>158</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456373</v>
      </c>
      <c r="BO25" s="411"/>
      <c r="BP25" s="411"/>
      <c r="BQ25" s="411"/>
      <c r="BR25" s="411"/>
      <c r="BS25" s="411"/>
      <c r="BT25" s="411"/>
      <c r="BU25" s="412"/>
      <c r="BV25" s="410">
        <v>563706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4950</v>
      </c>
      <c r="R26" s="392"/>
      <c r="S26" s="392"/>
      <c r="T26" s="392"/>
      <c r="U26" s="392"/>
      <c r="V26" s="393"/>
      <c r="W26" s="457"/>
      <c r="X26" s="448"/>
      <c r="Y26" s="449"/>
      <c r="Z26" s="388" t="s">
        <v>161</v>
      </c>
      <c r="AA26" s="470"/>
      <c r="AB26" s="470"/>
      <c r="AC26" s="470"/>
      <c r="AD26" s="470"/>
      <c r="AE26" s="470"/>
      <c r="AF26" s="470"/>
      <c r="AG26" s="471"/>
      <c r="AH26" s="391">
        <v>6</v>
      </c>
      <c r="AI26" s="392"/>
      <c r="AJ26" s="392"/>
      <c r="AK26" s="392"/>
      <c r="AL26" s="393"/>
      <c r="AM26" s="391">
        <v>17094</v>
      </c>
      <c r="AN26" s="392"/>
      <c r="AO26" s="392"/>
      <c r="AP26" s="392"/>
      <c r="AQ26" s="392"/>
      <c r="AR26" s="393"/>
      <c r="AS26" s="391">
        <v>2849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2604</v>
      </c>
      <c r="R27" s="392"/>
      <c r="S27" s="392"/>
      <c r="T27" s="392"/>
      <c r="U27" s="392"/>
      <c r="V27" s="393"/>
      <c r="W27" s="457"/>
      <c r="X27" s="448"/>
      <c r="Y27" s="449"/>
      <c r="Z27" s="388" t="s">
        <v>164</v>
      </c>
      <c r="AA27" s="389"/>
      <c r="AB27" s="389"/>
      <c r="AC27" s="389"/>
      <c r="AD27" s="389"/>
      <c r="AE27" s="389"/>
      <c r="AF27" s="389"/>
      <c r="AG27" s="390"/>
      <c r="AH27" s="391">
        <v>6</v>
      </c>
      <c r="AI27" s="392"/>
      <c r="AJ27" s="392"/>
      <c r="AK27" s="392"/>
      <c r="AL27" s="393"/>
      <c r="AM27" s="391">
        <v>17232</v>
      </c>
      <c r="AN27" s="392"/>
      <c r="AO27" s="392"/>
      <c r="AP27" s="392"/>
      <c r="AQ27" s="392"/>
      <c r="AR27" s="393"/>
      <c r="AS27" s="391">
        <v>2872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2290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488682</v>
      </c>
      <c r="BO28" s="411"/>
      <c r="BP28" s="411"/>
      <c r="BQ28" s="411"/>
      <c r="BR28" s="411"/>
      <c r="BS28" s="411"/>
      <c r="BT28" s="411"/>
      <c r="BU28" s="412"/>
      <c r="BV28" s="410">
        <v>338554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2138</v>
      </c>
      <c r="R29" s="392"/>
      <c r="S29" s="392"/>
      <c r="T29" s="392"/>
      <c r="U29" s="392"/>
      <c r="V29" s="393"/>
      <c r="W29" s="458"/>
      <c r="X29" s="459"/>
      <c r="Y29" s="460"/>
      <c r="Z29" s="388" t="s">
        <v>171</v>
      </c>
      <c r="AA29" s="389"/>
      <c r="AB29" s="389"/>
      <c r="AC29" s="389"/>
      <c r="AD29" s="389"/>
      <c r="AE29" s="389"/>
      <c r="AF29" s="389"/>
      <c r="AG29" s="390"/>
      <c r="AH29" s="391">
        <v>98</v>
      </c>
      <c r="AI29" s="392"/>
      <c r="AJ29" s="392"/>
      <c r="AK29" s="392"/>
      <c r="AL29" s="393"/>
      <c r="AM29" s="391">
        <v>281916</v>
      </c>
      <c r="AN29" s="392"/>
      <c r="AO29" s="392"/>
      <c r="AP29" s="392"/>
      <c r="AQ29" s="392"/>
      <c r="AR29" s="393"/>
      <c r="AS29" s="391">
        <v>2877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v>
      </c>
      <c r="BO29" s="416"/>
      <c r="BP29" s="416"/>
      <c r="BQ29" s="416"/>
      <c r="BR29" s="416"/>
      <c r="BS29" s="416"/>
      <c r="BT29" s="416"/>
      <c r="BU29" s="417"/>
      <c r="BV29" s="415">
        <v>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738959</v>
      </c>
      <c r="BO30" s="419"/>
      <c r="BP30" s="419"/>
      <c r="BQ30" s="419"/>
      <c r="BR30" s="419"/>
      <c r="BS30" s="419"/>
      <c r="BT30" s="419"/>
      <c r="BU30" s="420"/>
      <c r="BV30" s="418">
        <v>705978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小竹町国民健康保険特別会計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小竹町立病院事業特別会計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小竹町農業集落排水事業特別会計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福岡県市町村消防団員等公務災害補償組合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小竹町土地開発公社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小竹町後期高齢者医療特別会計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小竹町水道事業特別会計</v>
      </c>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小竹町公共下水道事業特別会計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福岡県自治会館管理組合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宮若市外二町じん芥処理施設組合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直方・鞍手広域市町村圏事務組合（一般会計）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直方・鞍手広域市町村圏事務組合（休日等急患センター事業特別会計）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直方・鞍手広域市町村圏事務組合（消防事業特別会計）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ふくおか県央環境施設組合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福岡県自治振興組合（一般会計）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福岡県自治振興組合（公文書館事業特別会計）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福岡県介護保険広域連合（一般会計）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2.5299999999999998</v>
      </c>
      <c r="G35" s="37">
        <v>2.4500000000000002</v>
      </c>
      <c r="H35" s="37">
        <v>2.46</v>
      </c>
      <c r="I35" s="37">
        <v>6.71</v>
      </c>
      <c r="J35" s="38">
        <v>9.73</v>
      </c>
      <c r="K35" s="22"/>
      <c r="L35" s="22"/>
      <c r="M35" s="22"/>
      <c r="N35" s="22"/>
      <c r="O35" s="22"/>
      <c r="P35" s="22"/>
    </row>
    <row r="36" spans="1:16" ht="39" customHeight="1" x14ac:dyDescent="0.15">
      <c r="A36" s="22"/>
      <c r="B36" s="35"/>
      <c r="C36" s="1178" t="s">
        <v>537</v>
      </c>
      <c r="D36" s="1179"/>
      <c r="E36" s="1180"/>
      <c r="F36" s="36">
        <v>4.41</v>
      </c>
      <c r="G36" s="37">
        <v>4.09</v>
      </c>
      <c r="H36" s="37">
        <v>4.2</v>
      </c>
      <c r="I36" s="37">
        <v>4.4800000000000004</v>
      </c>
      <c r="J36" s="38">
        <v>4.95</v>
      </c>
      <c r="K36" s="22"/>
      <c r="L36" s="22"/>
      <c r="M36" s="22"/>
      <c r="N36" s="22"/>
      <c r="O36" s="22"/>
      <c r="P36" s="22"/>
    </row>
    <row r="37" spans="1:16" ht="39" customHeight="1" x14ac:dyDescent="0.15">
      <c r="A37" s="22"/>
      <c r="B37" s="35"/>
      <c r="C37" s="1178" t="s">
        <v>538</v>
      </c>
      <c r="D37" s="1179"/>
      <c r="E37" s="1180"/>
      <c r="F37" s="36">
        <v>0.56000000000000005</v>
      </c>
      <c r="G37" s="37">
        <v>0.41</v>
      </c>
      <c r="H37" s="37">
        <v>0.1</v>
      </c>
      <c r="I37" s="37" t="s">
        <v>539</v>
      </c>
      <c r="J37" s="38">
        <v>0.5</v>
      </c>
      <c r="K37" s="22"/>
      <c r="L37" s="22"/>
      <c r="M37" s="22"/>
      <c r="N37" s="22"/>
      <c r="O37" s="22"/>
      <c r="P37" s="22"/>
    </row>
    <row r="38" spans="1:16" ht="39" customHeight="1" x14ac:dyDescent="0.15">
      <c r="A38" s="22"/>
      <c r="B38" s="35"/>
      <c r="C38" s="1178" t="s">
        <v>540</v>
      </c>
      <c r="D38" s="1179"/>
      <c r="E38" s="1180"/>
      <c r="F38" s="36">
        <v>0.02</v>
      </c>
      <c r="G38" s="37">
        <v>0.01</v>
      </c>
      <c r="H38" s="37">
        <v>0.01</v>
      </c>
      <c r="I38" s="37">
        <v>0.01</v>
      </c>
      <c r="J38" s="38">
        <v>0</v>
      </c>
      <c r="K38" s="22"/>
      <c r="L38" s="22"/>
      <c r="M38" s="22"/>
      <c r="N38" s="22"/>
      <c r="O38" s="22"/>
      <c r="P38" s="22"/>
    </row>
    <row r="39" spans="1:16" ht="39" customHeight="1" x14ac:dyDescent="0.15">
      <c r="A39" s="22"/>
      <c r="B39" s="35"/>
      <c r="C39" s="1178" t="s">
        <v>541</v>
      </c>
      <c r="D39" s="1179"/>
      <c r="E39" s="1180"/>
      <c r="F39" s="36">
        <v>0</v>
      </c>
      <c r="G39" s="37">
        <v>0</v>
      </c>
      <c r="H39" s="37">
        <v>0</v>
      </c>
      <c r="I39" s="37">
        <v>0</v>
      </c>
      <c r="J39" s="38">
        <v>0</v>
      </c>
      <c r="K39" s="22"/>
      <c r="L39" s="22"/>
      <c r="M39" s="22"/>
      <c r="N39" s="22"/>
      <c r="O39" s="22"/>
      <c r="P39" s="22"/>
    </row>
    <row r="40" spans="1:16" ht="39" customHeight="1" x14ac:dyDescent="0.15">
      <c r="A40" s="22"/>
      <c r="B40" s="35"/>
      <c r="C40" s="1178" t="s">
        <v>542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543</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544</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704</v>
      </c>
      <c r="L45" s="60">
        <v>668</v>
      </c>
      <c r="M45" s="60">
        <v>626</v>
      </c>
      <c r="N45" s="60">
        <v>595</v>
      </c>
      <c r="O45" s="61">
        <v>544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v>
      </c>
      <c r="L48" s="64">
        <v>76</v>
      </c>
      <c r="M48" s="64">
        <v>78</v>
      </c>
      <c r="N48" s="64">
        <v>82</v>
      </c>
      <c r="O48" s="65">
        <v>71</v>
      </c>
      <c r="P48" s="48"/>
      <c r="Q48" s="48"/>
      <c r="R48" s="48"/>
      <c r="S48" s="48"/>
      <c r="T48" s="48"/>
      <c r="U48" s="48"/>
    </row>
    <row r="49" spans="1:21" ht="30.75" customHeight="1" x14ac:dyDescent="0.15">
      <c r="A49" s="48"/>
      <c r="B49" s="1196"/>
      <c r="C49" s="1197"/>
      <c r="D49" s="62"/>
      <c r="E49" s="1188" t="s">
        <v>16</v>
      </c>
      <c r="F49" s="1188"/>
      <c r="G49" s="1188"/>
      <c r="H49" s="1188"/>
      <c r="I49" s="1188"/>
      <c r="J49" s="1189"/>
      <c r="K49" s="63">
        <v>87</v>
      </c>
      <c r="L49" s="64">
        <v>87</v>
      </c>
      <c r="M49" s="64">
        <v>87</v>
      </c>
      <c r="N49" s="64">
        <v>87</v>
      </c>
      <c r="O49" s="65">
        <v>78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498</v>
      </c>
      <c r="L52" s="64">
        <v>485</v>
      </c>
      <c r="M52" s="64">
        <v>484</v>
      </c>
      <c r="N52" s="64">
        <v>459</v>
      </c>
      <c r="O52" s="65">
        <v>430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372</v>
      </c>
      <c r="L53" s="69">
        <v>346</v>
      </c>
      <c r="M53" s="69">
        <v>307</v>
      </c>
      <c r="N53" s="69">
        <v>305</v>
      </c>
      <c r="O53" s="70">
        <v>263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4751</v>
      </c>
      <c r="J41" s="83">
        <v>4834</v>
      </c>
      <c r="K41" s="83">
        <v>4911</v>
      </c>
      <c r="L41" s="83">
        <v>4977</v>
      </c>
      <c r="M41" s="84">
        <v>4882</v>
      </c>
    </row>
    <row r="42" spans="2:13" ht="27.75" customHeight="1" x14ac:dyDescent="0.15">
      <c r="B42" s="1204"/>
      <c r="C42" s="1205"/>
      <c r="D42" s="85"/>
      <c r="E42" s="1208" t="s">
        <v>26</v>
      </c>
      <c r="F42" s="1208"/>
      <c r="G42" s="1208"/>
      <c r="H42" s="1209"/>
      <c r="I42" s="86" t="s">
        <v>483</v>
      </c>
      <c r="J42" s="87" t="s">
        <v>483</v>
      </c>
      <c r="K42" s="87" t="s">
        <v>483</v>
      </c>
      <c r="L42" s="87" t="s">
        <v>483</v>
      </c>
      <c r="M42" s="88">
        <v>254</v>
      </c>
    </row>
    <row r="43" spans="2:13" ht="27.75" customHeight="1" x14ac:dyDescent="0.15">
      <c r="B43" s="1204"/>
      <c r="C43" s="1205"/>
      <c r="D43" s="85"/>
      <c r="E43" s="1208" t="s">
        <v>27</v>
      </c>
      <c r="F43" s="1208"/>
      <c r="G43" s="1208"/>
      <c r="H43" s="1209"/>
      <c r="I43" s="86">
        <v>1099</v>
      </c>
      <c r="J43" s="87">
        <v>1157</v>
      </c>
      <c r="K43" s="87">
        <v>1231</v>
      </c>
      <c r="L43" s="87">
        <v>1249</v>
      </c>
      <c r="M43" s="88">
        <v>1364</v>
      </c>
    </row>
    <row r="44" spans="2:13" ht="27.75" customHeight="1" x14ac:dyDescent="0.15">
      <c r="B44" s="1204"/>
      <c r="C44" s="1205"/>
      <c r="D44" s="85"/>
      <c r="E44" s="1208" t="s">
        <v>28</v>
      </c>
      <c r="F44" s="1208"/>
      <c r="G44" s="1208"/>
      <c r="H44" s="1209"/>
      <c r="I44" s="86">
        <v>477</v>
      </c>
      <c r="J44" s="87">
        <v>395</v>
      </c>
      <c r="K44" s="87">
        <v>313</v>
      </c>
      <c r="L44" s="87">
        <v>230</v>
      </c>
      <c r="M44" s="88">
        <v>155</v>
      </c>
    </row>
    <row r="45" spans="2:13" ht="27.75" customHeight="1" x14ac:dyDescent="0.15">
      <c r="B45" s="1204"/>
      <c r="C45" s="1205"/>
      <c r="D45" s="85"/>
      <c r="E45" s="1208" t="s">
        <v>29</v>
      </c>
      <c r="F45" s="1208"/>
      <c r="G45" s="1208"/>
      <c r="H45" s="1209"/>
      <c r="I45" s="86">
        <v>718</v>
      </c>
      <c r="J45" s="87">
        <v>756</v>
      </c>
      <c r="K45" s="87">
        <v>575</v>
      </c>
      <c r="L45" s="87">
        <v>579</v>
      </c>
      <c r="M45" s="88">
        <v>622</v>
      </c>
    </row>
    <row r="46" spans="2:13" ht="27.75" customHeight="1" x14ac:dyDescent="0.15">
      <c r="B46" s="1204"/>
      <c r="C46" s="1205"/>
      <c r="D46" s="89"/>
      <c r="E46" s="1208" t="s">
        <v>30</v>
      </c>
      <c r="F46" s="1208"/>
      <c r="G46" s="1208"/>
      <c r="H46" s="1209"/>
      <c r="I46" s="86" t="s">
        <v>483</v>
      </c>
      <c r="J46" s="87">
        <v>233</v>
      </c>
      <c r="K46" s="87">
        <v>229</v>
      </c>
      <c r="L46" s="87">
        <v>232</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1342</v>
      </c>
      <c r="J50" s="87">
        <v>1254</v>
      </c>
      <c r="K50" s="87">
        <v>1102</v>
      </c>
      <c r="L50" s="87">
        <v>1076</v>
      </c>
      <c r="M50" s="88">
        <v>1259</v>
      </c>
    </row>
    <row r="51" spans="2:13" ht="27.75" customHeight="1" x14ac:dyDescent="0.15">
      <c r="B51" s="1204"/>
      <c r="C51" s="1205"/>
      <c r="D51" s="85"/>
      <c r="E51" s="1208" t="s">
        <v>36</v>
      </c>
      <c r="F51" s="1208"/>
      <c r="G51" s="1208"/>
      <c r="H51" s="1209"/>
      <c r="I51" s="86">
        <v>10</v>
      </c>
      <c r="J51" s="87">
        <v>7</v>
      </c>
      <c r="K51" s="87">
        <v>6</v>
      </c>
      <c r="L51" s="87">
        <v>3</v>
      </c>
      <c r="M51" s="88">
        <v>13</v>
      </c>
    </row>
    <row r="52" spans="2:13" ht="27.75" customHeight="1" x14ac:dyDescent="0.15">
      <c r="B52" s="1206"/>
      <c r="C52" s="1207"/>
      <c r="D52" s="85"/>
      <c r="E52" s="1208" t="s">
        <v>37</v>
      </c>
      <c r="F52" s="1208"/>
      <c r="G52" s="1208"/>
      <c r="H52" s="1209"/>
      <c r="I52" s="86">
        <v>4099</v>
      </c>
      <c r="J52" s="87">
        <v>4148</v>
      </c>
      <c r="K52" s="87">
        <v>4026</v>
      </c>
      <c r="L52" s="87">
        <v>4391</v>
      </c>
      <c r="M52" s="88">
        <v>4285</v>
      </c>
    </row>
    <row r="53" spans="2:13" ht="27.75" customHeight="1" thickBot="1" x14ac:dyDescent="0.2">
      <c r="B53" s="1210" t="s">
        <v>21</v>
      </c>
      <c r="C53" s="1211"/>
      <c r="D53" s="92"/>
      <c r="E53" s="1212" t="s">
        <v>38</v>
      </c>
      <c r="F53" s="1212"/>
      <c r="G53" s="1212"/>
      <c r="H53" s="1213"/>
      <c r="I53" s="93">
        <v>1593</v>
      </c>
      <c r="J53" s="94">
        <v>1966</v>
      </c>
      <c r="K53" s="94">
        <v>2125</v>
      </c>
      <c r="L53" s="94">
        <v>1797</v>
      </c>
      <c r="M53" s="95">
        <v>1720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572</v>
      </c>
      <c r="H51" s="1248"/>
      <c r="I51" s="1253" t="s">
        <v>573</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574</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575</v>
      </c>
      <c r="H55" s="1228"/>
      <c r="I55" s="1233" t="s">
        <v>573</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577</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35" t="s">
        <v>578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579</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572</v>
      </c>
      <c r="H73" s="1248"/>
      <c r="I73" s="1253" t="s">
        <v>573</v>
      </c>
      <c r="J73" s="1253"/>
      <c r="K73" s="1234">
        <v>73.3</v>
      </c>
      <c r="L73" s="1234">
        <v>88.8</v>
      </c>
      <c r="M73" s="1221">
        <v>97.9</v>
      </c>
      <c r="N73" s="1221">
        <v>78.2</v>
      </c>
      <c r="O73" s="1221">
        <v>74.900000000000006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580</v>
      </c>
      <c r="J75" s="1233"/>
      <c r="K75" s="1225">
        <v>16.7</v>
      </c>
      <c r="L75" s="1225">
        <v>16.3</v>
      </c>
      <c r="M75" s="1225">
        <v>15.6</v>
      </c>
      <c r="N75" s="1225">
        <v>14.3</v>
      </c>
      <c r="O75" s="1225">
        <v>12.9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575</v>
      </c>
      <c r="H77" s="1228"/>
      <c r="I77" s="1233" t="s">
        <v>573</v>
      </c>
      <c r="J77" s="1233"/>
      <c r="K77" s="1234">
        <v>28.4</v>
      </c>
      <c r="L77" s="1234">
        <v>20.5</v>
      </c>
      <c r="M77" s="1221">
        <v>17.899999999999999</v>
      </c>
      <c r="N77" s="1221">
        <v>27</v>
      </c>
      <c r="O77" s="1221">
        <v>25.4</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580</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159550</v>
      </c>
      <c r="E3" s="118"/>
      <c r="F3" s="119">
        <v>94828</v>
      </c>
      <c r="G3" s="120"/>
      <c r="H3" s="121"/>
    </row>
    <row r="4" spans="1:8" x14ac:dyDescent="0.15">
      <c r="A4" s="122"/>
      <c r="B4" s="123"/>
      <c r="C4" s="124"/>
      <c r="D4" s="125">
        <v>39034</v>
      </c>
      <c r="E4" s="126"/>
      <c r="F4" s="127">
        <v>55133</v>
      </c>
      <c r="G4" s="128"/>
      <c r="H4" s="129"/>
    </row>
    <row r="5" spans="1:8" x14ac:dyDescent="0.15">
      <c r="A5" s="110" t="s">
        <v>516</v>
      </c>
      <c r="B5" s="115"/>
      <c r="C5" s="116"/>
      <c r="D5" s="117">
        <v>154452</v>
      </c>
      <c r="E5" s="118"/>
      <c r="F5" s="119">
        <v>119674</v>
      </c>
      <c r="G5" s="120"/>
      <c r="H5" s="121"/>
    </row>
    <row r="6" spans="1:8" x14ac:dyDescent="0.15">
      <c r="A6" s="122"/>
      <c r="B6" s="123"/>
      <c r="C6" s="124"/>
      <c r="D6" s="125">
        <v>66353</v>
      </c>
      <c r="E6" s="126"/>
      <c r="F6" s="127">
        <v>57803</v>
      </c>
      <c r="G6" s="128"/>
      <c r="H6" s="129"/>
    </row>
    <row r="7" spans="1:8" x14ac:dyDescent="0.15">
      <c r="A7" s="110" t="s">
        <v>517</v>
      </c>
      <c r="B7" s="115"/>
      <c r="C7" s="116"/>
      <c r="D7" s="117">
        <v>126247</v>
      </c>
      <c r="E7" s="118"/>
      <c r="F7" s="119">
        <v>119685</v>
      </c>
      <c r="G7" s="120"/>
      <c r="H7" s="121"/>
    </row>
    <row r="8" spans="1:8" x14ac:dyDescent="0.15">
      <c r="A8" s="122"/>
      <c r="B8" s="123"/>
      <c r="C8" s="124"/>
      <c r="D8" s="125">
        <v>57547</v>
      </c>
      <c r="E8" s="126"/>
      <c r="F8" s="127">
        <v>68464</v>
      </c>
      <c r="G8" s="128"/>
      <c r="H8" s="129"/>
    </row>
    <row r="9" spans="1:8" x14ac:dyDescent="0.15">
      <c r="A9" s="110" t="s">
        <v>518</v>
      </c>
      <c r="B9" s="115"/>
      <c r="C9" s="116"/>
      <c r="D9" s="117">
        <v>146748</v>
      </c>
      <c r="E9" s="118"/>
      <c r="F9" s="119">
        <v>109920</v>
      </c>
      <c r="G9" s="120"/>
      <c r="H9" s="121"/>
    </row>
    <row r="10" spans="1:8" x14ac:dyDescent="0.15">
      <c r="A10" s="122"/>
      <c r="B10" s="123"/>
      <c r="C10" s="124"/>
      <c r="D10" s="125">
        <v>61141</v>
      </c>
      <c r="E10" s="126"/>
      <c r="F10" s="127">
        <v>62739</v>
      </c>
      <c r="G10" s="128"/>
      <c r="H10" s="129"/>
    </row>
    <row r="11" spans="1:8" x14ac:dyDescent="0.15">
      <c r="A11" s="110" t="s">
        <v>519</v>
      </c>
      <c r="B11" s="115"/>
      <c r="C11" s="116"/>
      <c r="D11" s="117">
        <v>79132</v>
      </c>
      <c r="E11" s="118"/>
      <c r="F11" s="119">
        <v>119882</v>
      </c>
      <c r="G11" s="120"/>
      <c r="H11" s="121"/>
    </row>
    <row r="12" spans="1:8" x14ac:dyDescent="0.15">
      <c r="A12" s="122"/>
      <c r="B12" s="123"/>
      <c r="C12" s="130"/>
      <c r="D12" s="125">
        <v>36759</v>
      </c>
      <c r="E12" s="126"/>
      <c r="F12" s="127">
        <v>66481</v>
      </c>
      <c r="G12" s="128"/>
      <c r="H12" s="129"/>
    </row>
    <row r="13" spans="1:8" x14ac:dyDescent="0.15">
      <c r="A13" s="110"/>
      <c r="B13" s="115"/>
      <c r="C13" s="131"/>
      <c r="D13" s="132">
        <v>133226</v>
      </c>
      <c r="E13" s="133"/>
      <c r="F13" s="134">
        <v>112798</v>
      </c>
      <c r="G13" s="135"/>
      <c r="H13" s="121"/>
    </row>
    <row r="14" spans="1:8" x14ac:dyDescent="0.15">
      <c r="A14" s="122"/>
      <c r="B14" s="123"/>
      <c r="C14" s="124"/>
      <c r="D14" s="125">
        <v>52167</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2.54</v>
      </c>
      <c r="C19" s="136">
        <f>ROUND(VALUE(SUBSTITUTE(実質収支比率等に係る経年分析!G$48,"▲","-")),2)</f>
        <v>2.4500000000000002</v>
      </c>
      <c r="D19" s="136">
        <f>ROUND(VALUE(SUBSTITUTE(実質収支比率等に係る経年分析!H$48,"▲","-")),2)</f>
        <v>2.46</v>
      </c>
      <c r="E19" s="136">
        <f>ROUND(VALUE(SUBSTITUTE(実質収支比率等に係る経年分析!I$48,"▲","-")),2)</f>
        <v>6.72</v>
      </c>
      <c r="F19" s="136">
        <f>ROUND(VALUE(SUBSTITUTE(実質収支比率等に係る経年分析!J$48,"▲","-")),2)</f>
        <v>9.73</v>
      </c>
    </row>
    <row r="20" spans="1:11" x14ac:dyDescent="0.15">
      <c r="A20" s="136" t="s">
        <v>43</v>
      </c>
      <c r="B20" s="136">
        <f>ROUND(VALUE(SUBSTITUTE(実質収支比率等に係る経年分析!F$47,"▲","-")),2)</f>
        <v>17.670000000000002</v>
      </c>
      <c r="C20" s="136">
        <f>ROUND(VALUE(SUBSTITUTE(実質収支比率等に係る経年分析!G$47,"▲","-")),2)</f>
        <v>15.84</v>
      </c>
      <c r="D20" s="136">
        <f>ROUND(VALUE(SUBSTITUTE(実質収支比率等に係る経年分析!H$47,"▲","-")),2)</f>
        <v>11.52</v>
      </c>
      <c r="E20" s="136">
        <f>ROUND(VALUE(SUBSTITUTE(実質収支比率等に係る経年分析!I$47,"▲","-")),2)</f>
        <v>12.29</v>
      </c>
      <c r="F20" s="136">
        <f>ROUND(VALUE(SUBSTITUTE(実質収支比率等に係る経年分析!J$47,"▲","-")),2)</f>
        <v>17.940000000000001</v>
      </c>
    </row>
    <row r="21" spans="1:11" x14ac:dyDescent="0.15">
      <c r="A21" s="136" t="s">
        <v>44</v>
      </c>
      <c r="B21" s="136">
        <f>IF(ISNUMBER(VALUE(SUBSTITUTE(実質収支比率等に係る経年分析!F$49,"▲","-"))),ROUND(VALUE(SUBSTITUTE(実質収支比率等に係る経年分析!F$49,"▲","-")),2),NA())</f>
        <v>-6.97</v>
      </c>
      <c r="C21" s="136">
        <f>IF(ISNUMBER(VALUE(SUBSTITUTE(実質収支比率等に係る経年分析!G$49,"▲","-"))),ROUND(VALUE(SUBSTITUTE(実質収支比率等に係る経年分析!G$49,"▲","-")),2),NA())</f>
        <v>-2.95</v>
      </c>
      <c r="D21" s="136">
        <f>IF(ISNUMBER(VALUE(SUBSTITUTE(実質収支比率等に係る経年分析!H$49,"▲","-"))),ROUND(VALUE(SUBSTITUTE(実質収支比率等に係る経年分析!H$49,"▲","-")),2),NA())</f>
        <v>-5.89</v>
      </c>
      <c r="E21" s="136">
        <f>IF(ISNUMBER(VALUE(SUBSTITUTE(実質収支比率等に係る経年分析!I$49,"▲","-"))),ROUND(VALUE(SUBSTITUTE(実質収支比率等に係る経年分析!I$49,"▲","-")),2),NA())</f>
        <v>8.2100000000000009</v>
      </c>
      <c r="F21" s="136">
        <f>IF(ISNUMBER(VALUE(SUBSTITUTE(実質収支比率等に係る経年分析!J$49,"▲","-"))),ROUND(VALUE(SUBSTITUTE(実質収支比率等に係る経年分析!J$49,"▲","-")),2),NA())</f>
        <v>2.94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小竹町公共下水道事業特別会計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小竹町農業集落排水事業特別会計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小竹町後期高齢者医療特別会計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小竹町国民健康保険特別会計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f>IF(ROUND(VALUE(SUBSTITUTE(連結実質赤字比率に係る赤字・黒字の構成分析!I$37,"▲", "-")), 2) &lt; 0, ABS(ROUND(VALUE(SUBSTITUTE(連結実質赤字比率に係る赤字・黒字の構成分析!I$37,"▲", "-")), 2)), NA())</f>
        <v>0.2</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小竹町水道事業特別会計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4.4800000000000004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2.5299999999999998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2.4500000000000002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9.73</v>
      </c>
    </row>
    <row r="36" spans="1:16" x14ac:dyDescent="0.15">
      <c r="A36" s="137" t="str">
        <f>IF(連結実質赤字比率に係る赤字・黒字の構成分析!C$34="",NA(),連結実質赤字比率に係る赤字・黒字の構成分析!C$34)</f>
        <v>小竹町立病院事業特別会計</v>
      </c>
      <c r="B36" s="137">
        <f>IF(ROUND(VALUE(SUBSTITUTE(連結実質赤字比率に係る赤字・黒字の構成分析!F$34,"▲", "-")), 2) &lt; 0, ABS(ROUND(VALUE(SUBSTITUTE(連結実質赤字比率に係る赤字・黒字の構成分析!F$34,"▲", "-")), 2)), NA())</f>
        <v>3.9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3.19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2.4500000000000002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3.82</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5.43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498</v>
      </c>
      <c r="E42" s="138"/>
      <c r="F42" s="138"/>
      <c r="G42" s="138">
        <f>'実質公債費比率（分子）の構造'!L$52</f>
        <v>485</v>
      </c>
      <c r="H42" s="138"/>
      <c r="I42" s="138"/>
      <c r="J42" s="138">
        <f>'実質公債費比率（分子）の構造'!M$52</f>
        <v>484</v>
      </c>
      <c r="K42" s="138"/>
      <c r="L42" s="138"/>
      <c r="M42" s="138">
        <f>'実質公債費比率（分子）の構造'!N$52</f>
        <v>459</v>
      </c>
      <c r="N42" s="138"/>
      <c r="O42" s="138"/>
      <c r="P42" s="138">
        <f>'実質公債費比率（分子）の構造'!O$52</f>
        <v>430</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87</v>
      </c>
      <c r="C45" s="138"/>
      <c r="D45" s="138"/>
      <c r="E45" s="138">
        <f>'実質公債費比率（分子）の構造'!L$49</f>
        <v>87</v>
      </c>
      <c r="F45" s="138"/>
      <c r="G45" s="138"/>
      <c r="H45" s="138">
        <f>'実質公債費比率（分子）の構造'!M$49</f>
        <v>87</v>
      </c>
      <c r="I45" s="138"/>
      <c r="J45" s="138"/>
      <c r="K45" s="138">
        <f>'実質公債費比率（分子）の構造'!N$49</f>
        <v>87</v>
      </c>
      <c r="L45" s="138"/>
      <c r="M45" s="138"/>
      <c r="N45" s="138">
        <f>'実質公債費比率（分子）の構造'!O$49</f>
        <v>78</v>
      </c>
      <c r="O45" s="138"/>
      <c r="P45" s="138"/>
    </row>
    <row r="46" spans="1:16" x14ac:dyDescent="0.15">
      <c r="A46" s="138" t="s">
        <v>55</v>
      </c>
      <c r="B46" s="138">
        <f>'実質公債費比率（分子）の構造'!K$48</f>
        <v>78</v>
      </c>
      <c r="C46" s="138"/>
      <c r="D46" s="138"/>
      <c r="E46" s="138">
        <f>'実質公債費比率（分子）の構造'!L$48</f>
        <v>76</v>
      </c>
      <c r="F46" s="138"/>
      <c r="G46" s="138"/>
      <c r="H46" s="138">
        <f>'実質公債費比率（分子）の構造'!M$48</f>
        <v>78</v>
      </c>
      <c r="I46" s="138"/>
      <c r="J46" s="138"/>
      <c r="K46" s="138">
        <f>'実質公債費比率（分子）の構造'!N$48</f>
        <v>82</v>
      </c>
      <c r="L46" s="138"/>
      <c r="M46" s="138"/>
      <c r="N46" s="138">
        <f>'実質公債費比率（分子）の構造'!O$48</f>
        <v>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704</v>
      </c>
      <c r="C49" s="138"/>
      <c r="D49" s="138"/>
      <c r="E49" s="138">
        <f>'実質公債費比率（分子）の構造'!L$45</f>
        <v>668</v>
      </c>
      <c r="F49" s="138"/>
      <c r="G49" s="138"/>
      <c r="H49" s="138">
        <f>'実質公債費比率（分子）の構造'!M$45</f>
        <v>626</v>
      </c>
      <c r="I49" s="138"/>
      <c r="J49" s="138"/>
      <c r="K49" s="138">
        <f>'実質公債費比率（分子）の構造'!N$45</f>
        <v>595</v>
      </c>
      <c r="L49" s="138"/>
      <c r="M49" s="138"/>
      <c r="N49" s="138">
        <f>'実質公債費比率（分子）の構造'!O$45</f>
        <v>544</v>
      </c>
      <c r="O49" s="138"/>
      <c r="P49" s="138"/>
    </row>
    <row r="50" spans="1:16" x14ac:dyDescent="0.15">
      <c r="A50" s="138" t="s">
        <v>59</v>
      </c>
      <c r="B50" s="138" t="e">
        <f>NA()</f>
        <v>#N/A</v>
      </c>
      <c r="C50" s="138">
        <f>IF(ISNUMBER('実質公債費比率（分子）の構造'!K$53),'実質公債費比率（分子）の構造'!K$53,NA())</f>
        <v>372</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307</v>
      </c>
      <c r="J50" s="138" t="e">
        <f>NA()</f>
        <v>#N/A</v>
      </c>
      <c r="K50" s="138" t="e">
        <f>NA()</f>
        <v>#N/A</v>
      </c>
      <c r="L50" s="138">
        <f>IF(ISNUMBER('実質公債費比率（分子）の構造'!N$53),'実質公債費比率（分子）の構造'!N$53,NA())</f>
        <v>305</v>
      </c>
      <c r="M50" s="138" t="e">
        <f>NA()</f>
        <v>#N/A</v>
      </c>
      <c r="N50" s="138" t="e">
        <f>NA()</f>
        <v>#N/A</v>
      </c>
      <c r="O50" s="138">
        <f>IF(ISNUMBER('実質公債費比率（分子）の構造'!O$53),'実質公債費比率（分子）の構造'!O$53,NA())</f>
        <v>263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4099</v>
      </c>
      <c r="E56" s="137"/>
      <c r="F56" s="137"/>
      <c r="G56" s="137">
        <f>'将来負担比率（分子）の構造'!J$52</f>
        <v>4148</v>
      </c>
      <c r="H56" s="137"/>
      <c r="I56" s="137"/>
      <c r="J56" s="137">
        <f>'将来負担比率（分子）の構造'!K$52</f>
        <v>4026</v>
      </c>
      <c r="K56" s="137"/>
      <c r="L56" s="137"/>
      <c r="M56" s="137">
        <f>'将来負担比率（分子）の構造'!L$52</f>
        <v>4391</v>
      </c>
      <c r="N56" s="137"/>
      <c r="O56" s="137"/>
      <c r="P56" s="137">
        <f>'将来負担比率（分子）の構造'!M$52</f>
        <v>4285</v>
      </c>
    </row>
    <row r="57" spans="1:16" x14ac:dyDescent="0.15">
      <c r="A57" s="137" t="s">
        <v>36</v>
      </c>
      <c r="B57" s="137"/>
      <c r="C57" s="137"/>
      <c r="D57" s="137">
        <f>'将来負担比率（分子）の構造'!I$51</f>
        <v>10</v>
      </c>
      <c r="E57" s="137"/>
      <c r="F57" s="137"/>
      <c r="G57" s="137">
        <f>'将来負担比率（分子）の構造'!J$51</f>
        <v>7</v>
      </c>
      <c r="H57" s="137"/>
      <c r="I57" s="137"/>
      <c r="J57" s="137">
        <f>'将来負担比率（分子）の構造'!K$51</f>
        <v>6</v>
      </c>
      <c r="K57" s="137"/>
      <c r="L57" s="137"/>
      <c r="M57" s="137">
        <f>'将来負担比率（分子）の構造'!L$51</f>
        <v>3</v>
      </c>
      <c r="N57" s="137"/>
      <c r="O57" s="137"/>
      <c r="P57" s="137">
        <f>'将来負担比率（分子）の構造'!M$51</f>
        <v>13</v>
      </c>
    </row>
    <row r="58" spans="1:16" x14ac:dyDescent="0.15">
      <c r="A58" s="137" t="s">
        <v>35</v>
      </c>
      <c r="B58" s="137"/>
      <c r="C58" s="137"/>
      <c r="D58" s="137">
        <f>'将来負担比率（分子）の構造'!I$50</f>
        <v>1342</v>
      </c>
      <c r="E58" s="137"/>
      <c r="F58" s="137"/>
      <c r="G58" s="137">
        <f>'将来負担比率（分子）の構造'!J$50</f>
        <v>1254</v>
      </c>
      <c r="H58" s="137"/>
      <c r="I58" s="137"/>
      <c r="J58" s="137">
        <f>'将来負担比率（分子）の構造'!K$50</f>
        <v>1102</v>
      </c>
      <c r="K58" s="137"/>
      <c r="L58" s="137"/>
      <c r="M58" s="137">
        <f>'将来負担比率（分子）の構造'!L$50</f>
        <v>1076</v>
      </c>
      <c r="N58" s="137"/>
      <c r="O58" s="137"/>
      <c r="P58" s="137">
        <f>'将来負担比率（分子）の構造'!M$50</f>
        <v>1259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233</v>
      </c>
      <c r="F61" s="137"/>
      <c r="G61" s="137"/>
      <c r="H61" s="137">
        <f>'将来負担比率（分子）の構造'!K$46</f>
        <v>229</v>
      </c>
      <c r="I61" s="137"/>
      <c r="J61" s="137"/>
      <c r="K61" s="137">
        <f>'将来負担比率（分子）の構造'!L$46</f>
        <v>232</v>
      </c>
      <c r="L61" s="137"/>
      <c r="M61" s="137"/>
      <c r="N61" s="137" t="str">
        <f>'将来負担比率（分子）の構造'!M$46</f>
        <v>-</v>
      </c>
      <c r="O61" s="137"/>
      <c r="P61" s="137"/>
    </row>
    <row r="62" spans="1:16" x14ac:dyDescent="0.15">
      <c r="A62" s="137" t="s">
        <v>29</v>
      </c>
      <c r="B62" s="137">
        <f>'将来負担比率（分子）の構造'!I$45</f>
        <v>718</v>
      </c>
      <c r="C62" s="137"/>
      <c r="D62" s="137"/>
      <c r="E62" s="137">
        <f>'将来負担比率（分子）の構造'!J$45</f>
        <v>756</v>
      </c>
      <c r="F62" s="137"/>
      <c r="G62" s="137"/>
      <c r="H62" s="137">
        <f>'将来負担比率（分子）の構造'!K$45</f>
        <v>575</v>
      </c>
      <c r="I62" s="137"/>
      <c r="J62" s="137"/>
      <c r="K62" s="137">
        <f>'将来負担比率（分子）の構造'!L$45</f>
        <v>579</v>
      </c>
      <c r="L62" s="137"/>
      <c r="M62" s="137"/>
      <c r="N62" s="137">
        <f>'将来負担比率（分子）の構造'!M$45</f>
        <v>622</v>
      </c>
      <c r="O62" s="137"/>
      <c r="P62" s="137"/>
    </row>
    <row r="63" spans="1:16" x14ac:dyDescent="0.15">
      <c r="A63" s="137" t="s">
        <v>28</v>
      </c>
      <c r="B63" s="137">
        <f>'将来負担比率（分子）の構造'!I$44</f>
        <v>477</v>
      </c>
      <c r="C63" s="137"/>
      <c r="D63" s="137"/>
      <c r="E63" s="137">
        <f>'将来負担比率（分子）の構造'!J$44</f>
        <v>395</v>
      </c>
      <c r="F63" s="137"/>
      <c r="G63" s="137"/>
      <c r="H63" s="137">
        <f>'将来負担比率（分子）の構造'!K$44</f>
        <v>313</v>
      </c>
      <c r="I63" s="137"/>
      <c r="J63" s="137"/>
      <c r="K63" s="137">
        <f>'将来負担比率（分子）の構造'!L$44</f>
        <v>230</v>
      </c>
      <c r="L63" s="137"/>
      <c r="M63" s="137"/>
      <c r="N63" s="137">
        <f>'将来負担比率（分子）の構造'!M$44</f>
        <v>155</v>
      </c>
      <c r="O63" s="137"/>
      <c r="P63" s="137"/>
    </row>
    <row r="64" spans="1:16" x14ac:dyDescent="0.15">
      <c r="A64" s="137" t="s">
        <v>27</v>
      </c>
      <c r="B64" s="137">
        <f>'将来負担比率（分子）の構造'!I$43</f>
        <v>1099</v>
      </c>
      <c r="C64" s="137"/>
      <c r="D64" s="137"/>
      <c r="E64" s="137">
        <f>'将来負担比率（分子）の構造'!J$43</f>
        <v>1157</v>
      </c>
      <c r="F64" s="137"/>
      <c r="G64" s="137"/>
      <c r="H64" s="137">
        <f>'将来負担比率（分子）の構造'!K$43</f>
        <v>1231</v>
      </c>
      <c r="I64" s="137"/>
      <c r="J64" s="137"/>
      <c r="K64" s="137">
        <f>'将来負担比率（分子）の構造'!L$43</f>
        <v>1249</v>
      </c>
      <c r="L64" s="137"/>
      <c r="M64" s="137"/>
      <c r="N64" s="137">
        <f>'将来負担比率（分子）の構造'!M$43</f>
        <v>1364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254</v>
      </c>
      <c r="O65" s="137"/>
      <c r="P65" s="137"/>
    </row>
    <row r="66" spans="1:16" x14ac:dyDescent="0.15">
      <c r="A66" s="137" t="s">
        <v>25</v>
      </c>
      <c r="B66" s="137">
        <f>'将来負担比率（分子）の構造'!I$41</f>
        <v>4751</v>
      </c>
      <c r="C66" s="137"/>
      <c r="D66" s="137"/>
      <c r="E66" s="137">
        <f>'将来負担比率（分子）の構造'!J$41</f>
        <v>4834</v>
      </c>
      <c r="F66" s="137"/>
      <c r="G66" s="137"/>
      <c r="H66" s="137">
        <f>'将来負担比率（分子）の構造'!K$41</f>
        <v>4911</v>
      </c>
      <c r="I66" s="137"/>
      <c r="J66" s="137"/>
      <c r="K66" s="137">
        <f>'将来負担比率（分子）の構造'!L$41</f>
        <v>4977</v>
      </c>
      <c r="L66" s="137"/>
      <c r="M66" s="137"/>
      <c r="N66" s="137">
        <f>'将来負担比率（分子）の構造'!M$41</f>
        <v>4882</v>
      </c>
      <c r="O66" s="137"/>
      <c r="P66" s="137"/>
    </row>
    <row r="67" spans="1:16" x14ac:dyDescent="0.15">
      <c r="A67" s="137" t="s">
        <v>63</v>
      </c>
      <c r="B67" s="137" t="e">
        <f>NA()</f>
        <v>#N/A</v>
      </c>
      <c r="C67" s="137">
        <f>IF(ISNUMBER('将来負担比率（分子）の構造'!I$53), IF('将来負担比率（分子）の構造'!I$53 &lt; 0, 0, '将来負担比率（分子）の構造'!I$53), NA())</f>
        <v>1593</v>
      </c>
      <c r="D67" s="137" t="e">
        <f>NA()</f>
        <v>#N/A</v>
      </c>
      <c r="E67" s="137" t="e">
        <f>NA()</f>
        <v>#N/A</v>
      </c>
      <c r="F67" s="137">
        <f>IF(ISNUMBER('将来負担比率（分子）の構造'!J$53), IF('将来負担比率（分子）の構造'!J$53 &lt; 0, 0, '将来負担比率（分子）の構造'!J$53), NA())</f>
        <v>1966</v>
      </c>
      <c r="G67" s="137" t="e">
        <f>NA()</f>
        <v>#N/A</v>
      </c>
      <c r="H67" s="137" t="e">
        <f>NA()</f>
        <v>#N/A</v>
      </c>
      <c r="I67" s="137">
        <f>IF(ISNUMBER('将来負担比率（分子）の構造'!K$53), IF('将来負担比率（分子）の構造'!K$53 &lt; 0, 0, '将来負担比率（分子）の構造'!K$53), NA())</f>
        <v>2125</v>
      </c>
      <c r="J67" s="137" t="e">
        <f>NA()</f>
        <v>#N/A</v>
      </c>
      <c r="K67" s="137" t="e">
        <f>NA()</f>
        <v>#N/A</v>
      </c>
      <c r="L67" s="137">
        <f>IF(ISNUMBER('将来負担比率（分子）の構造'!L$53), IF('将来負担比率（分子）の構造'!L$53 &lt; 0, 0, '将来負担比率（分子）の構造'!L$53), NA())</f>
        <v>1797</v>
      </c>
      <c r="M67" s="137" t="e">
        <f>NA()</f>
        <v>#N/A</v>
      </c>
      <c r="N67" s="137" t="e">
        <f>NA()</f>
        <v>#N/A</v>
      </c>
      <c r="O67" s="137">
        <f>IF(ISNUMBER('将来負担比率（分子）の構造'!M$53), IF('将来負担比率（分子）の構造'!M$53 &lt; 0, 0, '将来負担比率（分子）の構造'!M$53), NA())</f>
        <v>1720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820191</v>
      </c>
      <c r="S5" s="671"/>
      <c r="T5" s="671"/>
      <c r="U5" s="671"/>
      <c r="V5" s="671"/>
      <c r="W5" s="671"/>
      <c r="X5" s="671"/>
      <c r="Y5" s="718"/>
      <c r="Z5" s="731">
        <v>17.399999999999999</v>
      </c>
      <c r="AA5" s="731"/>
      <c r="AB5" s="731"/>
      <c r="AC5" s="731"/>
      <c r="AD5" s="732">
        <v>820191</v>
      </c>
      <c r="AE5" s="732"/>
      <c r="AF5" s="732"/>
      <c r="AG5" s="732"/>
      <c r="AH5" s="732"/>
      <c r="AI5" s="732"/>
      <c r="AJ5" s="732"/>
      <c r="AK5" s="732"/>
      <c r="AL5" s="719">
        <v>31.3</v>
      </c>
      <c r="AM5" s="688"/>
      <c r="AN5" s="688"/>
      <c r="AO5" s="720"/>
      <c r="AP5" s="707" t="s">
        <v>210</v>
      </c>
      <c r="AQ5" s="708"/>
      <c r="AR5" s="708"/>
      <c r="AS5" s="708"/>
      <c r="AT5" s="708"/>
      <c r="AU5" s="708"/>
      <c r="AV5" s="708"/>
      <c r="AW5" s="708"/>
      <c r="AX5" s="708"/>
      <c r="AY5" s="708"/>
      <c r="AZ5" s="708"/>
      <c r="BA5" s="708"/>
      <c r="BB5" s="708"/>
      <c r="BC5" s="708"/>
      <c r="BD5" s="708"/>
      <c r="BE5" s="708"/>
      <c r="BF5" s="709"/>
      <c r="BG5" s="620">
        <v>820191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40078</v>
      </c>
      <c r="S6" s="621"/>
      <c r="T6" s="621"/>
      <c r="U6" s="621"/>
      <c r="V6" s="621"/>
      <c r="W6" s="621"/>
      <c r="X6" s="621"/>
      <c r="Y6" s="622"/>
      <c r="Z6" s="673">
        <v>0.9</v>
      </c>
      <c r="AA6" s="673"/>
      <c r="AB6" s="673"/>
      <c r="AC6" s="673"/>
      <c r="AD6" s="674">
        <v>40078</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820191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74765</v>
      </c>
      <c r="CS6" s="621"/>
      <c r="CT6" s="621"/>
      <c r="CU6" s="621"/>
      <c r="CV6" s="621"/>
      <c r="CW6" s="621"/>
      <c r="CX6" s="621"/>
      <c r="CY6" s="622"/>
      <c r="CZ6" s="673">
        <v>1.7</v>
      </c>
      <c r="DA6" s="673"/>
      <c r="DB6" s="673"/>
      <c r="DC6" s="673"/>
      <c r="DD6" s="626" t="s">
        <v>211</v>
      </c>
      <c r="DE6" s="621"/>
      <c r="DF6" s="621"/>
      <c r="DG6" s="621"/>
      <c r="DH6" s="621"/>
      <c r="DI6" s="621"/>
      <c r="DJ6" s="621"/>
      <c r="DK6" s="621"/>
      <c r="DL6" s="621"/>
      <c r="DM6" s="621"/>
      <c r="DN6" s="621"/>
      <c r="DO6" s="621"/>
      <c r="DP6" s="622"/>
      <c r="DQ6" s="626">
        <v>74528</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616</v>
      </c>
      <c r="S7" s="621"/>
      <c r="T7" s="621"/>
      <c r="U7" s="621"/>
      <c r="V7" s="621"/>
      <c r="W7" s="621"/>
      <c r="X7" s="621"/>
      <c r="Y7" s="622"/>
      <c r="Z7" s="673">
        <v>0</v>
      </c>
      <c r="AA7" s="673"/>
      <c r="AB7" s="673"/>
      <c r="AC7" s="673"/>
      <c r="AD7" s="674">
        <v>616</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318713</v>
      </c>
      <c r="BH7" s="621"/>
      <c r="BI7" s="621"/>
      <c r="BJ7" s="621"/>
      <c r="BK7" s="621"/>
      <c r="BL7" s="621"/>
      <c r="BM7" s="621"/>
      <c r="BN7" s="622"/>
      <c r="BO7" s="673">
        <v>38.9</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647183</v>
      </c>
      <c r="CS7" s="621"/>
      <c r="CT7" s="621"/>
      <c r="CU7" s="621"/>
      <c r="CV7" s="621"/>
      <c r="CW7" s="621"/>
      <c r="CX7" s="621"/>
      <c r="CY7" s="622"/>
      <c r="CZ7" s="673">
        <v>14.6</v>
      </c>
      <c r="DA7" s="673"/>
      <c r="DB7" s="673"/>
      <c r="DC7" s="673"/>
      <c r="DD7" s="626">
        <v>70156</v>
      </c>
      <c r="DE7" s="621"/>
      <c r="DF7" s="621"/>
      <c r="DG7" s="621"/>
      <c r="DH7" s="621"/>
      <c r="DI7" s="621"/>
      <c r="DJ7" s="621"/>
      <c r="DK7" s="621"/>
      <c r="DL7" s="621"/>
      <c r="DM7" s="621"/>
      <c r="DN7" s="621"/>
      <c r="DO7" s="621"/>
      <c r="DP7" s="622"/>
      <c r="DQ7" s="626">
        <v>520975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2015</v>
      </c>
      <c r="S8" s="621"/>
      <c r="T8" s="621"/>
      <c r="U8" s="621"/>
      <c r="V8" s="621"/>
      <c r="W8" s="621"/>
      <c r="X8" s="621"/>
      <c r="Y8" s="622"/>
      <c r="Z8" s="673">
        <v>0</v>
      </c>
      <c r="AA8" s="673"/>
      <c r="AB8" s="673"/>
      <c r="AC8" s="673"/>
      <c r="AD8" s="674">
        <v>2015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11911</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1312057</v>
      </c>
      <c r="CS8" s="621"/>
      <c r="CT8" s="621"/>
      <c r="CU8" s="621"/>
      <c r="CV8" s="621"/>
      <c r="CW8" s="621"/>
      <c r="CX8" s="621"/>
      <c r="CY8" s="622"/>
      <c r="CZ8" s="673">
        <v>29.6</v>
      </c>
      <c r="DA8" s="673"/>
      <c r="DB8" s="673"/>
      <c r="DC8" s="673"/>
      <c r="DD8" s="626" t="s">
        <v>211</v>
      </c>
      <c r="DE8" s="621"/>
      <c r="DF8" s="621"/>
      <c r="DG8" s="621"/>
      <c r="DH8" s="621"/>
      <c r="DI8" s="621"/>
      <c r="DJ8" s="621"/>
      <c r="DK8" s="621"/>
      <c r="DL8" s="621"/>
      <c r="DM8" s="621"/>
      <c r="DN8" s="621"/>
      <c r="DO8" s="621"/>
      <c r="DP8" s="622"/>
      <c r="DQ8" s="626">
        <v>764415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1336</v>
      </c>
      <c r="S9" s="621"/>
      <c r="T9" s="621"/>
      <c r="U9" s="621"/>
      <c r="V9" s="621"/>
      <c r="W9" s="621"/>
      <c r="X9" s="621"/>
      <c r="Y9" s="622"/>
      <c r="Z9" s="673">
        <v>0</v>
      </c>
      <c r="AA9" s="673"/>
      <c r="AB9" s="673"/>
      <c r="AC9" s="673"/>
      <c r="AD9" s="674">
        <v>1336</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234189</v>
      </c>
      <c r="BH9" s="621"/>
      <c r="BI9" s="621"/>
      <c r="BJ9" s="621"/>
      <c r="BK9" s="621"/>
      <c r="BL9" s="621"/>
      <c r="BM9" s="621"/>
      <c r="BN9" s="622"/>
      <c r="BO9" s="673">
        <v>28.6</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530330</v>
      </c>
      <c r="CS9" s="621"/>
      <c r="CT9" s="621"/>
      <c r="CU9" s="621"/>
      <c r="CV9" s="621"/>
      <c r="CW9" s="621"/>
      <c r="CX9" s="621"/>
      <c r="CY9" s="622"/>
      <c r="CZ9" s="673">
        <v>11.9</v>
      </c>
      <c r="DA9" s="673"/>
      <c r="DB9" s="673"/>
      <c r="DC9" s="673"/>
      <c r="DD9" s="626">
        <v>10575</v>
      </c>
      <c r="DE9" s="621"/>
      <c r="DF9" s="621"/>
      <c r="DG9" s="621"/>
      <c r="DH9" s="621"/>
      <c r="DI9" s="621"/>
      <c r="DJ9" s="621"/>
      <c r="DK9" s="621"/>
      <c r="DL9" s="621"/>
      <c r="DM9" s="621"/>
      <c r="DN9" s="621"/>
      <c r="DO9" s="621"/>
      <c r="DP9" s="622"/>
      <c r="DQ9" s="626">
        <v>490627</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138498</v>
      </c>
      <c r="S10" s="621"/>
      <c r="T10" s="621"/>
      <c r="U10" s="621"/>
      <c r="V10" s="621"/>
      <c r="W10" s="621"/>
      <c r="X10" s="621"/>
      <c r="Y10" s="622"/>
      <c r="Z10" s="673">
        <v>2.9</v>
      </c>
      <c r="AA10" s="673"/>
      <c r="AB10" s="673"/>
      <c r="AC10" s="673"/>
      <c r="AD10" s="674">
        <v>138498</v>
      </c>
      <c r="AE10" s="674"/>
      <c r="AF10" s="674"/>
      <c r="AG10" s="674"/>
      <c r="AH10" s="674"/>
      <c r="AI10" s="674"/>
      <c r="AJ10" s="674"/>
      <c r="AK10" s="674"/>
      <c r="AL10" s="643">
        <v>5.3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19875</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5803</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5803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4951</v>
      </c>
      <c r="S11" s="621"/>
      <c r="T11" s="621"/>
      <c r="U11" s="621"/>
      <c r="V11" s="621"/>
      <c r="W11" s="621"/>
      <c r="X11" s="621"/>
      <c r="Y11" s="622"/>
      <c r="Z11" s="673">
        <v>0.1</v>
      </c>
      <c r="AA11" s="673"/>
      <c r="AB11" s="673"/>
      <c r="AC11" s="673"/>
      <c r="AD11" s="674">
        <v>4951</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52738</v>
      </c>
      <c r="BH11" s="621"/>
      <c r="BI11" s="621"/>
      <c r="BJ11" s="621"/>
      <c r="BK11" s="621"/>
      <c r="BL11" s="621"/>
      <c r="BM11" s="621"/>
      <c r="BN11" s="622"/>
      <c r="BO11" s="673">
        <v>6.4</v>
      </c>
      <c r="BP11" s="673"/>
      <c r="BQ11" s="673"/>
      <c r="BR11" s="673"/>
      <c r="BS11" s="626" t="s">
        <v>111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135621</v>
      </c>
      <c r="CS11" s="621"/>
      <c r="CT11" s="621"/>
      <c r="CU11" s="621"/>
      <c r="CV11" s="621"/>
      <c r="CW11" s="621"/>
      <c r="CX11" s="621"/>
      <c r="CY11" s="622"/>
      <c r="CZ11" s="673">
        <v>3.1</v>
      </c>
      <c r="DA11" s="673"/>
      <c r="DB11" s="673"/>
      <c r="DC11" s="673"/>
      <c r="DD11" s="626">
        <v>38750</v>
      </c>
      <c r="DE11" s="621"/>
      <c r="DF11" s="621"/>
      <c r="DG11" s="621"/>
      <c r="DH11" s="621"/>
      <c r="DI11" s="621"/>
      <c r="DJ11" s="621"/>
      <c r="DK11" s="621"/>
      <c r="DL11" s="621"/>
      <c r="DM11" s="621"/>
      <c r="DN11" s="621"/>
      <c r="DO11" s="621"/>
      <c r="DP11" s="622"/>
      <c r="DQ11" s="626">
        <v>63932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425333</v>
      </c>
      <c r="BH12" s="621"/>
      <c r="BI12" s="621"/>
      <c r="BJ12" s="621"/>
      <c r="BK12" s="621"/>
      <c r="BL12" s="621"/>
      <c r="BM12" s="621"/>
      <c r="BN12" s="622"/>
      <c r="BO12" s="673">
        <v>51.9</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23630</v>
      </c>
      <c r="CS12" s="621"/>
      <c r="CT12" s="621"/>
      <c r="CU12" s="621"/>
      <c r="CV12" s="621"/>
      <c r="CW12" s="621"/>
      <c r="CX12" s="621"/>
      <c r="CY12" s="622"/>
      <c r="CZ12" s="673">
        <v>0.5</v>
      </c>
      <c r="DA12" s="673"/>
      <c r="DB12" s="673"/>
      <c r="DC12" s="673"/>
      <c r="DD12" s="626" t="s">
        <v>111</v>
      </c>
      <c r="DE12" s="621"/>
      <c r="DF12" s="621"/>
      <c r="DG12" s="621"/>
      <c r="DH12" s="621"/>
      <c r="DI12" s="621"/>
      <c r="DJ12" s="621"/>
      <c r="DK12" s="621"/>
      <c r="DL12" s="621"/>
      <c r="DM12" s="621"/>
      <c r="DN12" s="621"/>
      <c r="DO12" s="621"/>
      <c r="DP12" s="622"/>
      <c r="DQ12" s="626">
        <v>5552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10671</v>
      </c>
      <c r="S13" s="621"/>
      <c r="T13" s="621"/>
      <c r="U13" s="621"/>
      <c r="V13" s="621"/>
      <c r="W13" s="621"/>
      <c r="X13" s="621"/>
      <c r="Y13" s="622"/>
      <c r="Z13" s="673">
        <v>0.2</v>
      </c>
      <c r="AA13" s="673"/>
      <c r="AB13" s="673"/>
      <c r="AC13" s="673"/>
      <c r="AD13" s="674">
        <v>10671</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418598</v>
      </c>
      <c r="BH13" s="621"/>
      <c r="BI13" s="621"/>
      <c r="BJ13" s="621"/>
      <c r="BK13" s="621"/>
      <c r="BL13" s="621"/>
      <c r="BM13" s="621"/>
      <c r="BN13" s="622"/>
      <c r="BO13" s="673">
        <v>51</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691703</v>
      </c>
      <c r="CS13" s="621"/>
      <c r="CT13" s="621"/>
      <c r="CU13" s="621"/>
      <c r="CV13" s="621"/>
      <c r="CW13" s="621"/>
      <c r="CX13" s="621"/>
      <c r="CY13" s="622"/>
      <c r="CZ13" s="673">
        <v>15.6</v>
      </c>
      <c r="DA13" s="673"/>
      <c r="DB13" s="673"/>
      <c r="DC13" s="673"/>
      <c r="DD13" s="626">
        <v>483765</v>
      </c>
      <c r="DE13" s="621"/>
      <c r="DF13" s="621"/>
      <c r="DG13" s="621"/>
      <c r="DH13" s="621"/>
      <c r="DI13" s="621"/>
      <c r="DJ13" s="621"/>
      <c r="DK13" s="621"/>
      <c r="DL13" s="621"/>
      <c r="DM13" s="621"/>
      <c r="DN13" s="621"/>
      <c r="DO13" s="621"/>
      <c r="DP13" s="622"/>
      <c r="DQ13" s="626">
        <v>203197</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22129</v>
      </c>
      <c r="BH14" s="621"/>
      <c r="BI14" s="621"/>
      <c r="BJ14" s="621"/>
      <c r="BK14" s="621"/>
      <c r="BL14" s="621"/>
      <c r="BM14" s="621"/>
      <c r="BN14" s="622"/>
      <c r="BO14" s="673">
        <v>2.7</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196480</v>
      </c>
      <c r="CS14" s="621"/>
      <c r="CT14" s="621"/>
      <c r="CU14" s="621"/>
      <c r="CV14" s="621"/>
      <c r="CW14" s="621"/>
      <c r="CX14" s="621"/>
      <c r="CY14" s="622"/>
      <c r="CZ14" s="673">
        <v>4.4000000000000004</v>
      </c>
      <c r="DA14" s="673"/>
      <c r="DB14" s="673"/>
      <c r="DC14" s="673"/>
      <c r="DD14" s="626">
        <v>547</v>
      </c>
      <c r="DE14" s="621"/>
      <c r="DF14" s="621"/>
      <c r="DG14" s="621"/>
      <c r="DH14" s="621"/>
      <c r="DI14" s="621"/>
      <c r="DJ14" s="621"/>
      <c r="DK14" s="621"/>
      <c r="DL14" s="621"/>
      <c r="DM14" s="621"/>
      <c r="DN14" s="621"/>
      <c r="DO14" s="621"/>
      <c r="DP14" s="622"/>
      <c r="DQ14" s="626">
        <v>186333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2361</v>
      </c>
      <c r="S15" s="621"/>
      <c r="T15" s="621"/>
      <c r="U15" s="621"/>
      <c r="V15" s="621"/>
      <c r="W15" s="621"/>
      <c r="X15" s="621"/>
      <c r="Y15" s="622"/>
      <c r="Z15" s="673">
        <v>0.1</v>
      </c>
      <c r="AA15" s="673"/>
      <c r="AB15" s="673"/>
      <c r="AC15" s="673"/>
      <c r="AD15" s="674">
        <v>2361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54016</v>
      </c>
      <c r="BH15" s="621"/>
      <c r="BI15" s="621"/>
      <c r="BJ15" s="621"/>
      <c r="BK15" s="621"/>
      <c r="BL15" s="621"/>
      <c r="BM15" s="621"/>
      <c r="BN15" s="622"/>
      <c r="BO15" s="673">
        <v>6.6</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277774</v>
      </c>
      <c r="CS15" s="621"/>
      <c r="CT15" s="621"/>
      <c r="CU15" s="621"/>
      <c r="CV15" s="621"/>
      <c r="CW15" s="621"/>
      <c r="CX15" s="621"/>
      <c r="CY15" s="622"/>
      <c r="CZ15" s="673">
        <v>6.3</v>
      </c>
      <c r="DA15" s="673"/>
      <c r="DB15" s="673"/>
      <c r="DC15" s="673"/>
      <c r="DD15" s="626">
        <v>30369</v>
      </c>
      <c r="DE15" s="621"/>
      <c r="DF15" s="621"/>
      <c r="DG15" s="621"/>
      <c r="DH15" s="621"/>
      <c r="DI15" s="621"/>
      <c r="DJ15" s="621"/>
      <c r="DK15" s="621"/>
      <c r="DL15" s="621"/>
      <c r="DM15" s="621"/>
      <c r="DN15" s="621"/>
      <c r="DO15" s="621"/>
      <c r="DP15" s="622"/>
      <c r="DQ15" s="626">
        <v>234232</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1869966</v>
      </c>
      <c r="S16" s="621"/>
      <c r="T16" s="621"/>
      <c r="U16" s="621"/>
      <c r="V16" s="621"/>
      <c r="W16" s="621"/>
      <c r="X16" s="621"/>
      <c r="Y16" s="622"/>
      <c r="Z16" s="673">
        <v>39.700000000000003</v>
      </c>
      <c r="AA16" s="673"/>
      <c r="AB16" s="673"/>
      <c r="AC16" s="673"/>
      <c r="AD16" s="674">
        <v>1583604</v>
      </c>
      <c r="AE16" s="674"/>
      <c r="AF16" s="674"/>
      <c r="AG16" s="674"/>
      <c r="AH16" s="674"/>
      <c r="AI16" s="674"/>
      <c r="AJ16" s="674"/>
      <c r="AK16" s="674"/>
      <c r="AL16" s="643">
        <v>60.4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1583604</v>
      </c>
      <c r="S17" s="621"/>
      <c r="T17" s="621"/>
      <c r="U17" s="621"/>
      <c r="V17" s="621"/>
      <c r="W17" s="621"/>
      <c r="X17" s="621"/>
      <c r="Y17" s="622"/>
      <c r="Z17" s="673">
        <v>33.6</v>
      </c>
      <c r="AA17" s="673"/>
      <c r="AB17" s="673"/>
      <c r="AC17" s="673"/>
      <c r="AD17" s="674">
        <v>1583604</v>
      </c>
      <c r="AE17" s="674"/>
      <c r="AF17" s="674"/>
      <c r="AG17" s="674"/>
      <c r="AH17" s="674"/>
      <c r="AI17" s="674"/>
      <c r="AJ17" s="674"/>
      <c r="AK17" s="674"/>
      <c r="AL17" s="643">
        <v>60.4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544547</v>
      </c>
      <c r="CS17" s="621"/>
      <c r="CT17" s="621"/>
      <c r="CU17" s="621"/>
      <c r="CV17" s="621"/>
      <c r="CW17" s="621"/>
      <c r="CX17" s="621"/>
      <c r="CY17" s="622"/>
      <c r="CZ17" s="673">
        <v>12.3</v>
      </c>
      <c r="DA17" s="673"/>
      <c r="DB17" s="673"/>
      <c r="DC17" s="673"/>
      <c r="DD17" s="626" t="s">
        <v>111</v>
      </c>
      <c r="DE17" s="621"/>
      <c r="DF17" s="621"/>
      <c r="DG17" s="621"/>
      <c r="DH17" s="621"/>
      <c r="DI17" s="621"/>
      <c r="DJ17" s="621"/>
      <c r="DK17" s="621"/>
      <c r="DL17" s="621"/>
      <c r="DM17" s="621"/>
      <c r="DN17" s="621"/>
      <c r="DO17" s="621"/>
      <c r="DP17" s="622"/>
      <c r="DQ17" s="626">
        <v>543577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286362</v>
      </c>
      <c r="S18" s="621"/>
      <c r="T18" s="621"/>
      <c r="U18" s="621"/>
      <c r="V18" s="621"/>
      <c r="W18" s="621"/>
      <c r="X18" s="621"/>
      <c r="Y18" s="622"/>
      <c r="Z18" s="673">
        <v>6.1</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2890683</v>
      </c>
      <c r="S20" s="621"/>
      <c r="T20" s="621"/>
      <c r="U20" s="621"/>
      <c r="V20" s="621"/>
      <c r="W20" s="621"/>
      <c r="X20" s="621"/>
      <c r="Y20" s="622"/>
      <c r="Z20" s="673">
        <v>61.4</v>
      </c>
      <c r="AA20" s="673"/>
      <c r="AB20" s="673"/>
      <c r="AC20" s="673"/>
      <c r="AD20" s="674">
        <v>2604321</v>
      </c>
      <c r="AE20" s="674"/>
      <c r="AF20" s="674"/>
      <c r="AG20" s="674"/>
      <c r="AH20" s="674"/>
      <c r="AI20" s="674"/>
      <c r="AJ20" s="674"/>
      <c r="AK20" s="674"/>
      <c r="AL20" s="643">
        <v>99.3</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4439893</v>
      </c>
      <c r="CS20" s="621"/>
      <c r="CT20" s="621"/>
      <c r="CU20" s="621"/>
      <c r="CV20" s="621"/>
      <c r="CW20" s="621"/>
      <c r="CX20" s="621"/>
      <c r="CY20" s="622"/>
      <c r="CZ20" s="673">
        <v>100</v>
      </c>
      <c r="DA20" s="673"/>
      <c r="DB20" s="673"/>
      <c r="DC20" s="673"/>
      <c r="DD20" s="626">
        <v>634162</v>
      </c>
      <c r="DE20" s="621"/>
      <c r="DF20" s="621"/>
      <c r="DG20" s="621"/>
      <c r="DH20" s="621"/>
      <c r="DI20" s="621"/>
      <c r="DJ20" s="621"/>
      <c r="DK20" s="621"/>
      <c r="DL20" s="621"/>
      <c r="DM20" s="621"/>
      <c r="DN20" s="621"/>
      <c r="DO20" s="621"/>
      <c r="DP20" s="622"/>
      <c r="DQ20" s="626">
        <v>3093171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1236</v>
      </c>
      <c r="S21" s="621"/>
      <c r="T21" s="621"/>
      <c r="U21" s="621"/>
      <c r="V21" s="621"/>
      <c r="W21" s="621"/>
      <c r="X21" s="621"/>
      <c r="Y21" s="622"/>
      <c r="Z21" s="673">
        <v>0</v>
      </c>
      <c r="AA21" s="673"/>
      <c r="AB21" s="673"/>
      <c r="AC21" s="673"/>
      <c r="AD21" s="674">
        <v>1236</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22885</v>
      </c>
      <c r="S22" s="621"/>
      <c r="T22" s="621"/>
      <c r="U22" s="621"/>
      <c r="V22" s="621"/>
      <c r="W22" s="621"/>
      <c r="X22" s="621"/>
      <c r="Y22" s="622"/>
      <c r="Z22" s="673">
        <v>0.5</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108153</v>
      </c>
      <c r="S23" s="621"/>
      <c r="T23" s="621"/>
      <c r="U23" s="621"/>
      <c r="V23" s="621"/>
      <c r="W23" s="621"/>
      <c r="X23" s="621"/>
      <c r="Y23" s="622"/>
      <c r="Z23" s="673">
        <v>2.2999999999999998</v>
      </c>
      <c r="AA23" s="673"/>
      <c r="AB23" s="673"/>
      <c r="AC23" s="673"/>
      <c r="AD23" s="674" t="s">
        <v>111</v>
      </c>
      <c r="AE23" s="674"/>
      <c r="AF23" s="674"/>
      <c r="AG23" s="674"/>
      <c r="AH23" s="674"/>
      <c r="AI23" s="674"/>
      <c r="AJ23" s="674"/>
      <c r="AK23" s="674"/>
      <c r="AL23" s="643" t="s">
        <v>111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31247</v>
      </c>
      <c r="S24" s="621"/>
      <c r="T24" s="621"/>
      <c r="U24" s="621"/>
      <c r="V24" s="621"/>
      <c r="W24" s="621"/>
      <c r="X24" s="621"/>
      <c r="Y24" s="622"/>
      <c r="Z24" s="673">
        <v>0.7</v>
      </c>
      <c r="AA24" s="673"/>
      <c r="AB24" s="673"/>
      <c r="AC24" s="673"/>
      <c r="AD24" s="674" t="s">
        <v>111</v>
      </c>
      <c r="AE24" s="674"/>
      <c r="AF24" s="674"/>
      <c r="AG24" s="674"/>
      <c r="AH24" s="674"/>
      <c r="AI24" s="674"/>
      <c r="AJ24" s="674"/>
      <c r="AK24" s="674"/>
      <c r="AL24" s="643" t="s">
        <v>111</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1860813</v>
      </c>
      <c r="CS24" s="671"/>
      <c r="CT24" s="671"/>
      <c r="CU24" s="671"/>
      <c r="CV24" s="671"/>
      <c r="CW24" s="671"/>
      <c r="CX24" s="671"/>
      <c r="CY24" s="718"/>
      <c r="CZ24" s="722">
        <v>41.9</v>
      </c>
      <c r="DA24" s="723"/>
      <c r="DB24" s="723"/>
      <c r="DC24" s="724"/>
      <c r="DD24" s="717">
        <v>1409460</v>
      </c>
      <c r="DE24" s="671"/>
      <c r="DF24" s="671"/>
      <c r="DG24" s="671"/>
      <c r="DH24" s="671"/>
      <c r="DI24" s="671"/>
      <c r="DJ24" s="671"/>
      <c r="DK24" s="718"/>
      <c r="DL24" s="717">
        <v>1354785</v>
      </c>
      <c r="DM24" s="671"/>
      <c r="DN24" s="671"/>
      <c r="DO24" s="671"/>
      <c r="DP24" s="671"/>
      <c r="DQ24" s="671"/>
      <c r="DR24" s="671"/>
      <c r="DS24" s="671"/>
      <c r="DT24" s="671"/>
      <c r="DU24" s="671"/>
      <c r="DV24" s="718"/>
      <c r="DW24" s="719">
        <v>49.5</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628000</v>
      </c>
      <c r="S25" s="621"/>
      <c r="T25" s="621"/>
      <c r="U25" s="621"/>
      <c r="V25" s="621"/>
      <c r="W25" s="621"/>
      <c r="X25" s="621"/>
      <c r="Y25" s="622"/>
      <c r="Z25" s="673">
        <v>13.3</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733357</v>
      </c>
      <c r="CS25" s="639"/>
      <c r="CT25" s="639"/>
      <c r="CU25" s="639"/>
      <c r="CV25" s="639"/>
      <c r="CW25" s="639"/>
      <c r="CX25" s="639"/>
      <c r="CY25" s="640"/>
      <c r="CZ25" s="623">
        <v>16.5</v>
      </c>
      <c r="DA25" s="641"/>
      <c r="DB25" s="641"/>
      <c r="DC25" s="642"/>
      <c r="DD25" s="626">
        <v>683752</v>
      </c>
      <c r="DE25" s="639"/>
      <c r="DF25" s="639"/>
      <c r="DG25" s="639"/>
      <c r="DH25" s="639"/>
      <c r="DI25" s="639"/>
      <c r="DJ25" s="639"/>
      <c r="DK25" s="640"/>
      <c r="DL25" s="626">
        <v>647409</v>
      </c>
      <c r="DM25" s="639"/>
      <c r="DN25" s="639"/>
      <c r="DO25" s="639"/>
      <c r="DP25" s="639"/>
      <c r="DQ25" s="639"/>
      <c r="DR25" s="639"/>
      <c r="DS25" s="639"/>
      <c r="DT25" s="639"/>
      <c r="DU25" s="639"/>
      <c r="DV25" s="640"/>
      <c r="DW25" s="643">
        <v>23.7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18051</v>
      </c>
      <c r="S26" s="621"/>
      <c r="T26" s="621"/>
      <c r="U26" s="621"/>
      <c r="V26" s="621"/>
      <c r="W26" s="621"/>
      <c r="X26" s="621"/>
      <c r="Y26" s="622"/>
      <c r="Z26" s="673">
        <v>0.4</v>
      </c>
      <c r="AA26" s="673"/>
      <c r="AB26" s="673"/>
      <c r="AC26" s="673"/>
      <c r="AD26" s="674">
        <v>18051</v>
      </c>
      <c r="AE26" s="674"/>
      <c r="AF26" s="674"/>
      <c r="AG26" s="674"/>
      <c r="AH26" s="674"/>
      <c r="AI26" s="674"/>
      <c r="AJ26" s="674"/>
      <c r="AK26" s="674"/>
      <c r="AL26" s="643">
        <v>0.7</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510864</v>
      </c>
      <c r="CS26" s="621"/>
      <c r="CT26" s="621"/>
      <c r="CU26" s="621"/>
      <c r="CV26" s="621"/>
      <c r="CW26" s="621"/>
      <c r="CX26" s="621"/>
      <c r="CY26" s="622"/>
      <c r="CZ26" s="623">
        <v>11.5</v>
      </c>
      <c r="DA26" s="641"/>
      <c r="DB26" s="641"/>
      <c r="DC26" s="642"/>
      <c r="DD26" s="626">
        <v>472739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220025</v>
      </c>
      <c r="S27" s="621"/>
      <c r="T27" s="621"/>
      <c r="U27" s="621"/>
      <c r="V27" s="621"/>
      <c r="W27" s="621"/>
      <c r="X27" s="621"/>
      <c r="Y27" s="622"/>
      <c r="Z27" s="673">
        <v>4.7</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820191</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582909</v>
      </c>
      <c r="CS27" s="639"/>
      <c r="CT27" s="639"/>
      <c r="CU27" s="639"/>
      <c r="CV27" s="639"/>
      <c r="CW27" s="639"/>
      <c r="CX27" s="639"/>
      <c r="CY27" s="640"/>
      <c r="CZ27" s="623">
        <v>13.1</v>
      </c>
      <c r="DA27" s="641"/>
      <c r="DB27" s="641"/>
      <c r="DC27" s="642"/>
      <c r="DD27" s="626">
        <v>182131</v>
      </c>
      <c r="DE27" s="639"/>
      <c r="DF27" s="639"/>
      <c r="DG27" s="639"/>
      <c r="DH27" s="639"/>
      <c r="DI27" s="639"/>
      <c r="DJ27" s="639"/>
      <c r="DK27" s="640"/>
      <c r="DL27" s="626">
        <v>163799</v>
      </c>
      <c r="DM27" s="639"/>
      <c r="DN27" s="639"/>
      <c r="DO27" s="639"/>
      <c r="DP27" s="639"/>
      <c r="DQ27" s="639"/>
      <c r="DR27" s="639"/>
      <c r="DS27" s="639"/>
      <c r="DT27" s="639"/>
      <c r="DU27" s="639"/>
      <c r="DV27" s="640"/>
      <c r="DW27" s="643">
        <v>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170457</v>
      </c>
      <c r="S28" s="621"/>
      <c r="T28" s="621"/>
      <c r="U28" s="621"/>
      <c r="V28" s="621"/>
      <c r="W28" s="621"/>
      <c r="X28" s="621"/>
      <c r="Y28" s="622"/>
      <c r="Z28" s="673">
        <v>3.6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544547</v>
      </c>
      <c r="CS28" s="621"/>
      <c r="CT28" s="621"/>
      <c r="CU28" s="621"/>
      <c r="CV28" s="621"/>
      <c r="CW28" s="621"/>
      <c r="CX28" s="621"/>
      <c r="CY28" s="622"/>
      <c r="CZ28" s="623">
        <v>12.3</v>
      </c>
      <c r="DA28" s="641"/>
      <c r="DB28" s="641"/>
      <c r="DC28" s="642"/>
      <c r="DD28" s="626">
        <v>543577</v>
      </c>
      <c r="DE28" s="621"/>
      <c r="DF28" s="621"/>
      <c r="DG28" s="621"/>
      <c r="DH28" s="621"/>
      <c r="DI28" s="621"/>
      <c r="DJ28" s="621"/>
      <c r="DK28" s="622"/>
      <c r="DL28" s="626">
        <v>543577</v>
      </c>
      <c r="DM28" s="621"/>
      <c r="DN28" s="621"/>
      <c r="DO28" s="621"/>
      <c r="DP28" s="621"/>
      <c r="DQ28" s="621"/>
      <c r="DR28" s="621"/>
      <c r="DS28" s="621"/>
      <c r="DT28" s="621"/>
      <c r="DU28" s="621"/>
      <c r="DV28" s="622"/>
      <c r="DW28" s="643">
        <v>19.899999999999999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13714</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544380</v>
      </c>
      <c r="CS29" s="639"/>
      <c r="CT29" s="639"/>
      <c r="CU29" s="639"/>
      <c r="CV29" s="639"/>
      <c r="CW29" s="639"/>
      <c r="CX29" s="639"/>
      <c r="CY29" s="640"/>
      <c r="CZ29" s="623">
        <v>12.3</v>
      </c>
      <c r="DA29" s="641"/>
      <c r="DB29" s="641"/>
      <c r="DC29" s="642"/>
      <c r="DD29" s="626">
        <v>543410</v>
      </c>
      <c r="DE29" s="639"/>
      <c r="DF29" s="639"/>
      <c r="DG29" s="639"/>
      <c r="DH29" s="639"/>
      <c r="DI29" s="639"/>
      <c r="DJ29" s="639"/>
      <c r="DK29" s="640"/>
      <c r="DL29" s="626">
        <v>543410</v>
      </c>
      <c r="DM29" s="639"/>
      <c r="DN29" s="639"/>
      <c r="DO29" s="639"/>
      <c r="DP29" s="639"/>
      <c r="DQ29" s="639"/>
      <c r="DR29" s="639"/>
      <c r="DS29" s="639"/>
      <c r="DT29" s="639"/>
      <c r="DU29" s="639"/>
      <c r="DV29" s="640"/>
      <c r="DW29" s="643">
        <v>19.899999999999999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56977</v>
      </c>
      <c r="S30" s="621"/>
      <c r="T30" s="621"/>
      <c r="U30" s="621"/>
      <c r="V30" s="621"/>
      <c r="W30" s="621"/>
      <c r="X30" s="621"/>
      <c r="Y30" s="622"/>
      <c r="Z30" s="673">
        <v>1.2</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v>
      </c>
      <c r="BH30" s="687"/>
      <c r="BI30" s="687"/>
      <c r="BJ30" s="687"/>
      <c r="BK30" s="687"/>
      <c r="BL30" s="687"/>
      <c r="BM30" s="688">
        <v>91.1</v>
      </c>
      <c r="BN30" s="687"/>
      <c r="BO30" s="687"/>
      <c r="BP30" s="687"/>
      <c r="BQ30" s="689"/>
      <c r="BR30" s="686">
        <v>98.2</v>
      </c>
      <c r="BS30" s="687"/>
      <c r="BT30" s="687"/>
      <c r="BU30" s="687"/>
      <c r="BV30" s="687"/>
      <c r="BW30" s="687"/>
      <c r="BX30" s="688">
        <v>90</v>
      </c>
      <c r="BY30" s="687"/>
      <c r="BZ30" s="687"/>
      <c r="CA30" s="687"/>
      <c r="CB30" s="689"/>
      <c r="CD30" s="692"/>
      <c r="CE30" s="693"/>
      <c r="CF30" s="657" t="s">
        <v>293</v>
      </c>
      <c r="CG30" s="654"/>
      <c r="CH30" s="654"/>
      <c r="CI30" s="654"/>
      <c r="CJ30" s="654"/>
      <c r="CK30" s="654"/>
      <c r="CL30" s="654"/>
      <c r="CM30" s="654"/>
      <c r="CN30" s="654"/>
      <c r="CO30" s="654"/>
      <c r="CP30" s="654"/>
      <c r="CQ30" s="655"/>
      <c r="CR30" s="620">
        <v>502228</v>
      </c>
      <c r="CS30" s="621"/>
      <c r="CT30" s="621"/>
      <c r="CU30" s="621"/>
      <c r="CV30" s="621"/>
      <c r="CW30" s="621"/>
      <c r="CX30" s="621"/>
      <c r="CY30" s="622"/>
      <c r="CZ30" s="623">
        <v>11.3</v>
      </c>
      <c r="DA30" s="641"/>
      <c r="DB30" s="641"/>
      <c r="DC30" s="642"/>
      <c r="DD30" s="626">
        <v>501399</v>
      </c>
      <c r="DE30" s="621"/>
      <c r="DF30" s="621"/>
      <c r="DG30" s="621"/>
      <c r="DH30" s="621"/>
      <c r="DI30" s="621"/>
      <c r="DJ30" s="621"/>
      <c r="DK30" s="622"/>
      <c r="DL30" s="626">
        <v>501399</v>
      </c>
      <c r="DM30" s="621"/>
      <c r="DN30" s="621"/>
      <c r="DO30" s="621"/>
      <c r="DP30" s="621"/>
      <c r="DQ30" s="621"/>
      <c r="DR30" s="621"/>
      <c r="DS30" s="621"/>
      <c r="DT30" s="621"/>
      <c r="DU30" s="621"/>
      <c r="DV30" s="622"/>
      <c r="DW30" s="643">
        <v>18.3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60547</v>
      </c>
      <c r="S31" s="621"/>
      <c r="T31" s="621"/>
      <c r="U31" s="621"/>
      <c r="V31" s="621"/>
      <c r="W31" s="621"/>
      <c r="X31" s="621"/>
      <c r="Y31" s="622"/>
      <c r="Z31" s="673">
        <v>1.3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97.9</v>
      </c>
      <c r="BH31" s="639"/>
      <c r="BI31" s="639"/>
      <c r="BJ31" s="639"/>
      <c r="BK31" s="639"/>
      <c r="BL31" s="639"/>
      <c r="BM31" s="675">
        <v>90.7</v>
      </c>
      <c r="BN31" s="685"/>
      <c r="BO31" s="685"/>
      <c r="BP31" s="685"/>
      <c r="BQ31" s="649"/>
      <c r="BR31" s="684">
        <v>98.8</v>
      </c>
      <c r="BS31" s="639"/>
      <c r="BT31" s="639"/>
      <c r="BU31" s="639"/>
      <c r="BV31" s="639"/>
      <c r="BW31" s="639"/>
      <c r="BX31" s="675">
        <v>90.3</v>
      </c>
      <c r="BY31" s="685"/>
      <c r="BZ31" s="685"/>
      <c r="CA31" s="685"/>
      <c r="CB31" s="649"/>
      <c r="CD31" s="692"/>
      <c r="CE31" s="693"/>
      <c r="CF31" s="657" t="s">
        <v>297</v>
      </c>
      <c r="CG31" s="654"/>
      <c r="CH31" s="654"/>
      <c r="CI31" s="654"/>
      <c r="CJ31" s="654"/>
      <c r="CK31" s="654"/>
      <c r="CL31" s="654"/>
      <c r="CM31" s="654"/>
      <c r="CN31" s="654"/>
      <c r="CO31" s="654"/>
      <c r="CP31" s="654"/>
      <c r="CQ31" s="655"/>
      <c r="CR31" s="620">
        <v>42152</v>
      </c>
      <c r="CS31" s="639"/>
      <c r="CT31" s="639"/>
      <c r="CU31" s="639"/>
      <c r="CV31" s="639"/>
      <c r="CW31" s="639"/>
      <c r="CX31" s="639"/>
      <c r="CY31" s="640"/>
      <c r="CZ31" s="623">
        <v>0.9</v>
      </c>
      <c r="DA31" s="641"/>
      <c r="DB31" s="641"/>
      <c r="DC31" s="642"/>
      <c r="DD31" s="626">
        <v>42011</v>
      </c>
      <c r="DE31" s="639"/>
      <c r="DF31" s="639"/>
      <c r="DG31" s="639"/>
      <c r="DH31" s="639"/>
      <c r="DI31" s="639"/>
      <c r="DJ31" s="639"/>
      <c r="DK31" s="640"/>
      <c r="DL31" s="626">
        <v>42011</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81769</v>
      </c>
      <c r="S32" s="621"/>
      <c r="T32" s="621"/>
      <c r="U32" s="621"/>
      <c r="V32" s="621"/>
      <c r="W32" s="621"/>
      <c r="X32" s="621"/>
      <c r="Y32" s="622"/>
      <c r="Z32" s="673">
        <v>1.7</v>
      </c>
      <c r="AA32" s="673"/>
      <c r="AB32" s="673"/>
      <c r="AC32" s="673"/>
      <c r="AD32" s="674" t="s">
        <v>111</v>
      </c>
      <c r="AE32" s="674"/>
      <c r="AF32" s="674"/>
      <c r="AG32" s="674"/>
      <c r="AH32" s="674"/>
      <c r="AI32" s="674"/>
      <c r="AJ32" s="674"/>
      <c r="AK32" s="674"/>
      <c r="AL32" s="643" t="s">
        <v>111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v>
      </c>
      <c r="BH32" s="605"/>
      <c r="BI32" s="605"/>
      <c r="BJ32" s="605"/>
      <c r="BK32" s="605"/>
      <c r="BL32" s="605"/>
      <c r="BM32" s="668">
        <v>90.7</v>
      </c>
      <c r="BN32" s="605"/>
      <c r="BO32" s="605"/>
      <c r="BP32" s="605"/>
      <c r="BQ32" s="662"/>
      <c r="BR32" s="683">
        <v>97.6</v>
      </c>
      <c r="BS32" s="605"/>
      <c r="BT32" s="605"/>
      <c r="BU32" s="605"/>
      <c r="BV32" s="605"/>
      <c r="BW32" s="605"/>
      <c r="BX32" s="668">
        <v>88.7</v>
      </c>
      <c r="BY32" s="605"/>
      <c r="BZ32" s="605"/>
      <c r="CA32" s="605"/>
      <c r="CB32" s="662"/>
      <c r="CD32" s="694"/>
      <c r="CE32" s="695"/>
      <c r="CF32" s="657" t="s">
        <v>300</v>
      </c>
      <c r="CG32" s="654"/>
      <c r="CH32" s="654"/>
      <c r="CI32" s="654"/>
      <c r="CJ32" s="654"/>
      <c r="CK32" s="654"/>
      <c r="CL32" s="654"/>
      <c r="CM32" s="654"/>
      <c r="CN32" s="654"/>
      <c r="CO32" s="654"/>
      <c r="CP32" s="654"/>
      <c r="CQ32" s="655"/>
      <c r="CR32" s="620">
        <v>167</v>
      </c>
      <c r="CS32" s="621"/>
      <c r="CT32" s="621"/>
      <c r="CU32" s="621"/>
      <c r="CV32" s="621"/>
      <c r="CW32" s="621"/>
      <c r="CX32" s="621"/>
      <c r="CY32" s="622"/>
      <c r="CZ32" s="623">
        <v>0</v>
      </c>
      <c r="DA32" s="641"/>
      <c r="DB32" s="641"/>
      <c r="DC32" s="642"/>
      <c r="DD32" s="626">
        <v>167</v>
      </c>
      <c r="DE32" s="621"/>
      <c r="DF32" s="621"/>
      <c r="DG32" s="621"/>
      <c r="DH32" s="621"/>
      <c r="DI32" s="621"/>
      <c r="DJ32" s="621"/>
      <c r="DK32" s="622"/>
      <c r="DL32" s="626">
        <v>167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407487</v>
      </c>
      <c r="S33" s="621"/>
      <c r="T33" s="621"/>
      <c r="U33" s="621"/>
      <c r="V33" s="621"/>
      <c r="W33" s="621"/>
      <c r="X33" s="621"/>
      <c r="Y33" s="622"/>
      <c r="Z33" s="673">
        <v>8.6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1944918</v>
      </c>
      <c r="CS33" s="639"/>
      <c r="CT33" s="639"/>
      <c r="CU33" s="639"/>
      <c r="CV33" s="639"/>
      <c r="CW33" s="639"/>
      <c r="CX33" s="639"/>
      <c r="CY33" s="640"/>
      <c r="CZ33" s="623">
        <v>43.8</v>
      </c>
      <c r="DA33" s="641"/>
      <c r="DB33" s="641"/>
      <c r="DC33" s="642"/>
      <c r="DD33" s="626">
        <v>1609566</v>
      </c>
      <c r="DE33" s="639"/>
      <c r="DF33" s="639"/>
      <c r="DG33" s="639"/>
      <c r="DH33" s="639"/>
      <c r="DI33" s="639"/>
      <c r="DJ33" s="639"/>
      <c r="DK33" s="640"/>
      <c r="DL33" s="626">
        <v>1250953</v>
      </c>
      <c r="DM33" s="639"/>
      <c r="DN33" s="639"/>
      <c r="DO33" s="639"/>
      <c r="DP33" s="639"/>
      <c r="DQ33" s="639"/>
      <c r="DR33" s="639"/>
      <c r="DS33" s="639"/>
      <c r="DT33" s="639"/>
      <c r="DU33" s="639"/>
      <c r="DV33" s="640"/>
      <c r="DW33" s="643">
        <v>45.7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609605</v>
      </c>
      <c r="CS34" s="621"/>
      <c r="CT34" s="621"/>
      <c r="CU34" s="621"/>
      <c r="CV34" s="621"/>
      <c r="CW34" s="621"/>
      <c r="CX34" s="621"/>
      <c r="CY34" s="622"/>
      <c r="CZ34" s="623">
        <v>13.7</v>
      </c>
      <c r="DA34" s="641"/>
      <c r="DB34" s="641"/>
      <c r="DC34" s="642"/>
      <c r="DD34" s="626">
        <v>465297</v>
      </c>
      <c r="DE34" s="621"/>
      <c r="DF34" s="621"/>
      <c r="DG34" s="621"/>
      <c r="DH34" s="621"/>
      <c r="DI34" s="621"/>
      <c r="DJ34" s="621"/>
      <c r="DK34" s="622"/>
      <c r="DL34" s="626">
        <v>298948</v>
      </c>
      <c r="DM34" s="621"/>
      <c r="DN34" s="621"/>
      <c r="DO34" s="621"/>
      <c r="DP34" s="621"/>
      <c r="DQ34" s="621"/>
      <c r="DR34" s="621"/>
      <c r="DS34" s="621"/>
      <c r="DT34" s="621"/>
      <c r="DU34" s="621"/>
      <c r="DV34" s="622"/>
      <c r="DW34" s="643">
        <v>10.9</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111587</v>
      </c>
      <c r="S35" s="621"/>
      <c r="T35" s="621"/>
      <c r="U35" s="621"/>
      <c r="V35" s="621"/>
      <c r="W35" s="621"/>
      <c r="X35" s="621"/>
      <c r="Y35" s="622"/>
      <c r="Z35" s="673">
        <v>2.4</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668239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13738</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25678</v>
      </c>
      <c r="CS35" s="639"/>
      <c r="CT35" s="639"/>
      <c r="CU35" s="639"/>
      <c r="CV35" s="639"/>
      <c r="CW35" s="639"/>
      <c r="CX35" s="639"/>
      <c r="CY35" s="640"/>
      <c r="CZ35" s="623">
        <v>0.6</v>
      </c>
      <c r="DA35" s="641"/>
      <c r="DB35" s="641"/>
      <c r="DC35" s="642"/>
      <c r="DD35" s="626">
        <v>11832</v>
      </c>
      <c r="DE35" s="639"/>
      <c r="DF35" s="639"/>
      <c r="DG35" s="639"/>
      <c r="DH35" s="639"/>
      <c r="DI35" s="639"/>
      <c r="DJ35" s="639"/>
      <c r="DK35" s="640"/>
      <c r="DL35" s="626">
        <v>11832</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4711231</v>
      </c>
      <c r="S36" s="661"/>
      <c r="T36" s="661"/>
      <c r="U36" s="661"/>
      <c r="V36" s="661"/>
      <c r="W36" s="661"/>
      <c r="X36" s="661"/>
      <c r="Y36" s="664"/>
      <c r="Z36" s="665">
        <v>100</v>
      </c>
      <c r="AA36" s="665"/>
      <c r="AB36" s="665"/>
      <c r="AC36" s="665"/>
      <c r="AD36" s="666">
        <v>2623608</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116219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-26778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663659</v>
      </c>
      <c r="CS36" s="621"/>
      <c r="CT36" s="621"/>
      <c r="CU36" s="621"/>
      <c r="CV36" s="621"/>
      <c r="CW36" s="621"/>
      <c r="CX36" s="621"/>
      <c r="CY36" s="622"/>
      <c r="CZ36" s="623">
        <v>14.9</v>
      </c>
      <c r="DA36" s="641"/>
      <c r="DB36" s="641"/>
      <c r="DC36" s="642"/>
      <c r="DD36" s="626">
        <v>586987</v>
      </c>
      <c r="DE36" s="621"/>
      <c r="DF36" s="621"/>
      <c r="DG36" s="621"/>
      <c r="DH36" s="621"/>
      <c r="DI36" s="621"/>
      <c r="DJ36" s="621"/>
      <c r="DK36" s="622"/>
      <c r="DL36" s="626">
        <v>516814</v>
      </c>
      <c r="DM36" s="621"/>
      <c r="DN36" s="621"/>
      <c r="DO36" s="621"/>
      <c r="DP36" s="621"/>
      <c r="DQ36" s="621"/>
      <c r="DR36" s="621"/>
      <c r="DS36" s="621"/>
      <c r="DT36" s="621"/>
      <c r="DU36" s="621"/>
      <c r="DV36" s="622"/>
      <c r="DW36" s="643">
        <v>18.899999999999999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111949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1261</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396502</v>
      </c>
      <c r="CS37" s="639"/>
      <c r="CT37" s="639"/>
      <c r="CU37" s="639"/>
      <c r="CV37" s="639"/>
      <c r="CW37" s="639"/>
      <c r="CX37" s="639"/>
      <c r="CY37" s="640"/>
      <c r="CZ37" s="623">
        <v>8.9</v>
      </c>
      <c r="DA37" s="641"/>
      <c r="DB37" s="641"/>
      <c r="DC37" s="642"/>
      <c r="DD37" s="626">
        <v>360400</v>
      </c>
      <c r="DE37" s="639"/>
      <c r="DF37" s="639"/>
      <c r="DG37" s="639"/>
      <c r="DH37" s="639"/>
      <c r="DI37" s="639"/>
      <c r="DJ37" s="639"/>
      <c r="DK37" s="640"/>
      <c r="DL37" s="626">
        <v>337425</v>
      </c>
      <c r="DM37" s="639"/>
      <c r="DN37" s="639"/>
      <c r="DO37" s="639"/>
      <c r="DP37" s="639"/>
      <c r="DQ37" s="639"/>
      <c r="DR37" s="639"/>
      <c r="DS37" s="639"/>
      <c r="DT37" s="639"/>
      <c r="DU37" s="639"/>
      <c r="DV37" s="640"/>
      <c r="DW37" s="643">
        <v>12.3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400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1937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555890</v>
      </c>
      <c r="CS38" s="621"/>
      <c r="CT38" s="621"/>
      <c r="CU38" s="621"/>
      <c r="CV38" s="621"/>
      <c r="CW38" s="621"/>
      <c r="CX38" s="621"/>
      <c r="CY38" s="622"/>
      <c r="CZ38" s="623">
        <v>12.5</v>
      </c>
      <c r="DA38" s="641"/>
      <c r="DB38" s="641"/>
      <c r="DC38" s="642"/>
      <c r="DD38" s="626">
        <v>488467</v>
      </c>
      <c r="DE38" s="621"/>
      <c r="DF38" s="621"/>
      <c r="DG38" s="621"/>
      <c r="DH38" s="621"/>
      <c r="DI38" s="621"/>
      <c r="DJ38" s="621"/>
      <c r="DK38" s="622"/>
      <c r="DL38" s="626">
        <v>423359</v>
      </c>
      <c r="DM38" s="621"/>
      <c r="DN38" s="621"/>
      <c r="DO38" s="621"/>
      <c r="DP38" s="621"/>
      <c r="DQ38" s="621"/>
      <c r="DR38" s="621"/>
      <c r="DS38" s="621"/>
      <c r="DT38" s="621"/>
      <c r="DU38" s="621"/>
      <c r="DV38" s="622"/>
      <c r="DW38" s="643">
        <v>15.5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80</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90086</v>
      </c>
      <c r="CS39" s="639"/>
      <c r="CT39" s="639"/>
      <c r="CU39" s="639"/>
      <c r="CV39" s="639"/>
      <c r="CW39" s="639"/>
      <c r="CX39" s="639"/>
      <c r="CY39" s="640"/>
      <c r="CZ39" s="623">
        <v>2</v>
      </c>
      <c r="DA39" s="641"/>
      <c r="DB39" s="641"/>
      <c r="DC39" s="642"/>
      <c r="DD39" s="626">
        <v>56983</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98258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322</v>
      </c>
      <c r="CS40" s="621"/>
      <c r="CT40" s="621"/>
      <c r="CU40" s="621"/>
      <c r="CV40" s="621"/>
      <c r="CW40" s="621"/>
      <c r="CX40" s="621"/>
      <c r="CY40" s="622"/>
      <c r="CZ40" s="623" t="s">
        <v>322</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341413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634162</v>
      </c>
      <c r="CS42" s="621"/>
      <c r="CT42" s="621"/>
      <c r="CU42" s="621"/>
      <c r="CV42" s="621"/>
      <c r="CW42" s="621"/>
      <c r="CX42" s="621"/>
      <c r="CY42" s="622"/>
      <c r="CZ42" s="623">
        <v>14.3</v>
      </c>
      <c r="DA42" s="624"/>
      <c r="DB42" s="624"/>
      <c r="DC42" s="625"/>
      <c r="DD42" s="626">
        <v>74145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14116</v>
      </c>
      <c r="CS43" s="639"/>
      <c r="CT43" s="639"/>
      <c r="CU43" s="639"/>
      <c r="CV43" s="639"/>
      <c r="CW43" s="639"/>
      <c r="CX43" s="639"/>
      <c r="CY43" s="640"/>
      <c r="CZ43" s="623">
        <v>0.3</v>
      </c>
      <c r="DA43" s="641"/>
      <c r="DB43" s="641"/>
      <c r="DC43" s="642"/>
      <c r="DD43" s="626">
        <v>4083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634162</v>
      </c>
      <c r="CS44" s="621"/>
      <c r="CT44" s="621"/>
      <c r="CU44" s="621"/>
      <c r="CV44" s="621"/>
      <c r="CW44" s="621"/>
      <c r="CX44" s="621"/>
      <c r="CY44" s="622"/>
      <c r="CZ44" s="623">
        <v>14.3</v>
      </c>
      <c r="DA44" s="624"/>
      <c r="DB44" s="624"/>
      <c r="DC44" s="625"/>
      <c r="DD44" s="626">
        <v>74145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339574</v>
      </c>
      <c r="CS45" s="639"/>
      <c r="CT45" s="639"/>
      <c r="CU45" s="639"/>
      <c r="CV45" s="639"/>
      <c r="CW45" s="639"/>
      <c r="CX45" s="639"/>
      <c r="CY45" s="640"/>
      <c r="CZ45" s="623">
        <v>7.6</v>
      </c>
      <c r="DA45" s="641"/>
      <c r="DB45" s="641"/>
      <c r="DC45" s="642"/>
      <c r="DD45" s="626">
        <v>9154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294588</v>
      </c>
      <c r="CS46" s="621"/>
      <c r="CT46" s="621"/>
      <c r="CU46" s="621"/>
      <c r="CV46" s="621"/>
      <c r="CW46" s="621"/>
      <c r="CX46" s="621"/>
      <c r="CY46" s="622"/>
      <c r="CZ46" s="623">
        <v>6.6</v>
      </c>
      <c r="DA46" s="624"/>
      <c r="DB46" s="624"/>
      <c r="DC46" s="625"/>
      <c r="DD46" s="626">
        <v>64991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4439893</v>
      </c>
      <c r="CS49" s="605"/>
      <c r="CT49" s="605"/>
      <c r="CU49" s="605"/>
      <c r="CV49" s="605"/>
      <c r="CW49" s="605"/>
      <c r="CX49" s="605"/>
      <c r="CY49" s="606"/>
      <c r="CZ49" s="607">
        <v>100</v>
      </c>
      <c r="DA49" s="608"/>
      <c r="DB49" s="608"/>
      <c r="DC49" s="609"/>
      <c r="DD49" s="610">
        <v>3093171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4711</v>
      </c>
      <c r="R7" s="1134"/>
      <c r="S7" s="1134"/>
      <c r="T7" s="1134"/>
      <c r="U7" s="1134"/>
      <c r="V7" s="1134">
        <v>4440</v>
      </c>
      <c r="W7" s="1134"/>
      <c r="X7" s="1134"/>
      <c r="Y7" s="1134"/>
      <c r="Z7" s="1134"/>
      <c r="AA7" s="1134">
        <v>271</v>
      </c>
      <c r="AB7" s="1134"/>
      <c r="AC7" s="1134"/>
      <c r="AD7" s="1134"/>
      <c r="AE7" s="1135"/>
      <c r="AF7" s="1136">
        <v>265</v>
      </c>
      <c r="AG7" s="1137"/>
      <c r="AH7" s="1137"/>
      <c r="AI7" s="1137"/>
      <c r="AJ7" s="1138"/>
      <c r="AK7" s="1120">
        <v>57</v>
      </c>
      <c r="AL7" s="1121"/>
      <c r="AM7" s="1121"/>
      <c r="AN7" s="1121"/>
      <c r="AO7" s="1121"/>
      <c r="AP7" s="1121">
        <v>4882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547</v>
      </c>
      <c r="BT7" s="1125"/>
      <c r="BU7" s="1125"/>
      <c r="BV7" s="1125"/>
      <c r="BW7" s="1125"/>
      <c r="BX7" s="1125"/>
      <c r="BY7" s="1125"/>
      <c r="BZ7" s="1125"/>
      <c r="CA7" s="1125"/>
      <c r="CB7" s="1125"/>
      <c r="CC7" s="1125"/>
      <c r="CD7" s="1125"/>
      <c r="CE7" s="1125"/>
      <c r="CF7" s="1125"/>
      <c r="CG7" s="1126"/>
      <c r="CH7" s="1117">
        <v>-3</v>
      </c>
      <c r="CI7" s="1118"/>
      <c r="CJ7" s="1118"/>
      <c r="CK7" s="1118"/>
      <c r="CL7" s="1119"/>
      <c r="CM7" s="1117">
        <v>19</v>
      </c>
      <c r="CN7" s="1118"/>
      <c r="CO7" s="1118"/>
      <c r="CP7" s="1118"/>
      <c r="CQ7" s="1119"/>
      <c r="CR7" s="1117">
        <v>5</v>
      </c>
      <c r="CS7" s="1118"/>
      <c r="CT7" s="1118"/>
      <c r="CU7" s="1118"/>
      <c r="CV7" s="1119"/>
      <c r="CW7" s="1117" t="s">
        <v>548</v>
      </c>
      <c r="CX7" s="1118"/>
      <c r="CY7" s="1118"/>
      <c r="CZ7" s="1118"/>
      <c r="DA7" s="1119"/>
      <c r="DB7" s="1117" t="s">
        <v>548</v>
      </c>
      <c r="DC7" s="1118"/>
      <c r="DD7" s="1118"/>
      <c r="DE7" s="1118"/>
      <c r="DF7" s="1119"/>
      <c r="DG7" s="1117">
        <v>248</v>
      </c>
      <c r="DH7" s="1118"/>
      <c r="DI7" s="1118"/>
      <c r="DJ7" s="1118"/>
      <c r="DK7" s="1119"/>
      <c r="DL7" s="1117" t="s">
        <v>548</v>
      </c>
      <c r="DM7" s="1118"/>
      <c r="DN7" s="1118"/>
      <c r="DO7" s="1118"/>
      <c r="DP7" s="1119"/>
      <c r="DQ7" s="1117" t="s">
        <v>548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4711</v>
      </c>
      <c r="R23" s="1098"/>
      <c r="S23" s="1098"/>
      <c r="T23" s="1098"/>
      <c r="U23" s="1098"/>
      <c r="V23" s="1098">
        <v>4440</v>
      </c>
      <c r="W23" s="1098"/>
      <c r="X23" s="1098"/>
      <c r="Y23" s="1098"/>
      <c r="Z23" s="1098"/>
      <c r="AA23" s="1098">
        <v>271</v>
      </c>
      <c r="AB23" s="1098"/>
      <c r="AC23" s="1098"/>
      <c r="AD23" s="1098"/>
      <c r="AE23" s="1099"/>
      <c r="AF23" s="1100">
        <v>265</v>
      </c>
      <c r="AG23" s="1098"/>
      <c r="AH23" s="1098"/>
      <c r="AI23" s="1098"/>
      <c r="AJ23" s="1101"/>
      <c r="AK23" s="1102"/>
      <c r="AL23" s="1103"/>
      <c r="AM23" s="1103"/>
      <c r="AN23" s="1103"/>
      <c r="AO23" s="1103"/>
      <c r="AP23" s="1098">
        <v>4882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1164</v>
      </c>
      <c r="R28" s="1083"/>
      <c r="S28" s="1083"/>
      <c r="T28" s="1083"/>
      <c r="U28" s="1083"/>
      <c r="V28" s="1083">
        <v>1150</v>
      </c>
      <c r="W28" s="1083"/>
      <c r="X28" s="1083"/>
      <c r="Y28" s="1083"/>
      <c r="Z28" s="1083"/>
      <c r="AA28" s="1083">
        <v>14</v>
      </c>
      <c r="AB28" s="1083"/>
      <c r="AC28" s="1083"/>
      <c r="AD28" s="1083"/>
      <c r="AE28" s="1084"/>
      <c r="AF28" s="1085">
        <v>14</v>
      </c>
      <c r="AG28" s="1083"/>
      <c r="AH28" s="1083"/>
      <c r="AI28" s="1083"/>
      <c r="AJ28" s="1086"/>
      <c r="AK28" s="1087" t="s">
        <v>567</v>
      </c>
      <c r="AL28" s="1075"/>
      <c r="AM28" s="1075"/>
      <c r="AN28" s="1075"/>
      <c r="AO28" s="1075"/>
      <c r="AP28" s="1075" t="s">
        <v>545</v>
      </c>
      <c r="AQ28" s="1075"/>
      <c r="AR28" s="1075"/>
      <c r="AS28" s="1075"/>
      <c r="AT28" s="1075"/>
      <c r="AU28" s="1075" t="s">
        <v>545</v>
      </c>
      <c r="AV28" s="1075"/>
      <c r="AW28" s="1075"/>
      <c r="AX28" s="1075"/>
      <c r="AY28" s="1075"/>
      <c r="AZ28" s="1076" t="s">
        <v>545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134</v>
      </c>
      <c r="R29" s="1073"/>
      <c r="S29" s="1073"/>
      <c r="T29" s="1073"/>
      <c r="U29" s="1073"/>
      <c r="V29" s="1073">
        <v>134</v>
      </c>
      <c r="W29" s="1073"/>
      <c r="X29" s="1073"/>
      <c r="Y29" s="1073"/>
      <c r="Z29" s="1073"/>
      <c r="AA29" s="1073">
        <v>0</v>
      </c>
      <c r="AB29" s="1073"/>
      <c r="AC29" s="1073"/>
      <c r="AD29" s="1073"/>
      <c r="AE29" s="1074"/>
      <c r="AF29" s="1048">
        <v>0</v>
      </c>
      <c r="AG29" s="1049"/>
      <c r="AH29" s="1049"/>
      <c r="AI29" s="1049"/>
      <c r="AJ29" s="1050"/>
      <c r="AK29" s="1009">
        <v>48</v>
      </c>
      <c r="AL29" s="1000"/>
      <c r="AM29" s="1000"/>
      <c r="AN29" s="1000"/>
      <c r="AO29" s="1000"/>
      <c r="AP29" s="1000" t="s">
        <v>545</v>
      </c>
      <c r="AQ29" s="1000"/>
      <c r="AR29" s="1000"/>
      <c r="AS29" s="1000"/>
      <c r="AT29" s="1000"/>
      <c r="AU29" s="1000" t="s">
        <v>545</v>
      </c>
      <c r="AV29" s="1000"/>
      <c r="AW29" s="1000"/>
      <c r="AX29" s="1000"/>
      <c r="AY29" s="1000"/>
      <c r="AZ29" s="1071" t="s">
        <v>545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523</v>
      </c>
      <c r="R30" s="1073"/>
      <c r="S30" s="1073"/>
      <c r="T30" s="1073"/>
      <c r="U30" s="1073"/>
      <c r="V30" s="1073">
        <v>587</v>
      </c>
      <c r="W30" s="1073"/>
      <c r="X30" s="1073"/>
      <c r="Y30" s="1073"/>
      <c r="Z30" s="1073"/>
      <c r="AA30" s="1073">
        <v>-64</v>
      </c>
      <c r="AB30" s="1073"/>
      <c r="AC30" s="1073"/>
      <c r="AD30" s="1073"/>
      <c r="AE30" s="1074"/>
      <c r="AF30" s="1048">
        <v>-148</v>
      </c>
      <c r="AG30" s="1049"/>
      <c r="AH30" s="1049"/>
      <c r="AI30" s="1049"/>
      <c r="AJ30" s="1050"/>
      <c r="AK30" s="1009">
        <v>112</v>
      </c>
      <c r="AL30" s="1000"/>
      <c r="AM30" s="1000"/>
      <c r="AN30" s="1000"/>
      <c r="AO30" s="1000"/>
      <c r="AP30" s="1000">
        <v>11</v>
      </c>
      <c r="AQ30" s="1000"/>
      <c r="AR30" s="1000"/>
      <c r="AS30" s="1000"/>
      <c r="AT30" s="1000"/>
      <c r="AU30" s="1000">
        <v>11</v>
      </c>
      <c r="AV30" s="1000"/>
      <c r="AW30" s="1000"/>
      <c r="AX30" s="1000"/>
      <c r="AY30" s="1000"/>
      <c r="AZ30" s="1071">
        <v>32.1</v>
      </c>
      <c r="BA30" s="1071"/>
      <c r="BB30" s="1071"/>
      <c r="BC30" s="1071"/>
      <c r="BD30" s="1071"/>
      <c r="BE30" s="1061" t="s">
        <v>383</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183</v>
      </c>
      <c r="R31" s="1073"/>
      <c r="S31" s="1073"/>
      <c r="T31" s="1073"/>
      <c r="U31" s="1073"/>
      <c r="V31" s="1073">
        <v>181</v>
      </c>
      <c r="W31" s="1073"/>
      <c r="X31" s="1073"/>
      <c r="Y31" s="1073"/>
      <c r="Z31" s="1073"/>
      <c r="AA31" s="1073">
        <v>1</v>
      </c>
      <c r="AB31" s="1073"/>
      <c r="AC31" s="1073"/>
      <c r="AD31" s="1073"/>
      <c r="AE31" s="1074"/>
      <c r="AF31" s="1048">
        <v>135</v>
      </c>
      <c r="AG31" s="1049"/>
      <c r="AH31" s="1049"/>
      <c r="AI31" s="1049"/>
      <c r="AJ31" s="1050"/>
      <c r="AK31" s="1009">
        <v>0</v>
      </c>
      <c r="AL31" s="1000"/>
      <c r="AM31" s="1000"/>
      <c r="AN31" s="1000"/>
      <c r="AO31" s="1000"/>
      <c r="AP31" s="1000">
        <v>367</v>
      </c>
      <c r="AQ31" s="1000"/>
      <c r="AR31" s="1000"/>
      <c r="AS31" s="1000"/>
      <c r="AT31" s="1000"/>
      <c r="AU31" s="1000">
        <v>11</v>
      </c>
      <c r="AV31" s="1000"/>
      <c r="AW31" s="1000"/>
      <c r="AX31" s="1000"/>
      <c r="AY31" s="1000"/>
      <c r="AZ31" s="1071" t="s">
        <v>545</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48</v>
      </c>
      <c r="R32" s="1073"/>
      <c r="S32" s="1073"/>
      <c r="T32" s="1073"/>
      <c r="U32" s="1073"/>
      <c r="V32" s="1073">
        <v>48</v>
      </c>
      <c r="W32" s="1073"/>
      <c r="X32" s="1073"/>
      <c r="Y32" s="1073"/>
      <c r="Z32" s="1073"/>
      <c r="AA32" s="1073" t="s">
        <v>545</v>
      </c>
      <c r="AB32" s="1073"/>
      <c r="AC32" s="1073"/>
      <c r="AD32" s="1073"/>
      <c r="AE32" s="1074"/>
      <c r="AF32" s="1048" t="s">
        <v>386</v>
      </c>
      <c r="AG32" s="1049"/>
      <c r="AH32" s="1049"/>
      <c r="AI32" s="1049"/>
      <c r="AJ32" s="1050"/>
      <c r="AK32" s="1009">
        <v>24</v>
      </c>
      <c r="AL32" s="1000"/>
      <c r="AM32" s="1000"/>
      <c r="AN32" s="1000"/>
      <c r="AO32" s="1000"/>
      <c r="AP32" s="1000">
        <v>142</v>
      </c>
      <c r="AQ32" s="1000"/>
      <c r="AR32" s="1000"/>
      <c r="AS32" s="1000"/>
      <c r="AT32" s="1000"/>
      <c r="AU32" s="1000">
        <v>130</v>
      </c>
      <c r="AV32" s="1000"/>
      <c r="AW32" s="1000"/>
      <c r="AX32" s="1000"/>
      <c r="AY32" s="1000"/>
      <c r="AZ32" s="1071" t="s">
        <v>545</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399</v>
      </c>
      <c r="R33" s="1073"/>
      <c r="S33" s="1073"/>
      <c r="T33" s="1073"/>
      <c r="U33" s="1073"/>
      <c r="V33" s="1073">
        <v>385</v>
      </c>
      <c r="W33" s="1073"/>
      <c r="X33" s="1073"/>
      <c r="Y33" s="1073"/>
      <c r="Z33" s="1073"/>
      <c r="AA33" s="1073">
        <v>15</v>
      </c>
      <c r="AB33" s="1073"/>
      <c r="AC33" s="1073"/>
      <c r="AD33" s="1073"/>
      <c r="AE33" s="1074"/>
      <c r="AF33" s="1048" t="s">
        <v>386</v>
      </c>
      <c r="AG33" s="1049"/>
      <c r="AH33" s="1049"/>
      <c r="AI33" s="1049"/>
      <c r="AJ33" s="1050"/>
      <c r="AK33" s="1009">
        <v>92</v>
      </c>
      <c r="AL33" s="1000"/>
      <c r="AM33" s="1000"/>
      <c r="AN33" s="1000"/>
      <c r="AO33" s="1000"/>
      <c r="AP33" s="1000">
        <v>1213</v>
      </c>
      <c r="AQ33" s="1000"/>
      <c r="AR33" s="1000"/>
      <c r="AS33" s="1000"/>
      <c r="AT33" s="1000"/>
      <c r="AU33" s="1000">
        <v>1213</v>
      </c>
      <c r="AV33" s="1000"/>
      <c r="AW33" s="1000"/>
      <c r="AX33" s="1000"/>
      <c r="AY33" s="1000"/>
      <c r="AZ33" s="1071" t="s">
        <v>545</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SUM(AF28:AJ62)</f>
        <v>1</v>
      </c>
      <c r="AG63" s="988"/>
      <c r="AH63" s="988"/>
      <c r="AI63" s="988"/>
      <c r="AJ63" s="1059"/>
      <c r="AK63" s="1060"/>
      <c r="AL63" s="992"/>
      <c r="AM63" s="992"/>
      <c r="AN63" s="992"/>
      <c r="AO63" s="992"/>
      <c r="AP63" s="988">
        <f t="shared" ref="AP63" si="0">SUM(AP28:AT62)</f>
        <v>1733</v>
      </c>
      <c r="AQ63" s="988"/>
      <c r="AR63" s="988"/>
      <c r="AS63" s="988"/>
      <c r="AT63" s="988"/>
      <c r="AU63" s="988">
        <f t="shared" ref="AU63" si="1">SUM(AU28:AY62)</f>
        <v>1365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549</v>
      </c>
      <c r="C68" s="1015"/>
      <c r="D68" s="1015"/>
      <c r="E68" s="1015"/>
      <c r="F68" s="1015"/>
      <c r="G68" s="1015"/>
      <c r="H68" s="1015"/>
      <c r="I68" s="1015"/>
      <c r="J68" s="1015"/>
      <c r="K68" s="1015"/>
      <c r="L68" s="1015"/>
      <c r="M68" s="1015"/>
      <c r="N68" s="1015"/>
      <c r="O68" s="1015"/>
      <c r="P68" s="1016"/>
      <c r="Q68" s="1017">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564</v>
      </c>
      <c r="AQ68" s="1011"/>
      <c r="AR68" s="1011"/>
      <c r="AS68" s="1011"/>
      <c r="AT68" s="1011"/>
      <c r="AU68" s="1011" t="s">
        <v>565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550</v>
      </c>
      <c r="C69" s="1004"/>
      <c r="D69" s="1004"/>
      <c r="E69" s="1004"/>
      <c r="F69" s="1004"/>
      <c r="G69" s="1004"/>
      <c r="H69" s="1004"/>
      <c r="I69" s="1004"/>
      <c r="J69" s="1004"/>
      <c r="K69" s="1004"/>
      <c r="L69" s="1004"/>
      <c r="M69" s="1004"/>
      <c r="N69" s="1004"/>
      <c r="O69" s="1004"/>
      <c r="P69" s="1005"/>
      <c r="Q69" s="1006">
        <v>176</v>
      </c>
      <c r="R69" s="1000"/>
      <c r="S69" s="1000"/>
      <c r="T69" s="1000"/>
      <c r="U69" s="1000"/>
      <c r="V69" s="1000">
        <v>165</v>
      </c>
      <c r="W69" s="1000"/>
      <c r="X69" s="1000"/>
      <c r="Y69" s="1000"/>
      <c r="Z69" s="1000"/>
      <c r="AA69" s="1000">
        <v>11</v>
      </c>
      <c r="AB69" s="1000"/>
      <c r="AC69" s="1000"/>
      <c r="AD69" s="1000"/>
      <c r="AE69" s="1000"/>
      <c r="AF69" s="1000">
        <v>11</v>
      </c>
      <c r="AG69" s="1000"/>
      <c r="AH69" s="1000"/>
      <c r="AI69" s="1000"/>
      <c r="AJ69" s="1000"/>
      <c r="AK69" s="1000" t="s">
        <v>565</v>
      </c>
      <c r="AL69" s="1000"/>
      <c r="AM69" s="1000"/>
      <c r="AN69" s="1000"/>
      <c r="AO69" s="1000"/>
      <c r="AP69" s="1000" t="s">
        <v>565</v>
      </c>
      <c r="AQ69" s="1000"/>
      <c r="AR69" s="1000"/>
      <c r="AS69" s="1000"/>
      <c r="AT69" s="1000"/>
      <c r="AU69" s="1000" t="s">
        <v>565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551</v>
      </c>
      <c r="C70" s="1004"/>
      <c r="D70" s="1004"/>
      <c r="E70" s="1004"/>
      <c r="F70" s="1004"/>
      <c r="G70" s="1004"/>
      <c r="H70" s="1004"/>
      <c r="I70" s="1004"/>
      <c r="J70" s="1004"/>
      <c r="K70" s="1004"/>
      <c r="L70" s="1004"/>
      <c r="M70" s="1004"/>
      <c r="N70" s="1004"/>
      <c r="O70" s="1004"/>
      <c r="P70" s="1005"/>
      <c r="Q70" s="1006">
        <v>694</v>
      </c>
      <c r="R70" s="1000"/>
      <c r="S70" s="1000"/>
      <c r="T70" s="1000"/>
      <c r="U70" s="1000"/>
      <c r="V70" s="1000">
        <v>663</v>
      </c>
      <c r="W70" s="1000"/>
      <c r="X70" s="1000"/>
      <c r="Y70" s="1000"/>
      <c r="Z70" s="1000"/>
      <c r="AA70" s="1000">
        <v>31</v>
      </c>
      <c r="AB70" s="1000"/>
      <c r="AC70" s="1000"/>
      <c r="AD70" s="1000"/>
      <c r="AE70" s="1000"/>
      <c r="AF70" s="1000">
        <v>31</v>
      </c>
      <c r="AG70" s="1000"/>
      <c r="AH70" s="1000"/>
      <c r="AI70" s="1000"/>
      <c r="AJ70" s="1000"/>
      <c r="AK70" s="1000">
        <v>18</v>
      </c>
      <c r="AL70" s="1000"/>
      <c r="AM70" s="1000"/>
      <c r="AN70" s="1000"/>
      <c r="AO70" s="1000"/>
      <c r="AP70" s="1000">
        <v>137</v>
      </c>
      <c r="AQ70" s="1000"/>
      <c r="AR70" s="1000"/>
      <c r="AS70" s="1000"/>
      <c r="AT70" s="1000"/>
      <c r="AU70" s="1000">
        <v>28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9</v>
      </c>
      <c r="R71" s="1000"/>
      <c r="S71" s="1000"/>
      <c r="T71" s="1000"/>
      <c r="U71" s="1000"/>
      <c r="V71" s="1000">
        <v>6</v>
      </c>
      <c r="W71" s="1000"/>
      <c r="X71" s="1000"/>
      <c r="Y71" s="1000"/>
      <c r="Z71" s="1000"/>
      <c r="AA71" s="1000">
        <v>3</v>
      </c>
      <c r="AB71" s="1000"/>
      <c r="AC71" s="1000"/>
      <c r="AD71" s="1000"/>
      <c r="AE71" s="1000"/>
      <c r="AF71" s="1000">
        <v>3</v>
      </c>
      <c r="AG71" s="1000"/>
      <c r="AH71" s="1000"/>
      <c r="AI71" s="1000"/>
      <c r="AJ71" s="1000"/>
      <c r="AK71" s="1000" t="s">
        <v>564</v>
      </c>
      <c r="AL71" s="1000"/>
      <c r="AM71" s="1000"/>
      <c r="AN71" s="1000"/>
      <c r="AO71" s="1000"/>
      <c r="AP71" s="1000" t="s">
        <v>565</v>
      </c>
      <c r="AQ71" s="1000"/>
      <c r="AR71" s="1000"/>
      <c r="AS71" s="1000"/>
      <c r="AT71" s="1000"/>
      <c r="AU71" s="1000" t="s">
        <v>565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553</v>
      </c>
      <c r="C72" s="1004"/>
      <c r="D72" s="1004"/>
      <c r="E72" s="1004"/>
      <c r="F72" s="1004"/>
      <c r="G72" s="1004"/>
      <c r="H72" s="1004"/>
      <c r="I72" s="1004"/>
      <c r="J72" s="1004"/>
      <c r="K72" s="1004"/>
      <c r="L72" s="1004"/>
      <c r="M72" s="1004"/>
      <c r="N72" s="1004"/>
      <c r="O72" s="1004"/>
      <c r="P72" s="1005"/>
      <c r="Q72" s="1006">
        <v>60</v>
      </c>
      <c r="R72" s="1000"/>
      <c r="S72" s="1000"/>
      <c r="T72" s="1000"/>
      <c r="U72" s="1000"/>
      <c r="V72" s="1000">
        <v>36</v>
      </c>
      <c r="W72" s="1000"/>
      <c r="X72" s="1000"/>
      <c r="Y72" s="1000"/>
      <c r="Z72" s="1000"/>
      <c r="AA72" s="1000">
        <v>23</v>
      </c>
      <c r="AB72" s="1000"/>
      <c r="AC72" s="1000"/>
      <c r="AD72" s="1000"/>
      <c r="AE72" s="1000"/>
      <c r="AF72" s="1000">
        <v>23</v>
      </c>
      <c r="AG72" s="1000"/>
      <c r="AH72" s="1000"/>
      <c r="AI72" s="1000"/>
      <c r="AJ72" s="1000"/>
      <c r="AK72" s="1000" t="s">
        <v>564</v>
      </c>
      <c r="AL72" s="1000"/>
      <c r="AM72" s="1000"/>
      <c r="AN72" s="1000"/>
      <c r="AO72" s="1000"/>
      <c r="AP72" s="1000" t="s">
        <v>565</v>
      </c>
      <c r="AQ72" s="1000"/>
      <c r="AR72" s="1000"/>
      <c r="AS72" s="1000"/>
      <c r="AT72" s="1000"/>
      <c r="AU72" s="1000" t="s">
        <v>565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554</v>
      </c>
      <c r="C73" s="1004"/>
      <c r="D73" s="1004"/>
      <c r="E73" s="1004"/>
      <c r="F73" s="1004"/>
      <c r="G73" s="1004"/>
      <c r="H73" s="1004"/>
      <c r="I73" s="1004"/>
      <c r="J73" s="1004"/>
      <c r="K73" s="1004"/>
      <c r="L73" s="1004"/>
      <c r="M73" s="1004"/>
      <c r="N73" s="1004"/>
      <c r="O73" s="1004"/>
      <c r="P73" s="1005"/>
      <c r="Q73" s="1006">
        <v>892</v>
      </c>
      <c r="R73" s="1000"/>
      <c r="S73" s="1000"/>
      <c r="T73" s="1000"/>
      <c r="U73" s="1000"/>
      <c r="V73" s="1000">
        <v>835</v>
      </c>
      <c r="W73" s="1000"/>
      <c r="X73" s="1000"/>
      <c r="Y73" s="1000"/>
      <c r="Z73" s="1000"/>
      <c r="AA73" s="1000">
        <v>58</v>
      </c>
      <c r="AB73" s="1000"/>
      <c r="AC73" s="1000"/>
      <c r="AD73" s="1000"/>
      <c r="AE73" s="1000"/>
      <c r="AF73" s="1000">
        <v>30</v>
      </c>
      <c r="AG73" s="1000"/>
      <c r="AH73" s="1000"/>
      <c r="AI73" s="1000"/>
      <c r="AJ73" s="1000"/>
      <c r="AK73" s="1000" t="s">
        <v>564</v>
      </c>
      <c r="AL73" s="1000"/>
      <c r="AM73" s="1000"/>
      <c r="AN73" s="1000"/>
      <c r="AO73" s="1000"/>
      <c r="AP73" s="1000">
        <v>25</v>
      </c>
      <c r="AQ73" s="1000"/>
      <c r="AR73" s="1000"/>
      <c r="AS73" s="1000"/>
      <c r="AT73" s="1000"/>
      <c r="AU73" s="1000">
        <v>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555</v>
      </c>
      <c r="C74" s="1004"/>
      <c r="D74" s="1004"/>
      <c r="E74" s="1004"/>
      <c r="F74" s="1004"/>
      <c r="G74" s="1004"/>
      <c r="H74" s="1004"/>
      <c r="I74" s="1004"/>
      <c r="J74" s="1004"/>
      <c r="K74" s="1004"/>
      <c r="L74" s="1004"/>
      <c r="M74" s="1004"/>
      <c r="N74" s="1004"/>
      <c r="O74" s="1004"/>
      <c r="P74" s="1005"/>
      <c r="Q74" s="1006">
        <v>1243</v>
      </c>
      <c r="R74" s="1000"/>
      <c r="S74" s="1000"/>
      <c r="T74" s="1000"/>
      <c r="U74" s="1000"/>
      <c r="V74" s="1000">
        <v>1197</v>
      </c>
      <c r="W74" s="1000"/>
      <c r="X74" s="1000"/>
      <c r="Y74" s="1000"/>
      <c r="Z74" s="1000"/>
      <c r="AA74" s="1000">
        <v>46</v>
      </c>
      <c r="AB74" s="1000"/>
      <c r="AC74" s="1000"/>
      <c r="AD74" s="1000"/>
      <c r="AE74" s="1000"/>
      <c r="AF74" s="1000">
        <v>46</v>
      </c>
      <c r="AG74" s="1000"/>
      <c r="AH74" s="1000"/>
      <c r="AI74" s="1000"/>
      <c r="AJ74" s="1000"/>
      <c r="AK74" s="1000" t="s">
        <v>566</v>
      </c>
      <c r="AL74" s="1000"/>
      <c r="AM74" s="1000"/>
      <c r="AN74" s="1000"/>
      <c r="AO74" s="1000"/>
      <c r="AP74" s="1000">
        <v>594</v>
      </c>
      <c r="AQ74" s="1000"/>
      <c r="AR74" s="1000"/>
      <c r="AS74" s="1000"/>
      <c r="AT74" s="1000"/>
      <c r="AU74" s="1000">
        <v>122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556</v>
      </c>
      <c r="C75" s="1004"/>
      <c r="D75" s="1004"/>
      <c r="E75" s="1004"/>
      <c r="F75" s="1004"/>
      <c r="G75" s="1004"/>
      <c r="H75" s="1004"/>
      <c r="I75" s="1004"/>
      <c r="J75" s="1004"/>
      <c r="K75" s="1004"/>
      <c r="L75" s="1004"/>
      <c r="M75" s="1004"/>
      <c r="N75" s="1004"/>
      <c r="O75" s="1004"/>
      <c r="P75" s="1005"/>
      <c r="Q75" s="1010">
        <v>202</v>
      </c>
      <c r="R75" s="1008"/>
      <c r="S75" s="1008"/>
      <c r="T75" s="1008"/>
      <c r="U75" s="1009"/>
      <c r="V75" s="1007">
        <v>197</v>
      </c>
      <c r="W75" s="1008"/>
      <c r="X75" s="1008"/>
      <c r="Y75" s="1008"/>
      <c r="Z75" s="1009"/>
      <c r="AA75" s="1007">
        <v>5</v>
      </c>
      <c r="AB75" s="1008"/>
      <c r="AC75" s="1008"/>
      <c r="AD75" s="1008"/>
      <c r="AE75" s="1009"/>
      <c r="AF75" s="1007">
        <v>5</v>
      </c>
      <c r="AG75" s="1008"/>
      <c r="AH75" s="1008"/>
      <c r="AI75" s="1008"/>
      <c r="AJ75" s="1009"/>
      <c r="AK75" s="1007">
        <v>17</v>
      </c>
      <c r="AL75" s="1008"/>
      <c r="AM75" s="1008"/>
      <c r="AN75" s="1008"/>
      <c r="AO75" s="1009"/>
      <c r="AP75" s="1007" t="s">
        <v>562</v>
      </c>
      <c r="AQ75" s="1008"/>
      <c r="AR75" s="1008"/>
      <c r="AS75" s="1008"/>
      <c r="AT75" s="1009"/>
      <c r="AU75" s="1007" t="s">
        <v>565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557</v>
      </c>
      <c r="C76" s="1004"/>
      <c r="D76" s="1004"/>
      <c r="E76" s="1004"/>
      <c r="F76" s="1004"/>
      <c r="G76" s="1004"/>
      <c r="H76" s="1004"/>
      <c r="I76" s="1004"/>
      <c r="J76" s="1004"/>
      <c r="K76" s="1004"/>
      <c r="L76" s="1004"/>
      <c r="M76" s="1004"/>
      <c r="N76" s="1004"/>
      <c r="O76" s="1004"/>
      <c r="P76" s="1005"/>
      <c r="Q76" s="1010">
        <v>64</v>
      </c>
      <c r="R76" s="1008"/>
      <c r="S76" s="1008"/>
      <c r="T76" s="1008"/>
      <c r="U76" s="1009"/>
      <c r="V76" s="1007">
        <v>64</v>
      </c>
      <c r="W76" s="1008"/>
      <c r="X76" s="1008"/>
      <c r="Y76" s="1008"/>
      <c r="Z76" s="1009"/>
      <c r="AA76" s="1007" t="s">
        <v>562</v>
      </c>
      <c r="AB76" s="1008"/>
      <c r="AC76" s="1008"/>
      <c r="AD76" s="1008"/>
      <c r="AE76" s="1009"/>
      <c r="AF76" s="1007" t="s">
        <v>562</v>
      </c>
      <c r="AG76" s="1008"/>
      <c r="AH76" s="1008"/>
      <c r="AI76" s="1008"/>
      <c r="AJ76" s="1009"/>
      <c r="AK76" s="1007" t="s">
        <v>562</v>
      </c>
      <c r="AL76" s="1008"/>
      <c r="AM76" s="1008"/>
      <c r="AN76" s="1008"/>
      <c r="AO76" s="1009"/>
      <c r="AP76" s="1007" t="s">
        <v>562</v>
      </c>
      <c r="AQ76" s="1008"/>
      <c r="AR76" s="1008"/>
      <c r="AS76" s="1008"/>
      <c r="AT76" s="1009"/>
      <c r="AU76" s="1007" t="s">
        <v>565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558</v>
      </c>
      <c r="C77" s="1004"/>
      <c r="D77" s="1004"/>
      <c r="E77" s="1004"/>
      <c r="F77" s="1004"/>
      <c r="G77" s="1004"/>
      <c r="H77" s="1004"/>
      <c r="I77" s="1004"/>
      <c r="J77" s="1004"/>
      <c r="K77" s="1004"/>
      <c r="L77" s="1004"/>
      <c r="M77" s="1004"/>
      <c r="N77" s="1004"/>
      <c r="O77" s="1004"/>
      <c r="P77" s="1005"/>
      <c r="Q77" s="1010">
        <v>1049</v>
      </c>
      <c r="R77" s="1008"/>
      <c r="S77" s="1008"/>
      <c r="T77" s="1008"/>
      <c r="U77" s="1009"/>
      <c r="V77" s="1007">
        <v>1014</v>
      </c>
      <c r="W77" s="1008"/>
      <c r="X77" s="1008"/>
      <c r="Y77" s="1008"/>
      <c r="Z77" s="1009"/>
      <c r="AA77" s="1007">
        <v>36</v>
      </c>
      <c r="AB77" s="1008"/>
      <c r="AC77" s="1008"/>
      <c r="AD77" s="1008"/>
      <c r="AE77" s="1009"/>
      <c r="AF77" s="1007">
        <v>36</v>
      </c>
      <c r="AG77" s="1008"/>
      <c r="AH77" s="1008"/>
      <c r="AI77" s="1008"/>
      <c r="AJ77" s="1009"/>
      <c r="AK77" s="1007" t="s">
        <v>564</v>
      </c>
      <c r="AL77" s="1008"/>
      <c r="AM77" s="1008"/>
      <c r="AN77" s="1008"/>
      <c r="AO77" s="1009"/>
      <c r="AP77" s="1007" t="s">
        <v>562</v>
      </c>
      <c r="AQ77" s="1008"/>
      <c r="AR77" s="1008"/>
      <c r="AS77" s="1008"/>
      <c r="AT77" s="1009"/>
      <c r="AU77" s="1007" t="s">
        <v>562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559</v>
      </c>
      <c r="C78" s="1004"/>
      <c r="D78" s="1004"/>
      <c r="E78" s="1004"/>
      <c r="F78" s="1004"/>
      <c r="G78" s="1004"/>
      <c r="H78" s="1004"/>
      <c r="I78" s="1004"/>
      <c r="J78" s="1004"/>
      <c r="K78" s="1004"/>
      <c r="L78" s="1004"/>
      <c r="M78" s="1004"/>
      <c r="N78" s="1004"/>
      <c r="O78" s="1004"/>
      <c r="P78" s="1005"/>
      <c r="Q78" s="1006">
        <v>66230</v>
      </c>
      <c r="R78" s="1000"/>
      <c r="S78" s="1000"/>
      <c r="T78" s="1000"/>
      <c r="U78" s="1000"/>
      <c r="V78" s="1000">
        <v>64208</v>
      </c>
      <c r="W78" s="1000"/>
      <c r="X78" s="1000"/>
      <c r="Y78" s="1000"/>
      <c r="Z78" s="1000"/>
      <c r="AA78" s="1000">
        <v>2022</v>
      </c>
      <c r="AB78" s="1000"/>
      <c r="AC78" s="1000"/>
      <c r="AD78" s="1000"/>
      <c r="AE78" s="1000"/>
      <c r="AF78" s="1000">
        <v>2022</v>
      </c>
      <c r="AG78" s="1000"/>
      <c r="AH78" s="1000"/>
      <c r="AI78" s="1000"/>
      <c r="AJ78" s="1000"/>
      <c r="AK78" s="1000">
        <v>160</v>
      </c>
      <c r="AL78" s="1000"/>
      <c r="AM78" s="1000"/>
      <c r="AN78" s="1000"/>
      <c r="AO78" s="1000"/>
      <c r="AP78" s="1000" t="s">
        <v>563</v>
      </c>
      <c r="AQ78" s="1000"/>
      <c r="AR78" s="1000"/>
      <c r="AS78" s="1000"/>
      <c r="AT78" s="1000"/>
      <c r="AU78" s="1000" t="s">
        <v>562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560</v>
      </c>
      <c r="C79" s="1004"/>
      <c r="D79" s="1004"/>
      <c r="E79" s="1004"/>
      <c r="F79" s="1004"/>
      <c r="G79" s="1004"/>
      <c r="H79" s="1004"/>
      <c r="I79" s="1004"/>
      <c r="J79" s="1004"/>
      <c r="K79" s="1004"/>
      <c r="L79" s="1004"/>
      <c r="M79" s="1004"/>
      <c r="N79" s="1004"/>
      <c r="O79" s="1004"/>
      <c r="P79" s="1005"/>
      <c r="Q79" s="1006">
        <v>489</v>
      </c>
      <c r="R79" s="1000"/>
      <c r="S79" s="1000"/>
      <c r="T79" s="1000"/>
      <c r="U79" s="1000"/>
      <c r="V79" s="1000">
        <v>416</v>
      </c>
      <c r="W79" s="1000"/>
      <c r="X79" s="1000"/>
      <c r="Y79" s="1000"/>
      <c r="Z79" s="1000"/>
      <c r="AA79" s="1000">
        <v>72</v>
      </c>
      <c r="AB79" s="1000"/>
      <c r="AC79" s="1000"/>
      <c r="AD79" s="1000"/>
      <c r="AE79" s="1000"/>
      <c r="AF79" s="1000">
        <v>72</v>
      </c>
      <c r="AG79" s="1000"/>
      <c r="AH79" s="1000"/>
      <c r="AI79" s="1000"/>
      <c r="AJ79" s="1000"/>
      <c r="AK79" s="1000">
        <v>61</v>
      </c>
      <c r="AL79" s="1000"/>
      <c r="AM79" s="1000"/>
      <c r="AN79" s="1000"/>
      <c r="AO79" s="1000"/>
      <c r="AP79" s="1007" t="s">
        <v>545</v>
      </c>
      <c r="AQ79" s="1008"/>
      <c r="AR79" s="1008"/>
      <c r="AS79" s="1008"/>
      <c r="AT79" s="1009"/>
      <c r="AU79" s="1007" t="s">
        <v>545</v>
      </c>
      <c r="AV79" s="1008"/>
      <c r="AW79" s="1008"/>
      <c r="AX79" s="1008"/>
      <c r="AY79" s="1009"/>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561</v>
      </c>
      <c r="C80" s="1004"/>
      <c r="D80" s="1004"/>
      <c r="E80" s="1004"/>
      <c r="F80" s="1004"/>
      <c r="G80" s="1004"/>
      <c r="H80" s="1004"/>
      <c r="I80" s="1004"/>
      <c r="J80" s="1004"/>
      <c r="K80" s="1004"/>
      <c r="L80" s="1004"/>
      <c r="M80" s="1004"/>
      <c r="N80" s="1004"/>
      <c r="O80" s="1004"/>
      <c r="P80" s="1005"/>
      <c r="Q80" s="1006">
        <v>744266</v>
      </c>
      <c r="R80" s="1000"/>
      <c r="S80" s="1000"/>
      <c r="T80" s="1000"/>
      <c r="U80" s="1000"/>
      <c r="V80" s="1000">
        <v>712499</v>
      </c>
      <c r="W80" s="1000"/>
      <c r="X80" s="1000"/>
      <c r="Y80" s="1000"/>
      <c r="Z80" s="1000"/>
      <c r="AA80" s="1000">
        <v>31767</v>
      </c>
      <c r="AB80" s="1000"/>
      <c r="AC80" s="1000"/>
      <c r="AD80" s="1000"/>
      <c r="AE80" s="1000"/>
      <c r="AF80" s="1000">
        <v>31767</v>
      </c>
      <c r="AG80" s="1000"/>
      <c r="AH80" s="1000"/>
      <c r="AI80" s="1000"/>
      <c r="AJ80" s="1000"/>
      <c r="AK80" s="1000" t="s">
        <v>565</v>
      </c>
      <c r="AL80" s="1000"/>
      <c r="AM80" s="1000"/>
      <c r="AN80" s="1000"/>
      <c r="AO80" s="1000"/>
      <c r="AP80" s="1000" t="s">
        <v>545</v>
      </c>
      <c r="AQ80" s="1000"/>
      <c r="AR80" s="1000"/>
      <c r="AS80" s="1000"/>
      <c r="AT80" s="1000"/>
      <c r="AU80" s="1000" t="s">
        <v>545</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34047</v>
      </c>
      <c r="AG88" s="988"/>
      <c r="AH88" s="988"/>
      <c r="AI88" s="988"/>
      <c r="AJ88" s="988"/>
      <c r="AK88" s="992"/>
      <c r="AL88" s="992"/>
      <c r="AM88" s="992"/>
      <c r="AN88" s="992"/>
      <c r="AO88" s="992"/>
      <c r="AP88" s="988">
        <v>756</v>
      </c>
      <c r="AQ88" s="988"/>
      <c r="AR88" s="988"/>
      <c r="AS88" s="988"/>
      <c r="AT88" s="988"/>
      <c r="AU88" s="988">
        <v>155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5</v>
      </c>
      <c r="CS102" s="980"/>
      <c r="CT102" s="980"/>
      <c r="CU102" s="980"/>
      <c r="CV102" s="981"/>
      <c r="CW102" s="979" t="s">
        <v>548</v>
      </c>
      <c r="CX102" s="980"/>
      <c r="CY102" s="980"/>
      <c r="CZ102" s="980"/>
      <c r="DA102" s="981"/>
      <c r="DB102" s="979" t="s">
        <v>548</v>
      </c>
      <c r="DC102" s="980"/>
      <c r="DD102" s="980"/>
      <c r="DE102" s="980"/>
      <c r="DF102" s="981"/>
      <c r="DG102" s="979">
        <f t="shared" ref="DG102" si="2">SUM(DG7:DK88)</f>
        <v>248</v>
      </c>
      <c r="DH102" s="980"/>
      <c r="DI102" s="980"/>
      <c r="DJ102" s="980"/>
      <c r="DK102" s="981"/>
      <c r="DL102" s="979" t="s">
        <v>548</v>
      </c>
      <c r="DM102" s="980"/>
      <c r="DN102" s="980"/>
      <c r="DO102" s="980"/>
      <c r="DP102" s="981"/>
      <c r="DQ102" s="979" t="s">
        <v>548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625704</v>
      </c>
      <c r="AB110" s="916"/>
      <c r="AC110" s="916"/>
      <c r="AD110" s="916"/>
      <c r="AE110" s="917"/>
      <c r="AF110" s="918">
        <v>595014</v>
      </c>
      <c r="AG110" s="916"/>
      <c r="AH110" s="916"/>
      <c r="AI110" s="916"/>
      <c r="AJ110" s="917"/>
      <c r="AK110" s="918">
        <v>544380</v>
      </c>
      <c r="AL110" s="916"/>
      <c r="AM110" s="916"/>
      <c r="AN110" s="916"/>
      <c r="AO110" s="917"/>
      <c r="AP110" s="919">
        <v>23.7</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4910549</v>
      </c>
      <c r="BR110" s="863"/>
      <c r="BS110" s="863"/>
      <c r="BT110" s="863"/>
      <c r="BU110" s="863"/>
      <c r="BV110" s="863">
        <v>4977025</v>
      </c>
      <c r="BW110" s="863"/>
      <c r="BX110" s="863"/>
      <c r="BY110" s="863"/>
      <c r="BZ110" s="863"/>
      <c r="CA110" s="863">
        <v>4882282</v>
      </c>
      <c r="CB110" s="863"/>
      <c r="CC110" s="863"/>
      <c r="CD110" s="863"/>
      <c r="CE110" s="863"/>
      <c r="CF110" s="887">
        <v>212.7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v>254140</v>
      </c>
      <c r="CB111" s="835"/>
      <c r="CC111" s="835"/>
      <c r="CD111" s="835"/>
      <c r="CE111" s="835"/>
      <c r="CF111" s="896">
        <v>11.1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1231221</v>
      </c>
      <c r="BR112" s="835"/>
      <c r="BS112" s="835"/>
      <c r="BT112" s="835"/>
      <c r="BU112" s="835"/>
      <c r="BV112" s="835">
        <v>1249430</v>
      </c>
      <c r="BW112" s="835"/>
      <c r="BX112" s="835"/>
      <c r="BY112" s="835"/>
      <c r="BZ112" s="835"/>
      <c r="CA112" s="835">
        <v>1363968</v>
      </c>
      <c r="CB112" s="835"/>
      <c r="CC112" s="835"/>
      <c r="CD112" s="835"/>
      <c r="CE112" s="835"/>
      <c r="CF112" s="896">
        <v>59.4</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78474</v>
      </c>
      <c r="AB113" s="944"/>
      <c r="AC113" s="944"/>
      <c r="AD113" s="944"/>
      <c r="AE113" s="945"/>
      <c r="AF113" s="946">
        <v>82207</v>
      </c>
      <c r="AG113" s="944"/>
      <c r="AH113" s="944"/>
      <c r="AI113" s="944"/>
      <c r="AJ113" s="945"/>
      <c r="AK113" s="946">
        <v>70985</v>
      </c>
      <c r="AL113" s="944"/>
      <c r="AM113" s="944"/>
      <c r="AN113" s="944"/>
      <c r="AO113" s="945"/>
      <c r="AP113" s="947">
        <v>3.1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313021</v>
      </c>
      <c r="BR113" s="835"/>
      <c r="BS113" s="835"/>
      <c r="BT113" s="835"/>
      <c r="BU113" s="835"/>
      <c r="BV113" s="835">
        <v>229866</v>
      </c>
      <c r="BW113" s="835"/>
      <c r="BX113" s="835"/>
      <c r="BY113" s="835"/>
      <c r="BZ113" s="835"/>
      <c r="CA113" s="835">
        <v>155173</v>
      </c>
      <c r="CB113" s="835"/>
      <c r="CC113" s="835"/>
      <c r="CD113" s="835"/>
      <c r="CE113" s="835"/>
      <c r="CF113" s="896">
        <v>6.8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87052</v>
      </c>
      <c r="AB114" s="798"/>
      <c r="AC114" s="798"/>
      <c r="AD114" s="798"/>
      <c r="AE114" s="799"/>
      <c r="AF114" s="800">
        <v>87029</v>
      </c>
      <c r="AG114" s="798"/>
      <c r="AH114" s="798"/>
      <c r="AI114" s="798"/>
      <c r="AJ114" s="799"/>
      <c r="AK114" s="800">
        <v>77741</v>
      </c>
      <c r="AL114" s="798"/>
      <c r="AM114" s="798"/>
      <c r="AN114" s="798"/>
      <c r="AO114" s="799"/>
      <c r="AP114" s="845">
        <v>3.4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574841</v>
      </c>
      <c r="BR114" s="835"/>
      <c r="BS114" s="835"/>
      <c r="BT114" s="835"/>
      <c r="BU114" s="835"/>
      <c r="BV114" s="835">
        <v>579339</v>
      </c>
      <c r="BW114" s="835"/>
      <c r="BX114" s="835"/>
      <c r="BY114" s="835"/>
      <c r="BZ114" s="835"/>
      <c r="CA114" s="835">
        <v>621825</v>
      </c>
      <c r="CB114" s="835"/>
      <c r="CC114" s="835"/>
      <c r="CD114" s="835"/>
      <c r="CE114" s="835"/>
      <c r="CF114" s="896">
        <v>27.1</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229307</v>
      </c>
      <c r="BR115" s="835"/>
      <c r="BS115" s="835"/>
      <c r="BT115" s="835"/>
      <c r="BU115" s="835"/>
      <c r="BV115" s="835">
        <v>232257</v>
      </c>
      <c r="BW115" s="835"/>
      <c r="BX115" s="835"/>
      <c r="BY115" s="835"/>
      <c r="BZ115" s="835"/>
      <c r="CA115" s="835" t="s">
        <v>111</v>
      </c>
      <c r="CB115" s="835"/>
      <c r="CC115" s="835"/>
      <c r="CD115" s="835"/>
      <c r="CE115" s="835"/>
      <c r="CF115" s="896" t="s">
        <v>111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v>254140</v>
      </c>
      <c r="DR115" s="798"/>
      <c r="DS115" s="798"/>
      <c r="DT115" s="798"/>
      <c r="DU115" s="799"/>
      <c r="DV115" s="845">
        <v>11.1</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53</v>
      </c>
      <c r="AB116" s="798"/>
      <c r="AC116" s="798"/>
      <c r="AD116" s="798"/>
      <c r="AE116" s="799"/>
      <c r="AF116" s="800">
        <v>55</v>
      </c>
      <c r="AG116" s="798"/>
      <c r="AH116" s="798"/>
      <c r="AI116" s="798"/>
      <c r="AJ116" s="799"/>
      <c r="AK116" s="800">
        <v>44</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791283</v>
      </c>
      <c r="AB117" s="930"/>
      <c r="AC117" s="930"/>
      <c r="AD117" s="930"/>
      <c r="AE117" s="931"/>
      <c r="AF117" s="932">
        <v>764305</v>
      </c>
      <c r="AG117" s="930"/>
      <c r="AH117" s="930"/>
      <c r="AI117" s="930"/>
      <c r="AJ117" s="931"/>
      <c r="AK117" s="932">
        <v>693150</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7258939</v>
      </c>
      <c r="BR119" s="866"/>
      <c r="BS119" s="866"/>
      <c r="BT119" s="866"/>
      <c r="BU119" s="866"/>
      <c r="BV119" s="866">
        <v>7267917</v>
      </c>
      <c r="BW119" s="866"/>
      <c r="BX119" s="866"/>
      <c r="BY119" s="866"/>
      <c r="BZ119" s="866"/>
      <c r="CA119" s="866">
        <v>7277388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1101898</v>
      </c>
      <c r="BR120" s="863"/>
      <c r="BS120" s="863"/>
      <c r="BT120" s="863"/>
      <c r="BU120" s="863"/>
      <c r="BV120" s="863">
        <v>1076082</v>
      </c>
      <c r="BW120" s="863"/>
      <c r="BX120" s="863"/>
      <c r="BY120" s="863"/>
      <c r="BZ120" s="863"/>
      <c r="CA120" s="863">
        <v>1258998</v>
      </c>
      <c r="CB120" s="863"/>
      <c r="CC120" s="863"/>
      <c r="CD120" s="863"/>
      <c r="CE120" s="863"/>
      <c r="CF120" s="887">
        <v>54.8</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158903</v>
      </c>
      <c r="DH120" s="863"/>
      <c r="DI120" s="863"/>
      <c r="DJ120" s="863"/>
      <c r="DK120" s="863"/>
      <c r="DL120" s="863">
        <v>1071604</v>
      </c>
      <c r="DM120" s="863"/>
      <c r="DN120" s="863"/>
      <c r="DO120" s="863"/>
      <c r="DP120" s="863"/>
      <c r="DQ120" s="863">
        <v>1212572</v>
      </c>
      <c r="DR120" s="863"/>
      <c r="DS120" s="863"/>
      <c r="DT120" s="863"/>
      <c r="DU120" s="863"/>
      <c r="DV120" s="864">
        <v>52.8</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5688</v>
      </c>
      <c r="BR121" s="835"/>
      <c r="BS121" s="835"/>
      <c r="BT121" s="835"/>
      <c r="BU121" s="835"/>
      <c r="BV121" s="835">
        <v>3478</v>
      </c>
      <c r="BW121" s="835"/>
      <c r="BX121" s="835"/>
      <c r="BY121" s="835"/>
      <c r="BZ121" s="835"/>
      <c r="CA121" s="835">
        <v>13080</v>
      </c>
      <c r="CB121" s="835"/>
      <c r="CC121" s="835"/>
      <c r="CD121" s="835"/>
      <c r="CE121" s="835"/>
      <c r="CF121" s="896">
        <v>0.6</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1012130</v>
      </c>
      <c r="DH121" s="835"/>
      <c r="DI121" s="835"/>
      <c r="DJ121" s="835"/>
      <c r="DK121" s="835"/>
      <c r="DL121" s="835">
        <v>141585</v>
      </c>
      <c r="DM121" s="835"/>
      <c r="DN121" s="835"/>
      <c r="DO121" s="835"/>
      <c r="DP121" s="835"/>
      <c r="DQ121" s="835">
        <v>130035</v>
      </c>
      <c r="DR121" s="835"/>
      <c r="DS121" s="835"/>
      <c r="DT121" s="835"/>
      <c r="DU121" s="835"/>
      <c r="DV121" s="812">
        <v>5.7</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4026296</v>
      </c>
      <c r="BR122" s="866"/>
      <c r="BS122" s="866"/>
      <c r="BT122" s="866"/>
      <c r="BU122" s="866"/>
      <c r="BV122" s="866">
        <v>4390902</v>
      </c>
      <c r="BW122" s="866"/>
      <c r="BX122" s="866"/>
      <c r="BY122" s="866"/>
      <c r="BZ122" s="866"/>
      <c r="CA122" s="866">
        <v>4284851</v>
      </c>
      <c r="CB122" s="866"/>
      <c r="CC122" s="866"/>
      <c r="CD122" s="866"/>
      <c r="CE122" s="866"/>
      <c r="CF122" s="867">
        <v>186.7</v>
      </c>
      <c r="CG122" s="868"/>
      <c r="CH122" s="868"/>
      <c r="CI122" s="868"/>
      <c r="CJ122" s="868"/>
      <c r="CK122" s="890"/>
      <c r="CL122" s="876"/>
      <c r="CM122" s="876"/>
      <c r="CN122" s="876"/>
      <c r="CO122" s="877"/>
      <c r="CP122" s="856" t="s">
        <v>444</v>
      </c>
      <c r="CQ122" s="857"/>
      <c r="CR122" s="857"/>
      <c r="CS122" s="857"/>
      <c r="CT122" s="857"/>
      <c r="CU122" s="857"/>
      <c r="CV122" s="857"/>
      <c r="CW122" s="857"/>
      <c r="CX122" s="857"/>
      <c r="CY122" s="857"/>
      <c r="CZ122" s="857"/>
      <c r="DA122" s="857"/>
      <c r="DB122" s="857"/>
      <c r="DC122" s="857"/>
      <c r="DD122" s="857"/>
      <c r="DE122" s="857"/>
      <c r="DF122" s="858"/>
      <c r="DG122" s="834">
        <v>40080</v>
      </c>
      <c r="DH122" s="835"/>
      <c r="DI122" s="835"/>
      <c r="DJ122" s="835"/>
      <c r="DK122" s="835"/>
      <c r="DL122" s="835">
        <v>18733</v>
      </c>
      <c r="DM122" s="835"/>
      <c r="DN122" s="835"/>
      <c r="DO122" s="835"/>
      <c r="DP122" s="835"/>
      <c r="DQ122" s="835">
        <v>10710</v>
      </c>
      <c r="DR122" s="835"/>
      <c r="DS122" s="835"/>
      <c r="DT122" s="835"/>
      <c r="DU122" s="835"/>
      <c r="DV122" s="812">
        <v>0.5</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5133882</v>
      </c>
      <c r="BR123" s="854"/>
      <c r="BS123" s="854"/>
      <c r="BT123" s="854"/>
      <c r="BU123" s="854"/>
      <c r="BV123" s="854">
        <v>5470462</v>
      </c>
      <c r="BW123" s="854"/>
      <c r="BX123" s="854"/>
      <c r="BY123" s="854"/>
      <c r="BZ123" s="854"/>
      <c r="CA123" s="854">
        <v>5556929</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20108</v>
      </c>
      <c r="DH123" s="798"/>
      <c r="DI123" s="798"/>
      <c r="DJ123" s="798"/>
      <c r="DK123" s="799"/>
      <c r="DL123" s="800">
        <v>17508</v>
      </c>
      <c r="DM123" s="798"/>
      <c r="DN123" s="798"/>
      <c r="DO123" s="798"/>
      <c r="DP123" s="799"/>
      <c r="DQ123" s="800">
        <v>10651</v>
      </c>
      <c r="DR123" s="798"/>
      <c r="DS123" s="798"/>
      <c r="DT123" s="798"/>
      <c r="DU123" s="799"/>
      <c r="DV123" s="845">
        <v>0.5</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386</v>
      </c>
      <c r="AB124" s="798"/>
      <c r="AC124" s="798"/>
      <c r="AD124" s="798"/>
      <c r="AE124" s="799"/>
      <c r="AF124" s="800" t="s">
        <v>386</v>
      </c>
      <c r="AG124" s="798"/>
      <c r="AH124" s="798"/>
      <c r="AI124" s="798"/>
      <c r="AJ124" s="799"/>
      <c r="AK124" s="800" t="s">
        <v>386</v>
      </c>
      <c r="AL124" s="798"/>
      <c r="AM124" s="798"/>
      <c r="AN124" s="798"/>
      <c r="AO124" s="799"/>
      <c r="AP124" s="845" t="s">
        <v>386</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97.9</v>
      </c>
      <c r="BR124" s="852"/>
      <c r="BS124" s="852"/>
      <c r="BT124" s="852"/>
      <c r="BU124" s="852"/>
      <c r="BV124" s="852">
        <v>78.2</v>
      </c>
      <c r="BW124" s="852"/>
      <c r="BX124" s="852"/>
      <c r="BY124" s="852"/>
      <c r="BZ124" s="852"/>
      <c r="CA124" s="852">
        <v>74.900000000000006</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386</v>
      </c>
      <c r="DH124" s="781"/>
      <c r="DI124" s="781"/>
      <c r="DJ124" s="781"/>
      <c r="DK124" s="782"/>
      <c r="DL124" s="783" t="s">
        <v>386</v>
      </c>
      <c r="DM124" s="781"/>
      <c r="DN124" s="781"/>
      <c r="DO124" s="781"/>
      <c r="DP124" s="782"/>
      <c r="DQ124" s="783" t="s">
        <v>386</v>
      </c>
      <c r="DR124" s="781"/>
      <c r="DS124" s="781"/>
      <c r="DT124" s="781"/>
      <c r="DU124" s="782"/>
      <c r="DV124" s="869" t="s">
        <v>386</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386</v>
      </c>
      <c r="AB125" s="798"/>
      <c r="AC125" s="798"/>
      <c r="AD125" s="798"/>
      <c r="AE125" s="799"/>
      <c r="AF125" s="800" t="s">
        <v>386</v>
      </c>
      <c r="AG125" s="798"/>
      <c r="AH125" s="798"/>
      <c r="AI125" s="798"/>
      <c r="AJ125" s="799"/>
      <c r="AK125" s="800" t="s">
        <v>386</v>
      </c>
      <c r="AL125" s="798"/>
      <c r="AM125" s="798"/>
      <c r="AN125" s="798"/>
      <c r="AO125" s="799"/>
      <c r="AP125" s="845" t="s">
        <v>386</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386</v>
      </c>
      <c r="DH125" s="863"/>
      <c r="DI125" s="863"/>
      <c r="DJ125" s="863"/>
      <c r="DK125" s="863"/>
      <c r="DL125" s="863" t="s">
        <v>386</v>
      </c>
      <c r="DM125" s="863"/>
      <c r="DN125" s="863"/>
      <c r="DO125" s="863"/>
      <c r="DP125" s="863"/>
      <c r="DQ125" s="863" t="s">
        <v>386</v>
      </c>
      <c r="DR125" s="863"/>
      <c r="DS125" s="863"/>
      <c r="DT125" s="863"/>
      <c r="DU125" s="863"/>
      <c r="DV125" s="864" t="s">
        <v>386</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386</v>
      </c>
      <c r="AB126" s="798"/>
      <c r="AC126" s="798"/>
      <c r="AD126" s="798"/>
      <c r="AE126" s="799"/>
      <c r="AF126" s="800" t="s">
        <v>386</v>
      </c>
      <c r="AG126" s="798"/>
      <c r="AH126" s="798"/>
      <c r="AI126" s="798"/>
      <c r="AJ126" s="799"/>
      <c r="AK126" s="800" t="s">
        <v>386</v>
      </c>
      <c r="AL126" s="798"/>
      <c r="AM126" s="798"/>
      <c r="AN126" s="798"/>
      <c r="AO126" s="799"/>
      <c r="AP126" s="845" t="s">
        <v>386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229307</v>
      </c>
      <c r="DH126" s="835"/>
      <c r="DI126" s="835"/>
      <c r="DJ126" s="835"/>
      <c r="DK126" s="835"/>
      <c r="DL126" s="835">
        <v>232257</v>
      </c>
      <c r="DM126" s="835"/>
      <c r="DN126" s="835"/>
      <c r="DO126" s="835"/>
      <c r="DP126" s="835"/>
      <c r="DQ126" s="835" t="s">
        <v>386</v>
      </c>
      <c r="DR126" s="835"/>
      <c r="DS126" s="835"/>
      <c r="DT126" s="835"/>
      <c r="DU126" s="835"/>
      <c r="DV126" s="812" t="s">
        <v>386</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386</v>
      </c>
      <c r="AB127" s="798"/>
      <c r="AC127" s="798"/>
      <c r="AD127" s="798"/>
      <c r="AE127" s="799"/>
      <c r="AF127" s="800" t="s">
        <v>386</v>
      </c>
      <c r="AG127" s="798"/>
      <c r="AH127" s="798"/>
      <c r="AI127" s="798"/>
      <c r="AJ127" s="799"/>
      <c r="AK127" s="800" t="s">
        <v>386</v>
      </c>
      <c r="AL127" s="798"/>
      <c r="AM127" s="798"/>
      <c r="AN127" s="798"/>
      <c r="AO127" s="799"/>
      <c r="AP127" s="845" t="s">
        <v>386</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386</v>
      </c>
      <c r="DH127" s="835"/>
      <c r="DI127" s="835"/>
      <c r="DJ127" s="835"/>
      <c r="DK127" s="835"/>
      <c r="DL127" s="835" t="s">
        <v>386</v>
      </c>
      <c r="DM127" s="835"/>
      <c r="DN127" s="835"/>
      <c r="DO127" s="835"/>
      <c r="DP127" s="835"/>
      <c r="DQ127" s="835" t="s">
        <v>386</v>
      </c>
      <c r="DR127" s="835"/>
      <c r="DS127" s="835"/>
      <c r="DT127" s="835"/>
      <c r="DU127" s="835"/>
      <c r="DV127" s="812" t="s">
        <v>386</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1520</v>
      </c>
      <c r="AB128" s="819"/>
      <c r="AC128" s="819"/>
      <c r="AD128" s="819"/>
      <c r="AE128" s="820"/>
      <c r="AF128" s="821">
        <v>1053</v>
      </c>
      <c r="AG128" s="819"/>
      <c r="AH128" s="819"/>
      <c r="AI128" s="819"/>
      <c r="AJ128" s="820"/>
      <c r="AK128" s="821">
        <v>970</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2652989</v>
      </c>
      <c r="AB129" s="798"/>
      <c r="AC129" s="798"/>
      <c r="AD129" s="798"/>
      <c r="AE129" s="799"/>
      <c r="AF129" s="800">
        <v>2754861</v>
      </c>
      <c r="AG129" s="798"/>
      <c r="AH129" s="798"/>
      <c r="AI129" s="798"/>
      <c r="AJ129" s="799"/>
      <c r="AK129" s="800">
        <v>2724422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482964</v>
      </c>
      <c r="AB130" s="798"/>
      <c r="AC130" s="798"/>
      <c r="AD130" s="798"/>
      <c r="AE130" s="799"/>
      <c r="AF130" s="800">
        <v>457824</v>
      </c>
      <c r="AG130" s="798"/>
      <c r="AH130" s="798"/>
      <c r="AI130" s="798"/>
      <c r="AJ130" s="799"/>
      <c r="AK130" s="800">
        <v>428932</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2170025</v>
      </c>
      <c r="AB131" s="781"/>
      <c r="AC131" s="781"/>
      <c r="AD131" s="781"/>
      <c r="AE131" s="782"/>
      <c r="AF131" s="783">
        <v>2297037</v>
      </c>
      <c r="AG131" s="781"/>
      <c r="AH131" s="781"/>
      <c r="AI131" s="781"/>
      <c r="AJ131" s="782"/>
      <c r="AK131" s="783">
        <v>2295490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74.900000000000006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14.138039879999999</v>
      </c>
      <c r="AB132" s="761"/>
      <c r="AC132" s="761"/>
      <c r="AD132" s="761"/>
      <c r="AE132" s="762"/>
      <c r="AF132" s="763">
        <v>13.296607760000001</v>
      </c>
      <c r="AG132" s="761"/>
      <c r="AH132" s="761"/>
      <c r="AI132" s="761"/>
      <c r="AJ132" s="762"/>
      <c r="AK132" s="763">
        <v>11.468052569999999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15.6</v>
      </c>
      <c r="AB133" s="740"/>
      <c r="AC133" s="740"/>
      <c r="AD133" s="740"/>
      <c r="AE133" s="741"/>
      <c r="AF133" s="739">
        <v>14.3</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733357</v>
      </c>
      <c r="L9" s="266">
        <v>91509</v>
      </c>
      <c r="M9" s="267">
        <v>115876</v>
      </c>
      <c r="N9" s="268">
        <v>-21</v>
      </c>
    </row>
    <row r="10" spans="1:16" x14ac:dyDescent="0.15">
      <c r="A10" s="250"/>
      <c r="B10" s="246"/>
      <c r="C10" s="246"/>
      <c r="D10" s="246"/>
      <c r="E10" s="246"/>
      <c r="F10" s="246"/>
      <c r="G10" s="1166" t="s">
        <v>479</v>
      </c>
      <c r="H10" s="1167"/>
      <c r="I10" s="1167"/>
      <c r="J10" s="1168"/>
      <c r="K10" s="269">
        <v>6130</v>
      </c>
      <c r="L10" s="270">
        <v>765</v>
      </c>
      <c r="M10" s="271">
        <v>10922</v>
      </c>
      <c r="N10" s="272">
        <v>-93</v>
      </c>
    </row>
    <row r="11" spans="1:16" ht="13.5" customHeight="1" x14ac:dyDescent="0.15">
      <c r="A11" s="250"/>
      <c r="B11" s="246"/>
      <c r="C11" s="246"/>
      <c r="D11" s="246"/>
      <c r="E11" s="246"/>
      <c r="F11" s="246"/>
      <c r="G11" s="1166" t="s">
        <v>480</v>
      </c>
      <c r="H11" s="1167"/>
      <c r="I11" s="1167"/>
      <c r="J11" s="1168"/>
      <c r="K11" s="269">
        <v>151395</v>
      </c>
      <c r="L11" s="270">
        <v>18891</v>
      </c>
      <c r="M11" s="271">
        <v>18462</v>
      </c>
      <c r="N11" s="272">
        <v>2.2999999999999998</v>
      </c>
    </row>
    <row r="12" spans="1:16" ht="13.5" customHeight="1" x14ac:dyDescent="0.15">
      <c r="A12" s="250"/>
      <c r="B12" s="246"/>
      <c r="C12" s="246"/>
      <c r="D12" s="246"/>
      <c r="E12" s="246"/>
      <c r="F12" s="246"/>
      <c r="G12" s="1166" t="s">
        <v>481</v>
      </c>
      <c r="H12" s="1167"/>
      <c r="I12" s="1167"/>
      <c r="J12" s="1168"/>
      <c r="K12" s="269">
        <v>24723</v>
      </c>
      <c r="L12" s="270">
        <v>3085</v>
      </c>
      <c r="M12" s="271">
        <v>746</v>
      </c>
      <c r="N12" s="272">
        <v>313.5</v>
      </c>
    </row>
    <row r="13" spans="1:16" ht="13.5" customHeight="1" x14ac:dyDescent="0.15">
      <c r="A13" s="250"/>
      <c r="B13" s="246"/>
      <c r="C13" s="246"/>
      <c r="D13" s="246"/>
      <c r="E13" s="246"/>
      <c r="F13" s="246"/>
      <c r="G13" s="1166" t="s">
        <v>482</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484</v>
      </c>
      <c r="H14" s="1167"/>
      <c r="I14" s="1167"/>
      <c r="J14" s="1168"/>
      <c r="K14" s="269">
        <v>43404</v>
      </c>
      <c r="L14" s="270">
        <v>5416</v>
      </c>
      <c r="M14" s="271">
        <v>5201</v>
      </c>
      <c r="N14" s="272">
        <v>4.0999999999999996</v>
      </c>
    </row>
    <row r="15" spans="1:16" ht="13.5" customHeight="1" x14ac:dyDescent="0.15">
      <c r="A15" s="250"/>
      <c r="B15" s="246"/>
      <c r="C15" s="246"/>
      <c r="D15" s="246"/>
      <c r="E15" s="246"/>
      <c r="F15" s="246"/>
      <c r="G15" s="1166" t="s">
        <v>485</v>
      </c>
      <c r="H15" s="1167"/>
      <c r="I15" s="1167"/>
      <c r="J15" s="1168"/>
      <c r="K15" s="269">
        <v>14116</v>
      </c>
      <c r="L15" s="270">
        <v>1761</v>
      </c>
      <c r="M15" s="271">
        <v>2624</v>
      </c>
      <c r="N15" s="272">
        <v>-32.9</v>
      </c>
    </row>
    <row r="16" spans="1:16" x14ac:dyDescent="0.15">
      <c r="A16" s="250"/>
      <c r="B16" s="246"/>
      <c r="C16" s="246"/>
      <c r="D16" s="246"/>
      <c r="E16" s="246"/>
      <c r="F16" s="246"/>
      <c r="G16" s="1169" t="s">
        <v>486</v>
      </c>
      <c r="H16" s="1170"/>
      <c r="I16" s="1170"/>
      <c r="J16" s="1171"/>
      <c r="K16" s="270">
        <v>-22632</v>
      </c>
      <c r="L16" s="270">
        <v>-2824</v>
      </c>
      <c r="M16" s="271">
        <v>-12273</v>
      </c>
      <c r="N16" s="272">
        <v>-77</v>
      </c>
    </row>
    <row r="17" spans="1:16" x14ac:dyDescent="0.15">
      <c r="A17" s="250"/>
      <c r="B17" s="246"/>
      <c r="C17" s="246"/>
      <c r="D17" s="246"/>
      <c r="E17" s="246"/>
      <c r="F17" s="246"/>
      <c r="G17" s="1169" t="s">
        <v>171</v>
      </c>
      <c r="H17" s="1170"/>
      <c r="I17" s="1170"/>
      <c r="J17" s="1171"/>
      <c r="K17" s="270">
        <v>950493</v>
      </c>
      <c r="L17" s="270">
        <v>118604</v>
      </c>
      <c r="M17" s="271">
        <v>141557</v>
      </c>
      <c r="N17" s="272">
        <v>-16.2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12.23</v>
      </c>
      <c r="L21" s="283">
        <v>13.44</v>
      </c>
      <c r="M21" s="284">
        <v>-1.21</v>
      </c>
      <c r="N21" s="251"/>
      <c r="O21" s="285"/>
      <c r="P21" s="281"/>
    </row>
    <row r="22" spans="1:16" s="286" customFormat="1" x14ac:dyDescent="0.15">
      <c r="A22" s="281"/>
      <c r="B22" s="251"/>
      <c r="C22" s="251"/>
      <c r="D22" s="251"/>
      <c r="E22" s="251"/>
      <c r="F22" s="251"/>
      <c r="G22" s="1163" t="s">
        <v>492</v>
      </c>
      <c r="H22" s="1164"/>
      <c r="I22" s="1164"/>
      <c r="J22" s="1165"/>
      <c r="K22" s="287">
        <v>95.7</v>
      </c>
      <c r="L22" s="288">
        <v>94.9</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544380</v>
      </c>
      <c r="L32" s="296">
        <v>67929</v>
      </c>
      <c r="M32" s="297">
        <v>70006</v>
      </c>
      <c r="N32" s="298">
        <v>-3</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v>1</v>
      </c>
      <c r="N34" s="298" t="s">
        <v>483</v>
      </c>
    </row>
    <row r="35" spans="1:16" ht="27" customHeight="1" x14ac:dyDescent="0.15">
      <c r="A35" s="250"/>
      <c r="B35" s="246"/>
      <c r="C35" s="246"/>
      <c r="D35" s="246"/>
      <c r="E35" s="246"/>
      <c r="F35" s="246"/>
      <c r="G35" s="1154" t="s">
        <v>499</v>
      </c>
      <c r="H35" s="1155"/>
      <c r="I35" s="1155"/>
      <c r="J35" s="1156"/>
      <c r="K35" s="296">
        <v>70985</v>
      </c>
      <c r="L35" s="296">
        <v>8858</v>
      </c>
      <c r="M35" s="297">
        <v>19095</v>
      </c>
      <c r="N35" s="298">
        <v>-53.6</v>
      </c>
    </row>
    <row r="36" spans="1:16" ht="27" customHeight="1" x14ac:dyDescent="0.15">
      <c r="A36" s="250"/>
      <c r="B36" s="246"/>
      <c r="C36" s="246"/>
      <c r="D36" s="246"/>
      <c r="E36" s="246"/>
      <c r="F36" s="246"/>
      <c r="G36" s="1154" t="s">
        <v>500</v>
      </c>
      <c r="H36" s="1155"/>
      <c r="I36" s="1155"/>
      <c r="J36" s="1156"/>
      <c r="K36" s="296">
        <v>77741</v>
      </c>
      <c r="L36" s="296">
        <v>9701</v>
      </c>
      <c r="M36" s="297">
        <v>5066</v>
      </c>
      <c r="N36" s="298">
        <v>91.5</v>
      </c>
    </row>
    <row r="37" spans="1:16" ht="13.5" customHeight="1" x14ac:dyDescent="0.15">
      <c r="A37" s="250"/>
      <c r="B37" s="246"/>
      <c r="C37" s="246"/>
      <c r="D37" s="246"/>
      <c r="E37" s="246"/>
      <c r="F37" s="246"/>
      <c r="G37" s="1154" t="s">
        <v>501</v>
      </c>
      <c r="H37" s="1155"/>
      <c r="I37" s="1155"/>
      <c r="J37" s="1156"/>
      <c r="K37" s="296" t="s">
        <v>483</v>
      </c>
      <c r="L37" s="296" t="s">
        <v>483</v>
      </c>
      <c r="M37" s="297">
        <v>1361</v>
      </c>
      <c r="N37" s="298" t="s">
        <v>483</v>
      </c>
    </row>
    <row r="38" spans="1:16" ht="27" customHeight="1" x14ac:dyDescent="0.15">
      <c r="A38" s="250"/>
      <c r="B38" s="246"/>
      <c r="C38" s="246"/>
      <c r="D38" s="246"/>
      <c r="E38" s="246"/>
      <c r="F38" s="246"/>
      <c r="G38" s="1157" t="s">
        <v>502</v>
      </c>
      <c r="H38" s="1158"/>
      <c r="I38" s="1158"/>
      <c r="J38" s="1159"/>
      <c r="K38" s="299">
        <v>44</v>
      </c>
      <c r="L38" s="299">
        <v>5</v>
      </c>
      <c r="M38" s="300">
        <v>15</v>
      </c>
      <c r="N38" s="301">
        <v>-66.7</v>
      </c>
      <c r="O38" s="295"/>
    </row>
    <row r="39" spans="1:16" x14ac:dyDescent="0.15">
      <c r="A39" s="250"/>
      <c r="B39" s="246"/>
      <c r="C39" s="246"/>
      <c r="D39" s="246"/>
      <c r="E39" s="246"/>
      <c r="F39" s="246"/>
      <c r="G39" s="1157" t="s">
        <v>503</v>
      </c>
      <c r="H39" s="1158"/>
      <c r="I39" s="1158"/>
      <c r="J39" s="1159"/>
      <c r="K39" s="302">
        <v>-970</v>
      </c>
      <c r="L39" s="302">
        <v>-121</v>
      </c>
      <c r="M39" s="303">
        <v>-2978</v>
      </c>
      <c r="N39" s="304">
        <v>-95.9</v>
      </c>
      <c r="O39" s="295"/>
    </row>
    <row r="40" spans="1:16" ht="27" customHeight="1" x14ac:dyDescent="0.15">
      <c r="A40" s="250"/>
      <c r="B40" s="246"/>
      <c r="C40" s="246"/>
      <c r="D40" s="246"/>
      <c r="E40" s="246"/>
      <c r="F40" s="246"/>
      <c r="G40" s="1154" t="s">
        <v>504</v>
      </c>
      <c r="H40" s="1155"/>
      <c r="I40" s="1155"/>
      <c r="J40" s="1156"/>
      <c r="K40" s="302">
        <v>-428932</v>
      </c>
      <c r="L40" s="302">
        <v>-53523</v>
      </c>
      <c r="M40" s="303">
        <v>-63538</v>
      </c>
      <c r="N40" s="304">
        <v>-15.8</v>
      </c>
      <c r="O40" s="295"/>
    </row>
    <row r="41" spans="1:16" x14ac:dyDescent="0.15">
      <c r="A41" s="250"/>
      <c r="B41" s="246"/>
      <c r="C41" s="246"/>
      <c r="D41" s="246"/>
      <c r="E41" s="246"/>
      <c r="F41" s="246"/>
      <c r="G41" s="1160" t="s">
        <v>282</v>
      </c>
      <c r="H41" s="1161"/>
      <c r="I41" s="1161"/>
      <c r="J41" s="1162"/>
      <c r="K41" s="296">
        <v>263248</v>
      </c>
      <c r="L41" s="302">
        <v>32849</v>
      </c>
      <c r="M41" s="303">
        <v>29028</v>
      </c>
      <c r="N41" s="304">
        <v>13.2</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1355695</v>
      </c>
      <c r="J51" s="322">
        <v>159550</v>
      </c>
      <c r="K51" s="323">
        <v>164.1</v>
      </c>
      <c r="L51" s="324">
        <v>94828</v>
      </c>
      <c r="M51" s="325">
        <v>3.1</v>
      </c>
      <c r="N51" s="326">
        <v>161</v>
      </c>
    </row>
    <row r="52" spans="1:14" x14ac:dyDescent="0.15">
      <c r="A52" s="250"/>
      <c r="B52" s="246"/>
      <c r="C52" s="246"/>
      <c r="D52" s="246"/>
      <c r="E52" s="246"/>
      <c r="F52" s="246"/>
      <c r="G52" s="327"/>
      <c r="H52" s="328" t="s">
        <v>515</v>
      </c>
      <c r="I52" s="329">
        <v>331674</v>
      </c>
      <c r="J52" s="330">
        <v>39034</v>
      </c>
      <c r="K52" s="331">
        <v>76.8</v>
      </c>
      <c r="L52" s="332">
        <v>55133</v>
      </c>
      <c r="M52" s="333">
        <v>4.9000000000000004</v>
      </c>
      <c r="N52" s="334">
        <v>71.900000000000006</v>
      </c>
    </row>
    <row r="53" spans="1:14" x14ac:dyDescent="0.15">
      <c r="A53" s="250"/>
      <c r="B53" s="246"/>
      <c r="C53" s="246"/>
      <c r="D53" s="246"/>
      <c r="E53" s="246"/>
      <c r="F53" s="246"/>
      <c r="G53" s="312" t="s">
        <v>516</v>
      </c>
      <c r="H53" s="313"/>
      <c r="I53" s="321">
        <v>1292607</v>
      </c>
      <c r="J53" s="322">
        <v>154452</v>
      </c>
      <c r="K53" s="323">
        <v>-3.2</v>
      </c>
      <c r="L53" s="324">
        <v>119674</v>
      </c>
      <c r="M53" s="325">
        <v>26.2</v>
      </c>
      <c r="N53" s="326">
        <v>-29.4</v>
      </c>
    </row>
    <row r="54" spans="1:14" x14ac:dyDescent="0.15">
      <c r="A54" s="250"/>
      <c r="B54" s="246"/>
      <c r="C54" s="246"/>
      <c r="D54" s="246"/>
      <c r="E54" s="246"/>
      <c r="F54" s="246"/>
      <c r="G54" s="327"/>
      <c r="H54" s="328" t="s">
        <v>515</v>
      </c>
      <c r="I54" s="329">
        <v>555310</v>
      </c>
      <c r="J54" s="330">
        <v>66353</v>
      </c>
      <c r="K54" s="331">
        <v>70</v>
      </c>
      <c r="L54" s="332">
        <v>57803</v>
      </c>
      <c r="M54" s="333">
        <v>4.8</v>
      </c>
      <c r="N54" s="334">
        <v>65.2</v>
      </c>
    </row>
    <row r="55" spans="1:14" x14ac:dyDescent="0.15">
      <c r="A55" s="250"/>
      <c r="B55" s="246"/>
      <c r="C55" s="246"/>
      <c r="D55" s="246"/>
      <c r="E55" s="246"/>
      <c r="F55" s="246"/>
      <c r="G55" s="312" t="s">
        <v>517</v>
      </c>
      <c r="H55" s="313"/>
      <c r="I55" s="321">
        <v>1035227</v>
      </c>
      <c r="J55" s="322">
        <v>126247</v>
      </c>
      <c r="K55" s="323">
        <v>-18.3</v>
      </c>
      <c r="L55" s="324">
        <v>119685</v>
      </c>
      <c r="M55" s="325">
        <v>0</v>
      </c>
      <c r="N55" s="326">
        <v>-18.3</v>
      </c>
    </row>
    <row r="56" spans="1:14" x14ac:dyDescent="0.15">
      <c r="A56" s="250"/>
      <c r="B56" s="246"/>
      <c r="C56" s="246"/>
      <c r="D56" s="246"/>
      <c r="E56" s="246"/>
      <c r="F56" s="246"/>
      <c r="G56" s="327"/>
      <c r="H56" s="328" t="s">
        <v>515</v>
      </c>
      <c r="I56" s="329">
        <v>471889</v>
      </c>
      <c r="J56" s="330">
        <v>57547</v>
      </c>
      <c r="K56" s="331">
        <v>-13.3</v>
      </c>
      <c r="L56" s="332">
        <v>68464</v>
      </c>
      <c r="M56" s="333">
        <v>18.399999999999999</v>
      </c>
      <c r="N56" s="334">
        <v>-31.7</v>
      </c>
    </row>
    <row r="57" spans="1:14" x14ac:dyDescent="0.15">
      <c r="A57" s="250"/>
      <c r="B57" s="246"/>
      <c r="C57" s="246"/>
      <c r="D57" s="246"/>
      <c r="E57" s="246"/>
      <c r="F57" s="246"/>
      <c r="G57" s="312" t="s">
        <v>518</v>
      </c>
      <c r="H57" s="313"/>
      <c r="I57" s="321">
        <v>1197173</v>
      </c>
      <c r="J57" s="322">
        <v>146748</v>
      </c>
      <c r="K57" s="323">
        <v>16.2</v>
      </c>
      <c r="L57" s="324">
        <v>109920</v>
      </c>
      <c r="M57" s="325">
        <v>-8.1999999999999993</v>
      </c>
      <c r="N57" s="326">
        <v>24.4</v>
      </c>
    </row>
    <row r="58" spans="1:14" x14ac:dyDescent="0.15">
      <c r="A58" s="250"/>
      <c r="B58" s="246"/>
      <c r="C58" s="246"/>
      <c r="D58" s="246"/>
      <c r="E58" s="246"/>
      <c r="F58" s="246"/>
      <c r="G58" s="327"/>
      <c r="H58" s="328" t="s">
        <v>515</v>
      </c>
      <c r="I58" s="329">
        <v>498786</v>
      </c>
      <c r="J58" s="330">
        <v>61141</v>
      </c>
      <c r="K58" s="331">
        <v>6.2</v>
      </c>
      <c r="L58" s="332">
        <v>62739</v>
      </c>
      <c r="M58" s="333">
        <v>-8.4</v>
      </c>
      <c r="N58" s="334">
        <v>14.6</v>
      </c>
    </row>
    <row r="59" spans="1:14" x14ac:dyDescent="0.15">
      <c r="A59" s="250"/>
      <c r="B59" s="246"/>
      <c r="C59" s="246"/>
      <c r="D59" s="246"/>
      <c r="E59" s="246"/>
      <c r="F59" s="246"/>
      <c r="G59" s="312" t="s">
        <v>519</v>
      </c>
      <c r="H59" s="313"/>
      <c r="I59" s="321">
        <v>634162</v>
      </c>
      <c r="J59" s="322">
        <v>79132</v>
      </c>
      <c r="K59" s="323">
        <v>-46.1</v>
      </c>
      <c r="L59" s="324">
        <v>119882</v>
      </c>
      <c r="M59" s="325">
        <v>9.1</v>
      </c>
      <c r="N59" s="326">
        <v>-55.2</v>
      </c>
    </row>
    <row r="60" spans="1:14" x14ac:dyDescent="0.15">
      <c r="A60" s="250"/>
      <c r="B60" s="246"/>
      <c r="C60" s="246"/>
      <c r="D60" s="246"/>
      <c r="E60" s="246"/>
      <c r="F60" s="246"/>
      <c r="G60" s="327"/>
      <c r="H60" s="328" t="s">
        <v>515</v>
      </c>
      <c r="I60" s="335">
        <v>294588</v>
      </c>
      <c r="J60" s="330">
        <v>36759</v>
      </c>
      <c r="K60" s="331">
        <v>-39.9</v>
      </c>
      <c r="L60" s="332">
        <v>66481</v>
      </c>
      <c r="M60" s="333">
        <v>6</v>
      </c>
      <c r="N60" s="334">
        <v>-45.9</v>
      </c>
    </row>
    <row r="61" spans="1:14" x14ac:dyDescent="0.15">
      <c r="A61" s="250"/>
      <c r="B61" s="246"/>
      <c r="C61" s="246"/>
      <c r="D61" s="246"/>
      <c r="E61" s="246"/>
      <c r="F61" s="246"/>
      <c r="G61" s="312" t="s">
        <v>520</v>
      </c>
      <c r="H61" s="336"/>
      <c r="I61" s="337">
        <v>1102973</v>
      </c>
      <c r="J61" s="338">
        <v>133226</v>
      </c>
      <c r="K61" s="339">
        <v>22.5</v>
      </c>
      <c r="L61" s="340">
        <v>112798</v>
      </c>
      <c r="M61" s="341">
        <v>6</v>
      </c>
      <c r="N61" s="326">
        <v>16.5</v>
      </c>
    </row>
    <row r="62" spans="1:14" x14ac:dyDescent="0.15">
      <c r="A62" s="250"/>
      <c r="B62" s="246"/>
      <c r="C62" s="246"/>
      <c r="D62" s="246"/>
      <c r="E62" s="246"/>
      <c r="F62" s="246"/>
      <c r="G62" s="327"/>
      <c r="H62" s="328" t="s">
        <v>515</v>
      </c>
      <c r="I62" s="329">
        <v>430449</v>
      </c>
      <c r="J62" s="330">
        <v>52167</v>
      </c>
      <c r="K62" s="331">
        <v>20</v>
      </c>
      <c r="L62" s="332">
        <v>62124</v>
      </c>
      <c r="M62" s="333">
        <v>5.0999999999999996</v>
      </c>
      <c r="N62" s="334">
        <v>14.9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17.670000000000002</v>
      </c>
      <c r="G47" s="12">
        <v>15.84</v>
      </c>
      <c r="H47" s="12">
        <v>11.52</v>
      </c>
      <c r="I47" s="12">
        <v>12.29</v>
      </c>
      <c r="J47" s="13">
        <v>17.940000000000001</v>
      </c>
    </row>
    <row r="48" spans="2:10" ht="57.75" customHeight="1" x14ac:dyDescent="0.15">
      <c r="B48" s="14"/>
      <c r="C48" s="1174" t="s">
        <v>4</v>
      </c>
      <c r="D48" s="1174"/>
      <c r="E48" s="1175"/>
      <c r="F48" s="15">
        <v>2.54</v>
      </c>
      <c r="G48" s="16">
        <v>2.4500000000000002</v>
      </c>
      <c r="H48" s="16">
        <v>2.46</v>
      </c>
      <c r="I48" s="16">
        <v>6.72</v>
      </c>
      <c r="J48" s="17">
        <v>9.73</v>
      </c>
    </row>
    <row r="49" spans="2:10" ht="57.75" customHeight="1" thickBot="1" x14ac:dyDescent="0.2">
      <c r="B49" s="18"/>
      <c r="C49" s="1176" t="s">
        <v>5</v>
      </c>
      <c r="D49" s="1176"/>
      <c r="E49" s="1177"/>
      <c r="F49" s="19" t="s">
        <v>527</v>
      </c>
      <c r="G49" s="20" t="s">
        <v>528</v>
      </c>
      <c r="H49" s="20" t="s">
        <v>529</v>
      </c>
      <c r="I49" s="20">
        <v>8.2100000000000009</v>
      </c>
      <c r="J49" s="21">
        <v>2.94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2018-02-21T23:46:28Z</cp:lastPrinted>
  <dcterms:created xsi:type="dcterms:W3CDTF">2018-01-24T06:20:01Z</dcterms:created>
  <dcterms:modified xsi:type="dcterms:W3CDTF">2018-11-26T00:51:13Z</dcterms:modified>
</cp:coreProperties>
</file>