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20490" windowHeight="6690" tabRatio="75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alcMode="manual"/>
</workbook>
</file>

<file path=xl/calcChain.xml><?xml version="1.0" encoding="utf-8"?>
<calcChain xmlns="http://schemas.openxmlformats.org/spreadsheetml/2006/main">
  <c r="AA78" i="11" l="1"/>
  <c r="AA71" i="11"/>
  <c r="AA73" i="11"/>
  <c r="AA76" i="11"/>
  <c r="AA69" i="11"/>
  <c r="AA30" i="11" l="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35" i="9"/>
  <c r="BE34" i="9" s="1"/>
  <c r="CO34" i="9"/>
  <c r="BW34" i="9"/>
  <c r="BW35" i="9" s="1"/>
  <c r="BW36" i="9" s="1"/>
  <c r="BW37" i="9" s="1"/>
  <c r="BW38" i="9" s="1"/>
  <c r="BW39" i="9" s="1"/>
  <c r="BW40" i="9" s="1"/>
  <c r="BW41" i="9" s="1"/>
  <c r="BW42" i="9" s="1"/>
  <c r="BW43" i="9" s="1"/>
  <c r="AM34" i="9"/>
  <c r="U34" i="9"/>
  <c r="U35" i="9" s="1"/>
  <c r="C34" i="9"/>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<sst xmlns="http://schemas.openxmlformats.org/spreadsheetml/2006/main" count="1088" uniqueCount="582">
  <si>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</si>
  <si>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</si>
  <si>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</si>
  <si>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</si>
  <si>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</si>
  <si>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</si>
  <si>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</si>
  <si>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</si>
  <si>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</si>
  <si>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</si>
  <si>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</si>
  <si>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</si>
  <si>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</si>
  <si>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</si>
  <si>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</si>
  <si>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</si>
  <si>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</si>
  <si>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</si>
  <si>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</si>
  <si>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</si>
  <si>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</si>
  <si>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</si>
  <si>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</si>
  <si>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</si>
  <si>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</si>
  <si>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</si>
  <si>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</si>
  <si>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</si>
  <si>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</si>
  <si>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</si>
  <si>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</si>
  <si>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</si>
  <si>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</si>
  <si>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</si>
  <si>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</si>
  <si>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</si>
  <si>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</si>
  <si>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</si>
  <si>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</si>
  <si>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</si>
  <si>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</si>
  <si>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</si>
  <si>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</si>
  <si>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</si>
  <si>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</si>
  <si>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</si>
  <si>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</si>
  <si>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</si>
  <si>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</si>
  <si>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</si>
  <si>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</si>
  <si>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</si>
  <si>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</si>
  <si>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</si>
  <si>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</si>
  <si>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</si>
  <si>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</si>
  <si>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</si>
  <si>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</si>
  <si>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</si>
  <si>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</si>
  <si>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</si>
  <si>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</si>
  <si>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</si>
  <si>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</si>
  <si>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</si>
  <si>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</si>
  <si>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</si>
  <si>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</si>
  <si>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</si>
  <si>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</si>
  <si>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</si>
  <si>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</si>
  <si>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</si>
  <si>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</si>
  <si>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</si>
  <si>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</si>
  <si>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</si>
  <si>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</si>
  <si>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</si>
  <si>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</si>
  <si>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</si>
  <si>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水巻町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</si>
  <si>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</si>
  <si>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</si>
  <si>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</si>
  <si>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</si>
  <si>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</si>
  <si>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</si>
  <si>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</si>
  <si>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</si>
  <si>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</si>
  <si>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</si>
  <si>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</si>
  <si>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</si>
  <si>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</si>
  <si>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</si>
  <si>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</si>
  <si>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</si>
  <si>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</si>
  <si>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</si>
  <si>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</si>
  <si>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</si>
  <si>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</si>
  <si>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</si>
  <si>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</si>
  <si>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</si>
  <si>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</si>
  <si>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</si>
  <si>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</si>
  <si>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</si>
  <si>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</si>
  <si>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</si>
  <si>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</si>
  <si>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</si>
  <si>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</si>
  <si>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</si>
  <si>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</si>
  <si>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</si>
  <si>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</si>
  <si>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</si>
  <si>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</si>
  <si>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</si>
  <si>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</si>
  <si>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</si>
  <si>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</si>
  <si>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</si>
  <si>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</si>
  <si>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</si>
  <si>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</si>
  <si>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</si>
  <si>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</si>
  <si>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</si>
  <si>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</si>
  <si>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</si>
  <si>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</si>
  <si>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</si>
  <si>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</si>
  <si>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</si>
  <si>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</si>
  <si>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</si>
  <si>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</si>
  <si>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</si>
  <si>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</si>
  <si>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</si>
  <si>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</si>
  <si>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</si>
  <si>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</si>
  <si>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</si>
  <si>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</si>
  <si>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</si>
  <si>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</si>
  <si>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</si>
  <si>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</si>
  <si>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</si>
  <si>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</si>
  <si>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</si>
  <si>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</si>
  <si>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</si>
  <si>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</si>
  <si>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</si>
  <si>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</si>
  <si>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</si>
  <si>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</si>
  <si>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</si>
  <si>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</si>
  <si>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</si>
  <si>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</si>
  <si>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</si>
  <si>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</si>
  <si>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</si>
  <si>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</si>
  <si>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</si>
  <si>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</si>
  <si>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</si>
  <si>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</si>
  <si>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</si>
  <si>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</si>
  <si>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</si>
  <si>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</si>
  <si>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</si>
  <si>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</si>
  <si>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</si>
  <si>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</si>
  <si>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</si>
  <si>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</si>
  <si>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</si>
  <si>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</si>
  <si>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</si>
  <si>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</si>
  <si>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</si>
  <si>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</si>
  <si>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</si>
  <si>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</si>
  <si>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</si>
  <si>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</si>
  <si>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福岡県水巻町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</si>
  <si>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</si>
  <si>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</si>
  <si>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</si>
  <si>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</si>
  <si>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</si>
  <si>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</si>
  <si>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</si>
  <si>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</si>
  <si>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</si>
  <si>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</si>
  <si>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</si>
  <si>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</si>
  <si>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</si>
  <si>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</si>
  <si>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</si>
  <si>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</si>
  <si>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</si>
  <si>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</si>
  <si>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</si>
  <si>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</si>
  <si>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</si>
  <si>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</si>
  <si>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</si>
  <si>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</si>
  <si>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</si>
  <si>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</si>
  <si>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</si>
  <si>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</si>
  <si>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</si>
  <si>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</si>
  <si>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</si>
  <si>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</si>
  <si>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</si>
  <si>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</si>
  <si>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</si>
  <si>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</si>
  <si>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</si>
  <si>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</si>
  <si>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</si>
  <si>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</si>
  <si>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</si>
  <si>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</si>
  <si>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</si>
  <si>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</si>
  <si>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</si>
  <si>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</si>
  <si>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</si>
  <si>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</si>
  <si>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</si>
  <si>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</si>
  <si>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</si>
  <si>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</si>
  <si>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</si>
  <si>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</si>
  <si>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</si>
  <si>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</si>
  <si>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</si>
  <si>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</si>
  <si>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</si>
  <si>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</si>
  <si>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</si>
  <si>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</si>
  <si>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</si>
  <si>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</si>
  <si>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</si>
  <si>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</si>
  <si>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</si>
  <si>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</si>
  <si>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</si>
  <si>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</si>
  <si>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</si>
  <si>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</si>
  <si>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</si>
  <si>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</si>
  <si>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</si>
  <si>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</si>
  <si>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</si>
  <si>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</si>
  <si>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</si>
  <si>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</si>
  <si>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</si>
  <si>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</si>
  <si>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</si>
  <si>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</si>
  <si>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</si>
  <si>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</si>
  <si>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</si>
  <si>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</si>
  <si>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</si>
  <si>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</si>
  <si>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</si>
  <si>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</si>
  <si>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</si>
  <si>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</si>
  <si>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</si>
  <si>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</si>
  <si>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</si>
  <si>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</si>
  <si>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</si>
  <si>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</si>
  <si>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</si>
  <si>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</si>
  <si>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</si>
  <si>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</si>
  <si>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</si>
  <si>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</si>
  <si>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</si>
  <si>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</si>
  <si>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</si>
  <si>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</si>
  <si>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</si>
  <si>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</si>
  <si>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</si>
  <si>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</si>
  <si>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</si>
  <si>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</si>
  <si>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</si>
  <si>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</si>
  <si>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</si>
  <si>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</si>
  <si>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</si>
  <si>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</si>
  <si>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</si>
  <si>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</si>
  <si>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</si>
  <si>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</si>
  <si>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</si>
  <si>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</si>
  <si>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</si>
  <si>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</si>
  <si>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</si>
  <si>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</si>
  <si>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</si>
  <si>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</si>
  <si>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</si>
  <si>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</si>
  <si>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</si>
  <si>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</si>
  <si>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</si>
  <si>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</si>
  <si>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</si>
  <si>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</si>
  <si>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</si>
  <si>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</si>
  <si>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</si>
  <si>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</si>
  <si>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</si>
  <si>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</si>
  <si>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福岡県水巻町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</si>
  <si>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</si>
  <si>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</si>
  <si>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</si>
  <si>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</si>
  <si>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</si>
  <si>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</si>
  <si>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</si>
  <si>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</si>
  <si>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</si>
  <si>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</si>
  <si>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</si>
  <si>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</si>
  <si>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</si>
  <si>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</si>
  <si>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</si>
  <si>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</si>
  <si>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</si>
  <si>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</si>
  <si>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</si>
  <si>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</si>
  <si>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地域下水道事業特別会計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</si>
  <si>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</si>
  <si>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</si>
  <si>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</si>
  <si>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</si>
  <si>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</si>
  <si>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</si>
  <si>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</si>
  <si>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</si>
  <si>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</si>
  <si>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</si>
  <si>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</si>
  <si>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</si>
  <si>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</si>
  <si>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</si>
  <si>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</si>
  <si>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</si>
  <si>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</si>
  <si>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</si>
  <si>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</si>
  <si>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</si>
  <si>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</si>
  <si>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</si>
  <si>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</si>
  <si>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</si>
  <si>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</si>
  <si>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</si>
  <si>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</si>
  <si>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</si>
  <si>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</si>
  <si>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</si>
  <si>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</si>
  <si>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</si>
  <si>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</si>
  <si>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</si>
  <si>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</si>
  <si>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</si>
  <si>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</si>
  <si>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</si>
  <si>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</si>
  <si>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</si>
  <si>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</si>
  <si>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</si>
  <si>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</si>
  <si>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</si>
  <si>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</si>
  <si>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</si>
  <si>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</si>
  <si>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</si>
  <si>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</si>
  <si>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</si>
  <si>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</si>
  <si>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</si>
  <si>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</si>
  <si>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</si>
  <si>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</si>
  <si>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</si>
  <si>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</si>
  <si>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</si>
  <si>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</si>
  <si>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</si>
  <si>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</si>
  <si>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</si>
  <si>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</si>
  <si>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</si>
  <si>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</si>
  <si>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</si>
  <si>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</si>
  <si>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</si>
  <si>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</si>
  <si>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</si>
  <si>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</si>
  <si>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</si>
  <si>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</si>
  <si>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</si>
  <si>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</si>
  <si>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</si>
  <si>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</si>
  <si>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</si>
  <si>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</si>
  <si>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</si>
  <si>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</si>
  <si>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</si>
  <si>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</si>
  <si>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</si>
  <si>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</si>
  <si>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</si>
  <si>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</si>
  <si>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</si>
  <si>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</si>
  <si>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</si>
  <si>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</si>
  <si>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</si>
  <si>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</si>
  <si>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</si>
  <si>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</si>
  <si>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</si>
  <si>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</si>
  <si>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</si>
  <si>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</si>
  <si>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</si>
  <si>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</si>
  <si>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</si>
  <si>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</si>
  <si>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</si>
  <si>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</si>
  <si>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</si>
  <si>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</si>
  <si>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</si>
  <si>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</si>
  <si>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</si>
  <si>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</si>
  <si>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</si>
  <si>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</si>
  <si>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</si>
  <si>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</si>
  <si>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</si>
  <si>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</si>
  <si>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</si>
  <si>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</si>
  <si>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</si>
  <si>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</si>
  <si>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</si>
  <si>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</si>
  <si>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</si>
  <si>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</si>
  <si>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</si>
  <si>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</si>
  <si>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</si>
  <si>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</si>
  <si>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</si>
  <si>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</si>
  <si>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</si>
  <si>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</si>
  <si>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</si>
  <si>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</si>
  <si>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</si>
  <si>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</si>
  <si>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</si>
  <si>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</si>
  <si>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</si>
  <si>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</si>
  <si>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</si>
  <si>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</si>
  <si>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</si>
  <si>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</si>
  <si>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</si>
  <si>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</si>
  <si>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</si>
  <si>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</si>
  <si>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</si>
  <si>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</si>
  <si>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</si>
  <si>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</si>
  <si>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</si>
  <si>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</si>
  <si>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</si>
  <si>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8.11</t>
  </si>
  <si>
    <t>▲ 1.90</t>
  </si>
  <si>
    <t>▲ 4.70</t>
  </si>
  <si>
    <t>▲ 4.65</t>
  </si>
  <si>
    <t>一般会計</t>
  </si>
  <si>
    <t>国民健康保険事業特別会計</t>
  </si>
  <si>
    <t>公共下水道事業特別会計</t>
  </si>
  <si>
    <t>後期高齢者医療特別会計</t>
  </si>
  <si>
    <t>地域下水道事業特別会計</t>
  </si>
  <si>
    <t>その他会計（赤字）</t>
  </si>
  <si>
    <t>その他会計（黒字）</t>
  </si>
  <si>
    <t>-</t>
    <phoneticPr fontId="2"/>
  </si>
  <si>
    <t>-</t>
    <phoneticPr fontId="2"/>
  </si>
  <si>
    <t>-</t>
    <phoneticPr fontId="2"/>
  </si>
  <si>
    <t>-</t>
    <phoneticPr fontId="2"/>
  </si>
  <si>
    <t>-</t>
    <phoneticPr fontId="2"/>
  </si>
  <si>
    <t>-</t>
    <phoneticPr fontId="2"/>
  </si>
  <si>
    <t>-</t>
    <phoneticPr fontId="2"/>
  </si>
  <si>
    <t>遠賀・中間地域広域行政事務組合(一般会計)</t>
  </si>
  <si>
    <t>遠賀・中間地域広域行政事務組合(公共用地先行取得事業特別会計)</t>
    <rPh sb="16" eb="18">
      <t>コウキョウ</t>
    </rPh>
    <rPh sb="18" eb="20">
      <t>ヨウチ</t>
    </rPh>
    <rPh sb="20" eb="22">
      <t>センコウ</t>
    </rPh>
    <rPh sb="22" eb="24">
      <t>シュトク</t>
    </rPh>
    <rPh sb="24" eb="26">
      <t>ジギョウ</t>
    </rPh>
    <rPh sb="26" eb="28">
      <t>トクベツ</t>
    </rPh>
    <phoneticPr fontId="31"/>
  </si>
  <si>
    <t>福岡県介護保険連合(一般会計)</t>
  </si>
  <si>
    <t>福岡県介護保険連合（介護保険事業特別会計)</t>
  </si>
  <si>
    <t>福岡県後期高齢者医療広域連合(一般会計)</t>
  </si>
  <si>
    <t>福岡県後期高齢者医療広域連合（後期高齢者医療特別会計）</t>
  </si>
  <si>
    <t>堀川水利組合(一般会計)</t>
  </si>
  <si>
    <t>福岡県市町村消防団員等公務災害補償組合(一般会計)</t>
  </si>
  <si>
    <t>福岡県自治振興組合(一般会計)</t>
  </si>
  <si>
    <t>福岡県自治会館管理組合(一般会計)</t>
  </si>
  <si>
    <t>福岡県自治振興組合（公文書館事業特別会計)</t>
    <rPh sb="10" eb="14">
      <t>コウブンショカン</t>
    </rPh>
    <rPh sb="14" eb="16">
      <t>ジギョウ</t>
    </rPh>
    <rPh sb="16" eb="18">
      <t>トクベツ</t>
    </rPh>
    <rPh sb="18" eb="20">
      <t>カイケイ</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</si>
  <si>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</si>
  <si>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</si>
  <si>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</si>
  <si>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</si>
  <si>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</si>
  <si>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</si>
  <si>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</si>
  <si>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</si>
  <si>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</si>
  <si>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</si>
  <si>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</si>
  <si>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</si>
  <si>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</si>
  <si>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</si>
  <si>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</si>
  <si>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</si>
  <si>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</si>
  <si>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</si>
  <si>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</si>
  <si>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</si>
  <si>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</si>
  <si>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</si>
  <si>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</si>
  <si>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</si>
  <si>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</si>
  <si>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</si>
  <si>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</si>
  <si>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類似団体と比較して、将来負担比率、実質公債費比率ともに低い数値で推移している。これは、上記で記したとおり、現在の施設の改修が進んでいないため、起債の発行額が大きくなっていないことが主な要因であると考えられる。今後、施設の改修を行っていけば、現在の類似団体の数値に近づいていくのではないだろうか。</t>
    <phoneticPr fontId="5"/>
  </si>
  <si>
    <t>有形固定資産減価償却率</t>
    <phoneticPr fontId="5"/>
  </si>
  <si>
    <t>当町では有形固定資産減価償却率は高いが、将来負担比率は低くなっている。このことから、現段階では将来世代への負担はそれほどないが、固定資産は古くなってきている、つまり、近い将来、施設改修を増やしていくことで、将来世代への負担が高まっていく可能性があるということを示している。やはり、計画的に施設の取捨選択を行っていく必要があるといえるであろう。</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</si>
</sst>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4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3" fillId="0" borderId="0" xfId="41"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2"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4"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wrapText="1"/>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2">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2 2" xfId="39"/>
    <cellStyle name="通貨 3" xfId="14"/>
    <cellStyle name="通貨 3 2" xfId="40"/>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41"/>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xmlns:c16r2="http://schemas.microsoft.com/office/drawing/2015/06/chart">
            <c:ext xmlns:c16="http://schemas.microsoft.com/office/drawing/2014/chart" uri="{C3380CC4-5D6E-409C-BE32-E72D297353CC}">
              <c16:uniqueId val="{00000000-7F41-4380-8084-E2DFAC5571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18682</c:v>
                </c:pt>
                <c:pt idx="1">
                  <c:v>17318</c:v>
                </c:pt>
                <c:pt idx="2">
                  <c:v>24583</c:v>
                </c:pt>
                <c:pt idx="3">
                  <c:v>42910</c:v>
                </c:pt>
                <c:pt idx="4">
                  <c:v>42105</c:v>
                </c:pt>
              </c:numCache>
            </c:numRef>
          </c:val>
          <c:smooth val="0"/>
          <c:extLst xmlns:c16r2="http://schemas.microsoft.com/office/drawing/2015/06/chart">
            <c:ext xmlns:c16="http://schemas.microsoft.com/office/drawing/2014/chart" uri="{C3380CC4-5D6E-409C-BE32-E72D297353CC}">
              <c16:uniqueId val="{00000001-7F41-4380-8084-E2DFAC55715A}"/>
            </c:ext>
          </c:extLst>
        </c:ser>
        <c:dLbls>
          <c:showLegendKey val="0"/>
          <c:showVal val="0"/>
          <c:showCatName val="0"/>
          <c:showSerName val="0"/>
          <c:showPercent val="0"/>
          <c:showBubbleSize val="0"/>
        </c:dLbls>
        <c:marker val="1"/>
        <c:smooth val="0"/>
        <c:axId val="263193592"/>
        <c:axId val="472611968"/>
      </c:lineChart>
      <c:catAx>
        <c:axId val="2631935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611968"/>
        <c:crosses val="autoZero"/>
        <c:auto val="1"/>
        <c:lblAlgn val="ctr"/>
        <c:lblOffset val="100"/>
        <c:tickLblSkip val="1"/>
        <c:tickMarkSkip val="1"/>
        <c:noMultiLvlLbl val="0"/>
      </c:catAx>
      <c:valAx>
        <c:axId val="47261196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1935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9.73</c:v>
                </c:pt>
                <c:pt idx="1">
                  <c:v>7.64</c:v>
                </c:pt>
                <c:pt idx="2">
                  <c:v>4.62</c:v>
                </c:pt>
                <c:pt idx="3">
                  <c:v>6.15</c:v>
                </c:pt>
                <c:pt idx="4">
                  <c:v>4.91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36.369999999999997</c:v>
                </c:pt>
                <c:pt idx="1">
                  <c:v>41.25</c:v>
                </c:pt>
                <c:pt idx="2">
                  <c:v>43.46</c:v>
                </c:pt>
                <c:pt idx="3">
                  <c:v>45.02</c:v>
                </c:pt>
                <c:pt idx="4">
                  <c:v>44.93</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72246736"/>
        <c:axId val="475606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-8.11</c:v>
                </c:pt>
                <c:pt idx="1">
                  <c:v>-1.9</c:v>
                </c:pt>
                <c:pt idx="2">
                  <c:v>-4.7</c:v>
                </c:pt>
                <c:pt idx="3">
                  <c:v>1.66</c:v>
                </c:pt>
                <c:pt idx="4">
                  <c:v>-4.6500000000000004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72246736"/>
        <c:axId val="475606544"/>
      </c:lineChart>
      <c:catAx>
        <c:axId val="472246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5606544"/>
        <c:crosses val="autoZero"/>
        <c:auto val="1"/>
        <c:lblAlgn val="ctr"/>
        <c:lblOffset val="100"/>
        <c:tickLblSkip val="1"/>
        <c:tickMarkSkip val="1"/>
        <c:noMultiLvlLbl val="0"/>
      </c:catAx>
      <c:valAx>
        <c:axId val="475606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246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6.76</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地域下水道事業特別会計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c:v>
                </c:pt>
                <c:pt idx="2">
                  <c:v>#N/A</c:v>
                </c:pt>
                <c:pt idx="3">
                  <c:v>0.18</c:v>
                </c:pt>
                <c:pt idx="4">
                  <c:v>#N/A</c:v>
                </c:pt>
                <c:pt idx="5">
                  <c:v>0.16</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0.04</c:v>
                </c:pt>
                <c:pt idx="4">
                  <c:v>#N/A</c:v>
                </c:pt>
                <c:pt idx="5">
                  <c:v>0.02</c:v>
                </c:pt>
                <c:pt idx="6">
                  <c:v>#N/A</c:v>
                </c:pt>
                <c:pt idx="7">
                  <c:v>0.05</c:v>
                </c:pt>
                <c:pt idx="8">
                  <c:v>#N/A</c:v>
                </c:pt>
                <c:pt idx="9">
                  <c:v>0.09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公共下水道事業特別会計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0.25</c:v>
                </c:pt>
                <c:pt idx="2">
                  <c:v>#N/A</c:v>
                </c:pt>
                <c:pt idx="3">
                  <c:v>0.14000000000000001</c:v>
                </c:pt>
                <c:pt idx="4">
                  <c:v>#N/A</c:v>
                </c:pt>
                <c:pt idx="5">
                  <c:v>0.28999999999999998</c:v>
                </c:pt>
                <c:pt idx="6">
                  <c:v>#N/A</c:v>
                </c:pt>
                <c:pt idx="7">
                  <c:v>0.35</c:v>
                </c:pt>
                <c:pt idx="8">
                  <c:v>#N/A</c:v>
                </c:pt>
                <c:pt idx="9">
                  <c:v>0.49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1.41</c:v>
                </c:pt>
                <c:pt idx="2">
                  <c:v>#N/A</c:v>
                </c:pt>
                <c:pt idx="3">
                  <c:v>1.23</c:v>
                </c:pt>
                <c:pt idx="4">
                  <c:v>#N/A</c:v>
                </c:pt>
                <c:pt idx="5">
                  <c:v>0.69</c:v>
                </c:pt>
                <c:pt idx="6">
                  <c:v>#N/A</c:v>
                </c:pt>
                <c:pt idx="7">
                  <c:v>0.45</c:v>
                </c:pt>
                <c:pt idx="8">
                  <c:v>#N/A</c:v>
                </c:pt>
                <c:pt idx="9">
                  <c:v>0.65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9.52</c:v>
                </c:pt>
                <c:pt idx="2">
                  <c:v>#N/A</c:v>
                </c:pt>
                <c:pt idx="3">
                  <c:v>7.45</c:v>
                </c:pt>
                <c:pt idx="4">
                  <c:v>#N/A</c:v>
                </c:pt>
                <c:pt idx="5">
                  <c:v>4.45</c:v>
                </c:pt>
                <c:pt idx="6">
                  <c:v>#N/A</c:v>
                </c:pt>
                <c:pt idx="7">
                  <c:v>6.14</c:v>
                </c:pt>
                <c:pt idx="8">
                  <c:v>#N/A</c:v>
                </c:pt>
                <c:pt idx="9">
                  <c:v>4.91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76950184"/>
        <c:axId val="485113264"/>
      </c:barChart>
      <c:catAx>
        <c:axId val="476950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5113264"/>
        <c:crosses val="autoZero"/>
        <c:auto val="1"/>
        <c:lblAlgn val="ctr"/>
        <c:lblOffset val="100"/>
        <c:tickLblSkip val="1"/>
        <c:tickMarkSkip val="1"/>
        <c:noMultiLvlLbl val="0"/>
      </c:catAx>
      <c:valAx>
        <c:axId val="485113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69501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853</c:v>
                </c:pt>
                <c:pt idx="5">
                  <c:v>859</c:v>
                </c:pt>
                <c:pt idx="8">
                  <c:v>896</c:v>
                </c:pt>
                <c:pt idx="11">
                  <c:v>839</c:v>
                </c:pt>
                <c:pt idx="14">
                  <c:v>810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96</c:v>
                </c:pt>
                <c:pt idx="3">
                  <c:v>103</c:v>
                </c:pt>
                <c:pt idx="6">
                  <c:v>94</c:v>
                </c:pt>
                <c:pt idx="9">
                  <c:v>95</c:v>
                </c:pt>
                <c:pt idx="12">
                  <c:v>96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237</c:v>
                </c:pt>
                <c:pt idx="3">
                  <c:v>242</c:v>
                </c:pt>
                <c:pt idx="6">
                  <c:v>255</c:v>
                </c:pt>
                <c:pt idx="9">
                  <c:v>273</c:v>
                </c:pt>
                <c:pt idx="12">
                  <c:v>277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825</c:v>
                </c:pt>
                <c:pt idx="3">
                  <c:v>785</c:v>
                </c:pt>
                <c:pt idx="6">
                  <c:v>751</c:v>
                </c:pt>
                <c:pt idx="9">
                  <c:v>643</c:v>
                </c:pt>
                <c:pt idx="12">
                  <c:v>608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72682008"/>
        <c:axId val="472682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305</c:v>
                </c:pt>
                <c:pt idx="2">
                  <c:v>#N/A</c:v>
                </c:pt>
                <c:pt idx="3">
                  <c:v>#N/A</c:v>
                </c:pt>
                <c:pt idx="4">
                  <c:v>271</c:v>
                </c:pt>
                <c:pt idx="5">
                  <c:v>#N/A</c:v>
                </c:pt>
                <c:pt idx="6">
                  <c:v>#N/A</c:v>
                </c:pt>
                <c:pt idx="7">
                  <c:v>204</c:v>
                </c:pt>
                <c:pt idx="8">
                  <c:v>#N/A</c:v>
                </c:pt>
                <c:pt idx="9">
                  <c:v>#N/A</c:v>
                </c:pt>
                <c:pt idx="10">
                  <c:v>172</c:v>
                </c:pt>
                <c:pt idx="11">
                  <c:v>#N/A</c:v>
                </c:pt>
                <c:pt idx="12">
                  <c:v>#N/A</c:v>
                </c:pt>
                <c:pt idx="13">
                  <c:v>171</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72682008"/>
        <c:axId val="472682392"/>
      </c:lineChart>
      <c:catAx>
        <c:axId val="472682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682392"/>
        <c:crosses val="autoZero"/>
        <c:auto val="1"/>
        <c:lblAlgn val="ctr"/>
        <c:lblOffset val="100"/>
        <c:tickLblSkip val="1"/>
        <c:tickMarkSkip val="1"/>
        <c:noMultiLvlLbl val="0"/>
      </c:catAx>
      <c:valAx>
        <c:axId val="472682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682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8917</c:v>
                </c:pt>
                <c:pt idx="5">
                  <c:v>8928</c:v>
                </c:pt>
                <c:pt idx="8">
                  <c:v>8775</c:v>
                </c:pt>
                <c:pt idx="11">
                  <c:v>8273</c:v>
                </c:pt>
                <c:pt idx="14">
                  <c:v>8348</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701</c:v>
                </c:pt>
                <c:pt idx="5">
                  <c:v>598</c:v>
                </c:pt>
                <c:pt idx="8">
                  <c:v>492</c:v>
                </c:pt>
                <c:pt idx="11">
                  <c:v>449</c:v>
                </c:pt>
                <c:pt idx="14">
                  <c:v>409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3533</c:v>
                </c:pt>
                <c:pt idx="5">
                  <c:v>4012</c:v>
                </c:pt>
                <c:pt idx="8">
                  <c:v>4216</c:v>
                </c:pt>
                <c:pt idx="11">
                  <c:v>4409</c:v>
                </c:pt>
                <c:pt idx="14">
                  <c:v>4425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961</c:v>
                </c:pt>
                <c:pt idx="3">
                  <c:v>945</c:v>
                </c:pt>
                <c:pt idx="6">
                  <c:v>970</c:v>
                </c:pt>
                <c:pt idx="9">
                  <c:v>982</c:v>
                </c:pt>
                <c:pt idx="12">
                  <c:v>1086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811</c:v>
                </c:pt>
                <c:pt idx="3">
                  <c:v>903</c:v>
                </c:pt>
                <c:pt idx="6">
                  <c:v>838</c:v>
                </c:pt>
                <c:pt idx="9">
                  <c:v>770</c:v>
                </c:pt>
                <c:pt idx="12">
                  <c:v>679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4785</c:v>
                </c:pt>
                <c:pt idx="3">
                  <c:v>4640</c:v>
                </c:pt>
                <c:pt idx="6">
                  <c:v>4596</c:v>
                </c:pt>
                <c:pt idx="9">
                  <c:v>4671</c:v>
                </c:pt>
                <c:pt idx="12">
                  <c:v>4861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6631</c:v>
                </c:pt>
                <c:pt idx="3">
                  <c:v>6523</c:v>
                </c:pt>
                <c:pt idx="6">
                  <c:v>6436</c:v>
                </c:pt>
                <c:pt idx="9">
                  <c:v>6442</c:v>
                </c:pt>
                <c:pt idx="12">
                  <c:v>6612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84942112"/>
        <c:axId val="484942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38</c:v>
                </c:pt>
                <c:pt idx="2">
                  <c:v>#N/A</c:v>
                </c:pt>
                <c:pt idx="3">
                  <c:v>#N/A</c:v>
                </c:pt>
                <c:pt idx="4">
                  <c:v>0</c:v>
                </c:pt>
                <c:pt idx="5">
                  <c:v>#N/A</c:v>
                </c:pt>
                <c:pt idx="6">
                  <c:v>#N/A</c:v>
                </c:pt>
                <c:pt idx="7">
                  <c:v>0</c:v>
                </c:pt>
                <c:pt idx="8">
                  <c:v>#N/A</c:v>
                </c:pt>
                <c:pt idx="9">
                  <c:v>#N/A</c:v>
                </c:pt>
                <c:pt idx="10">
                  <c:v>0</c:v>
                </c:pt>
                <c:pt idx="11">
                  <c:v>#N/A</c:v>
                </c:pt>
                <c:pt idx="12">
                  <c:v>#N/A</c:v>
                </c:pt>
                <c:pt idx="13">
                  <c:v>55</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84942112"/>
        <c:axId val="484942504"/>
      </c:lineChart>
      <c:catAx>
        <c:axId val="4849421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84942504"/>
        <c:crosses val="autoZero"/>
        <c:auto val="1"/>
        <c:lblAlgn val="ctr"/>
        <c:lblOffset val="100"/>
        <c:tickLblSkip val="1"/>
        <c:tickMarkSkip val="1"/>
        <c:noMultiLvlLbl val="0"/>
      </c:catAx>
      <c:valAx>
        <c:axId val="484942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849421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CAA3-4844-84C8-B94223068008}"/>
                </c:ext>
                <c:ext xmlns:c15="http://schemas.microsoft.com/office/drawing/2012/chart" uri="{CE6537A1-D6FC-4f65-9D91-7224C49458BB}">
                  <c15:dlblFieldTable>
                    <c15:dlblFTEntry>
                      <c15:txfldGUID>{F5191E1D-4FAD-47CD-A487-28E055C4DBE3}</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CAA3-4844-84C8-B94223068008}"/>
                </c:ext>
                <c:ext xmlns:c15="http://schemas.microsoft.com/office/drawing/2012/chart" uri="{CE6537A1-D6FC-4f65-9D91-7224C49458BB}">
                  <c15:dlblFieldTable>
                    <c15:dlblFTEntry>
                      <c15:txfldGUID>{52A49839-D83C-4E77-A8DA-D7E7D446E34B}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CAA3-4844-84C8-B94223068008}"/>
                </c:ext>
                <c:ext xmlns:c15="http://schemas.microsoft.com/office/drawing/2012/chart" uri="{CE6537A1-D6FC-4f65-9D91-7224C49458BB}">
                  <c15:dlblFieldTable>
                    <c15:dlblFTEntry>
                      <c15:txfldGUID>{CD38BEE1-F90F-4FE9-9A02-E6902C80A4C1}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CAA3-4844-84C8-B94223068008}"/>
                </c:ext>
                <c:ext xmlns:c15="http://schemas.microsoft.com/office/drawing/2012/chart" uri="{CE6537A1-D6FC-4f65-9D91-7224C49458BB}">
                  <c15:dlblFieldTable>
                    <c15:dlblFTEntry>
                      <c15:txfldGUID>{477EA8FD-6A82-4B16-AC0E-C59928702879}</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CAA3-4844-84C8-B94223068008}"/>
                </c:ext>
                <c:ext xmlns:c15="http://schemas.microsoft.com/office/drawing/2012/chart" uri="{CE6537A1-D6FC-4f65-9D91-7224C49458BB}">
                  <c15:layout/>
                  <c15:dlblFieldTable>
                    <c15:dlblFTEntry>
                      <c15:txfldGUID>{4DF46120-6D36-4404-A9A0-A7AC1E33CBD2}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58.2</c:v>
                </c:pt>
                <c:pt idx="4">
                  <c:v>58.9</c:v>
                </c:pt>
              </c:numCache>
            </c:numRef>
          </c:xVal>
          <c:yVal>
            <c:numRef>
              <c:f>公会計指標分析・財政指標組合せ分析表!$K$51:$O$51</c:f>
              <c:numCache>
                <c:formatCode>#,##0.0;"▲ "#,##0.0</c:formatCode>
                <c:ptCount val="5"/>
                <c:pt idx="4">
                  <c:v>1</c:v>
                </c:pt>
              </c:numCache>
            </c:numRef>
          </c:yVal>
          <c:smooth val="0"/>
          <c:extLst xmlns:c16r2="http://schemas.microsoft.com/office/drawing/2015/06/chart">
            <c:ext xmlns:c16="http://schemas.microsoft.com/office/drawing/2014/chart" uri="{C3380CC4-5D6E-409C-BE32-E72D297353CC}">
              <c16:uniqueId val="{00000005-CAA3-4844-84C8-B94223068008}"/>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CAA3-4844-84C8-B94223068008}"/>
                </c:ext>
                <c:ext xmlns:c15="http://schemas.microsoft.com/office/drawing/2012/chart" uri="{CE6537A1-D6FC-4f65-9D91-7224C49458BB}">
                  <c15:dlblFieldTable>
                    <c15:dlblFTEntry>
                      <c15:txfldGUID>{374C5F30-A7C8-4517-8CF7-219BAC9FBBAB}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CAA3-4844-84C8-B94223068008}"/>
                </c:ext>
                <c:ext xmlns:c15="http://schemas.microsoft.com/office/drawing/2012/chart" uri="{CE6537A1-D6FC-4f65-9D91-7224C49458BB}">
                  <c15:dlblFieldTable>
                    <c15:dlblFTEntry>
                      <c15:txfldGUID>{D602F5D2-A584-4574-A94E-2B4F7868C7D7}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CAA3-4844-84C8-B94223068008}"/>
                </c:ext>
                <c:ext xmlns:c15="http://schemas.microsoft.com/office/drawing/2012/chart" uri="{CE6537A1-D6FC-4f65-9D91-7224C49458BB}">
                  <c15:dlblFieldTable>
                    <c15:dlblFTEntry>
                      <c15:txfldGUID>{8749349E-D065-4F5A-8991-2A66800B8D54}</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CAA3-4844-84C8-B94223068008}"/>
                </c:ext>
                <c:ext xmlns:c15="http://schemas.microsoft.com/office/drawing/2012/chart" uri="{CE6537A1-D6FC-4f65-9D91-7224C49458BB}">
                  <c15:layout/>
                  <c15:dlblFieldTable>
                    <c15:dlblFTEntry>
                      <c15:txfldGUID>{AB6EFD93-7A84-418F-BDDF-F5D599A2B836}</c15:txfldGUID>
                      <c15:f>公会計指標分析・財政指標組合せ分析表!$N$50</c15:f>
                      <c15:dlblFieldTableCache>
                        <c:ptCount val="1"/>
                        <c:pt idx="0">
                          <c:v>H27</c:v>
                        </c:pt>
                      </c15:dlblFieldTableCache>
                    </c15:dlblFTEntry>
                  </c15:dlblFieldTable>
                  <c15:showDataLabelsRange val="0"/>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CAA3-4844-84C8-B94223068008}"/>
                </c:ext>
                <c:ext xmlns:c15="http://schemas.microsoft.com/office/drawing/2012/chart" uri="{CE6537A1-D6FC-4f65-9D91-7224C49458BB}">
                  <c15:layout/>
                  <c15:dlblFieldTable>
                    <c15:dlblFTEntry>
                      <c15:txfldGUID>{DCD6C526-492F-449D-AF1A-DB1F17FE96ED}</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CAA3-4844-84C8-B94223068008}"/>
            </c:ext>
          </c:extLst>
        </c:ser>
        <c:dLbls>
          <c:showLegendKey val="0"/>
          <c:showVal val="0"/>
          <c:showCatName val="0"/>
          <c:showSerName val="0"/>
          <c:showPercent val="0"/>
          <c:showBubbleSize val="0"/>
        </c:dLbls>
        <c:axId val="484943288"/>
        <c:axId val="484943680"/>
      </c:scatterChart>
      <c:valAx>
        <c:axId val="484943288"/>
        <c:scaling>
          <c:orientation val="minMax"/>
          <c:max val="59.4"/>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43680"/>
        <c:crosses val="autoZero"/>
        <c:crossBetween val="midCat"/>
      </c:valAx>
      <c:valAx>
        <c:axId val="484943680"/>
        <c:scaling>
          <c:orientation val="minMax"/>
          <c:max val="25"/>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943288"/>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658-42CC-B6BC-27D493AF59ED}"/>
                </c:ext>
                <c:ext xmlns:c15="http://schemas.microsoft.com/office/drawing/2012/chart" uri="{CE6537A1-D6FC-4f65-9D91-7224C49458BB}">
                  <c15:dlblFieldTable>
                    <c15:dlblFTEntry>
                      <c15:txfldGUID>{6F0D27C1-9AA8-4A81-B5A3-5C1511C27027}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658-42CC-B6BC-27D493AF59ED}"/>
                </c:ext>
                <c:ext xmlns:c15="http://schemas.microsoft.com/office/drawing/2012/chart" uri="{CE6537A1-D6FC-4f65-9D91-7224C49458BB}">
                  <c15:dlblFieldTable>
                    <c15:dlblFTEntry>
                      <c15:txfldGUID>{7D196647-F911-4D10-9F41-24CD4E342435}</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658-42CC-B6BC-27D493AF59ED}"/>
                </c:ext>
                <c:ext xmlns:c15="http://schemas.microsoft.com/office/drawing/2012/chart" uri="{CE6537A1-D6FC-4f65-9D91-7224C49458BB}">
                  <c15:dlblFieldTable>
                    <c15:dlblFTEntry>
                      <c15:txfldGUID>{E0182846-BE80-4367-B707-FC895B18C375}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658-42CC-B6BC-27D493AF59ED}"/>
                </c:ext>
                <c:ext xmlns:c15="http://schemas.microsoft.com/office/drawing/2012/chart" uri="{CE6537A1-D6FC-4f65-9D91-7224C49458BB}">
                  <c15:dlblFieldTable>
                    <c15:dlblFTEntry>
                      <c15:txfldGUID>{C2E41D3A-D8C7-4E3F-A647-4BFFD909E24D}</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658-42CC-B6BC-27D493AF59ED}"/>
                </c:ext>
                <c:ext xmlns:c15="http://schemas.microsoft.com/office/drawing/2012/chart" uri="{CE6537A1-D6FC-4f65-9D91-7224C49458BB}">
                  <c15:dlblFieldTable>
                    <c15:dlblFTEntry>
                      <c15:txfldGUID>{C021AF0A-A965-429E-94AB-11E664C7A73E}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c:v>
                </c:pt>
                <c:pt idx="1">
                  <c:v>6.2</c:v>
                </c:pt>
                <c:pt idx="2">
                  <c:v>5.3</c:v>
                </c:pt>
                <c:pt idx="3">
                  <c:v>4.3</c:v>
                </c:pt>
                <c:pt idx="4">
                  <c:v>3.6</c:v>
                </c:pt>
              </c:numCache>
            </c:numRef>
          </c:xVal>
          <c:yVal>
            <c:numRef>
              <c:f>公会計指標分析・財政指標組合せ分析表!$K$73:$O$73</c:f>
              <c:numCache>
                <c:formatCode>#,##0.0;"▲ "#,##0.0</c:formatCode>
                <c:ptCount val="5"/>
                <c:pt idx="0">
                  <c:v>0.7</c:v>
                </c:pt>
                <c:pt idx="4">
                  <c:v>1</c:v>
                </c:pt>
              </c:numCache>
            </c:numRef>
          </c:yVal>
          <c:smooth val="0"/>
          <c:extLst xmlns:c16r2="http://schemas.microsoft.com/office/drawing/2015/06/chart">
            <c:ext xmlns:c16="http://schemas.microsoft.com/office/drawing/2014/chart" uri="{C3380CC4-5D6E-409C-BE32-E72D297353CC}">
              <c16:uniqueId val="{00000005-E658-42CC-B6BC-27D493AF59ED}"/>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658-42CC-B6BC-27D493AF59ED}"/>
                </c:ext>
                <c:ext xmlns:c15="http://schemas.microsoft.com/office/drawing/2012/chart" uri="{CE6537A1-D6FC-4f65-9D91-7224C49458BB}">
                  <c15:dlblFieldTable>
                    <c15:dlblFTEntry>
                      <c15:txfldGUID>{8BFC60B6-941E-4D9F-8C18-1ADC25696BCF}</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658-42CC-B6BC-27D493AF59ED}"/>
                </c:ext>
                <c:ext xmlns:c15="http://schemas.microsoft.com/office/drawing/2012/chart" uri="{CE6537A1-D6FC-4f65-9D91-7224C49458BB}">
                  <c15:dlblFieldTable>
                    <c15:dlblFTEntry>
                      <c15:txfldGUID>{6A86D744-E274-4399-98F5-3C0463363D70}</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658-42CC-B6BC-27D493AF59ED}"/>
                </c:ext>
                <c:ext xmlns:c15="http://schemas.microsoft.com/office/drawing/2012/chart" uri="{CE6537A1-D6FC-4f65-9D91-7224C49458BB}">
                  <c15:dlblFieldTable>
                    <c15:dlblFTEntry>
                      <c15:txfldGUID>{8A6448F3-96F3-4E4E-82D2-890BD378DCB6}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658-42CC-B6BC-27D493AF59ED}"/>
                </c:ext>
                <c:ext xmlns:c15="http://schemas.microsoft.com/office/drawing/2012/chart" uri="{CE6537A1-D6FC-4f65-9D91-7224C49458BB}">
                  <c15:dlblFieldTable>
                    <c15:dlblFTEntry>
                      <c15:txfldGUID>{9F8F9151-BBBA-496D-89B8-BCE660D58C2B}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658-42CC-B6BC-27D493AF59ED}"/>
                </c:ext>
                <c:ext xmlns:c15="http://schemas.microsoft.com/office/drawing/2012/chart" uri="{CE6537A1-D6FC-4f65-9D91-7224C49458BB}">
                  <c15:dlblFieldTable>
                    <c15:dlblFTEntry>
                      <c15:txfldGUID>{62531BC2-CABC-4860-BEAB-FDC47DEBEAED}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E658-42CC-B6BC-27D493AF59ED}"/>
            </c:ext>
          </c:extLst>
        </c:ser>
        <c:dLbls>
          <c:showLegendKey val="0"/>
          <c:showVal val="0"/>
          <c:showCatName val="0"/>
          <c:showSerName val="0"/>
          <c:showPercent val="0"/>
          <c:showBubbleSize val="0"/>
        </c:dLbls>
        <c:axId val="484944464"/>
        <c:axId val="484944856"/>
      </c:scatterChart>
      <c:valAx>
        <c:axId val="484944464"/>
        <c:scaling>
          <c:orientation val="minMax"/>
          <c:max val="9.6999999999999993"/>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84944856"/>
        <c:crosses val="autoZero"/>
        <c:crossBetween val="midCat"/>
      </c:valAx>
      <c:valAx>
        <c:axId val="484944856"/>
        <c:scaling>
          <c:orientation val="minMax"/>
          <c:max val="36"/>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84944464"/>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普通会計ベースでの元利償還金は既発債の償還終了に伴い着実に償還額を減らしてきていたが、これ以上の減少は見込めない状況である。また、公共下水道事業の進捗に伴い公営企業債の元利償還金に対する繰入金、消防施設及び火葬施設の建替に伴う起債発行に伴い組合等負担金がともに増加傾向であるため、公共下水道事業については事業規模のさらなる精査、実施年数についてさらなる調整を行っていく必要が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将来負担額は、</a:t>
          </a:r>
          <a:r>
            <a:rPr lang="ja-JP" altLang="ja-JP" sz="1100" b="0" i="0" baseline="0">
              <a:solidFill>
                <a:schemeClr val="dk1"/>
              </a:solidFill>
              <a:effectLst/>
              <a:latin typeface="+mn-lt"/>
              <a:ea typeface="+mn-ea"/>
              <a:cs typeface="+mn-cs"/>
            </a:rPr>
            <a:t>一般会計等に係る地方債の現在高は既発債の償還終了に伴い現在高が着実に減少していたが、</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年度より増加傾向にあり</a:t>
          </a:r>
          <a:r>
            <a:rPr lang="ja-JP" altLang="ja-JP" sz="1100" b="0" i="0" baseline="0">
              <a:solidFill>
                <a:schemeClr val="dk1"/>
              </a:solidFill>
              <a:effectLst/>
              <a:latin typeface="+mn-lt"/>
              <a:ea typeface="+mn-ea"/>
              <a:cs typeface="+mn-cs"/>
            </a:rPr>
            <a:t>、これ以上の減少は見込めない状況である。また、</a:t>
          </a:r>
          <a:r>
            <a:rPr kumimoji="1" lang="ja-JP" altLang="ja-JP" sz="1100">
              <a:solidFill>
                <a:schemeClr val="dk1"/>
              </a:solidFill>
              <a:effectLst/>
              <a:latin typeface="+mn-lt"/>
              <a:ea typeface="+mn-ea"/>
              <a:cs typeface="+mn-cs"/>
            </a:rPr>
            <a:t>公共下水道事業の進捗に伴う</a:t>
          </a:r>
          <a:r>
            <a:rPr lang="ja-JP" altLang="ja-JP" sz="1100">
              <a:solidFill>
                <a:schemeClr val="dk1"/>
              </a:solidFill>
              <a:effectLst/>
              <a:latin typeface="+mn-lt"/>
              <a:ea typeface="+mn-ea"/>
              <a:cs typeface="+mn-cs"/>
            </a:rPr>
            <a:t>公営企業債等繰入見込額も増加が予想される。さらに、退職手当負担見込額は職員の年齢構造の関係で</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年は増え続ける予定である。</a:t>
          </a:r>
          <a:endParaRPr lang="ja-JP" altLang="ja-JP" sz="1400">
            <a:effectLst/>
          </a:endParaRPr>
        </a:p>
        <a:p>
          <a:pPr rtl="0" eaLnBrk="1" fontAlgn="auto" latinLnBrk="0" hangingPunct="1"/>
          <a:r>
            <a:rPr lang="ja-JP" altLang="en-US" sz="1100">
              <a:solidFill>
                <a:schemeClr val="dk1"/>
              </a:solidFill>
              <a:effectLst/>
              <a:latin typeface="+mn-lt"/>
              <a:ea typeface="+mn-ea"/>
              <a:cs typeface="+mn-cs"/>
            </a:rPr>
            <a:t>地方債現在高、公営企業債等繰入見込額、退職手当負担見込額など将来負担額は増加しているのに対し、充当可能財源等は微増となっているため、過去</a:t>
          </a:r>
          <a:r>
            <a:rPr lang="en-US" altLang="ja-JP" sz="1100">
              <a:solidFill>
                <a:schemeClr val="dk1"/>
              </a:solidFill>
              <a:effectLst/>
              <a:latin typeface="+mn-lt"/>
              <a:ea typeface="+mn-ea"/>
              <a:cs typeface="+mn-cs"/>
            </a:rPr>
            <a:t>3</a:t>
          </a:r>
          <a:r>
            <a:rPr lang="ja-JP" altLang="en-US" sz="1100">
              <a:solidFill>
                <a:schemeClr val="dk1"/>
              </a:solidFill>
              <a:effectLst/>
              <a:latin typeface="+mn-lt"/>
              <a:ea typeface="+mn-ea"/>
              <a:cs typeface="+mn-cs"/>
            </a:rPr>
            <a:t>年マイナスであった将来負担比率がプラスへ転じることとなった。とはいえ、未だ将来負担額に関しては良好な状態で推移しているため、早急な改善が必要というわけではない。しかし、今後の財政運営を考慮するならば、この水準を維持しづける努力は必要だと思われ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8" name="正方形/長方形 7"/>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9" name="正方形/長方形 8"/>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0" name="正方形/長方形 9"/>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1" name="正方形/長方形 10"/>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2" name="正方形/長方形 11"/>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3" name="正方形/長方形 12"/>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4" name="正方形/長方形 13"/>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5" name="正方形/長方形 14"/>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6" name="正方形/長方形 15"/>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7" name="正方形/長方形 16"/>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28,982
28,620
11.01
9,757,507
9,400,982
282,956
5,758,676
6,612,067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8" name="正方形/長方形 17"/>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9" name="正方形/長方形 18"/>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0" name="正方形/長方形 19"/>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1.0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1" name="正方形/長方形 20"/>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2" name="正方形/長方形 21"/>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3" name="正方形/長方形 22"/>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4" name="角丸四角形 23"/>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5" name="正方形/長方形 24"/>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6" name="正方形/長方形 25"/>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7" name="正方形/長方形 26"/>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8" name="直線コネクタ 27"/>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9" name="円/楕円 28"/>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0" name="フローチャート : 判断 29"/>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1" name="直線コネクタ 30"/>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2" name="直線コネクタ 31"/>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3" name="直線コネクタ 32"/>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4" name="直線コネクタ 33"/>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5" name="テキスト ボックス 34"/>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6" name="テキスト ボックス 35"/>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7" name="テキスト ボックス 36"/>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8" name="テキスト ボックス 37"/>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9" name="正方形/長方形 38"/>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0" name="正方形/長方形 39"/>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1" name="正方形/長方形 40"/>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[ 58.9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2" name="正方形/長方形 41"/>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3" name="正方形/長方形 42"/>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4" name="正方形/長方形 43"/>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5" name="正方形/長方形 44"/>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6" name="正方形/長方形 45"/>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7" name="正方形/長方形 46"/>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8" name="正方形/長方形 47"/>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9" name="正方形/長方形 48"/>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0" name="正方形/長方形 49"/>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1" name="テキスト ボックス 50"/>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の固定資産が償却されているということは、それだけ老朽化が進み、施設の改修が追い付いていないということである。他の類似団体と比較しても償却率が高いため、早急に施設改修に取り組む必要がある。とはいえ施設改修には多額の費用を要するため、単年度で行うには限度がある。計画性を持ち、今後対応していく必要があると思わ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2" name="テキスト ボックス 51"/>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3" name="直線コネクタ 52"/>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4" name="テキスト ボックス 53"/>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5" name="直線コネクタ 54"/>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6" name="テキスト ボックス 55"/>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7" name="直線コネクタ 56"/>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8" name="テキスト ボックス 57"/>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9" name="直線コネクタ 58"/>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0" name="テキスト ボックス 59"/>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1" name="直線コネクタ 60"/>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2" name="テキスト ボックス 61"/>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3" name="直線コネクタ 62"/>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4" name="テキスト ボックス 63"/>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5" name="直線コネクタ 64"/>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6" name="テキスト ボックス 65"/>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70" name="直線コネクタ 69"/>
        <xdr:cNvCxnSpPr/>
      </xdr:nvCxnSpPr>
      <xdr:spPr>
        <a:xfrm flipV="1">
          <a:off x="4760595" y="462225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1" name="有形固定資産減価償却率最小値テキスト"/>
        <xdr:cNvSpPr txBox="1"/>
      </xdr:nvSpPr>
      <xdr:spPr>
        <a:xfrm>
          <a:off x="4813300"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2" name="直線コネクタ 71"/>
        <xdr:cNvCxnSpPr/>
      </xdr:nvCxnSpPr>
      <xdr:spPr>
        <a:xfrm>
          <a:off x="4673600" y="579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3" name="有形固定資産減価償却率最大値テキスト"/>
        <xdr:cNvSpPr txBox="1"/>
      </xdr:nvSpPr>
      <xdr:spPr>
        <a:xfrm>
          <a:off x="4813300" y="4397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4" name="直線コネクタ 73"/>
        <xdr:cNvCxnSpPr/>
      </xdr:nvCxnSpPr>
      <xdr:spPr>
        <a:xfrm>
          <a:off x="4673600" y="462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5" name="有形固定資産減価償却率平均値テキスト"/>
        <xdr:cNvSpPr txBox="1"/>
      </xdr:nvSpPr>
      <xdr:spPr>
        <a:xfrm>
          <a:off x="4813300" y="4919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6" name="フローチャート : 判断 75"/>
        <xdr:cNvSpPr/>
      </xdr:nvSpPr>
      <xdr:spPr>
        <a:xfrm>
          <a:off x="47117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7" name="フローチャート : 判断 76"/>
        <xdr:cNvSpPr/>
      </xdr:nvSpPr>
      <xdr:spPr>
        <a:xfrm>
          <a:off x="4000500" y="494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142784</xdr:rowOff>
    </xdr:from>
    <xdr:to>
      <xdr:col>3</xdr:col>
      <xdr:colOff>1222375</xdr:colOff>
      <xdr:row>28</xdr:row>
      <xdr:rowOff>72934</xdr:rowOff>
    </xdr:to>
    <xdr:sp macro="" textlink="">
      <xdr:nvSpPr>
        <xdr:cNvPr id="83" name="円/楕円 82"/>
        <xdr:cNvSpPr/>
      </xdr:nvSpPr>
      <xdr:spPr>
        <a:xfrm>
          <a:off x="4711700" y="477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165661</xdr:rowOff>
    </xdr:from>
    <xdr:ext cx="405111" cy="259045"/>
    <xdr:sp macro="" textlink="">
      <xdr:nvSpPr>
        <xdr:cNvPr id="84" name="有形固定資産減価償却率該当値テキスト"/>
        <xdr:cNvSpPr txBox="1"/>
      </xdr:nvSpPr>
      <xdr:spPr>
        <a:xfrm>
          <a:off x="4813300" y="462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164374</xdr:rowOff>
    </xdr:from>
    <xdr:to>
      <xdr:col>3</xdr:col>
      <xdr:colOff>511175</xdr:colOff>
      <xdr:row>28</xdr:row>
      <xdr:rowOff>94524</xdr:rowOff>
    </xdr:to>
    <xdr:sp macro="" textlink="">
      <xdr:nvSpPr>
        <xdr:cNvPr id="85" name="円/楕円 84"/>
        <xdr:cNvSpPr/>
      </xdr:nvSpPr>
      <xdr:spPr>
        <a:xfrm>
          <a:off x="4000500" y="479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22134</xdr:rowOff>
    </xdr:from>
    <xdr:to>
      <xdr:col>3</xdr:col>
      <xdr:colOff>1171575</xdr:colOff>
      <xdr:row>28</xdr:row>
      <xdr:rowOff>43724</xdr:rowOff>
    </xdr:to>
    <xdr:cxnSp macro="">
      <xdr:nvCxnSpPr>
        <xdr:cNvPr id="86" name="直線コネクタ 85"/>
        <xdr:cNvCxnSpPr/>
      </xdr:nvCxnSpPr>
      <xdr:spPr>
        <a:xfrm flipV="1">
          <a:off x="4051300" y="4822734"/>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62247</xdr:rowOff>
    </xdr:from>
    <xdr:ext cx="405111" cy="259045"/>
    <xdr:sp macro="" textlink="">
      <xdr:nvSpPr>
        <xdr:cNvPr id="87" name="n_1aveValue有形固定資産減価償却率"/>
        <xdr:cNvSpPr txBox="1"/>
      </xdr:nvSpPr>
      <xdr:spPr>
        <a:xfrm>
          <a:off x="3836043" y="50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111051</xdr:rowOff>
    </xdr:from>
    <xdr:ext cx="405111" cy="259045"/>
    <xdr:sp macro="" textlink="">
      <xdr:nvSpPr>
        <xdr:cNvPr id="88" name="n_1mainValue有形固定資産減価償却率"/>
        <xdr:cNvSpPr txBox="1"/>
      </xdr:nvSpPr>
      <xdr:spPr>
        <a:xfrm>
          <a:off x="3836043" y="456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9" name="正方形/長方形 88"/>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0" name="正方形/長方形 89"/>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1" name="正方形/長方形 90"/>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2" name="正方形/長方形 91"/>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3" name="正方形/長方形 92"/>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4" name="正方形/長方形 93"/>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5" name="テキスト ボックス 94"/>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6" name="正方形/長方形 95"/>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7" name="正方形/長方形 96"/>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8" name="正方形/長方形 97"/>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9" name="テキスト ボックス 98"/>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0" name="テキスト ボックス 99"/>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1" name="テキスト ボックス 100"/>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2" name="テキスト ボックス 101"/>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28,982
28,620
11.01
9,757,507
9,400,982
282,956
5,758,676
6,612,067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130175</xdr:rowOff>
    </xdr:from>
    <xdr:to>
      <xdr:col>6</xdr:col>
      <xdr:colOff>561975</xdr:colOff>
      <xdr:row>34</xdr:row>
      <xdr:rowOff>60325</xdr:rowOff>
    </xdr:to>
    <xdr:sp macro="" textlink="">
      <xdr:nvSpPr>
        <xdr:cNvPr id="70" name="円/楕円 69"/>
        <xdr:cNvSpPr/>
      </xdr:nvSpPr>
      <xdr:spPr>
        <a:xfrm>
          <a:off x="45847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83202</xdr:rowOff>
    </xdr:from>
    <xdr:ext cx="405111" cy="259045"/>
    <xdr:sp macro="" textlink="">
      <xdr:nvSpPr>
        <xdr:cNvPr id="71" name="【道路】&#10;有形固定資産減価償却率該当値テキスト"/>
        <xdr:cNvSpPr txBox="1"/>
      </xdr:nvSpPr>
      <xdr:spPr>
        <a:xfrm>
          <a:off x="4724400" y="574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76835</xdr:rowOff>
    </xdr:from>
    <xdr:to>
      <xdr:col>5</xdr:col>
      <xdr:colOff>409575</xdr:colOff>
      <xdr:row>34</xdr:row>
      <xdr:rowOff>6985</xdr:rowOff>
    </xdr:to>
    <xdr:sp macro="" textlink="">
      <xdr:nvSpPr>
        <xdr:cNvPr id="72" name="円/楕円 71"/>
        <xdr:cNvSpPr/>
      </xdr:nvSpPr>
      <xdr:spPr>
        <a:xfrm>
          <a:off x="3746500" y="57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127635</xdr:rowOff>
    </xdr:from>
    <xdr:to>
      <xdr:col>6</xdr:col>
      <xdr:colOff>511175</xdr:colOff>
      <xdr:row>34</xdr:row>
      <xdr:rowOff>9525</xdr:rowOff>
    </xdr:to>
    <xdr:cxnSp macro="">
      <xdr:nvCxnSpPr>
        <xdr:cNvPr id="73" name="直線コネクタ 72"/>
        <xdr:cNvCxnSpPr/>
      </xdr:nvCxnSpPr>
      <xdr:spPr>
        <a:xfrm>
          <a:off x="3797300" y="578548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76217</xdr:rowOff>
    </xdr:from>
    <xdr:ext cx="405111" cy="259045"/>
    <xdr:sp macro="" textlink="">
      <xdr:nvSpPr>
        <xdr:cNvPr id="74"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23512</xdr:rowOff>
    </xdr:from>
    <xdr:ext cx="405111" cy="259045"/>
    <xdr:sp macro="" textlink="">
      <xdr:nvSpPr>
        <xdr:cNvPr id="75" name="n_1mainValue【道路】&#10;有形固定資産減価償却率"/>
        <xdr:cNvSpPr txBox="1"/>
      </xdr:nvSpPr>
      <xdr:spPr>
        <a:xfrm>
          <a:off x="3582043"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123715</xdr:rowOff>
    </xdr:from>
    <xdr:ext cx="469744" cy="259045"/>
    <xdr:sp macro="" textlink="">
      <xdr:nvSpPr>
        <xdr:cNvPr id="103" name="【道路】&#10;一人当たり延長平均値テキスト"/>
        <xdr:cNvSpPr txBox="1"/>
      </xdr:nvSpPr>
      <xdr:spPr>
        <a:xfrm>
          <a:off x="10566400" y="663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119949</xdr:rowOff>
    </xdr:from>
    <xdr:to>
      <xdr:col>15</xdr:col>
      <xdr:colOff>231775</xdr:colOff>
      <xdr:row>42</xdr:row>
      <xdr:rowOff>50099</xdr:rowOff>
    </xdr:to>
    <xdr:sp macro="" textlink="">
      <xdr:nvSpPr>
        <xdr:cNvPr id="111" name="円/楕円 110"/>
        <xdr:cNvSpPr/>
      </xdr:nvSpPr>
      <xdr:spPr>
        <a:xfrm>
          <a:off x="10426700" y="714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34876</xdr:rowOff>
    </xdr:from>
    <xdr:ext cx="469744" cy="259045"/>
    <xdr:sp macro="" textlink="">
      <xdr:nvSpPr>
        <xdr:cNvPr id="112" name="【道路】&#10;一人当たり延長該当値テキスト"/>
        <xdr:cNvSpPr txBox="1"/>
      </xdr:nvSpPr>
      <xdr:spPr>
        <a:xfrm>
          <a:off x="10566400" y="706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122327</xdr:rowOff>
    </xdr:from>
    <xdr:to>
      <xdr:col>14</xdr:col>
      <xdr:colOff>79375</xdr:colOff>
      <xdr:row>42</xdr:row>
      <xdr:rowOff>52477</xdr:rowOff>
    </xdr:to>
    <xdr:sp macro="" textlink="">
      <xdr:nvSpPr>
        <xdr:cNvPr id="113" name="円/楕円 112"/>
        <xdr:cNvSpPr/>
      </xdr:nvSpPr>
      <xdr:spPr>
        <a:xfrm>
          <a:off x="9588500" y="715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170749</xdr:rowOff>
    </xdr:from>
    <xdr:to>
      <xdr:col>15</xdr:col>
      <xdr:colOff>180975</xdr:colOff>
      <xdr:row>42</xdr:row>
      <xdr:rowOff>1677</xdr:rowOff>
    </xdr:to>
    <xdr:cxnSp macro="">
      <xdr:nvCxnSpPr>
        <xdr:cNvPr id="114" name="直線コネクタ 113"/>
        <xdr:cNvCxnSpPr/>
      </xdr:nvCxnSpPr>
      <xdr:spPr>
        <a:xfrm flipV="1">
          <a:off x="9639300" y="7200199"/>
          <a:ext cx="838200" cy="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43604</xdr:rowOff>
    </xdr:from>
    <xdr:ext cx="469744" cy="259045"/>
    <xdr:sp macro="" textlink="">
      <xdr:nvSpPr>
        <xdr:cNvPr id="116" name="n_1mainValue【道路】&#10;一人当たり延長"/>
        <xdr:cNvSpPr txBox="1"/>
      </xdr:nvSpPr>
      <xdr:spPr>
        <a:xfrm>
          <a:off x="9391727" y="724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44"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77216</xdr:rowOff>
    </xdr:from>
    <xdr:to>
      <xdr:col>6</xdr:col>
      <xdr:colOff>561975</xdr:colOff>
      <xdr:row>57</xdr:row>
      <xdr:rowOff>7366</xdr:rowOff>
    </xdr:to>
    <xdr:sp macro="" textlink="">
      <xdr:nvSpPr>
        <xdr:cNvPr id="152" name="円/楕円 151"/>
        <xdr:cNvSpPr/>
      </xdr:nvSpPr>
      <xdr:spPr>
        <a:xfrm>
          <a:off x="4584700" y="967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100093</xdr:rowOff>
    </xdr:from>
    <xdr:ext cx="405111" cy="259045"/>
    <xdr:sp macro="" textlink="">
      <xdr:nvSpPr>
        <xdr:cNvPr id="153" name="【橋りょう・トンネル】&#10;有形固定資産減価償却率該当値テキスト"/>
        <xdr:cNvSpPr txBox="1"/>
      </xdr:nvSpPr>
      <xdr:spPr>
        <a:xfrm>
          <a:off x="4724400" y="952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150368</xdr:rowOff>
    </xdr:from>
    <xdr:to>
      <xdr:col>5</xdr:col>
      <xdr:colOff>409575</xdr:colOff>
      <xdr:row>57</xdr:row>
      <xdr:rowOff>80518</xdr:rowOff>
    </xdr:to>
    <xdr:sp macro="" textlink="">
      <xdr:nvSpPr>
        <xdr:cNvPr id="154" name="円/楕円 153"/>
        <xdr:cNvSpPr/>
      </xdr:nvSpPr>
      <xdr:spPr>
        <a:xfrm>
          <a:off x="3746500" y="975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56</xdr:row>
      <xdr:rowOff>128016</xdr:rowOff>
    </xdr:from>
    <xdr:to>
      <xdr:col>6</xdr:col>
      <xdr:colOff>511175</xdr:colOff>
      <xdr:row>57</xdr:row>
      <xdr:rowOff>29718</xdr:rowOff>
    </xdr:to>
    <xdr:cxnSp macro="">
      <xdr:nvCxnSpPr>
        <xdr:cNvPr id="155" name="直線コネクタ 154"/>
        <xdr:cNvCxnSpPr/>
      </xdr:nvCxnSpPr>
      <xdr:spPr>
        <a:xfrm flipV="1">
          <a:off x="3797300" y="972921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97045</xdr:rowOff>
    </xdr:from>
    <xdr:ext cx="405111" cy="259045"/>
    <xdr:sp macro="" textlink="">
      <xdr:nvSpPr>
        <xdr:cNvPr id="157" name="n_1mainValue【橋りょう・トンネル】&#10;有形固定資産減価償却率"/>
        <xdr:cNvSpPr txBox="1"/>
      </xdr:nvSpPr>
      <xdr:spPr>
        <a:xfrm>
          <a:off x="3582043" y="952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157880</xdr:rowOff>
    </xdr:from>
    <xdr:ext cx="599010" cy="259045"/>
    <xdr:sp macro="" textlink="">
      <xdr:nvSpPr>
        <xdr:cNvPr id="186" name="【橋りょう・トンネル】&#10;一人当たり有形固定資産（償却資産）額平均値テキスト"/>
        <xdr:cNvSpPr txBox="1"/>
      </xdr:nvSpPr>
      <xdr:spPr>
        <a:xfrm>
          <a:off x="10566400" y="10444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55823</xdr:rowOff>
    </xdr:from>
    <xdr:to>
      <xdr:col>15</xdr:col>
      <xdr:colOff>231775</xdr:colOff>
      <xdr:row>56</xdr:row>
      <xdr:rowOff>157423</xdr:rowOff>
    </xdr:to>
    <xdr:sp macro="" textlink="">
      <xdr:nvSpPr>
        <xdr:cNvPr id="194" name="円/楕円 193"/>
        <xdr:cNvSpPr/>
      </xdr:nvSpPr>
      <xdr:spPr>
        <a:xfrm>
          <a:off x="10426700" y="965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78700</xdr:rowOff>
    </xdr:from>
    <xdr:ext cx="599010" cy="259045"/>
    <xdr:sp macro="" textlink="">
      <xdr:nvSpPr>
        <xdr:cNvPr id="195" name="【橋りょう・トンネル】&#10;一人当たり有形固定資産（償却資産）額該当値テキスト"/>
        <xdr:cNvSpPr txBox="1"/>
      </xdr:nvSpPr>
      <xdr:spPr>
        <a:xfrm>
          <a:off x="10566400" y="9508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352,015</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65153</xdr:rowOff>
    </xdr:from>
    <xdr:to>
      <xdr:col>14</xdr:col>
      <xdr:colOff>79375</xdr:colOff>
      <xdr:row>56</xdr:row>
      <xdr:rowOff>166753</xdr:rowOff>
    </xdr:to>
    <xdr:sp macro="" textlink="">
      <xdr:nvSpPr>
        <xdr:cNvPr id="196" name="円/楕円 195"/>
        <xdr:cNvSpPr/>
      </xdr:nvSpPr>
      <xdr:spPr>
        <a:xfrm>
          <a:off x="9588500" y="966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106623</xdr:rowOff>
    </xdr:from>
    <xdr:to>
      <xdr:col>15</xdr:col>
      <xdr:colOff>180975</xdr:colOff>
      <xdr:row>56</xdr:row>
      <xdr:rowOff>115953</xdr:rowOff>
    </xdr:to>
    <xdr:cxnSp macro="">
      <xdr:nvCxnSpPr>
        <xdr:cNvPr id="197" name="直線コネクタ 196"/>
        <xdr:cNvCxnSpPr/>
      </xdr:nvCxnSpPr>
      <xdr:spPr>
        <a:xfrm flipV="1">
          <a:off x="9639300" y="9707823"/>
          <a:ext cx="838200" cy="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74072</xdr:rowOff>
    </xdr:from>
    <xdr:ext cx="599010" cy="259045"/>
    <xdr:sp macro="" textlink="">
      <xdr:nvSpPr>
        <xdr:cNvPr id="198" name="n_1aveValue【橋りょう・トンネル】&#10;一人当たり有形固定資産（償却資産）額"/>
        <xdr:cNvSpPr txBox="1"/>
      </xdr:nvSpPr>
      <xdr:spPr>
        <a:xfrm>
          <a:off x="9327094" y="1053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55</xdr:row>
      <xdr:rowOff>11830</xdr:rowOff>
    </xdr:from>
    <xdr:ext cx="599010" cy="259045"/>
    <xdr:sp macro="" textlink="">
      <xdr:nvSpPr>
        <xdr:cNvPr id="199" name="n_1mainValue【橋りょう・トンネル】&#10;一人当たり有形固定資産（償却資産）額"/>
        <xdr:cNvSpPr txBox="1"/>
      </xdr:nvSpPr>
      <xdr:spPr>
        <a:xfrm>
          <a:off x="9327094" y="944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349,566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27"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133604</xdr:rowOff>
    </xdr:from>
    <xdr:to>
      <xdr:col>6</xdr:col>
      <xdr:colOff>561975</xdr:colOff>
      <xdr:row>80</xdr:row>
      <xdr:rowOff>63754</xdr:rowOff>
    </xdr:to>
    <xdr:sp macro="" textlink="">
      <xdr:nvSpPr>
        <xdr:cNvPr id="235" name="円/楕円 234"/>
        <xdr:cNvSpPr/>
      </xdr:nvSpPr>
      <xdr:spPr>
        <a:xfrm>
          <a:off x="4584700" y="1367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156481</xdr:rowOff>
    </xdr:from>
    <xdr:ext cx="405111" cy="259045"/>
    <xdr:sp macro="" textlink="">
      <xdr:nvSpPr>
        <xdr:cNvPr id="236" name="【公営住宅】&#10;有形固定資産減価償却率該当値テキスト"/>
        <xdr:cNvSpPr txBox="1"/>
      </xdr:nvSpPr>
      <xdr:spPr>
        <a:xfrm>
          <a:off x="4724400" y="135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165608</xdr:rowOff>
    </xdr:from>
    <xdr:to>
      <xdr:col>5</xdr:col>
      <xdr:colOff>409575</xdr:colOff>
      <xdr:row>80</xdr:row>
      <xdr:rowOff>95758</xdr:rowOff>
    </xdr:to>
    <xdr:sp macro="" textlink="">
      <xdr:nvSpPr>
        <xdr:cNvPr id="237" name="円/楕円 236"/>
        <xdr:cNvSpPr/>
      </xdr:nvSpPr>
      <xdr:spPr>
        <a:xfrm>
          <a:off x="3746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12954</xdr:rowOff>
    </xdr:from>
    <xdr:to>
      <xdr:col>6</xdr:col>
      <xdr:colOff>511175</xdr:colOff>
      <xdr:row>80</xdr:row>
      <xdr:rowOff>44958</xdr:rowOff>
    </xdr:to>
    <xdr:cxnSp macro="">
      <xdr:nvCxnSpPr>
        <xdr:cNvPr id="238" name="直線コネクタ 237"/>
        <xdr:cNvCxnSpPr/>
      </xdr:nvCxnSpPr>
      <xdr:spPr>
        <a:xfrm flipV="1">
          <a:off x="3797300" y="1372895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68597</xdr:rowOff>
    </xdr:from>
    <xdr:ext cx="405111" cy="259045"/>
    <xdr:sp macro="" textlink="">
      <xdr:nvSpPr>
        <xdr:cNvPr id="239"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112285</xdr:rowOff>
    </xdr:from>
    <xdr:ext cx="405111" cy="259045"/>
    <xdr:sp macro="" textlink="">
      <xdr:nvSpPr>
        <xdr:cNvPr id="240" name="n_1mainValue【公営住宅】&#10;有形固定資産減価償却率"/>
        <xdr:cNvSpPr txBox="1"/>
      </xdr:nvSpPr>
      <xdr:spPr>
        <a:xfrm>
          <a:off x="3582043" y="1348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69"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92075</xdr:rowOff>
    </xdr:from>
    <xdr:to>
      <xdr:col>15</xdr:col>
      <xdr:colOff>231775</xdr:colOff>
      <xdr:row>78</xdr:row>
      <xdr:rowOff>22225</xdr:rowOff>
    </xdr:to>
    <xdr:sp macro="" textlink="">
      <xdr:nvSpPr>
        <xdr:cNvPr id="277" name="円/楕円 276"/>
        <xdr:cNvSpPr/>
      </xdr:nvSpPr>
      <xdr:spPr>
        <a:xfrm>
          <a:off x="10426700" y="1329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45102</xdr:rowOff>
    </xdr:from>
    <xdr:ext cx="469744" cy="259045"/>
    <xdr:sp macro="" textlink="">
      <xdr:nvSpPr>
        <xdr:cNvPr id="278" name="【公営住宅】&#10;一人当たり面積該当値テキスト"/>
        <xdr:cNvSpPr txBox="1"/>
      </xdr:nvSpPr>
      <xdr:spPr>
        <a:xfrm>
          <a:off x="10566400" y="13246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100837</xdr:rowOff>
    </xdr:from>
    <xdr:to>
      <xdr:col>14</xdr:col>
      <xdr:colOff>79375</xdr:colOff>
      <xdr:row>78</xdr:row>
      <xdr:rowOff>30987</xdr:rowOff>
    </xdr:to>
    <xdr:sp macro="" textlink="">
      <xdr:nvSpPr>
        <xdr:cNvPr id="279" name="円/楕円 278"/>
        <xdr:cNvSpPr/>
      </xdr:nvSpPr>
      <xdr:spPr>
        <a:xfrm>
          <a:off x="9588500" y="133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77</xdr:row>
      <xdr:rowOff>142875</xdr:rowOff>
    </xdr:from>
    <xdr:to>
      <xdr:col>15</xdr:col>
      <xdr:colOff>180975</xdr:colOff>
      <xdr:row>77</xdr:row>
      <xdr:rowOff>151637</xdr:rowOff>
    </xdr:to>
    <xdr:cxnSp macro="">
      <xdr:nvCxnSpPr>
        <xdr:cNvPr id="280" name="直線コネクタ 279"/>
        <xdr:cNvCxnSpPr/>
      </xdr:nvCxnSpPr>
      <xdr:spPr>
        <a:xfrm flipV="1">
          <a:off x="9639300" y="13344525"/>
          <a:ext cx="8382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122317</xdr:rowOff>
    </xdr:from>
    <xdr:ext cx="469744" cy="259045"/>
    <xdr:sp macro="" textlink="">
      <xdr:nvSpPr>
        <xdr:cNvPr id="281"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47514</xdr:rowOff>
    </xdr:from>
    <xdr:ext cx="469744" cy="259045"/>
    <xdr:sp macro="" textlink="">
      <xdr:nvSpPr>
        <xdr:cNvPr id="282" name="n_1mainValue【公営住宅】&#10;一人当たり面積"/>
        <xdr:cNvSpPr txBox="1"/>
      </xdr:nvSpPr>
      <xdr:spPr>
        <a:xfrm>
          <a:off x="9391727" y="13077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28"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78740</xdr:rowOff>
    </xdr:from>
    <xdr:to>
      <xdr:col>23</xdr:col>
      <xdr:colOff>568325</xdr:colOff>
      <xdr:row>36</xdr:row>
      <xdr:rowOff>8890</xdr:rowOff>
    </xdr:to>
    <xdr:sp macro="" textlink="">
      <xdr:nvSpPr>
        <xdr:cNvPr id="336" name="円/楕円 335"/>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101617</xdr:rowOff>
    </xdr:from>
    <xdr:ext cx="405111" cy="259045"/>
    <xdr:sp macro="" textlink="">
      <xdr:nvSpPr>
        <xdr:cNvPr id="337" name="【認定こども園・幼稚園・保育所】&#10;有形固定資産減価償却率該当値テキスト"/>
        <xdr:cNvSpPr txBox="1"/>
      </xdr:nvSpPr>
      <xdr:spPr>
        <a:xfrm>
          <a:off x="164084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166370</xdr:rowOff>
    </xdr:from>
    <xdr:to>
      <xdr:col>22</xdr:col>
      <xdr:colOff>415925</xdr:colOff>
      <xdr:row>36</xdr:row>
      <xdr:rowOff>96520</xdr:rowOff>
    </xdr:to>
    <xdr:sp macro="" textlink="">
      <xdr:nvSpPr>
        <xdr:cNvPr id="338" name="円/楕円 337"/>
        <xdr:cNvSpPr/>
      </xdr:nvSpPr>
      <xdr:spPr>
        <a:xfrm>
          <a:off x="15430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129540</xdr:rowOff>
    </xdr:from>
    <xdr:to>
      <xdr:col>23</xdr:col>
      <xdr:colOff>517525</xdr:colOff>
      <xdr:row>36</xdr:row>
      <xdr:rowOff>45720</xdr:rowOff>
    </xdr:to>
    <xdr:cxnSp macro="">
      <xdr:nvCxnSpPr>
        <xdr:cNvPr id="339" name="直線コネクタ 338"/>
        <xdr:cNvCxnSpPr/>
      </xdr:nvCxnSpPr>
      <xdr:spPr>
        <a:xfrm flipV="1">
          <a:off x="15481300" y="613029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83837</xdr:rowOff>
    </xdr:from>
    <xdr:ext cx="405111" cy="259045"/>
    <xdr:sp macro="" textlink="">
      <xdr:nvSpPr>
        <xdr:cNvPr id="34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34</xdr:row>
      <xdr:rowOff>113047</xdr:rowOff>
    </xdr:from>
    <xdr:ext cx="405111" cy="259045"/>
    <xdr:sp macro="" textlink="">
      <xdr:nvSpPr>
        <xdr:cNvPr id="341" name="n_1mainValue【認定こども園・幼稚園・保育所】&#10;有形固定資産減価償却率"/>
        <xdr:cNvSpPr txBox="1"/>
      </xdr:nvSpPr>
      <xdr:spPr>
        <a:xfrm>
          <a:off x="15266043"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17797</xdr:rowOff>
    </xdr:from>
    <xdr:ext cx="469744" cy="259045"/>
    <xdr:sp macro="" textlink="">
      <xdr:nvSpPr>
        <xdr:cNvPr id="370" name="【認定こども園・幼稚園・保育所】&#10;一人当たり面積平均値テキスト"/>
        <xdr:cNvSpPr txBox="1"/>
      </xdr:nvSpPr>
      <xdr:spPr>
        <a:xfrm>
          <a:off x="222504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90170</xdr:rowOff>
    </xdr:from>
    <xdr:to>
      <xdr:col>32</xdr:col>
      <xdr:colOff>238125</xdr:colOff>
      <xdr:row>42</xdr:row>
      <xdr:rowOff>20320</xdr:rowOff>
    </xdr:to>
    <xdr:sp macro="" textlink="">
      <xdr:nvSpPr>
        <xdr:cNvPr id="378" name="円/楕円 377"/>
        <xdr:cNvSpPr/>
      </xdr:nvSpPr>
      <xdr:spPr>
        <a:xfrm>
          <a:off x="221107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41</xdr:row>
      <xdr:rowOff>5097</xdr:rowOff>
    </xdr:from>
    <xdr:ext cx="469744" cy="259045"/>
    <xdr:sp macro="" textlink="">
      <xdr:nvSpPr>
        <xdr:cNvPr id="379" name="【認定こども園・幼稚園・保育所】&#10;一人当たり面積該当値テキスト"/>
        <xdr:cNvSpPr txBox="1"/>
      </xdr:nvSpPr>
      <xdr:spPr>
        <a:xfrm>
          <a:off x="22250400" y="703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30</xdr:col>
      <xdr:colOff>669925</xdr:colOff>
      <xdr:row>41</xdr:row>
      <xdr:rowOff>90170</xdr:rowOff>
    </xdr:from>
    <xdr:to>
      <xdr:col>31</xdr:col>
      <xdr:colOff>85725</xdr:colOff>
      <xdr:row>42</xdr:row>
      <xdr:rowOff>20320</xdr:rowOff>
    </xdr:to>
    <xdr:sp macro="" textlink="">
      <xdr:nvSpPr>
        <xdr:cNvPr id="380" name="円/楕円 379"/>
        <xdr:cNvSpPr/>
      </xdr:nvSpPr>
      <xdr:spPr>
        <a:xfrm>
          <a:off x="21272500" y="711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140970</xdr:rowOff>
    </xdr:from>
    <xdr:to>
      <xdr:col>32</xdr:col>
      <xdr:colOff>187325</xdr:colOff>
      <xdr:row>41</xdr:row>
      <xdr:rowOff>140970</xdr:rowOff>
    </xdr:to>
    <xdr:cxnSp macro="">
      <xdr:nvCxnSpPr>
        <xdr:cNvPr id="381" name="直線コネクタ 380"/>
        <xdr:cNvCxnSpPr/>
      </xdr:nvCxnSpPr>
      <xdr:spPr>
        <a:xfrm>
          <a:off x="21323300" y="7170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10177</xdr:rowOff>
    </xdr:from>
    <xdr:ext cx="469744" cy="259045"/>
    <xdr:sp macro="" textlink="">
      <xdr:nvSpPr>
        <xdr:cNvPr id="382"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11447</xdr:rowOff>
    </xdr:from>
    <xdr:ext cx="469744" cy="259045"/>
    <xdr:sp macro="" textlink="">
      <xdr:nvSpPr>
        <xdr:cNvPr id="383" name="n_1mainValue【認定こども園・幼稚園・保育所】&#10;一人当たり面積"/>
        <xdr:cNvSpPr txBox="1"/>
      </xdr:nvSpPr>
      <xdr:spPr>
        <a:xfrm>
          <a:off x="21075727"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87647</xdr:rowOff>
    </xdr:from>
    <xdr:ext cx="405111" cy="259045"/>
    <xdr:sp macro="" textlink="">
      <xdr:nvSpPr>
        <xdr:cNvPr id="413" name="【学校施設】&#10;有形固定資産減価償却率平均値テキスト"/>
        <xdr:cNvSpPr txBox="1"/>
      </xdr:nvSpPr>
      <xdr:spPr>
        <a:xfrm>
          <a:off x="164084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97790</xdr:rowOff>
    </xdr:from>
    <xdr:to>
      <xdr:col>23</xdr:col>
      <xdr:colOff>568325</xdr:colOff>
      <xdr:row>57</xdr:row>
      <xdr:rowOff>27940</xdr:rowOff>
    </xdr:to>
    <xdr:sp macro="" textlink="">
      <xdr:nvSpPr>
        <xdr:cNvPr id="421" name="円/楕円 420"/>
        <xdr:cNvSpPr/>
      </xdr:nvSpPr>
      <xdr:spPr>
        <a:xfrm>
          <a:off x="16268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120667</xdr:rowOff>
    </xdr:from>
    <xdr:ext cx="405111" cy="259045"/>
    <xdr:sp macro="" textlink="">
      <xdr:nvSpPr>
        <xdr:cNvPr id="422" name="【学校施設】&#10;有形固定資産減価償却率該当値テキスト"/>
        <xdr:cNvSpPr txBox="1"/>
      </xdr:nvSpPr>
      <xdr:spPr>
        <a:xfrm>
          <a:off x="1640840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52070</xdr:rowOff>
    </xdr:from>
    <xdr:to>
      <xdr:col>22</xdr:col>
      <xdr:colOff>415925</xdr:colOff>
      <xdr:row>56</xdr:row>
      <xdr:rowOff>153670</xdr:rowOff>
    </xdr:to>
    <xdr:sp macro="" textlink="">
      <xdr:nvSpPr>
        <xdr:cNvPr id="423" name="円/楕円 422"/>
        <xdr:cNvSpPr/>
      </xdr:nvSpPr>
      <xdr:spPr>
        <a:xfrm>
          <a:off x="15430500" y="965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102870</xdr:rowOff>
    </xdr:from>
    <xdr:to>
      <xdr:col>23</xdr:col>
      <xdr:colOff>517525</xdr:colOff>
      <xdr:row>56</xdr:row>
      <xdr:rowOff>148590</xdr:rowOff>
    </xdr:to>
    <xdr:cxnSp macro="">
      <xdr:nvCxnSpPr>
        <xdr:cNvPr id="424" name="直線コネクタ 423"/>
        <xdr:cNvCxnSpPr/>
      </xdr:nvCxnSpPr>
      <xdr:spPr>
        <a:xfrm>
          <a:off x="15481300" y="970407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7637</xdr:rowOff>
    </xdr:from>
    <xdr:ext cx="405111" cy="259045"/>
    <xdr:sp macro="" textlink="">
      <xdr:nvSpPr>
        <xdr:cNvPr id="425" name="n_1aveValue【学校施設】&#10;有形固定資産減価償却率"/>
        <xdr:cNvSpPr txBox="1"/>
      </xdr:nvSpPr>
      <xdr:spPr>
        <a:xfrm>
          <a:off x="15266043"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170197</xdr:rowOff>
    </xdr:from>
    <xdr:ext cx="405111" cy="259045"/>
    <xdr:sp macro="" textlink="">
      <xdr:nvSpPr>
        <xdr:cNvPr id="426" name="n_1mainValue【学校施設】&#10;有形固定資産減価償却率"/>
        <xdr:cNvSpPr txBox="1"/>
      </xdr:nvSpPr>
      <xdr:spPr>
        <a:xfrm>
          <a:off x="15266043" y="942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56"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126365</xdr:rowOff>
    </xdr:from>
    <xdr:to>
      <xdr:col>32</xdr:col>
      <xdr:colOff>238125</xdr:colOff>
      <xdr:row>58</xdr:row>
      <xdr:rowOff>56515</xdr:rowOff>
    </xdr:to>
    <xdr:sp macro="" textlink="">
      <xdr:nvSpPr>
        <xdr:cNvPr id="464" name="円/楕円 463"/>
        <xdr:cNvSpPr/>
      </xdr:nvSpPr>
      <xdr:spPr>
        <a:xfrm>
          <a:off x="22110700" y="989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149242</xdr:rowOff>
    </xdr:from>
    <xdr:ext cx="469744" cy="259045"/>
    <xdr:sp macro="" textlink="">
      <xdr:nvSpPr>
        <xdr:cNvPr id="465" name="【学校施設】&#10;一人当たり面積該当値テキスト"/>
        <xdr:cNvSpPr txBox="1"/>
      </xdr:nvSpPr>
      <xdr:spPr>
        <a:xfrm>
          <a:off x="22250400" y="975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143510</xdr:rowOff>
    </xdr:from>
    <xdr:to>
      <xdr:col>31</xdr:col>
      <xdr:colOff>85725</xdr:colOff>
      <xdr:row>58</xdr:row>
      <xdr:rowOff>73660</xdr:rowOff>
    </xdr:to>
    <xdr:sp macro="" textlink="">
      <xdr:nvSpPr>
        <xdr:cNvPr id="466" name="円/楕円 465"/>
        <xdr:cNvSpPr/>
      </xdr:nvSpPr>
      <xdr:spPr>
        <a:xfrm>
          <a:off x="2127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5715</xdr:rowOff>
    </xdr:from>
    <xdr:to>
      <xdr:col>32</xdr:col>
      <xdr:colOff>187325</xdr:colOff>
      <xdr:row>58</xdr:row>
      <xdr:rowOff>22860</xdr:rowOff>
    </xdr:to>
    <xdr:cxnSp macro="">
      <xdr:nvCxnSpPr>
        <xdr:cNvPr id="467" name="直線コネクタ 466"/>
        <xdr:cNvCxnSpPr/>
      </xdr:nvCxnSpPr>
      <xdr:spPr>
        <a:xfrm flipV="1">
          <a:off x="21323300" y="994981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110507</xdr:rowOff>
    </xdr:from>
    <xdr:ext cx="469744" cy="259045"/>
    <xdr:sp macro="" textlink="">
      <xdr:nvSpPr>
        <xdr:cNvPr id="46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56</xdr:row>
      <xdr:rowOff>90187</xdr:rowOff>
    </xdr:from>
    <xdr:ext cx="469744" cy="259045"/>
    <xdr:sp macro="" textlink="">
      <xdr:nvSpPr>
        <xdr:cNvPr id="469" name="n_1mainValue【学校施設】&#10;一人当たり面積"/>
        <xdr:cNvSpPr txBox="1"/>
      </xdr:nvSpPr>
      <xdr:spPr>
        <a:xfrm>
          <a:off x="21075727" y="969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6" name="テキスト ボックス 4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97" name="直線コネクタ 4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98" name="テキスト ボックス 49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9" name="直線コネクタ 4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0" name="テキスト ボックス 4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1" name="直線コネクタ 5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2" name="テキスト ボックス 5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3" name="直線コネクタ 5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4" name="テキスト ボックス 5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5" name="直線コネクタ 5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6" name="テキスト ボックス 5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7" name="直線コネクタ 5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08" name="テキスト ボックス 50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12" name="直線コネクタ 51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1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14" name="直線コネクタ 51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1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16" name="直線コネクタ 51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152779</xdr:rowOff>
    </xdr:from>
    <xdr:ext cx="405111" cy="259045"/>
    <xdr:sp macro="" textlink="">
      <xdr:nvSpPr>
        <xdr:cNvPr id="517" name="【公民館】&#10;有形固定資産減価償却率平均値テキスト"/>
        <xdr:cNvSpPr txBox="1"/>
      </xdr:nvSpPr>
      <xdr:spPr>
        <a:xfrm>
          <a:off x="164084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18" name="フローチャート : 判断 51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19" name="フローチャート : 判断 51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10705</xdr:rowOff>
    </xdr:from>
    <xdr:to>
      <xdr:col>23</xdr:col>
      <xdr:colOff>568325</xdr:colOff>
      <xdr:row>107</xdr:row>
      <xdr:rowOff>112305</xdr:rowOff>
    </xdr:to>
    <xdr:sp macro="" textlink="">
      <xdr:nvSpPr>
        <xdr:cNvPr id="525" name="円/楕円 524"/>
        <xdr:cNvSpPr/>
      </xdr:nvSpPr>
      <xdr:spPr>
        <a:xfrm>
          <a:off x="162687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160582</xdr:rowOff>
    </xdr:from>
    <xdr:ext cx="405111" cy="259045"/>
    <xdr:sp macro="" textlink="">
      <xdr:nvSpPr>
        <xdr:cNvPr id="526" name="【公民館】&#10;有形固定資産減価償却率該当値テキスト"/>
        <xdr:cNvSpPr txBox="1"/>
      </xdr:nvSpPr>
      <xdr:spPr>
        <a:xfrm>
          <a:off x="16408400"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17236</xdr:rowOff>
    </xdr:from>
    <xdr:to>
      <xdr:col>22</xdr:col>
      <xdr:colOff>415925</xdr:colOff>
      <xdr:row>107</xdr:row>
      <xdr:rowOff>118836</xdr:rowOff>
    </xdr:to>
    <xdr:sp macro="" textlink="">
      <xdr:nvSpPr>
        <xdr:cNvPr id="527" name="円/楕円 526"/>
        <xdr:cNvSpPr/>
      </xdr:nvSpPr>
      <xdr:spPr>
        <a:xfrm>
          <a:off x="15430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61505</xdr:rowOff>
    </xdr:from>
    <xdr:to>
      <xdr:col>23</xdr:col>
      <xdr:colOff>517525</xdr:colOff>
      <xdr:row>107</xdr:row>
      <xdr:rowOff>68036</xdr:rowOff>
    </xdr:to>
    <xdr:cxnSp macro="">
      <xdr:nvCxnSpPr>
        <xdr:cNvPr id="528" name="直線コネクタ 527"/>
        <xdr:cNvCxnSpPr/>
      </xdr:nvCxnSpPr>
      <xdr:spPr>
        <a:xfrm flipV="1">
          <a:off x="15481300" y="18406655"/>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141895</xdr:rowOff>
    </xdr:from>
    <xdr:ext cx="405111" cy="259045"/>
    <xdr:sp macro="" textlink="">
      <xdr:nvSpPr>
        <xdr:cNvPr id="529" name="n_1aveValue【公民館】&#10;有形固定資産減価償却率"/>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109963</xdr:rowOff>
    </xdr:from>
    <xdr:ext cx="405111" cy="259045"/>
    <xdr:sp macro="" textlink="">
      <xdr:nvSpPr>
        <xdr:cNvPr id="530" name="n_1mainValue【公民館】&#10;有形固定資産減価償却率"/>
        <xdr:cNvSpPr txBox="1"/>
      </xdr:nvSpPr>
      <xdr:spPr>
        <a:xfrm>
          <a:off x="15266043"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1" name="直線コネクタ 5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2" name="テキスト ボックス 5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3" name="直線コネクタ 5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4" name="テキスト ボックス 5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5" name="直線コネクタ 5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6" name="テキスト ボックス 5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7" name="直線コネクタ 5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8" name="テキスト ボックス 5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9" name="直線コネクタ 5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0" name="テキスト ボックス 5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54" name="直線コネクタ 55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5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56" name="直線コネクタ 55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5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58" name="直線コネクタ 55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559"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60" name="フローチャート : 判断 55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61" name="フローチャート : 判断 56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59689</xdr:rowOff>
    </xdr:from>
    <xdr:to>
      <xdr:col>32</xdr:col>
      <xdr:colOff>238125</xdr:colOff>
      <xdr:row>105</xdr:row>
      <xdr:rowOff>161289</xdr:rowOff>
    </xdr:to>
    <xdr:sp macro="" textlink="">
      <xdr:nvSpPr>
        <xdr:cNvPr id="567" name="円/楕円 566"/>
        <xdr:cNvSpPr/>
      </xdr:nvSpPr>
      <xdr:spPr>
        <a:xfrm>
          <a:off x="221107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38116</xdr:rowOff>
    </xdr:from>
    <xdr:ext cx="469744" cy="259045"/>
    <xdr:sp macro="" textlink="">
      <xdr:nvSpPr>
        <xdr:cNvPr id="568" name="【公民館】&#10;一人当たり面積該当値テキスト"/>
        <xdr:cNvSpPr txBox="1"/>
      </xdr:nvSpPr>
      <xdr:spPr>
        <a:xfrm>
          <a:off x="22250400"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0.146</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63500</xdr:rowOff>
    </xdr:from>
    <xdr:to>
      <xdr:col>31</xdr:col>
      <xdr:colOff>85725</xdr:colOff>
      <xdr:row>105</xdr:row>
      <xdr:rowOff>165100</xdr:rowOff>
    </xdr:to>
    <xdr:sp macro="" textlink="">
      <xdr:nvSpPr>
        <xdr:cNvPr id="569" name="円/楕円 568"/>
        <xdr:cNvSpPr/>
      </xdr:nvSpPr>
      <xdr:spPr>
        <a:xfrm>
          <a:off x="21272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110489</xdr:rowOff>
    </xdr:from>
    <xdr:to>
      <xdr:col>32</xdr:col>
      <xdr:colOff>187325</xdr:colOff>
      <xdr:row>105</xdr:row>
      <xdr:rowOff>114300</xdr:rowOff>
    </xdr:to>
    <xdr:cxnSp macro="">
      <xdr:nvCxnSpPr>
        <xdr:cNvPr id="570" name="直線コネクタ 569"/>
        <xdr:cNvCxnSpPr/>
      </xdr:nvCxnSpPr>
      <xdr:spPr>
        <a:xfrm flipV="1">
          <a:off x="21323300" y="1811273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124477</xdr:rowOff>
    </xdr:from>
    <xdr:ext cx="469744" cy="259045"/>
    <xdr:sp macro="" textlink="">
      <xdr:nvSpPr>
        <xdr:cNvPr id="571"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156227</xdr:rowOff>
    </xdr:from>
    <xdr:ext cx="469744" cy="259045"/>
    <xdr:sp macro="" textlink="">
      <xdr:nvSpPr>
        <xdr:cNvPr id="572" name="n_1mainValue【公民館】&#10;一人当たり面積"/>
        <xdr:cNvSpPr txBox="1"/>
      </xdr:nvSpPr>
      <xdr:spPr>
        <a:xfrm>
          <a:off x="21075727" y="181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施設別に分析を行ってみると、公民館以外のインフラ資産が、類似団体と比較して高い償却率を示していることが伺える。また、公営住宅の一人当たり面積は、福岡県の平均と比較するとかなり高い数値を示している。一人当たり面積が広いということは、人口と比較して、それだけ施設が広い、多いということであり、施設改修が追い付いていないということを表している。人口と施設の数量を比較し、施設の統廃合を視野に入れていく必要がありそうだ。</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28,982
28,620
11.01
9,757,507
9,400,982
282,956
5,758,676
6,612,067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155719</xdr:rowOff>
    </xdr:from>
    <xdr:ext cx="405111" cy="259045"/>
    <xdr:sp macro="" textlink="">
      <xdr:nvSpPr>
        <xdr:cNvPr id="60" name="【図書館】&#10;有形固定資産減価償却率平均値テキスト"/>
        <xdr:cNvSpPr txBox="1"/>
      </xdr:nvSpPr>
      <xdr:spPr>
        <a:xfrm>
          <a:off x="4724400" y="6499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132842</xdr:rowOff>
    </xdr:from>
    <xdr:to>
      <xdr:col>6</xdr:col>
      <xdr:colOff>561975</xdr:colOff>
      <xdr:row>40</xdr:row>
      <xdr:rowOff>62992</xdr:rowOff>
    </xdr:to>
    <xdr:sp macro="" textlink="">
      <xdr:nvSpPr>
        <xdr:cNvPr id="68" name="円/楕円 67"/>
        <xdr:cNvSpPr/>
      </xdr:nvSpPr>
      <xdr:spPr>
        <a:xfrm>
          <a:off x="4584700" y="681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111269</xdr:rowOff>
    </xdr:from>
    <xdr:ext cx="405111" cy="259045"/>
    <xdr:sp macro="" textlink="">
      <xdr:nvSpPr>
        <xdr:cNvPr id="69" name="【図書館】&#10;有形固定資産減価償却率該当値テキスト"/>
        <xdr:cNvSpPr txBox="1"/>
      </xdr:nvSpPr>
      <xdr:spPr>
        <a:xfrm>
          <a:off x="4724400" y="6797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7112</xdr:rowOff>
    </xdr:from>
    <xdr:to>
      <xdr:col>5</xdr:col>
      <xdr:colOff>409575</xdr:colOff>
      <xdr:row>40</xdr:row>
      <xdr:rowOff>108712</xdr:rowOff>
    </xdr:to>
    <xdr:sp macro="" textlink="">
      <xdr:nvSpPr>
        <xdr:cNvPr id="70" name="円/楕円 69"/>
        <xdr:cNvSpPr/>
      </xdr:nvSpPr>
      <xdr:spPr>
        <a:xfrm>
          <a:off x="3746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12192</xdr:rowOff>
    </xdr:from>
    <xdr:to>
      <xdr:col>6</xdr:col>
      <xdr:colOff>511175</xdr:colOff>
      <xdr:row>40</xdr:row>
      <xdr:rowOff>57912</xdr:rowOff>
    </xdr:to>
    <xdr:cxnSp macro="">
      <xdr:nvCxnSpPr>
        <xdr:cNvPr id="71" name="直線コネクタ 70"/>
        <xdr:cNvCxnSpPr/>
      </xdr:nvCxnSpPr>
      <xdr:spPr>
        <a:xfrm flipV="1">
          <a:off x="3797300" y="687019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65803</xdr:rowOff>
    </xdr:from>
    <xdr:ext cx="405111" cy="259045"/>
    <xdr:sp macro="" textlink="">
      <xdr:nvSpPr>
        <xdr:cNvPr id="72" name="n_1aveValue【図書館】&#10;有形固定資産減価償却率"/>
        <xdr:cNvSpPr txBox="1"/>
      </xdr:nvSpPr>
      <xdr:spPr>
        <a:xfrm>
          <a:off x="3582043" y="640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99839</xdr:rowOff>
    </xdr:from>
    <xdr:ext cx="405111" cy="259045"/>
    <xdr:sp macro="" textlink="">
      <xdr:nvSpPr>
        <xdr:cNvPr id="73" name="n_1mainValue【図書館】&#10;有形固定資産減価償却率"/>
        <xdr:cNvSpPr txBox="1"/>
      </xdr:nvSpPr>
      <xdr:spPr>
        <a:xfrm>
          <a:off x="3582043" y="695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29227</xdr:rowOff>
    </xdr:from>
    <xdr:ext cx="469744" cy="259045"/>
    <xdr:sp macro="" textlink="">
      <xdr:nvSpPr>
        <xdr:cNvPr id="103" name="【図書館】&#10;一人当たり面積平均値テキスト"/>
        <xdr:cNvSpPr txBox="1"/>
      </xdr:nvSpPr>
      <xdr:spPr>
        <a:xfrm>
          <a:off x="10566400" y="6887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5" name="フローチャート : 判断 10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76200</xdr:rowOff>
    </xdr:from>
    <xdr:to>
      <xdr:col>15</xdr:col>
      <xdr:colOff>231775</xdr:colOff>
      <xdr:row>35</xdr:row>
      <xdr:rowOff>6350</xdr:rowOff>
    </xdr:to>
    <xdr:sp macro="" textlink="">
      <xdr:nvSpPr>
        <xdr:cNvPr id="111" name="円/楕円 110"/>
        <xdr:cNvSpPr/>
      </xdr:nvSpPr>
      <xdr:spPr>
        <a:xfrm>
          <a:off x="104267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29227</xdr:rowOff>
    </xdr:from>
    <xdr:ext cx="469744" cy="259045"/>
    <xdr:sp macro="" textlink="">
      <xdr:nvSpPr>
        <xdr:cNvPr id="112" name="【図書館】&#10;一人当たり面積該当値テキスト"/>
        <xdr:cNvSpPr txBox="1"/>
      </xdr:nvSpPr>
      <xdr:spPr>
        <a:xfrm>
          <a:off x="10566400" y="58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88900</xdr:rowOff>
    </xdr:from>
    <xdr:to>
      <xdr:col>14</xdr:col>
      <xdr:colOff>79375</xdr:colOff>
      <xdr:row>35</xdr:row>
      <xdr:rowOff>19050</xdr:rowOff>
    </xdr:to>
    <xdr:sp macro="" textlink="">
      <xdr:nvSpPr>
        <xdr:cNvPr id="113" name="円/楕円 112"/>
        <xdr:cNvSpPr/>
      </xdr:nvSpPr>
      <xdr:spPr>
        <a:xfrm>
          <a:off x="95885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127000</xdr:rowOff>
    </xdr:from>
    <xdr:to>
      <xdr:col>15</xdr:col>
      <xdr:colOff>180975</xdr:colOff>
      <xdr:row>34</xdr:row>
      <xdr:rowOff>139700</xdr:rowOff>
    </xdr:to>
    <xdr:cxnSp macro="">
      <xdr:nvCxnSpPr>
        <xdr:cNvPr id="114" name="直線コネクタ 113"/>
        <xdr:cNvCxnSpPr/>
      </xdr:nvCxnSpPr>
      <xdr:spPr>
        <a:xfrm flipV="1">
          <a:off x="9639300" y="595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40</xdr:row>
      <xdr:rowOff>118127</xdr:rowOff>
    </xdr:from>
    <xdr:ext cx="469744" cy="259045"/>
    <xdr:sp macro="" textlink="">
      <xdr:nvSpPr>
        <xdr:cNvPr id="115" name="n_1aveValue【図書館】&#10;一人当たり面積"/>
        <xdr:cNvSpPr txBox="1"/>
      </xdr:nvSpPr>
      <xdr:spPr>
        <a:xfrm>
          <a:off x="93917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35577</xdr:rowOff>
    </xdr:from>
    <xdr:ext cx="469744" cy="259045"/>
    <xdr:sp macro="" textlink="">
      <xdr:nvSpPr>
        <xdr:cNvPr id="116" name="n_1mainValue【図書館】&#10;一人当たり面積"/>
        <xdr:cNvSpPr txBox="1"/>
      </xdr:nvSpPr>
      <xdr:spPr>
        <a:xfrm>
          <a:off x="9391727"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8"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50" name="フローチャート : 判断 14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6350</xdr:rowOff>
    </xdr:from>
    <xdr:to>
      <xdr:col>6</xdr:col>
      <xdr:colOff>561975</xdr:colOff>
      <xdr:row>57</xdr:row>
      <xdr:rowOff>107950</xdr:rowOff>
    </xdr:to>
    <xdr:sp macro="" textlink="">
      <xdr:nvSpPr>
        <xdr:cNvPr id="156" name="円/楕円 155"/>
        <xdr:cNvSpPr/>
      </xdr:nvSpPr>
      <xdr:spPr>
        <a:xfrm>
          <a:off x="4584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29227</xdr:rowOff>
    </xdr:from>
    <xdr:ext cx="405111" cy="259045"/>
    <xdr:sp macro="" textlink="">
      <xdr:nvSpPr>
        <xdr:cNvPr id="157" name="【体育館・プール】&#10;有形固定資産減価償却率該当値テキスト"/>
        <xdr:cNvSpPr txBox="1"/>
      </xdr:nvSpPr>
      <xdr:spPr>
        <a:xfrm>
          <a:off x="4724400"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74930</xdr:rowOff>
    </xdr:from>
    <xdr:to>
      <xdr:col>5</xdr:col>
      <xdr:colOff>409575</xdr:colOff>
      <xdr:row>58</xdr:row>
      <xdr:rowOff>5080</xdr:rowOff>
    </xdr:to>
    <xdr:sp macro="" textlink="">
      <xdr:nvSpPr>
        <xdr:cNvPr id="158" name="円/楕円 157"/>
        <xdr:cNvSpPr/>
      </xdr:nvSpPr>
      <xdr:spPr>
        <a:xfrm>
          <a:off x="3746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57150</xdr:rowOff>
    </xdr:from>
    <xdr:to>
      <xdr:col>6</xdr:col>
      <xdr:colOff>511175</xdr:colOff>
      <xdr:row>57</xdr:row>
      <xdr:rowOff>125730</xdr:rowOff>
    </xdr:to>
    <xdr:cxnSp macro="">
      <xdr:nvCxnSpPr>
        <xdr:cNvPr id="159" name="直線コネクタ 158"/>
        <xdr:cNvCxnSpPr/>
      </xdr:nvCxnSpPr>
      <xdr:spPr>
        <a:xfrm flipV="1">
          <a:off x="3797300" y="9829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99077</xdr:rowOff>
    </xdr:from>
    <xdr:ext cx="405111" cy="259045"/>
    <xdr:sp macro="" textlink="">
      <xdr:nvSpPr>
        <xdr:cNvPr id="160"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21607</xdr:rowOff>
    </xdr:from>
    <xdr:ext cx="405111" cy="259045"/>
    <xdr:sp macro="" textlink="">
      <xdr:nvSpPr>
        <xdr:cNvPr id="161" name="n_1mainValue【体育館・プール】&#10;有形固定資産減価償却率"/>
        <xdr:cNvSpPr txBox="1"/>
      </xdr:nvSpPr>
      <xdr:spPr>
        <a:xfrm>
          <a:off x="3582043"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105427</xdr:rowOff>
    </xdr:from>
    <xdr:ext cx="469744" cy="259045"/>
    <xdr:sp macro="" textlink="">
      <xdr:nvSpPr>
        <xdr:cNvPr id="190" name="【体育館・プール】&#10;一人当たり面積平均値テキスト"/>
        <xdr:cNvSpPr txBox="1"/>
      </xdr:nvSpPr>
      <xdr:spPr>
        <a:xfrm>
          <a:off x="10566400" y="1022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92" name="フローチャート : 判断 191"/>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158750</xdr:rowOff>
    </xdr:from>
    <xdr:to>
      <xdr:col>15</xdr:col>
      <xdr:colOff>231775</xdr:colOff>
      <xdr:row>61</xdr:row>
      <xdr:rowOff>88900</xdr:rowOff>
    </xdr:to>
    <xdr:sp macro="" textlink="">
      <xdr:nvSpPr>
        <xdr:cNvPr id="198" name="円/楕円 197"/>
        <xdr:cNvSpPr/>
      </xdr:nvSpPr>
      <xdr:spPr>
        <a:xfrm>
          <a:off x="104267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137177</xdr:rowOff>
    </xdr:from>
    <xdr:ext cx="469744" cy="259045"/>
    <xdr:sp macro="" textlink="">
      <xdr:nvSpPr>
        <xdr:cNvPr id="199" name="【体育館・プール】&#10;一人当たり面積該当値テキスト"/>
        <xdr:cNvSpPr txBox="1"/>
      </xdr:nvSpPr>
      <xdr:spPr>
        <a:xfrm>
          <a:off x="10566400" y="1042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0.145</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162560</xdr:rowOff>
    </xdr:from>
    <xdr:to>
      <xdr:col>14</xdr:col>
      <xdr:colOff>79375</xdr:colOff>
      <xdr:row>61</xdr:row>
      <xdr:rowOff>92710</xdr:rowOff>
    </xdr:to>
    <xdr:sp macro="" textlink="">
      <xdr:nvSpPr>
        <xdr:cNvPr id="200" name="円/楕円 199"/>
        <xdr:cNvSpPr/>
      </xdr:nvSpPr>
      <xdr:spPr>
        <a:xfrm>
          <a:off x="95885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38100</xdr:rowOff>
    </xdr:from>
    <xdr:to>
      <xdr:col>15</xdr:col>
      <xdr:colOff>180975</xdr:colOff>
      <xdr:row>61</xdr:row>
      <xdr:rowOff>41910</xdr:rowOff>
    </xdr:to>
    <xdr:cxnSp macro="">
      <xdr:nvCxnSpPr>
        <xdr:cNvPr id="201" name="直線コネクタ 200"/>
        <xdr:cNvCxnSpPr/>
      </xdr:nvCxnSpPr>
      <xdr:spPr>
        <a:xfrm flipV="1">
          <a:off x="9639300" y="1049655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48277</xdr:rowOff>
    </xdr:from>
    <xdr:ext cx="469744" cy="259045"/>
    <xdr:sp macro="" textlink="">
      <xdr:nvSpPr>
        <xdr:cNvPr id="202"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83837</xdr:rowOff>
    </xdr:from>
    <xdr:ext cx="469744" cy="259045"/>
    <xdr:sp macro="" textlink="">
      <xdr:nvSpPr>
        <xdr:cNvPr id="203" name="n_1mainValue【体育館・プール】&#10;一人当たり面積"/>
        <xdr:cNvSpPr txBox="1"/>
      </xdr:nvSpPr>
      <xdr:spPr>
        <a:xfrm>
          <a:off x="9391727" y="1054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26" name="直線コネクタ 225"/>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27"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28" name="直線コネクタ 227"/>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29"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30" name="直線コネクタ 229"/>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31"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32" name="フローチャート : 判断 231"/>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33" name="フローチャート : 判断 232"/>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19304</xdr:rowOff>
    </xdr:from>
    <xdr:to>
      <xdr:col>6</xdr:col>
      <xdr:colOff>561975</xdr:colOff>
      <xdr:row>82</xdr:row>
      <xdr:rowOff>120904</xdr:rowOff>
    </xdr:to>
    <xdr:sp macro="" textlink="">
      <xdr:nvSpPr>
        <xdr:cNvPr id="239" name="円/楕円 238"/>
        <xdr:cNvSpPr/>
      </xdr:nvSpPr>
      <xdr:spPr>
        <a:xfrm>
          <a:off x="45847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42181</xdr:rowOff>
    </xdr:from>
    <xdr:ext cx="405111" cy="259045"/>
    <xdr:sp macro="" textlink="">
      <xdr:nvSpPr>
        <xdr:cNvPr id="240" name="【福祉施設】&#10;有形固定資産減価償却率該当値テキスト"/>
        <xdr:cNvSpPr txBox="1"/>
      </xdr:nvSpPr>
      <xdr:spPr>
        <a:xfrm>
          <a:off x="4724400" y="13929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69596</xdr:rowOff>
    </xdr:from>
    <xdr:to>
      <xdr:col>5</xdr:col>
      <xdr:colOff>409575</xdr:colOff>
      <xdr:row>82</xdr:row>
      <xdr:rowOff>171196</xdr:rowOff>
    </xdr:to>
    <xdr:sp macro="" textlink="">
      <xdr:nvSpPr>
        <xdr:cNvPr id="241" name="円/楕円 240"/>
        <xdr:cNvSpPr/>
      </xdr:nvSpPr>
      <xdr:spPr>
        <a:xfrm>
          <a:off x="3746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70104</xdr:rowOff>
    </xdr:from>
    <xdr:to>
      <xdr:col>6</xdr:col>
      <xdr:colOff>511175</xdr:colOff>
      <xdr:row>82</xdr:row>
      <xdr:rowOff>120396</xdr:rowOff>
    </xdr:to>
    <xdr:cxnSp macro="">
      <xdr:nvCxnSpPr>
        <xdr:cNvPr id="242" name="直線コネクタ 241"/>
        <xdr:cNvCxnSpPr/>
      </xdr:nvCxnSpPr>
      <xdr:spPr>
        <a:xfrm flipV="1">
          <a:off x="3797300" y="1412900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134890</xdr:rowOff>
    </xdr:from>
    <xdr:ext cx="405111" cy="259045"/>
    <xdr:sp macro="" textlink="">
      <xdr:nvSpPr>
        <xdr:cNvPr id="243"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16273</xdr:rowOff>
    </xdr:from>
    <xdr:ext cx="405111" cy="259045"/>
    <xdr:sp macro="" textlink="">
      <xdr:nvSpPr>
        <xdr:cNvPr id="244" name="n_1mainValue【福祉施設】&#10;有形固定資産減価償却率"/>
        <xdr:cNvSpPr txBox="1"/>
      </xdr:nvSpPr>
      <xdr:spPr>
        <a:xfrm>
          <a:off x="3582043"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55" name="直線コネクタ 25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6" name="テキスト ボックス 25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9" name="直線コネクタ 25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0" name="テキスト ボックス 25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64" name="直線コネクタ 263"/>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65"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66" name="直線コネクタ 265"/>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67"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68" name="直線コネクタ 267"/>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69" name="【福祉施設】&#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70" name="フローチャート : 判断 269"/>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71" name="フローチャート : 判断 270"/>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164464</xdr:rowOff>
    </xdr:from>
    <xdr:to>
      <xdr:col>15</xdr:col>
      <xdr:colOff>231775</xdr:colOff>
      <xdr:row>83</xdr:row>
      <xdr:rowOff>94614</xdr:rowOff>
    </xdr:to>
    <xdr:sp macro="" textlink="">
      <xdr:nvSpPr>
        <xdr:cNvPr id="277" name="円/楕円 276"/>
        <xdr:cNvSpPr/>
      </xdr:nvSpPr>
      <xdr:spPr>
        <a:xfrm>
          <a:off x="104267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142891</xdr:rowOff>
    </xdr:from>
    <xdr:ext cx="469744" cy="259045"/>
    <xdr:sp macro="" textlink="">
      <xdr:nvSpPr>
        <xdr:cNvPr id="278" name="【福祉施設】&#10;一人当たり面積該当値テキスト"/>
        <xdr:cNvSpPr txBox="1"/>
      </xdr:nvSpPr>
      <xdr:spPr>
        <a:xfrm>
          <a:off x="10566400" y="1420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13</xdr:col>
      <xdr:colOff>663575</xdr:colOff>
      <xdr:row>82</xdr:row>
      <xdr:rowOff>164464</xdr:rowOff>
    </xdr:from>
    <xdr:to>
      <xdr:col>14</xdr:col>
      <xdr:colOff>79375</xdr:colOff>
      <xdr:row>83</xdr:row>
      <xdr:rowOff>94614</xdr:rowOff>
    </xdr:to>
    <xdr:sp macro="" textlink="">
      <xdr:nvSpPr>
        <xdr:cNvPr id="279" name="円/楕円 278"/>
        <xdr:cNvSpPr/>
      </xdr:nvSpPr>
      <xdr:spPr>
        <a:xfrm>
          <a:off x="9588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43814</xdr:rowOff>
    </xdr:from>
    <xdr:to>
      <xdr:col>15</xdr:col>
      <xdr:colOff>180975</xdr:colOff>
      <xdr:row>83</xdr:row>
      <xdr:rowOff>43814</xdr:rowOff>
    </xdr:to>
    <xdr:cxnSp macro="">
      <xdr:nvCxnSpPr>
        <xdr:cNvPr id="280" name="直線コネクタ 279"/>
        <xdr:cNvCxnSpPr/>
      </xdr:nvCxnSpPr>
      <xdr:spPr>
        <a:xfrm>
          <a:off x="9639300" y="142741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42563</xdr:rowOff>
    </xdr:from>
    <xdr:ext cx="469744" cy="259045"/>
    <xdr:sp macro="" textlink="">
      <xdr:nvSpPr>
        <xdr:cNvPr id="281"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85741</xdr:rowOff>
    </xdr:from>
    <xdr:ext cx="469744" cy="259045"/>
    <xdr:sp macro="" textlink="">
      <xdr:nvSpPr>
        <xdr:cNvPr id="282" name="n_1mainValue【福祉施設】&#10;一人当たり面積"/>
        <xdr:cNvSpPr txBox="1"/>
      </xdr:nvSpPr>
      <xdr:spPr>
        <a:xfrm>
          <a:off x="9391727" y="1431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07" name="正方形/長方形 3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08" name="正方形/長方形 3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09" name="正方形/長方形 3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0" name="正方形/長方形 3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1" name="正方形/長方形 3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2" name="正方形/長方形 3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3" name="正方形/長方形 3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14" name="正方形/長方形 31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15" name="正方形/長方形 31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16" name="正方形/長方形 31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17" name="正方形/長方形 31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18" name="正方形/長方形 31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19" name="正方形/長方形 31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20" name="正方形/長方形 31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21" name="正方形/長方形 32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22" name="正方形/長方形 32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23" name="テキスト ボックス 32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24" name="直線コネクタ 32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25" name="テキスト ボックス 32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26" name="直線コネクタ 32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27" name="テキスト ボックス 32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28" name="直線コネクタ 32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29" name="テキスト ボックス 32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30" name="直線コネクタ 32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31" name="テキスト ボックス 33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32" name="直線コネクタ 33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33" name="テキスト ボックス 33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34" name="直線コネクタ 33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35" name="テキスト ボックス 33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36" name="直線コネクタ 33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37" name="テキスト ボックス 33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3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339" name="直線コネクタ 33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34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341" name="直線コネクタ 34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34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343" name="直線コネクタ 34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46372</xdr:rowOff>
    </xdr:from>
    <xdr:ext cx="405111" cy="259045"/>
    <xdr:sp macro="" textlink="">
      <xdr:nvSpPr>
        <xdr:cNvPr id="344" name="【保健センター・保健所】&#10;有形固定資産減価償却率平均値テキスト"/>
        <xdr:cNvSpPr txBox="1"/>
      </xdr:nvSpPr>
      <xdr:spPr>
        <a:xfrm>
          <a:off x="16408400" y="10333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345" name="フローチャート : 判断 34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346" name="フローチャート : 判断 34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47" name="テキスト ボックス 3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48" name="テキスト ボックス 3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49" name="テキスト ボックス 3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50" name="テキスト ボックス 3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51" name="テキスト ボックス 3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46355</xdr:rowOff>
    </xdr:from>
    <xdr:to>
      <xdr:col>23</xdr:col>
      <xdr:colOff>568325</xdr:colOff>
      <xdr:row>61</xdr:row>
      <xdr:rowOff>147955</xdr:rowOff>
    </xdr:to>
    <xdr:sp macro="" textlink="">
      <xdr:nvSpPr>
        <xdr:cNvPr id="352" name="円/楕円 351"/>
        <xdr:cNvSpPr/>
      </xdr:nvSpPr>
      <xdr:spPr>
        <a:xfrm>
          <a:off x="162687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61</xdr:row>
      <xdr:rowOff>24782</xdr:rowOff>
    </xdr:from>
    <xdr:ext cx="405111" cy="259045"/>
    <xdr:sp macro="" textlink="">
      <xdr:nvSpPr>
        <xdr:cNvPr id="353" name="【保健センター・保健所】&#10;有形固定資産減価償却率該当値テキスト"/>
        <xdr:cNvSpPr txBox="1"/>
      </xdr:nvSpPr>
      <xdr:spPr>
        <a:xfrm>
          <a:off x="16408400" y="1048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88265</xdr:rowOff>
    </xdr:from>
    <xdr:to>
      <xdr:col>22</xdr:col>
      <xdr:colOff>415925</xdr:colOff>
      <xdr:row>62</xdr:row>
      <xdr:rowOff>18415</xdr:rowOff>
    </xdr:to>
    <xdr:sp macro="" textlink="">
      <xdr:nvSpPr>
        <xdr:cNvPr id="354" name="円/楕円 353"/>
        <xdr:cNvSpPr/>
      </xdr:nvSpPr>
      <xdr:spPr>
        <a:xfrm>
          <a:off x="15430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97155</xdr:rowOff>
    </xdr:from>
    <xdr:to>
      <xdr:col>23</xdr:col>
      <xdr:colOff>517525</xdr:colOff>
      <xdr:row>61</xdr:row>
      <xdr:rowOff>139065</xdr:rowOff>
    </xdr:to>
    <xdr:cxnSp macro="">
      <xdr:nvCxnSpPr>
        <xdr:cNvPr id="355" name="直線コネクタ 354"/>
        <xdr:cNvCxnSpPr/>
      </xdr:nvCxnSpPr>
      <xdr:spPr>
        <a:xfrm flipV="1">
          <a:off x="15481300" y="105556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74312</xdr:rowOff>
    </xdr:from>
    <xdr:ext cx="405111" cy="259045"/>
    <xdr:sp macro="" textlink="">
      <xdr:nvSpPr>
        <xdr:cNvPr id="356"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34942</xdr:rowOff>
    </xdr:from>
    <xdr:ext cx="405111" cy="259045"/>
    <xdr:sp macro="" textlink="">
      <xdr:nvSpPr>
        <xdr:cNvPr id="357" name="n_1mainValue【保健センター・保健所】&#10;有形固定資産減価償却率"/>
        <xdr:cNvSpPr txBox="1"/>
      </xdr:nvSpPr>
      <xdr:spPr>
        <a:xfrm>
          <a:off x="15266043" y="10321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58" name="正方形/長方形 3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59" name="正方形/長方形 3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0" name="正方形/長方形 3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1" name="正方形/長方形 3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2" name="正方形/長方形 3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63" name="正方形/長方形 3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64" name="正方形/長方形 3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65" name="正方形/長方形 3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66" name="テキスト ボックス 3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67" name="直線コネクタ 3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368" name="直線コネクタ 36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69" name="テキスト ボックス 36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70" name="直線コネクタ 36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71" name="テキスト ボックス 37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72" name="直線コネクタ 37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73" name="テキスト ボックス 37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74" name="直線コネクタ 37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75" name="テキスト ボックス 37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76" name="直線コネクタ 37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77" name="テキスト ボックス 37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7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379" name="直線コネクタ 378"/>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380"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381" name="直線コネクタ 380"/>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382"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383" name="直線コネクタ 382"/>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384"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385" name="フローチャート : 判断 384"/>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386" name="フローチャート : 判断 385"/>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87" name="テキスト ボックス 3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88" name="テキスト ボックス 3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89" name="テキスト ボックス 3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90" name="テキスト ボックス 3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91" name="テキスト ボックス 3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129794</xdr:rowOff>
    </xdr:from>
    <xdr:to>
      <xdr:col>32</xdr:col>
      <xdr:colOff>238125</xdr:colOff>
      <xdr:row>62</xdr:row>
      <xdr:rowOff>59944</xdr:rowOff>
    </xdr:to>
    <xdr:sp macro="" textlink="">
      <xdr:nvSpPr>
        <xdr:cNvPr id="392" name="円/楕円 391"/>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152671</xdr:rowOff>
    </xdr:from>
    <xdr:ext cx="469744" cy="259045"/>
    <xdr:sp macro="" textlink="">
      <xdr:nvSpPr>
        <xdr:cNvPr id="393" name="【保健センター・保健所】&#10;一人当たり面積該当値テキスト"/>
        <xdr:cNvSpPr txBox="1"/>
      </xdr:nvSpPr>
      <xdr:spPr>
        <a:xfrm>
          <a:off x="22250400" y="1043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134366</xdr:rowOff>
    </xdr:from>
    <xdr:to>
      <xdr:col>31</xdr:col>
      <xdr:colOff>85725</xdr:colOff>
      <xdr:row>62</xdr:row>
      <xdr:rowOff>64516</xdr:rowOff>
    </xdr:to>
    <xdr:sp macro="" textlink="">
      <xdr:nvSpPr>
        <xdr:cNvPr id="394" name="円/楕円 393"/>
        <xdr:cNvSpPr/>
      </xdr:nvSpPr>
      <xdr:spPr>
        <a:xfrm>
          <a:off x="21272500" y="1059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9144</xdr:rowOff>
    </xdr:from>
    <xdr:to>
      <xdr:col>32</xdr:col>
      <xdr:colOff>187325</xdr:colOff>
      <xdr:row>62</xdr:row>
      <xdr:rowOff>13716</xdr:rowOff>
    </xdr:to>
    <xdr:cxnSp macro="">
      <xdr:nvCxnSpPr>
        <xdr:cNvPr id="395" name="直線コネクタ 394"/>
        <xdr:cNvCxnSpPr/>
      </xdr:nvCxnSpPr>
      <xdr:spPr>
        <a:xfrm flipV="1">
          <a:off x="21323300" y="106390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62</xdr:row>
      <xdr:rowOff>55643</xdr:rowOff>
    </xdr:from>
    <xdr:ext cx="469744" cy="259045"/>
    <xdr:sp macro="" textlink="">
      <xdr:nvSpPr>
        <xdr:cNvPr id="396"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81043</xdr:rowOff>
    </xdr:from>
    <xdr:ext cx="469744" cy="259045"/>
    <xdr:sp macro="" textlink="">
      <xdr:nvSpPr>
        <xdr:cNvPr id="397" name="n_1main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98" name="正方形/長方形 3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99" name="正方形/長方形 3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00" name="正方形/長方形 3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01" name="正方形/長方形 4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02" name="正方形/長方形 4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03" name="正方形/長方形 4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04" name="正方形/長方形 4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05" name="正方形/長方形 4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06" name="テキスト ボックス 4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07" name="直線コネクタ 4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08" name="直線コネクタ 40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09" name="テキスト ボックス 40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10" name="直線コネクタ 40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11" name="テキスト ボックス 41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12" name="直線コネクタ 41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13" name="テキスト ボックス 41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14" name="直線コネクタ 41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15" name="テキスト ボックス 41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16" name="直線コネクタ 41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17" name="テキスト ボックス 41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18" name="直線コネクタ 41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19" name="テキスト ボックス 41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20" name="直線コネクタ 41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21" name="テキスト ボックス 42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23" name="直線コネクタ 42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2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25" name="直線コネクタ 42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2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27" name="直線コネクタ 42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42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429" name="フローチャート : 判断 42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430" name="フローチャート : 判断 42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160382</xdr:rowOff>
    </xdr:from>
    <xdr:to>
      <xdr:col>23</xdr:col>
      <xdr:colOff>568325</xdr:colOff>
      <xdr:row>80</xdr:row>
      <xdr:rowOff>90532</xdr:rowOff>
    </xdr:to>
    <xdr:sp macro="" textlink="">
      <xdr:nvSpPr>
        <xdr:cNvPr id="436" name="円/楕円 435"/>
        <xdr:cNvSpPr/>
      </xdr:nvSpPr>
      <xdr:spPr>
        <a:xfrm>
          <a:off x="16268700" y="13704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11809</xdr:rowOff>
    </xdr:from>
    <xdr:ext cx="405111" cy="259045"/>
    <xdr:sp macro="" textlink="">
      <xdr:nvSpPr>
        <xdr:cNvPr id="437" name="【消防施設】&#10;有形固定資産減価償却率該当値テキスト"/>
        <xdr:cNvSpPr txBox="1"/>
      </xdr:nvSpPr>
      <xdr:spPr>
        <a:xfrm>
          <a:off x="16408400" y="1355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33020</xdr:rowOff>
    </xdr:from>
    <xdr:to>
      <xdr:col>22</xdr:col>
      <xdr:colOff>415925</xdr:colOff>
      <xdr:row>80</xdr:row>
      <xdr:rowOff>134620</xdr:rowOff>
    </xdr:to>
    <xdr:sp macro="" textlink="">
      <xdr:nvSpPr>
        <xdr:cNvPr id="438" name="円/楕円 437"/>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80</xdr:row>
      <xdr:rowOff>39732</xdr:rowOff>
    </xdr:from>
    <xdr:to>
      <xdr:col>23</xdr:col>
      <xdr:colOff>517525</xdr:colOff>
      <xdr:row>80</xdr:row>
      <xdr:rowOff>83820</xdr:rowOff>
    </xdr:to>
    <xdr:cxnSp macro="">
      <xdr:nvCxnSpPr>
        <xdr:cNvPr id="439" name="直線コネクタ 438"/>
        <xdr:cNvCxnSpPr/>
      </xdr:nvCxnSpPr>
      <xdr:spPr>
        <a:xfrm flipV="1">
          <a:off x="15481300" y="13755732"/>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124114</xdr:rowOff>
    </xdr:from>
    <xdr:ext cx="405111" cy="259045"/>
    <xdr:sp macro="" textlink="">
      <xdr:nvSpPr>
        <xdr:cNvPr id="440"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151147</xdr:rowOff>
    </xdr:from>
    <xdr:ext cx="405111" cy="259045"/>
    <xdr:sp macro="" textlink="">
      <xdr:nvSpPr>
        <xdr:cNvPr id="441" name="n_1mainValue【消防施設】&#10;有形固定資産減価償却率"/>
        <xdr:cNvSpPr txBox="1"/>
      </xdr:nvSpPr>
      <xdr:spPr>
        <a:xfrm>
          <a:off x="15266043"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50" name="テキスト ボックス 4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51" name="直線コネクタ 4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52" name="直線コネクタ 4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53" name="テキスト ボックス 4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54" name="直線コネクタ 4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55" name="テキスト ボックス 4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56" name="直線コネクタ 4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457" name="テキスト ボックス 4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458" name="直線コネクタ 4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459" name="テキスト ボックス 4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460" name="直線コネクタ 4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461" name="テキスト ボックス 4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62" name="直線コネクタ 4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63" name="テキスト ボックス 4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6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465" name="直線コネクタ 464"/>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466"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467" name="直線コネクタ 466"/>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468"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469" name="直線コネクタ 46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470"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471" name="フローチャート : 判断 47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472" name="フローチャート : 判断 471"/>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473" name="テキスト ボックス 4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74" name="テキスト ボックス 4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75" name="テキスト ボックス 4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76" name="テキスト ボックス 4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77" name="テキスト ボックス 4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82550</xdr:rowOff>
    </xdr:from>
    <xdr:to>
      <xdr:col>32</xdr:col>
      <xdr:colOff>238125</xdr:colOff>
      <xdr:row>86</xdr:row>
      <xdr:rowOff>12700</xdr:rowOff>
    </xdr:to>
    <xdr:sp macro="" textlink="">
      <xdr:nvSpPr>
        <xdr:cNvPr id="478" name="円/楕円 477"/>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168927</xdr:rowOff>
    </xdr:from>
    <xdr:ext cx="469744" cy="259045"/>
    <xdr:sp macro="" textlink="">
      <xdr:nvSpPr>
        <xdr:cNvPr id="479" name="【消防施設】&#10;一人当たり面積該当値テキスト"/>
        <xdr:cNvSpPr txBox="1"/>
      </xdr:nvSpPr>
      <xdr:spPr>
        <a:xfrm>
          <a:off x="222504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82550</xdr:rowOff>
    </xdr:from>
    <xdr:to>
      <xdr:col>31</xdr:col>
      <xdr:colOff>85725</xdr:colOff>
      <xdr:row>86</xdr:row>
      <xdr:rowOff>12700</xdr:rowOff>
    </xdr:to>
    <xdr:sp macro="" textlink="">
      <xdr:nvSpPr>
        <xdr:cNvPr id="480" name="円/楕円 479"/>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133350</xdr:rowOff>
    </xdr:from>
    <xdr:to>
      <xdr:col>32</xdr:col>
      <xdr:colOff>187325</xdr:colOff>
      <xdr:row>85</xdr:row>
      <xdr:rowOff>133350</xdr:rowOff>
    </xdr:to>
    <xdr:cxnSp macro="">
      <xdr:nvCxnSpPr>
        <xdr:cNvPr id="481" name="直線コネクタ 480"/>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482"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3827</xdr:rowOff>
    </xdr:from>
    <xdr:ext cx="469744" cy="259045"/>
    <xdr:sp macro="" textlink="">
      <xdr:nvSpPr>
        <xdr:cNvPr id="483" name="n_1main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84" name="正方形/長方形 48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5" name="正方形/長方形 48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6" name="正方形/長方形 48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7" name="正方形/長方形 48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88" name="正方形/長方形 48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89" name="正方形/長方形 48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0" name="正方形/長方形 48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1" name="正方形/長方形 49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2" name="テキスト ボックス 49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3" name="直線コネクタ 49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494" name="直線コネクタ 49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495" name="テキスト ボックス 49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6" name="直線コネクタ 49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97" name="テキスト ボックス 49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98" name="直線コネクタ 49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99" name="テキスト ボックス 49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0" name="直線コネクタ 49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1" name="テキスト ボックス 50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2" name="直線コネクタ 50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3" name="テキスト ボックス 50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4" name="直線コネクタ 50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05" name="テキスト ボックス 50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6" name="直線コネクタ 50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07" name="テキスト ボックス 50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0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09" name="直線コネクタ 50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1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11" name="直線コネクタ 51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1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13" name="直線コネクタ 51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51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15" name="フローチャート : 判断 51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16" name="フローチャート : 判断 515"/>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17" name="テキスト ボックス 51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18" name="テキスト ボックス 51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19" name="テキスト ボックス 51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0" name="テキスト ボックス 51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1" name="テキスト ボックス 52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10705</xdr:rowOff>
    </xdr:from>
    <xdr:to>
      <xdr:col>23</xdr:col>
      <xdr:colOff>568325</xdr:colOff>
      <xdr:row>103</xdr:row>
      <xdr:rowOff>112305</xdr:rowOff>
    </xdr:to>
    <xdr:sp macro="" textlink="">
      <xdr:nvSpPr>
        <xdr:cNvPr id="522" name="円/楕円 521"/>
        <xdr:cNvSpPr/>
      </xdr:nvSpPr>
      <xdr:spPr>
        <a:xfrm>
          <a:off x="16268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33582</xdr:rowOff>
    </xdr:from>
    <xdr:ext cx="405111" cy="259045"/>
    <xdr:sp macro="" textlink="">
      <xdr:nvSpPr>
        <xdr:cNvPr id="523" name="【庁舎】&#10;有形固定資産減価償却率該当値テキスト"/>
        <xdr:cNvSpPr txBox="1"/>
      </xdr:nvSpPr>
      <xdr:spPr>
        <a:xfrm>
          <a:off x="164084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31931</xdr:rowOff>
    </xdr:from>
    <xdr:to>
      <xdr:col>22</xdr:col>
      <xdr:colOff>415925</xdr:colOff>
      <xdr:row>103</xdr:row>
      <xdr:rowOff>133531</xdr:rowOff>
    </xdr:to>
    <xdr:sp macro="" textlink="">
      <xdr:nvSpPr>
        <xdr:cNvPr id="524" name="円/楕円 523"/>
        <xdr:cNvSpPr/>
      </xdr:nvSpPr>
      <xdr:spPr>
        <a:xfrm>
          <a:off x="15430500" y="1769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61505</xdr:rowOff>
    </xdr:from>
    <xdr:to>
      <xdr:col>23</xdr:col>
      <xdr:colOff>517525</xdr:colOff>
      <xdr:row>103</xdr:row>
      <xdr:rowOff>82731</xdr:rowOff>
    </xdr:to>
    <xdr:cxnSp macro="">
      <xdr:nvCxnSpPr>
        <xdr:cNvPr id="525" name="直線コネクタ 524"/>
        <xdr:cNvCxnSpPr/>
      </xdr:nvCxnSpPr>
      <xdr:spPr>
        <a:xfrm flipV="1">
          <a:off x="15481300" y="17720855"/>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113228</xdr:rowOff>
    </xdr:from>
    <xdr:ext cx="405111" cy="259045"/>
    <xdr:sp macro="" textlink="">
      <xdr:nvSpPr>
        <xdr:cNvPr id="526"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150058</xdr:rowOff>
    </xdr:from>
    <xdr:ext cx="405111" cy="259045"/>
    <xdr:sp macro="" textlink="">
      <xdr:nvSpPr>
        <xdr:cNvPr id="527" name="n_1mainValue【庁舎】&#10;有形固定資産減価償却率"/>
        <xdr:cNvSpPr txBox="1"/>
      </xdr:nvSpPr>
      <xdr:spPr>
        <a:xfrm>
          <a:off x="15266043" y="1746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28" name="正方形/長方形 52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29" name="正方形/長方形 52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0" name="正方形/長方形 52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1" name="正方形/長方形 53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2" name="正方形/長方形 53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3" name="正方形/長方形 53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4" name="正方形/長方形 53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5" name="正方形/長方形 53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6" name="テキスト ボックス 53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37" name="直線コネクタ 53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38" name="直線コネクタ 53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39" name="テキスト ボックス 53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40" name="直線コネクタ 53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41" name="テキスト ボックス 54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42" name="直線コネクタ 54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43" name="テキスト ボックス 54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44" name="直線コネクタ 54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45" name="テキスト ボックス 54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46" name="直線コネクタ 54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47" name="テキスト ボックス 54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4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549" name="直線コネクタ 548"/>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550"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551" name="直線コネクタ 550"/>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552"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553" name="直線コネクタ 552"/>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554"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555" name="フローチャート : 判断 554"/>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556" name="フローチャート : 判断 555"/>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57" name="テキスト ボックス 5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58" name="テキスト ボックス 5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59" name="テキスト ボックス 5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0" name="テキスト ボックス 5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1" name="テキスト ボックス 5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13970</xdr:rowOff>
    </xdr:from>
    <xdr:to>
      <xdr:col>32</xdr:col>
      <xdr:colOff>238125</xdr:colOff>
      <xdr:row>101</xdr:row>
      <xdr:rowOff>115570</xdr:rowOff>
    </xdr:to>
    <xdr:sp macro="" textlink="">
      <xdr:nvSpPr>
        <xdr:cNvPr id="562" name="円/楕円 561"/>
        <xdr:cNvSpPr/>
      </xdr:nvSpPr>
      <xdr:spPr>
        <a:xfrm>
          <a:off x="22110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36847</xdr:rowOff>
    </xdr:from>
    <xdr:ext cx="469744" cy="259045"/>
    <xdr:sp macro="" textlink="">
      <xdr:nvSpPr>
        <xdr:cNvPr id="563" name="【庁舎】&#10;一人当たり面積該当値テキスト"/>
        <xdr:cNvSpPr txBox="1"/>
      </xdr:nvSpPr>
      <xdr:spPr>
        <a:xfrm>
          <a:off x="22250400" y="1718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0.265</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18542</xdr:rowOff>
    </xdr:from>
    <xdr:to>
      <xdr:col>31</xdr:col>
      <xdr:colOff>85725</xdr:colOff>
      <xdr:row>101</xdr:row>
      <xdr:rowOff>120142</xdr:rowOff>
    </xdr:to>
    <xdr:sp macro="" textlink="">
      <xdr:nvSpPr>
        <xdr:cNvPr id="564" name="円/楕円 563"/>
        <xdr:cNvSpPr/>
      </xdr:nvSpPr>
      <xdr:spPr>
        <a:xfrm>
          <a:off x="21272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101</xdr:row>
      <xdr:rowOff>64770</xdr:rowOff>
    </xdr:from>
    <xdr:to>
      <xdr:col>32</xdr:col>
      <xdr:colOff>187325</xdr:colOff>
      <xdr:row>101</xdr:row>
      <xdr:rowOff>69342</xdr:rowOff>
    </xdr:to>
    <xdr:cxnSp macro="">
      <xdr:nvCxnSpPr>
        <xdr:cNvPr id="565" name="直線コネクタ 564"/>
        <xdr:cNvCxnSpPr/>
      </xdr:nvCxnSpPr>
      <xdr:spPr>
        <a:xfrm flipV="1">
          <a:off x="21323300" y="173812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74692</xdr:rowOff>
    </xdr:from>
    <xdr:ext cx="469744" cy="259045"/>
    <xdr:sp macro="" textlink="">
      <xdr:nvSpPr>
        <xdr:cNvPr id="566"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136669</xdr:rowOff>
    </xdr:from>
    <xdr:ext cx="469744" cy="259045"/>
    <xdr:sp macro="" textlink="">
      <xdr:nvSpPr>
        <xdr:cNvPr id="567" name="n_1mainValue【庁舎】&#10;一人当たり面積"/>
        <xdr:cNvSpPr txBox="1"/>
      </xdr:nvSpPr>
      <xdr:spPr>
        <a:xfrm>
          <a:off x="210757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68" name="正方形/長方形 56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69" name="正方形/長方形 56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0" name="テキスト ボックス 56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こちらもやはり、全体的に償却が進んでおり、他の団体と比較しても老朽化が目立っている。一人当たり面積では、図書館が全国平均と比較しても高い数値となっている。反対に消防施設は全国平均と比較しても低い数値になっている。当町には消防署がなく、遠賀・中間地域広域行政事務組合に加入し、合同で消防署の運営を行っているためである。また、全体的に類似団体と比較すると、施設の一人当たり面積が大きくなっている。やはり、施設の統廃合や縮小など、現在の人口に合わせたコンパクトな町づくりをしていく必要があるであろ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28,982
28,620
11.01
9,757,507
9,400,982
282,956
5,758,676
6,612,067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1.0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旧産炭地域で公営住宅が多いことから、所得水準が他の類似団体と比べて低く、また町内に主要産業がないことから財政基盤が弱</a:t>
          </a:r>
          <a:r>
            <a:rPr lang="ja-JP" altLang="en-US" sz="1100" b="0" i="0" baseline="0">
              <a:solidFill>
                <a:schemeClr val="dk1"/>
              </a:solidFill>
              <a:effectLst/>
              <a:latin typeface="+mn-lt"/>
              <a:ea typeface="+mn-ea"/>
              <a:cs typeface="+mn-cs"/>
            </a:rPr>
            <a:t>い。</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近年は財政力指数が</a:t>
          </a:r>
          <a:r>
            <a:rPr lang="en-US" altLang="ja-JP" sz="1100" b="0" i="0" baseline="0">
              <a:solidFill>
                <a:schemeClr val="dk1"/>
              </a:solidFill>
              <a:effectLst/>
              <a:latin typeface="+mn-lt"/>
              <a:ea typeface="+mn-ea"/>
              <a:cs typeface="+mn-cs"/>
            </a:rPr>
            <a:t>0.50</a:t>
          </a:r>
          <a:r>
            <a:rPr lang="ja-JP" altLang="ja-JP" sz="1100" b="0" i="0" baseline="0">
              <a:solidFill>
                <a:schemeClr val="dk1"/>
              </a:solidFill>
              <a:effectLst/>
              <a:latin typeface="+mn-lt"/>
              <a:ea typeface="+mn-ea"/>
              <a:cs typeface="+mn-cs"/>
            </a:rPr>
            <a:t>前半台で推移しており、類似団体平均を依然として大きく下回っている。税収確保のため税等の徴収強化に努めているが、担税力のある中高～若年層の人口減少も始まっていることから、今後の確実な歳入の確保を行うためにも定住促進施策の推進を行い、安定的な税収確保に努め、また歳出面における経費削減に一層努め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122061</xdr:rowOff>
    </xdr:from>
    <xdr:to>
      <xdr:col>7</xdr:col>
      <xdr:colOff>152400</xdr:colOff>
      <xdr:row>43</xdr:row>
      <xdr:rowOff>135467</xdr:rowOff>
    </xdr:to>
    <xdr:cxnSp macro="">
      <xdr:nvCxnSpPr>
        <xdr:cNvPr id="68" name="直線コネクタ 67"/>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148872</xdr:rowOff>
    </xdr:to>
    <xdr:cxnSp macro="">
      <xdr:nvCxnSpPr>
        <xdr:cNvPr id="74" name="直線コネクタ 73"/>
        <xdr:cNvCxnSpPr/>
      </xdr:nvCxnSpPr>
      <xdr:spPr>
        <a:xfrm flipV="1">
          <a:off x="2336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148872</xdr:rowOff>
    </xdr:to>
    <xdr:cxnSp macro="">
      <xdr:nvCxnSpPr>
        <xdr:cNvPr id="77" name="直線コネクタ 76"/>
        <xdr:cNvCxnSpPr/>
      </xdr:nvCxnSpPr>
      <xdr:spPr>
        <a:xfrm>
          <a:off x="1447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71261</xdr:rowOff>
    </xdr:from>
    <xdr:to>
      <xdr:col>7</xdr:col>
      <xdr:colOff>203200</xdr:colOff>
      <xdr:row>44</xdr:row>
      <xdr:rowOff>1411</xdr:rowOff>
    </xdr:to>
    <xdr:sp macro="" textlink="">
      <xdr:nvSpPr>
        <xdr:cNvPr id="87" name="円/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98072</xdr:rowOff>
    </xdr:from>
    <xdr:to>
      <xdr:col>3</xdr:col>
      <xdr:colOff>330200</xdr:colOff>
      <xdr:row>44</xdr:row>
      <xdr:rowOff>28222</xdr:rowOff>
    </xdr:to>
    <xdr:sp macro="" textlink="">
      <xdr:nvSpPr>
        <xdr:cNvPr id="93" name="円/楕円 92"/>
        <xdr:cNvSpPr/>
      </xdr:nvSpPr>
      <xdr:spPr>
        <a:xfrm>
          <a:off x="2286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12999</xdr:rowOff>
    </xdr:from>
    <xdr:ext cx="762000" cy="259045"/>
    <xdr:sp macro="" textlink="">
      <xdr:nvSpPr>
        <xdr:cNvPr id="94" name="テキスト ボックス 93"/>
        <xdr:cNvSpPr txBox="1"/>
      </xdr:nvSpPr>
      <xdr:spPr>
        <a:xfrm>
          <a:off x="1955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100">
              <a:latin typeface="ＭＳ Ｐゴシック"/>
            </a:rPr>
            <a:t>歳出においては、物件費、維持補修費、扶助費、補助費、繰出金は増加したものの、総額としては</a:t>
          </a:r>
          <a:r>
            <a:rPr kumimoji="1" lang="en-US" altLang="ja-JP" sz="1100">
              <a:latin typeface="ＭＳ Ｐゴシック"/>
            </a:rPr>
            <a:t>146</a:t>
          </a:r>
          <a:r>
            <a:rPr kumimoji="1" lang="ja-JP" altLang="en-US" sz="1100">
              <a:latin typeface="ＭＳ Ｐゴシック"/>
            </a:rPr>
            <a:t>百万円の微増であった。対して歳入では、地方税や普通交付税、各種交付金等が軒並み減額となり、総額で</a:t>
          </a:r>
          <a:r>
            <a:rPr kumimoji="1" lang="en-US" altLang="ja-JP" sz="1100">
              <a:latin typeface="ＭＳ Ｐゴシック"/>
            </a:rPr>
            <a:t>503</a:t>
          </a:r>
          <a:r>
            <a:rPr kumimoji="1" lang="ja-JP" altLang="en-US" sz="1100">
              <a:latin typeface="ＭＳ Ｐゴシック"/>
            </a:rPr>
            <a:t>百万円と大幅な減額となったことが経常収支比率の悪化の主な原因と考えられる。増え続ける経常経費をいかに削減できるかが、今後の課題となる。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112014</xdr:rowOff>
    </xdr:from>
    <xdr:to>
      <xdr:col>7</xdr:col>
      <xdr:colOff>152400</xdr:colOff>
      <xdr:row>65</xdr:row>
      <xdr:rowOff>85090</xdr:rowOff>
    </xdr:to>
    <xdr:cxnSp macro="">
      <xdr:nvCxnSpPr>
        <xdr:cNvPr id="129" name="直線コネクタ 128"/>
        <xdr:cNvCxnSpPr/>
      </xdr:nvCxnSpPr>
      <xdr:spPr>
        <a:xfrm>
          <a:off x="4114800" y="10741914"/>
          <a:ext cx="838200" cy="4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112014</xdr:rowOff>
    </xdr:from>
    <xdr:to>
      <xdr:col>6</xdr:col>
      <xdr:colOff>0</xdr:colOff>
      <xdr:row>64</xdr:row>
      <xdr:rowOff>155194</xdr:rowOff>
    </xdr:to>
    <xdr:cxnSp macro="">
      <xdr:nvCxnSpPr>
        <xdr:cNvPr id="132" name="直線コネクタ 131"/>
        <xdr:cNvCxnSpPr/>
      </xdr:nvCxnSpPr>
      <xdr:spPr>
        <a:xfrm flipV="1">
          <a:off x="3225800" y="10741914"/>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5588</xdr:rowOff>
    </xdr:from>
    <xdr:to>
      <xdr:col>4</xdr:col>
      <xdr:colOff>482600</xdr:colOff>
      <xdr:row>64</xdr:row>
      <xdr:rowOff>155194</xdr:rowOff>
    </xdr:to>
    <xdr:cxnSp macro="">
      <xdr:nvCxnSpPr>
        <xdr:cNvPr id="135" name="直線コネクタ 134"/>
        <xdr:cNvCxnSpPr/>
      </xdr:nvCxnSpPr>
      <xdr:spPr>
        <a:xfrm>
          <a:off x="2336800" y="1097838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5588</xdr:rowOff>
    </xdr:from>
    <xdr:to>
      <xdr:col>3</xdr:col>
      <xdr:colOff>279400</xdr:colOff>
      <xdr:row>64</xdr:row>
      <xdr:rowOff>135890</xdr:rowOff>
    </xdr:to>
    <xdr:cxnSp macro="">
      <xdr:nvCxnSpPr>
        <xdr:cNvPr id="138" name="直線コネクタ 137"/>
        <xdr:cNvCxnSpPr/>
      </xdr:nvCxnSpPr>
      <xdr:spPr>
        <a:xfrm flipV="1">
          <a:off x="1447800" y="10978388"/>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34290</xdr:rowOff>
    </xdr:from>
    <xdr:to>
      <xdr:col>7</xdr:col>
      <xdr:colOff>203200</xdr:colOff>
      <xdr:row>65</xdr:row>
      <xdr:rowOff>135890</xdr:rowOff>
    </xdr:to>
    <xdr:sp macro="" textlink="">
      <xdr:nvSpPr>
        <xdr:cNvPr id="148" name="円/楕円 147"/>
        <xdr:cNvSpPr/>
      </xdr:nvSpPr>
      <xdr:spPr>
        <a:xfrm>
          <a:off x="49022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6367</xdr:rowOff>
    </xdr:from>
    <xdr:ext cx="762000" cy="259045"/>
    <xdr:sp macro="" textlink="">
      <xdr:nvSpPr>
        <xdr:cNvPr id="149" name="財政構造の弾力性該当値テキスト"/>
        <xdr:cNvSpPr txBox="1"/>
      </xdr:nvSpPr>
      <xdr:spPr>
        <a:xfrm>
          <a:off x="5041900" y="1115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61214</xdr:rowOff>
    </xdr:from>
    <xdr:to>
      <xdr:col>6</xdr:col>
      <xdr:colOff>50800</xdr:colOff>
      <xdr:row>62</xdr:row>
      <xdr:rowOff>162814</xdr:rowOff>
    </xdr:to>
    <xdr:sp macro="" textlink="">
      <xdr:nvSpPr>
        <xdr:cNvPr id="150" name="円/楕円 149"/>
        <xdr:cNvSpPr/>
      </xdr:nvSpPr>
      <xdr:spPr>
        <a:xfrm>
          <a:off x="4064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51" name="テキスト ボックス 150"/>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104394</xdr:rowOff>
    </xdr:from>
    <xdr:to>
      <xdr:col>4</xdr:col>
      <xdr:colOff>533400</xdr:colOff>
      <xdr:row>65</xdr:row>
      <xdr:rowOff>34544</xdr:rowOff>
    </xdr:to>
    <xdr:sp macro="" textlink="">
      <xdr:nvSpPr>
        <xdr:cNvPr id="152" name="円/楕円 151"/>
        <xdr:cNvSpPr/>
      </xdr:nvSpPr>
      <xdr:spPr>
        <a:xfrm>
          <a:off x="3175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19321</xdr:rowOff>
    </xdr:from>
    <xdr:ext cx="762000" cy="259045"/>
    <xdr:sp macro="" textlink="">
      <xdr:nvSpPr>
        <xdr:cNvPr id="153" name="テキスト ボックス 152"/>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126238</xdr:rowOff>
    </xdr:from>
    <xdr:to>
      <xdr:col>3</xdr:col>
      <xdr:colOff>330200</xdr:colOff>
      <xdr:row>64</xdr:row>
      <xdr:rowOff>56388</xdr:rowOff>
    </xdr:to>
    <xdr:sp macro="" textlink="">
      <xdr:nvSpPr>
        <xdr:cNvPr id="154" name="円/楕円 153"/>
        <xdr:cNvSpPr/>
      </xdr:nvSpPr>
      <xdr:spPr>
        <a:xfrm>
          <a:off x="2286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41165</xdr:rowOff>
    </xdr:from>
    <xdr:ext cx="762000" cy="259045"/>
    <xdr:sp macro="" textlink="">
      <xdr:nvSpPr>
        <xdr:cNvPr id="155" name="テキスト ボックス 154"/>
        <xdr:cNvSpPr txBox="1"/>
      </xdr:nvSpPr>
      <xdr:spPr>
        <a:xfrm>
          <a:off x="1955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85090</xdr:rowOff>
    </xdr:from>
    <xdr:to>
      <xdr:col>2</xdr:col>
      <xdr:colOff>127000</xdr:colOff>
      <xdr:row>65</xdr:row>
      <xdr:rowOff>15240</xdr:rowOff>
    </xdr:to>
    <xdr:sp macro="" textlink="">
      <xdr:nvSpPr>
        <xdr:cNvPr id="156" name="円/楕円 155"/>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17</xdr:rowOff>
    </xdr:from>
    <xdr:ext cx="762000" cy="259045"/>
    <xdr:sp macro="" textlink="">
      <xdr:nvSpPr>
        <xdr:cNvPr id="157" name="テキスト ボックス 156"/>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[88,310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類似団体と比較して人件費・物件費が低い要因として、ごみ・し尿処理事業や消防事業などを遠賀郡・中間市で構成する一部事務組合である遠賀・中間地域広域行政事務組合で行っていることがあげられる。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名</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となったものの、共済負担金や時間外手当等の減少により、総額では減少したため、</a:t>
          </a:r>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522</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減少している。</a:t>
          </a:r>
          <a:r>
            <a:rPr kumimoji="1" lang="ja-JP" altLang="ja-JP" sz="1100">
              <a:solidFill>
                <a:schemeClr val="dk1"/>
              </a:solidFill>
              <a:effectLst/>
              <a:latin typeface="+mn-lt"/>
              <a:ea typeface="+mn-ea"/>
              <a:cs typeface="+mn-cs"/>
            </a:rPr>
            <a:t>また、一部事務組合への負担金、繰出金には人件費・物件費に充てられる経費も含まれており、一概には類似団体平均との比較はできないため、今後とも事務事業の効率化及び職員の給与水準及び職員数の適正化を図る。</a:t>
          </a:r>
          <a:endParaRPr kumimoji="1" lang="ja-JP" altLang="en-US" sz="14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108683</xdr:rowOff>
    </xdr:from>
    <xdr:to>
      <xdr:col>7</xdr:col>
      <xdr:colOff>152400</xdr:colOff>
      <xdr:row>80</xdr:row>
      <xdr:rowOff>111203</xdr:rowOff>
    </xdr:to>
    <xdr:cxnSp macro="">
      <xdr:nvCxnSpPr>
        <xdr:cNvPr id="190" name="直線コネクタ 189"/>
        <xdr:cNvCxnSpPr/>
      </xdr:nvCxnSpPr>
      <xdr:spPr>
        <a:xfrm flipV="1">
          <a:off x="4114800" y="13824683"/>
          <a:ext cx="838200" cy="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87213</xdr:rowOff>
    </xdr:from>
    <xdr:to>
      <xdr:col>6</xdr:col>
      <xdr:colOff>0</xdr:colOff>
      <xdr:row>80</xdr:row>
      <xdr:rowOff>111203</xdr:rowOff>
    </xdr:to>
    <xdr:cxnSp macro="">
      <xdr:nvCxnSpPr>
        <xdr:cNvPr id="193" name="直線コネクタ 192"/>
        <xdr:cNvCxnSpPr/>
      </xdr:nvCxnSpPr>
      <xdr:spPr>
        <a:xfrm>
          <a:off x="3225800" y="13803213"/>
          <a:ext cx="889000" cy="2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63871</xdr:rowOff>
    </xdr:from>
    <xdr:to>
      <xdr:col>4</xdr:col>
      <xdr:colOff>482600</xdr:colOff>
      <xdr:row>80</xdr:row>
      <xdr:rowOff>87213</xdr:rowOff>
    </xdr:to>
    <xdr:cxnSp macro="">
      <xdr:nvCxnSpPr>
        <xdr:cNvPr id="196" name="直線コネクタ 195"/>
        <xdr:cNvCxnSpPr/>
      </xdr:nvCxnSpPr>
      <xdr:spPr>
        <a:xfrm>
          <a:off x="2336800" y="13779871"/>
          <a:ext cx="889000" cy="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63871</xdr:rowOff>
    </xdr:from>
    <xdr:to>
      <xdr:col>3</xdr:col>
      <xdr:colOff>279400</xdr:colOff>
      <xdr:row>80</xdr:row>
      <xdr:rowOff>65095</xdr:rowOff>
    </xdr:to>
    <xdr:cxnSp macro="">
      <xdr:nvCxnSpPr>
        <xdr:cNvPr id="199" name="直線コネクタ 198"/>
        <xdr:cNvCxnSpPr/>
      </xdr:nvCxnSpPr>
      <xdr:spPr>
        <a:xfrm flipV="1">
          <a:off x="1447800" y="13779871"/>
          <a:ext cx="889000" cy="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57883</xdr:rowOff>
    </xdr:from>
    <xdr:to>
      <xdr:col>7</xdr:col>
      <xdr:colOff>203200</xdr:colOff>
      <xdr:row>80</xdr:row>
      <xdr:rowOff>159483</xdr:rowOff>
    </xdr:to>
    <xdr:sp macro="" textlink="">
      <xdr:nvSpPr>
        <xdr:cNvPr id="209" name="円/楕円 208"/>
        <xdr:cNvSpPr/>
      </xdr:nvSpPr>
      <xdr:spPr>
        <a:xfrm>
          <a:off x="4902200" y="1377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150610</xdr:rowOff>
    </xdr:from>
    <xdr:ext cx="762000" cy="259045"/>
    <xdr:sp macro="" textlink="">
      <xdr:nvSpPr>
        <xdr:cNvPr id="210" name="人件費・物件費等の状況該当値テキスト"/>
        <xdr:cNvSpPr txBox="1"/>
      </xdr:nvSpPr>
      <xdr:spPr>
        <a:xfrm>
          <a:off x="5041900" y="1369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88,310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60403</xdr:rowOff>
    </xdr:from>
    <xdr:to>
      <xdr:col>6</xdr:col>
      <xdr:colOff>50800</xdr:colOff>
      <xdr:row>80</xdr:row>
      <xdr:rowOff>162003</xdr:rowOff>
    </xdr:to>
    <xdr:sp macro="" textlink="">
      <xdr:nvSpPr>
        <xdr:cNvPr id="211" name="円/楕円 210"/>
        <xdr:cNvSpPr/>
      </xdr:nvSpPr>
      <xdr:spPr>
        <a:xfrm>
          <a:off x="4064000" y="1377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730</xdr:rowOff>
    </xdr:from>
    <xdr:ext cx="736600" cy="259045"/>
    <xdr:sp macro="" textlink="">
      <xdr:nvSpPr>
        <xdr:cNvPr id="212" name="テキスト ボックス 211"/>
        <xdr:cNvSpPr txBox="1"/>
      </xdr:nvSpPr>
      <xdr:spPr>
        <a:xfrm>
          <a:off x="3733800" y="135452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36413</xdr:rowOff>
    </xdr:from>
    <xdr:to>
      <xdr:col>4</xdr:col>
      <xdr:colOff>533400</xdr:colOff>
      <xdr:row>80</xdr:row>
      <xdr:rowOff>138013</xdr:rowOff>
    </xdr:to>
    <xdr:sp macro="" textlink="">
      <xdr:nvSpPr>
        <xdr:cNvPr id="213" name="円/楕円 212"/>
        <xdr:cNvSpPr/>
      </xdr:nvSpPr>
      <xdr:spPr>
        <a:xfrm>
          <a:off x="3175000" y="1375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148190</xdr:rowOff>
    </xdr:from>
    <xdr:ext cx="762000" cy="259045"/>
    <xdr:sp macro="" textlink="">
      <xdr:nvSpPr>
        <xdr:cNvPr id="214" name="テキスト ボックス 213"/>
        <xdr:cNvSpPr txBox="1"/>
      </xdr:nvSpPr>
      <xdr:spPr>
        <a:xfrm>
          <a:off x="2844800" y="135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13071</xdr:rowOff>
    </xdr:from>
    <xdr:to>
      <xdr:col>3</xdr:col>
      <xdr:colOff>330200</xdr:colOff>
      <xdr:row>80</xdr:row>
      <xdr:rowOff>114671</xdr:rowOff>
    </xdr:to>
    <xdr:sp macro="" textlink="">
      <xdr:nvSpPr>
        <xdr:cNvPr id="215" name="円/楕円 214"/>
        <xdr:cNvSpPr/>
      </xdr:nvSpPr>
      <xdr:spPr>
        <a:xfrm>
          <a:off x="2286000" y="137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124848</xdr:rowOff>
    </xdr:from>
    <xdr:ext cx="762000" cy="259045"/>
    <xdr:sp macro="" textlink="">
      <xdr:nvSpPr>
        <xdr:cNvPr id="216" name="テキスト ボックス 215"/>
        <xdr:cNvSpPr txBox="1"/>
      </xdr:nvSpPr>
      <xdr:spPr>
        <a:xfrm>
          <a:off x="1955800" y="1349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79,024</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14295</xdr:rowOff>
    </xdr:from>
    <xdr:to>
      <xdr:col>2</xdr:col>
      <xdr:colOff>127000</xdr:colOff>
      <xdr:row>80</xdr:row>
      <xdr:rowOff>115895</xdr:rowOff>
    </xdr:to>
    <xdr:sp macro="" textlink="">
      <xdr:nvSpPr>
        <xdr:cNvPr id="217" name="円/楕円 216"/>
        <xdr:cNvSpPr/>
      </xdr:nvSpPr>
      <xdr:spPr>
        <a:xfrm>
          <a:off x="1397000" y="1373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126072</xdr:rowOff>
    </xdr:from>
    <xdr:ext cx="762000" cy="259045"/>
    <xdr:sp macro="" textlink="">
      <xdr:nvSpPr>
        <xdr:cNvPr id="218" name="テキスト ボックス 217"/>
        <xdr:cNvSpPr txBox="1"/>
      </xdr:nvSpPr>
      <xdr:spPr>
        <a:xfrm>
          <a:off x="1066800" y="1349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年度から給与抑制のため給料の</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％削減を実施し、ラスパイレス指数は</a:t>
          </a:r>
          <a:r>
            <a:rPr lang="en-US" altLang="ja-JP" sz="1100" b="0" i="0" baseline="0">
              <a:solidFill>
                <a:schemeClr val="dk1"/>
              </a:solidFill>
              <a:effectLst/>
              <a:latin typeface="+mn-lt"/>
              <a:ea typeface="+mn-ea"/>
              <a:cs typeface="+mn-cs"/>
            </a:rPr>
            <a:t>99.5</a:t>
          </a:r>
          <a:r>
            <a:rPr lang="ja-JP" altLang="ja-JP" sz="1100" b="0" i="0" baseline="0">
              <a:solidFill>
                <a:schemeClr val="dk1"/>
              </a:solidFill>
              <a:effectLst/>
              <a:latin typeface="+mn-lt"/>
              <a:ea typeface="+mn-ea"/>
              <a:cs typeface="+mn-cs"/>
            </a:rPr>
            <a:t>％と国を下回った。しかし、平成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月から</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年間国家公務員が東日本大震災の復興財源を確保するため、給料を平均</a:t>
          </a:r>
          <a:r>
            <a:rPr lang="en-US" altLang="ja-JP" sz="1100" b="0" i="0" baseline="0">
              <a:solidFill>
                <a:schemeClr val="dk1"/>
              </a:solidFill>
              <a:effectLst/>
              <a:latin typeface="+mn-lt"/>
              <a:ea typeface="+mn-ea"/>
              <a:cs typeface="+mn-cs"/>
            </a:rPr>
            <a:t>7.8</a:t>
          </a:r>
          <a:r>
            <a:rPr lang="ja-JP" altLang="ja-JP" sz="1100" b="0" i="0" baseline="0">
              <a:solidFill>
                <a:schemeClr val="dk1"/>
              </a:solidFill>
              <a:effectLst/>
              <a:latin typeface="+mn-lt"/>
              <a:ea typeface="+mn-ea"/>
              <a:cs typeface="+mn-cs"/>
            </a:rPr>
            <a:t>％引き下げたことにより指数の上昇を招いた。水巻町においても平成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月より国に準じた引き下げを実施し、給料削減措置を行った。</a:t>
          </a:r>
          <a:endParaRPr lang="ja-JP" altLang="ja-JP" sz="1400">
            <a:effectLst/>
          </a:endParaRPr>
        </a:p>
        <a:p>
          <a:r>
            <a:rPr lang="ja-JP" altLang="ja-JP" sz="1100" b="0" i="0" baseline="0">
              <a:solidFill>
                <a:schemeClr val="dk1"/>
              </a:solidFill>
              <a:effectLst/>
              <a:latin typeface="+mn-lt"/>
              <a:ea typeface="+mn-ea"/>
              <a:cs typeface="+mn-cs"/>
            </a:rPr>
            <a:t>今回のラスパイレス指数算定基準日である平成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時点では、職員の年齢構成等の要因によりラスパイレス指数が減少した。今後、給与構造の検討や職員構成の変動を注視しながら、引き続き適正な給与体系を維持することで、能力や実績に応じた給与制度の確立を目指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137922</xdr:rowOff>
    </xdr:from>
    <xdr:to>
      <xdr:col>24</xdr:col>
      <xdr:colOff>558800</xdr:colOff>
      <xdr:row>86</xdr:row>
      <xdr:rowOff>53339</xdr:rowOff>
    </xdr:to>
    <xdr:cxnSp macro="">
      <xdr:nvCxnSpPr>
        <xdr:cNvPr id="250" name="直線コネクタ 249"/>
        <xdr:cNvCxnSpPr/>
      </xdr:nvCxnSpPr>
      <xdr:spPr>
        <a:xfrm flipV="1">
          <a:off x="16179800" y="14711172"/>
          <a:ext cx="8382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149623</xdr:rowOff>
    </xdr:from>
    <xdr:ext cx="762000" cy="259045"/>
    <xdr:sp macro="" textlink="">
      <xdr:nvSpPr>
        <xdr:cNvPr id="251" name="給与水準   （国との比較）平均値テキスト"/>
        <xdr:cNvSpPr txBox="1"/>
      </xdr:nvSpPr>
      <xdr:spPr>
        <a:xfrm>
          <a:off x="17106900" y="1437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53339</xdr:rowOff>
    </xdr:from>
    <xdr:to>
      <xdr:col>23</xdr:col>
      <xdr:colOff>406400</xdr:colOff>
      <xdr:row>87</xdr:row>
      <xdr:rowOff>55626</xdr:rowOff>
    </xdr:to>
    <xdr:cxnSp macro="">
      <xdr:nvCxnSpPr>
        <xdr:cNvPr id="253" name="直線コネクタ 252"/>
        <xdr:cNvCxnSpPr/>
      </xdr:nvCxnSpPr>
      <xdr:spPr>
        <a:xfrm flipV="1">
          <a:off x="15290800" y="14798039"/>
          <a:ext cx="889000" cy="173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63771</xdr:rowOff>
    </xdr:from>
    <xdr:ext cx="736600" cy="259045"/>
    <xdr:sp macro="" textlink="">
      <xdr:nvSpPr>
        <xdr:cNvPr id="255" name="テキスト ボックス 254"/>
        <xdr:cNvSpPr txBox="1"/>
      </xdr:nvSpPr>
      <xdr:spPr>
        <a:xfrm>
          <a:off x="15798800" y="1429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26670</xdr:rowOff>
    </xdr:from>
    <xdr:to>
      <xdr:col>22</xdr:col>
      <xdr:colOff>203200</xdr:colOff>
      <xdr:row>87</xdr:row>
      <xdr:rowOff>55626</xdr:rowOff>
    </xdr:to>
    <xdr:cxnSp macro="">
      <xdr:nvCxnSpPr>
        <xdr:cNvPr id="256" name="直線コネクタ 255"/>
        <xdr:cNvCxnSpPr/>
      </xdr:nvCxnSpPr>
      <xdr:spPr>
        <a:xfrm>
          <a:off x="14401800" y="149428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25164</xdr:rowOff>
    </xdr:from>
    <xdr:ext cx="762000" cy="259045"/>
    <xdr:sp macro="" textlink="">
      <xdr:nvSpPr>
        <xdr:cNvPr id="258" name="テキスト ボックス 257"/>
        <xdr:cNvSpPr txBox="1"/>
      </xdr:nvSpPr>
      <xdr:spPr>
        <a:xfrm>
          <a:off x="14909800" y="14255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26670</xdr:rowOff>
    </xdr:from>
    <xdr:to>
      <xdr:col>21</xdr:col>
      <xdr:colOff>0</xdr:colOff>
      <xdr:row>89</xdr:row>
      <xdr:rowOff>98806</xdr:rowOff>
    </xdr:to>
    <xdr:cxnSp macro="">
      <xdr:nvCxnSpPr>
        <xdr:cNvPr id="259" name="直線コネクタ 258"/>
        <xdr:cNvCxnSpPr/>
      </xdr:nvCxnSpPr>
      <xdr:spPr>
        <a:xfrm flipV="1">
          <a:off x="13512800" y="14942820"/>
          <a:ext cx="889000" cy="41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15512</xdr:rowOff>
    </xdr:from>
    <xdr:ext cx="762000" cy="259045"/>
    <xdr:sp macro="" textlink="">
      <xdr:nvSpPr>
        <xdr:cNvPr id="261" name="テキスト ボックス 260"/>
        <xdr:cNvSpPr txBox="1"/>
      </xdr:nvSpPr>
      <xdr:spPr>
        <a:xfrm>
          <a:off x="14020800" y="1424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3" name="テキスト ボックス 262"/>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87122</xdr:rowOff>
    </xdr:from>
    <xdr:to>
      <xdr:col>24</xdr:col>
      <xdr:colOff>609600</xdr:colOff>
      <xdr:row>86</xdr:row>
      <xdr:rowOff>17272</xdr:rowOff>
    </xdr:to>
    <xdr:sp macro="" textlink="">
      <xdr:nvSpPr>
        <xdr:cNvPr id="269" name="円/楕円 268"/>
        <xdr:cNvSpPr/>
      </xdr:nvSpPr>
      <xdr:spPr>
        <a:xfrm>
          <a:off x="16967200" y="1466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59199</xdr:rowOff>
    </xdr:from>
    <xdr:ext cx="762000" cy="259045"/>
    <xdr:sp macro="" textlink="">
      <xdr:nvSpPr>
        <xdr:cNvPr id="270" name="給与水準   （国との比較）該当値テキスト"/>
        <xdr:cNvSpPr txBox="1"/>
      </xdr:nvSpPr>
      <xdr:spPr>
        <a:xfrm>
          <a:off x="17106900" y="146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2539</xdr:rowOff>
    </xdr:from>
    <xdr:to>
      <xdr:col>23</xdr:col>
      <xdr:colOff>457200</xdr:colOff>
      <xdr:row>86</xdr:row>
      <xdr:rowOff>104139</xdr:rowOff>
    </xdr:to>
    <xdr:sp macro="" textlink="">
      <xdr:nvSpPr>
        <xdr:cNvPr id="271" name="円/楕円 270"/>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72" name="テキスト ボックス 271"/>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4826</xdr:rowOff>
    </xdr:from>
    <xdr:to>
      <xdr:col>22</xdr:col>
      <xdr:colOff>254000</xdr:colOff>
      <xdr:row>87</xdr:row>
      <xdr:rowOff>106426</xdr:rowOff>
    </xdr:to>
    <xdr:sp macro="" textlink="">
      <xdr:nvSpPr>
        <xdr:cNvPr id="273" name="円/楕円 272"/>
        <xdr:cNvSpPr/>
      </xdr:nvSpPr>
      <xdr:spPr>
        <a:xfrm>
          <a:off x="152400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91203</xdr:rowOff>
    </xdr:from>
    <xdr:ext cx="762000" cy="259045"/>
    <xdr:sp macro="" textlink="">
      <xdr:nvSpPr>
        <xdr:cNvPr id="274" name="テキスト ボックス 273"/>
        <xdr:cNvSpPr txBox="1"/>
      </xdr:nvSpPr>
      <xdr:spPr>
        <a:xfrm>
          <a:off x="14909800" y="150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147320</xdr:rowOff>
    </xdr:from>
    <xdr:to>
      <xdr:col>21</xdr:col>
      <xdr:colOff>50800</xdr:colOff>
      <xdr:row>87</xdr:row>
      <xdr:rowOff>77470</xdr:rowOff>
    </xdr:to>
    <xdr:sp macro="" textlink="">
      <xdr:nvSpPr>
        <xdr:cNvPr id="275" name="円/楕円 274"/>
        <xdr:cNvSpPr/>
      </xdr:nvSpPr>
      <xdr:spPr>
        <a:xfrm>
          <a:off x="143510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62247</xdr:rowOff>
    </xdr:from>
    <xdr:ext cx="762000" cy="259045"/>
    <xdr:sp macro="" textlink="">
      <xdr:nvSpPr>
        <xdr:cNvPr id="276" name="テキスト ボックス 275"/>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48006</xdr:rowOff>
    </xdr:from>
    <xdr:to>
      <xdr:col>19</xdr:col>
      <xdr:colOff>533400</xdr:colOff>
      <xdr:row>89</xdr:row>
      <xdr:rowOff>149606</xdr:rowOff>
    </xdr:to>
    <xdr:sp macro="" textlink="">
      <xdr:nvSpPr>
        <xdr:cNvPr id="277" name="円/楕円 276"/>
        <xdr:cNvSpPr/>
      </xdr:nvSpPr>
      <xdr:spPr>
        <a:xfrm>
          <a:off x="13462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134383</xdr:rowOff>
    </xdr:from>
    <xdr:ext cx="762000" cy="259045"/>
    <xdr:sp macro="" textlink="">
      <xdr:nvSpPr>
        <xdr:cNvPr id="278" name="テキスト ボックス 277"/>
        <xdr:cNvSpPr txBox="1"/>
      </xdr:nvSpPr>
      <xdr:spPr>
        <a:xfrm>
          <a:off x="13131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人口千人当たりの職員数は</a:t>
          </a:r>
          <a:r>
            <a:rPr lang="en-US" altLang="ja-JP" sz="1100" b="0" i="0" baseline="0">
              <a:solidFill>
                <a:schemeClr val="dk1"/>
              </a:solidFill>
              <a:effectLst/>
              <a:latin typeface="+mn-lt"/>
              <a:ea typeface="+mn-ea"/>
              <a:cs typeface="+mn-cs"/>
            </a:rPr>
            <a:t>4.69</a:t>
          </a:r>
          <a:r>
            <a:rPr lang="ja-JP" altLang="ja-JP" sz="1100" b="0" i="0" baseline="0">
              <a:solidFill>
                <a:schemeClr val="dk1"/>
              </a:solidFill>
              <a:effectLst/>
              <a:latin typeface="+mn-lt"/>
              <a:ea typeface="+mn-ea"/>
              <a:cs typeface="+mn-cs"/>
            </a:rPr>
            <a:t>人と今年度決算においても類似団体と比較して大きく下回っている。要因としては、過去の組織機構の見直しによる課・係の統合、小学校給食調理業務や保育業務などの民間委託などによるものである。今後、権限移譲等に伴う業務追加により職員の負担増が懸念されるが、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年度に策定された定員適正化計画に基づき、真に必要な職員数の配置を行い、さらなる住民サービスの向上に努める。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108041</xdr:rowOff>
    </xdr:from>
    <xdr:to>
      <xdr:col>24</xdr:col>
      <xdr:colOff>558800</xdr:colOff>
      <xdr:row>58</xdr:row>
      <xdr:rowOff>133894</xdr:rowOff>
    </xdr:to>
    <xdr:cxnSp macro="">
      <xdr:nvCxnSpPr>
        <xdr:cNvPr id="315" name="直線コネクタ 314"/>
        <xdr:cNvCxnSpPr/>
      </xdr:nvCxnSpPr>
      <xdr:spPr>
        <a:xfrm flipV="1">
          <a:off x="16179800" y="10052141"/>
          <a:ext cx="8382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6"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121829</xdr:rowOff>
    </xdr:from>
    <xdr:to>
      <xdr:col>23</xdr:col>
      <xdr:colOff>406400</xdr:colOff>
      <xdr:row>58</xdr:row>
      <xdr:rowOff>133894</xdr:rowOff>
    </xdr:to>
    <xdr:cxnSp macro="">
      <xdr:nvCxnSpPr>
        <xdr:cNvPr id="318" name="直線コネクタ 317"/>
        <xdr:cNvCxnSpPr/>
      </xdr:nvCxnSpPr>
      <xdr:spPr>
        <a:xfrm>
          <a:off x="15290800" y="1006592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0" name="テキスト ボックス 319"/>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120106</xdr:rowOff>
    </xdr:from>
    <xdr:to>
      <xdr:col>22</xdr:col>
      <xdr:colOff>203200</xdr:colOff>
      <xdr:row>58</xdr:row>
      <xdr:rowOff>121829</xdr:rowOff>
    </xdr:to>
    <xdr:cxnSp macro="">
      <xdr:nvCxnSpPr>
        <xdr:cNvPr id="321" name="直線コネクタ 320"/>
        <xdr:cNvCxnSpPr/>
      </xdr:nvCxnSpPr>
      <xdr:spPr>
        <a:xfrm>
          <a:off x="14401800" y="100642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3" name="テキスト ボックス 322"/>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120106</xdr:rowOff>
    </xdr:from>
    <xdr:to>
      <xdr:col>21</xdr:col>
      <xdr:colOff>0</xdr:colOff>
      <xdr:row>58</xdr:row>
      <xdr:rowOff>127000</xdr:rowOff>
    </xdr:to>
    <xdr:cxnSp macro="">
      <xdr:nvCxnSpPr>
        <xdr:cNvPr id="324" name="直線コネクタ 323"/>
        <xdr:cNvCxnSpPr/>
      </xdr:nvCxnSpPr>
      <xdr:spPr>
        <a:xfrm flipV="1">
          <a:off x="13512800" y="10064206"/>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6" name="テキスト ボックス 325"/>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28" name="テキスト ボックス 327"/>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57241</xdr:rowOff>
    </xdr:from>
    <xdr:to>
      <xdr:col>24</xdr:col>
      <xdr:colOff>609600</xdr:colOff>
      <xdr:row>58</xdr:row>
      <xdr:rowOff>158841</xdr:rowOff>
    </xdr:to>
    <xdr:sp macro="" textlink="">
      <xdr:nvSpPr>
        <xdr:cNvPr id="334" name="円/楕円 333"/>
        <xdr:cNvSpPr/>
      </xdr:nvSpPr>
      <xdr:spPr>
        <a:xfrm>
          <a:off x="16967200" y="100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73768</xdr:rowOff>
    </xdr:from>
    <xdr:ext cx="762000" cy="259045"/>
    <xdr:sp macro="" textlink="">
      <xdr:nvSpPr>
        <xdr:cNvPr id="335" name="定員管理の状況該当値テキスト"/>
        <xdr:cNvSpPr txBox="1"/>
      </xdr:nvSpPr>
      <xdr:spPr>
        <a:xfrm>
          <a:off x="17106900" y="9846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83094</xdr:rowOff>
    </xdr:from>
    <xdr:to>
      <xdr:col>23</xdr:col>
      <xdr:colOff>457200</xdr:colOff>
      <xdr:row>59</xdr:row>
      <xdr:rowOff>13244</xdr:rowOff>
    </xdr:to>
    <xdr:sp macro="" textlink="">
      <xdr:nvSpPr>
        <xdr:cNvPr id="336" name="円/楕円 335"/>
        <xdr:cNvSpPr/>
      </xdr:nvSpPr>
      <xdr:spPr>
        <a:xfrm>
          <a:off x="161290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23421</xdr:rowOff>
    </xdr:from>
    <xdr:ext cx="736600" cy="259045"/>
    <xdr:sp macro="" textlink="">
      <xdr:nvSpPr>
        <xdr:cNvPr id="337" name="テキスト ボックス 336"/>
        <xdr:cNvSpPr txBox="1"/>
      </xdr:nvSpPr>
      <xdr:spPr>
        <a:xfrm>
          <a:off x="15798800" y="9796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71029</xdr:rowOff>
    </xdr:from>
    <xdr:to>
      <xdr:col>22</xdr:col>
      <xdr:colOff>254000</xdr:colOff>
      <xdr:row>59</xdr:row>
      <xdr:rowOff>1179</xdr:rowOff>
    </xdr:to>
    <xdr:sp macro="" textlink="">
      <xdr:nvSpPr>
        <xdr:cNvPr id="338" name="円/楕円 337"/>
        <xdr:cNvSpPr/>
      </xdr:nvSpPr>
      <xdr:spPr>
        <a:xfrm>
          <a:off x="15240000" y="1001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11356</xdr:rowOff>
    </xdr:from>
    <xdr:ext cx="762000" cy="259045"/>
    <xdr:sp macro="" textlink="">
      <xdr:nvSpPr>
        <xdr:cNvPr id="339" name="テキスト ボックス 338"/>
        <xdr:cNvSpPr txBox="1"/>
      </xdr:nvSpPr>
      <xdr:spPr>
        <a:xfrm>
          <a:off x="14909800" y="97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69306</xdr:rowOff>
    </xdr:from>
    <xdr:to>
      <xdr:col>21</xdr:col>
      <xdr:colOff>50800</xdr:colOff>
      <xdr:row>58</xdr:row>
      <xdr:rowOff>170906</xdr:rowOff>
    </xdr:to>
    <xdr:sp macro="" textlink="">
      <xdr:nvSpPr>
        <xdr:cNvPr id="340" name="円/楕円 339"/>
        <xdr:cNvSpPr/>
      </xdr:nvSpPr>
      <xdr:spPr>
        <a:xfrm>
          <a:off x="14351000" y="100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9633</xdr:rowOff>
    </xdr:from>
    <xdr:ext cx="762000" cy="259045"/>
    <xdr:sp macro="" textlink="">
      <xdr:nvSpPr>
        <xdr:cNvPr id="341" name="テキスト ボックス 340"/>
        <xdr:cNvSpPr txBox="1"/>
      </xdr:nvSpPr>
      <xdr:spPr>
        <a:xfrm>
          <a:off x="14020800" y="978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76200</xdr:rowOff>
    </xdr:from>
    <xdr:to>
      <xdr:col>19</xdr:col>
      <xdr:colOff>533400</xdr:colOff>
      <xdr:row>59</xdr:row>
      <xdr:rowOff>6350</xdr:rowOff>
    </xdr:to>
    <xdr:sp macro="" textlink="">
      <xdr:nvSpPr>
        <xdr:cNvPr id="342" name="円/楕円 341"/>
        <xdr:cNvSpPr/>
      </xdr:nvSpPr>
      <xdr:spPr>
        <a:xfrm>
          <a:off x="1346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16527</xdr:rowOff>
    </xdr:from>
    <xdr:ext cx="762000" cy="259045"/>
    <xdr:sp macro="" textlink="">
      <xdr:nvSpPr>
        <xdr:cNvPr id="343" name="テキスト ボックス 342"/>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一般会計における起債の抑制を行っているため、着実に実質公債費比率は改善している。普通会計における過去の既発債の償還終了に伴い元利償還金は減となっているが、公共下水道事業の進捗により公営企業債償還に伴う繰入金、一部事務組合における消防庁舎や火葬施設の建て替えによる新発債発行により組合等負担額は増加しているため、今後実質公債費</a:t>
          </a:r>
          <a:r>
            <a:rPr lang="ja-JP" altLang="en-US" sz="1100" b="0" i="0" baseline="0">
              <a:solidFill>
                <a:schemeClr val="dk1"/>
              </a:solidFill>
              <a:effectLst/>
              <a:latin typeface="+mn-lt"/>
              <a:ea typeface="+mn-ea"/>
              <a:cs typeface="+mn-cs"/>
            </a:rPr>
            <a:t>比率</a:t>
          </a:r>
          <a:r>
            <a:rPr lang="ja-JP" altLang="ja-JP" sz="1100" b="0" i="0" baseline="0">
              <a:solidFill>
                <a:schemeClr val="dk1"/>
              </a:solidFill>
              <a:effectLst/>
              <a:latin typeface="+mn-lt"/>
              <a:ea typeface="+mn-ea"/>
              <a:cs typeface="+mn-cs"/>
            </a:rPr>
            <a:t>が悪化する恐れがある。</a:t>
          </a:r>
          <a:endParaRPr lang="ja-JP" altLang="ja-JP" sz="1400">
            <a:effectLst/>
          </a:endParaRPr>
        </a:p>
        <a:p>
          <a:pPr rtl="0"/>
          <a:r>
            <a:rPr lang="ja-JP" altLang="ja-JP" sz="1100" b="0" i="0" baseline="0">
              <a:solidFill>
                <a:schemeClr val="dk1"/>
              </a:solidFill>
              <a:effectLst/>
              <a:latin typeface="+mn-lt"/>
              <a:ea typeface="+mn-ea"/>
              <a:cs typeface="+mn-cs"/>
            </a:rPr>
            <a:t>　また、一般会計においても</a:t>
          </a:r>
          <a:r>
            <a:rPr lang="ja-JP" altLang="en-US" sz="1100" b="0" i="0" baseline="0">
              <a:solidFill>
                <a:schemeClr val="dk1"/>
              </a:solidFill>
              <a:effectLst/>
              <a:latin typeface="+mn-lt"/>
              <a:ea typeface="+mn-ea"/>
              <a:cs typeface="+mn-cs"/>
            </a:rPr>
            <a:t>、公共施設等の大規模改修事業が増加する見込みのため、</a:t>
          </a:r>
          <a:r>
            <a:rPr lang="ja-JP" altLang="ja-JP" sz="1100" b="0" i="0" baseline="0">
              <a:solidFill>
                <a:schemeClr val="dk1"/>
              </a:solidFill>
              <a:effectLst/>
              <a:latin typeface="+mn-lt"/>
              <a:ea typeface="+mn-ea"/>
              <a:cs typeface="+mn-cs"/>
            </a:rPr>
            <a:t>実質公債費</a:t>
          </a:r>
          <a:r>
            <a:rPr lang="ja-JP" altLang="en-US" sz="1100" b="0" i="0" baseline="0">
              <a:solidFill>
                <a:schemeClr val="dk1"/>
              </a:solidFill>
              <a:effectLst/>
              <a:latin typeface="+mn-lt"/>
              <a:ea typeface="+mn-ea"/>
              <a:cs typeface="+mn-cs"/>
            </a:rPr>
            <a:t>比率が</a:t>
          </a:r>
          <a:r>
            <a:rPr lang="ja-JP" altLang="ja-JP" sz="1100" b="0" i="0" baseline="0">
              <a:solidFill>
                <a:schemeClr val="dk1"/>
              </a:solidFill>
              <a:effectLst/>
              <a:latin typeface="+mn-lt"/>
              <a:ea typeface="+mn-ea"/>
              <a:cs typeface="+mn-cs"/>
            </a:rPr>
            <a:t>急激</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するおそれがある。</a:t>
          </a:r>
          <a:r>
            <a:rPr lang="ja-JP" altLang="ja-JP" sz="1100" b="0" i="0" baseline="0">
              <a:solidFill>
                <a:schemeClr val="dk1"/>
              </a:solidFill>
              <a:effectLst/>
              <a:latin typeface="+mn-lt"/>
              <a:ea typeface="+mn-ea"/>
              <a:cs typeface="+mn-cs"/>
            </a:rPr>
            <a:t>今後の償還額を平準化し、事業計画や実施速度、適債性を十分考慮した起債管理に一層努めていく必要がある。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93472</xdr:rowOff>
    </xdr:from>
    <xdr:to>
      <xdr:col>24</xdr:col>
      <xdr:colOff>558800</xdr:colOff>
      <xdr:row>38</xdr:row>
      <xdr:rowOff>161036</xdr:rowOff>
    </xdr:to>
    <xdr:cxnSp macro="">
      <xdr:nvCxnSpPr>
        <xdr:cNvPr id="375" name="直線コネクタ 374"/>
        <xdr:cNvCxnSpPr/>
      </xdr:nvCxnSpPr>
      <xdr:spPr>
        <a:xfrm flipV="1">
          <a:off x="16179800" y="6608572"/>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6"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161036</xdr:rowOff>
    </xdr:from>
    <xdr:to>
      <xdr:col>23</xdr:col>
      <xdr:colOff>406400</xdr:colOff>
      <xdr:row>39</xdr:row>
      <xdr:rowOff>86106</xdr:rowOff>
    </xdr:to>
    <xdr:cxnSp macro="">
      <xdr:nvCxnSpPr>
        <xdr:cNvPr id="378" name="直線コネクタ 377"/>
        <xdr:cNvCxnSpPr/>
      </xdr:nvCxnSpPr>
      <xdr:spPr>
        <a:xfrm flipV="1">
          <a:off x="15290800" y="667613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0" name="テキスト ボックス 379"/>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86106</xdr:rowOff>
    </xdr:from>
    <xdr:to>
      <xdr:col>22</xdr:col>
      <xdr:colOff>203200</xdr:colOff>
      <xdr:row>40</xdr:row>
      <xdr:rowOff>1524</xdr:rowOff>
    </xdr:to>
    <xdr:cxnSp macro="">
      <xdr:nvCxnSpPr>
        <xdr:cNvPr id="381" name="直線コネクタ 380"/>
        <xdr:cNvCxnSpPr/>
      </xdr:nvCxnSpPr>
      <xdr:spPr>
        <a:xfrm flipV="1">
          <a:off x="14401800" y="6772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3" name="テキスト ボックス 382"/>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1524</xdr:rowOff>
    </xdr:from>
    <xdr:to>
      <xdr:col>21</xdr:col>
      <xdr:colOff>0</xdr:colOff>
      <xdr:row>40</xdr:row>
      <xdr:rowOff>78740</xdr:rowOff>
    </xdr:to>
    <xdr:cxnSp macro="">
      <xdr:nvCxnSpPr>
        <xdr:cNvPr id="384" name="直線コネクタ 383"/>
        <xdr:cNvCxnSpPr/>
      </xdr:nvCxnSpPr>
      <xdr:spPr>
        <a:xfrm flipV="1">
          <a:off x="13512800" y="685952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6" name="テキスト ボックス 385"/>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88" name="テキスト ボックス 387"/>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42672</xdr:rowOff>
    </xdr:from>
    <xdr:to>
      <xdr:col>24</xdr:col>
      <xdr:colOff>609600</xdr:colOff>
      <xdr:row>38</xdr:row>
      <xdr:rowOff>144272</xdr:rowOff>
    </xdr:to>
    <xdr:sp macro="" textlink="">
      <xdr:nvSpPr>
        <xdr:cNvPr id="394" name="円/楕円 393"/>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59199</xdr:rowOff>
    </xdr:from>
    <xdr:ext cx="762000" cy="259045"/>
    <xdr:sp macro="" textlink="">
      <xdr:nvSpPr>
        <xdr:cNvPr id="395"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110236</xdr:rowOff>
    </xdr:from>
    <xdr:to>
      <xdr:col>23</xdr:col>
      <xdr:colOff>457200</xdr:colOff>
      <xdr:row>39</xdr:row>
      <xdr:rowOff>40386</xdr:rowOff>
    </xdr:to>
    <xdr:sp macro="" textlink="">
      <xdr:nvSpPr>
        <xdr:cNvPr id="396" name="円/楕円 395"/>
        <xdr:cNvSpPr/>
      </xdr:nvSpPr>
      <xdr:spPr>
        <a:xfrm>
          <a:off x="16129000" y="662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50563</xdr:rowOff>
    </xdr:from>
    <xdr:ext cx="736600" cy="259045"/>
    <xdr:sp macro="" textlink="">
      <xdr:nvSpPr>
        <xdr:cNvPr id="397" name="テキスト ボックス 396"/>
        <xdr:cNvSpPr txBox="1"/>
      </xdr:nvSpPr>
      <xdr:spPr>
        <a:xfrm>
          <a:off x="15798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35306</xdr:rowOff>
    </xdr:from>
    <xdr:to>
      <xdr:col>22</xdr:col>
      <xdr:colOff>254000</xdr:colOff>
      <xdr:row>39</xdr:row>
      <xdr:rowOff>136906</xdr:rowOff>
    </xdr:to>
    <xdr:sp macro="" textlink="">
      <xdr:nvSpPr>
        <xdr:cNvPr id="398" name="円/楕円 397"/>
        <xdr:cNvSpPr/>
      </xdr:nvSpPr>
      <xdr:spPr>
        <a:xfrm>
          <a:off x="15240000" y="672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147083</xdr:rowOff>
    </xdr:from>
    <xdr:ext cx="762000" cy="259045"/>
    <xdr:sp macro="" textlink="">
      <xdr:nvSpPr>
        <xdr:cNvPr id="399" name="テキスト ボックス 398"/>
        <xdr:cNvSpPr txBox="1"/>
      </xdr:nvSpPr>
      <xdr:spPr>
        <a:xfrm>
          <a:off x="14909800" y="649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122174</xdr:rowOff>
    </xdr:from>
    <xdr:to>
      <xdr:col>21</xdr:col>
      <xdr:colOff>50800</xdr:colOff>
      <xdr:row>40</xdr:row>
      <xdr:rowOff>52324</xdr:rowOff>
    </xdr:to>
    <xdr:sp macro="" textlink="">
      <xdr:nvSpPr>
        <xdr:cNvPr id="400" name="円/楕円 399"/>
        <xdr:cNvSpPr/>
      </xdr:nvSpPr>
      <xdr:spPr>
        <a:xfrm>
          <a:off x="14351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62501</xdr:rowOff>
    </xdr:from>
    <xdr:ext cx="762000" cy="259045"/>
    <xdr:sp macro="" textlink="">
      <xdr:nvSpPr>
        <xdr:cNvPr id="401" name="テキスト ボックス 400"/>
        <xdr:cNvSpPr txBox="1"/>
      </xdr:nvSpPr>
      <xdr:spPr>
        <a:xfrm>
          <a:off x="14020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27940</xdr:rowOff>
    </xdr:from>
    <xdr:to>
      <xdr:col>19</xdr:col>
      <xdr:colOff>533400</xdr:colOff>
      <xdr:row>40</xdr:row>
      <xdr:rowOff>129540</xdr:rowOff>
    </xdr:to>
    <xdr:sp macro="" textlink="">
      <xdr:nvSpPr>
        <xdr:cNvPr id="402" name="円/楕円 401"/>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139717</xdr:rowOff>
    </xdr:from>
    <xdr:ext cx="762000" cy="259045"/>
    <xdr:sp macro="" textlink="">
      <xdr:nvSpPr>
        <xdr:cNvPr id="403" name="テキスト ボックス 402"/>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将来負担比率については、類似団体平均と比較しても</a:t>
          </a:r>
          <a:r>
            <a:rPr lang="ja-JP" altLang="en-US" sz="1100" b="0" i="0" baseline="0">
              <a:solidFill>
                <a:schemeClr val="dk1"/>
              </a:solidFill>
              <a:effectLst/>
              <a:latin typeface="+mn-lt"/>
              <a:ea typeface="+mn-ea"/>
              <a:cs typeface="+mn-cs"/>
            </a:rPr>
            <a:t>良好な状態を</a:t>
          </a:r>
          <a:r>
            <a:rPr lang="ja-JP" altLang="ja-JP" sz="1100" b="0" i="0" baseline="0">
              <a:solidFill>
                <a:schemeClr val="dk1"/>
              </a:solidFill>
              <a:effectLst/>
              <a:latin typeface="+mn-lt"/>
              <a:ea typeface="+mn-ea"/>
              <a:cs typeface="+mn-cs"/>
            </a:rPr>
            <a:t>維持できている。</a:t>
          </a:r>
          <a:endParaRPr lang="ja-JP" altLang="ja-JP" sz="1400">
            <a:effectLst/>
          </a:endParaRPr>
        </a:p>
        <a:p>
          <a:pPr rtl="0"/>
          <a:r>
            <a:rPr lang="ja-JP" altLang="en-US" sz="1100" b="0" i="0" baseline="0">
              <a:solidFill>
                <a:schemeClr val="dk1"/>
              </a:solidFill>
              <a:effectLst/>
              <a:latin typeface="+mn-lt"/>
              <a:ea typeface="+mn-ea"/>
              <a:cs typeface="+mn-cs"/>
            </a:rPr>
            <a:t>　小中学校のエアコン設置事業に係る学校教育施設等整備事業債の発行により地方債現在高が増加したことや、下水道整備に係る公営企業債の新規発行により繰入見込額が増加したこと、退職手当負担見込額が増加したことで</a:t>
          </a:r>
          <a:r>
            <a:rPr lang="ja-JP" altLang="ja-JP" sz="1100" b="0" i="0" baseline="0">
              <a:solidFill>
                <a:schemeClr val="dk1"/>
              </a:solidFill>
              <a:effectLst/>
              <a:latin typeface="+mn-lt"/>
              <a:ea typeface="+mn-ea"/>
              <a:cs typeface="+mn-cs"/>
            </a:rPr>
            <a:t>将来負担額が</a:t>
          </a:r>
          <a:r>
            <a:rPr lang="en-US" altLang="ja-JP" sz="1100" b="0" i="0" baseline="0">
              <a:solidFill>
                <a:schemeClr val="dk1"/>
              </a:solidFill>
              <a:effectLst/>
              <a:latin typeface="+mn-lt"/>
              <a:ea typeface="+mn-ea"/>
              <a:cs typeface="+mn-cs"/>
            </a:rPr>
            <a:t>1.0</a:t>
          </a:r>
          <a:r>
            <a:rPr lang="ja-JP" altLang="en-US" sz="1100" b="0" i="0" baseline="0">
              <a:solidFill>
                <a:schemeClr val="dk1"/>
              </a:solidFill>
              <a:effectLst/>
              <a:latin typeface="+mn-lt"/>
              <a:ea typeface="+mn-ea"/>
              <a:cs typeface="+mn-cs"/>
            </a:rPr>
            <a:t>とプラスに転じたが、依然として良好な状態を維持できている。</a:t>
          </a:r>
          <a:r>
            <a:rPr lang="ja-JP" altLang="ja-JP" sz="1100" b="0" i="0" baseline="0">
              <a:solidFill>
                <a:schemeClr val="dk1"/>
              </a:solidFill>
              <a:effectLst/>
              <a:latin typeface="+mn-lt"/>
              <a:ea typeface="+mn-ea"/>
              <a:cs typeface="+mn-cs"/>
            </a:rPr>
            <a:t>今後も公共施設等の大規模改修事業や公共下水道事業の進捗に伴い繰出金の増加が見込まれるため、財政運営の健全化に努め、将来負担の緩和に努める。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0" name="直線コネクタ 41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1" name="テキスト ボックス 42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2" name="直線コネクタ 42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3" name="テキスト ボックス 42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4" name="直線コネクタ 42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5" name="テキスト ボックス 42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6" name="直線コネクタ 42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7" name="テキスト ボックス 42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0" name="直線コネクタ 429"/>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1"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2" name="直線コネクタ 431"/>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4" name="直線コネクタ 43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5"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6" name="フローチャート : 判断 435"/>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37" name="フローチャート : 判断 436"/>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65803</xdr:rowOff>
    </xdr:from>
    <xdr:ext cx="736600" cy="259045"/>
    <xdr:sp macro="" textlink="">
      <xdr:nvSpPr>
        <xdr:cNvPr id="438" name="テキスト ボックス 437"/>
        <xdr:cNvSpPr txBox="1"/>
      </xdr:nvSpPr>
      <xdr:spPr>
        <a:xfrm>
          <a:off x="15798800" y="229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39" name="フローチャート : 判断 438"/>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0" name="テキスト ボックス 439"/>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1" name="フローチャート : 判断 440"/>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2" name="テキスト ボックス 441"/>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3" name="フローチャート : 判断 442"/>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39793</xdr:rowOff>
    </xdr:from>
    <xdr:ext cx="762000" cy="259045"/>
    <xdr:sp macro="" textlink="">
      <xdr:nvSpPr>
        <xdr:cNvPr id="444" name="テキスト ボックス 443"/>
        <xdr:cNvSpPr txBox="1"/>
      </xdr:nvSpPr>
      <xdr:spPr>
        <a:xfrm>
          <a:off x="13131800" y="278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9652</xdr:rowOff>
    </xdr:from>
    <xdr:to>
      <xdr:col>24</xdr:col>
      <xdr:colOff>609600</xdr:colOff>
      <xdr:row>14</xdr:row>
      <xdr:rowOff>111252</xdr:rowOff>
    </xdr:to>
    <xdr:sp macro="" textlink="">
      <xdr:nvSpPr>
        <xdr:cNvPr id="450" name="円/楕円 449"/>
        <xdr:cNvSpPr/>
      </xdr:nvSpPr>
      <xdr:spPr>
        <a:xfrm>
          <a:off x="16967200" y="240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102379</xdr:rowOff>
    </xdr:from>
    <xdr:ext cx="762000" cy="259045"/>
    <xdr:sp macro="" textlink="">
      <xdr:nvSpPr>
        <xdr:cNvPr id="451" name="将来負担の状況該当値テキスト"/>
        <xdr:cNvSpPr txBox="1"/>
      </xdr:nvSpPr>
      <xdr:spPr>
        <a:xfrm>
          <a:off x="17106900" y="233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6756</xdr:rowOff>
    </xdr:from>
    <xdr:to>
      <xdr:col>19</xdr:col>
      <xdr:colOff>533400</xdr:colOff>
      <xdr:row>14</xdr:row>
      <xdr:rowOff>108356</xdr:rowOff>
    </xdr:to>
    <xdr:sp macro="" textlink="">
      <xdr:nvSpPr>
        <xdr:cNvPr id="452" name="円/楕円 451"/>
        <xdr:cNvSpPr/>
      </xdr:nvSpPr>
      <xdr:spPr>
        <a:xfrm>
          <a:off x="13462000" y="24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118533</xdr:rowOff>
    </xdr:from>
    <xdr:ext cx="762000" cy="259045"/>
    <xdr:sp macro="" textlink="">
      <xdr:nvSpPr>
        <xdr:cNvPr id="453" name="テキスト ボックス 452"/>
        <xdr:cNvSpPr txBox="1"/>
      </xdr:nvSpPr>
      <xdr:spPr>
        <a:xfrm>
          <a:off x="13131800" y="217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28,982
28,620
11.01
9,757,507
9,400,982
282,956
5,758,676
6,612,067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1.0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18</a:t>
          </a:r>
          <a:r>
            <a:rPr lang="ja-JP" altLang="ja-JP" sz="1100" b="0" i="0" baseline="0">
              <a:solidFill>
                <a:schemeClr val="dk1"/>
              </a:solidFill>
              <a:effectLst/>
              <a:latin typeface="+mn-lt"/>
              <a:ea typeface="+mn-ea"/>
              <a:cs typeface="+mn-cs"/>
            </a:rPr>
            <a:t>年度～</a:t>
          </a:r>
          <a:r>
            <a:rPr lang="en-US" altLang="ja-JP" sz="1100" b="0" i="0" baseline="0">
              <a:solidFill>
                <a:schemeClr val="dk1"/>
              </a:solidFill>
              <a:effectLst/>
              <a:latin typeface="+mn-lt"/>
              <a:ea typeface="+mn-ea"/>
              <a:cs typeface="+mn-cs"/>
            </a:rPr>
            <a:t>23</a:t>
          </a:r>
          <a:r>
            <a:rPr lang="ja-JP" altLang="ja-JP" sz="1100" b="0" i="0" baseline="0">
              <a:solidFill>
                <a:schemeClr val="dk1"/>
              </a:solidFill>
              <a:effectLst/>
              <a:latin typeface="+mn-lt"/>
              <a:ea typeface="+mn-ea"/>
              <a:cs typeface="+mn-cs"/>
            </a:rPr>
            <a:t>年度において実施した行財政改革緊急行動計画において職員数削減や特殊勤務手当を全廃したほか職員給与</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％カットを実施したため、類似団体や全国平均と比較しても低い水準を維持できている。</a:t>
          </a:r>
          <a:endParaRPr lang="ja-JP" altLang="ja-JP" sz="1400">
            <a:effectLst/>
          </a:endParaRPr>
        </a:p>
        <a:p>
          <a:pPr rtl="0"/>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年度は前年度と比較して</a:t>
          </a:r>
          <a:r>
            <a:rPr lang="ja-JP" altLang="en-US" sz="1100" b="0" i="0" baseline="0">
              <a:solidFill>
                <a:schemeClr val="dk1"/>
              </a:solidFill>
              <a:effectLst/>
              <a:latin typeface="+mn-lt"/>
              <a:ea typeface="+mn-ea"/>
              <a:cs typeface="+mn-cs"/>
            </a:rPr>
            <a:t>、共済費等の減額により人件費そのものは減額となったものの、歳入経常一般財源が</a:t>
          </a:r>
          <a:r>
            <a:rPr lang="en-US" altLang="ja-JP" sz="1100" b="0" i="0" baseline="0">
              <a:solidFill>
                <a:schemeClr val="dk1"/>
              </a:solidFill>
              <a:effectLst/>
              <a:latin typeface="+mn-lt"/>
              <a:ea typeface="+mn-ea"/>
              <a:cs typeface="+mn-cs"/>
            </a:rPr>
            <a:t>503,224</a:t>
          </a:r>
          <a:r>
            <a:rPr lang="ja-JP" altLang="en-US" sz="1100" b="0" i="0" baseline="0">
              <a:solidFill>
                <a:schemeClr val="dk1"/>
              </a:solidFill>
              <a:effectLst/>
              <a:latin typeface="+mn-lt"/>
              <a:ea typeface="+mn-ea"/>
              <a:cs typeface="+mn-cs"/>
            </a:rPr>
            <a:t>千円減少したことで経常収支比率は悪化することとなった。</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28702</xdr:rowOff>
    </xdr:from>
    <xdr:to>
      <xdr:col>7</xdr:col>
      <xdr:colOff>15875</xdr:colOff>
      <xdr:row>35</xdr:row>
      <xdr:rowOff>74422</xdr:rowOff>
    </xdr:to>
    <xdr:cxnSp macro="">
      <xdr:nvCxnSpPr>
        <xdr:cNvPr id="64" name="直線コネクタ 63"/>
        <xdr:cNvCxnSpPr/>
      </xdr:nvCxnSpPr>
      <xdr:spPr>
        <a:xfrm>
          <a:off x="3987800" y="602945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71137</xdr:rowOff>
    </xdr:from>
    <xdr:ext cx="762000" cy="259045"/>
    <xdr:sp macro="" textlink="">
      <xdr:nvSpPr>
        <xdr:cNvPr id="65" name="人件費平均値テキスト"/>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28702</xdr:rowOff>
    </xdr:from>
    <xdr:to>
      <xdr:col>5</xdr:col>
      <xdr:colOff>549275</xdr:colOff>
      <xdr:row>35</xdr:row>
      <xdr:rowOff>83566</xdr:rowOff>
    </xdr:to>
    <xdr:cxnSp macro="">
      <xdr:nvCxnSpPr>
        <xdr:cNvPr id="67" name="直線コネクタ 66"/>
        <xdr:cNvCxnSpPr/>
      </xdr:nvCxnSpPr>
      <xdr:spPr>
        <a:xfrm flipV="1">
          <a:off x="3098800" y="60294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83566</xdr:rowOff>
    </xdr:from>
    <xdr:to>
      <xdr:col>4</xdr:col>
      <xdr:colOff>346075</xdr:colOff>
      <xdr:row>35</xdr:row>
      <xdr:rowOff>101854</xdr:rowOff>
    </xdr:to>
    <xdr:cxnSp macro="">
      <xdr:nvCxnSpPr>
        <xdr:cNvPr id="70" name="直線コネクタ 69"/>
        <xdr:cNvCxnSpPr/>
      </xdr:nvCxnSpPr>
      <xdr:spPr>
        <a:xfrm flipV="1">
          <a:off x="2209800" y="60843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101854</xdr:rowOff>
    </xdr:from>
    <xdr:to>
      <xdr:col>3</xdr:col>
      <xdr:colOff>142875</xdr:colOff>
      <xdr:row>35</xdr:row>
      <xdr:rowOff>124714</xdr:rowOff>
    </xdr:to>
    <xdr:cxnSp macro="">
      <xdr:nvCxnSpPr>
        <xdr:cNvPr id="73" name="直線コネクタ 72"/>
        <xdr:cNvCxnSpPr/>
      </xdr:nvCxnSpPr>
      <xdr:spPr>
        <a:xfrm flipV="1">
          <a:off x="1320800" y="6102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41419</xdr:rowOff>
    </xdr:from>
    <xdr:ext cx="762000" cy="259045"/>
    <xdr:sp macro="" textlink="">
      <xdr:nvSpPr>
        <xdr:cNvPr id="75" name="テキスト ボックス 74"/>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23622</xdr:rowOff>
    </xdr:from>
    <xdr:to>
      <xdr:col>7</xdr:col>
      <xdr:colOff>66675</xdr:colOff>
      <xdr:row>35</xdr:row>
      <xdr:rowOff>125222</xdr:rowOff>
    </xdr:to>
    <xdr:sp macro="" textlink="">
      <xdr:nvSpPr>
        <xdr:cNvPr id="83" name="円/楕円 82"/>
        <xdr:cNvSpPr/>
      </xdr:nvSpPr>
      <xdr:spPr>
        <a:xfrm>
          <a:off x="4775200" y="602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103649</xdr:rowOff>
    </xdr:from>
    <xdr:ext cx="762000" cy="259045"/>
    <xdr:sp macro="" textlink="">
      <xdr:nvSpPr>
        <xdr:cNvPr id="84" name="人件費該当値テキスト"/>
        <xdr:cNvSpPr txBox="1"/>
      </xdr:nvSpPr>
      <xdr:spPr>
        <a:xfrm>
          <a:off x="4914900" y="59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149352</xdr:rowOff>
    </xdr:from>
    <xdr:to>
      <xdr:col>5</xdr:col>
      <xdr:colOff>600075</xdr:colOff>
      <xdr:row>35</xdr:row>
      <xdr:rowOff>79502</xdr:rowOff>
    </xdr:to>
    <xdr:sp macro="" textlink="">
      <xdr:nvSpPr>
        <xdr:cNvPr id="85" name="円/楕円 84"/>
        <xdr:cNvSpPr/>
      </xdr:nvSpPr>
      <xdr:spPr>
        <a:xfrm>
          <a:off x="3937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89679</xdr:rowOff>
    </xdr:from>
    <xdr:ext cx="736600" cy="259045"/>
    <xdr:sp macro="" textlink="">
      <xdr:nvSpPr>
        <xdr:cNvPr id="86" name="テキスト ボックス 85"/>
        <xdr:cNvSpPr txBox="1"/>
      </xdr:nvSpPr>
      <xdr:spPr>
        <a:xfrm>
          <a:off x="3606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32766</xdr:rowOff>
    </xdr:from>
    <xdr:to>
      <xdr:col>4</xdr:col>
      <xdr:colOff>396875</xdr:colOff>
      <xdr:row>35</xdr:row>
      <xdr:rowOff>134366</xdr:rowOff>
    </xdr:to>
    <xdr:sp macro="" textlink="">
      <xdr:nvSpPr>
        <xdr:cNvPr id="87" name="円/楕円 86"/>
        <xdr:cNvSpPr/>
      </xdr:nvSpPr>
      <xdr:spPr>
        <a:xfrm>
          <a:off x="3048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144543</xdr:rowOff>
    </xdr:from>
    <xdr:ext cx="762000" cy="259045"/>
    <xdr:sp macro="" textlink="">
      <xdr:nvSpPr>
        <xdr:cNvPr id="88" name="テキスト ボックス 87"/>
        <xdr:cNvSpPr txBox="1"/>
      </xdr:nvSpPr>
      <xdr:spPr>
        <a:xfrm>
          <a:off x="2717800" y="580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51054</xdr:rowOff>
    </xdr:from>
    <xdr:to>
      <xdr:col>3</xdr:col>
      <xdr:colOff>193675</xdr:colOff>
      <xdr:row>35</xdr:row>
      <xdr:rowOff>152654</xdr:rowOff>
    </xdr:to>
    <xdr:sp macro="" textlink="">
      <xdr:nvSpPr>
        <xdr:cNvPr id="89" name="円/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73914</xdr:rowOff>
    </xdr:from>
    <xdr:to>
      <xdr:col>1</xdr:col>
      <xdr:colOff>676275</xdr:colOff>
      <xdr:row>36</xdr:row>
      <xdr:rowOff>4064</xdr:rowOff>
    </xdr:to>
    <xdr:sp macro="" textlink="">
      <xdr:nvSpPr>
        <xdr:cNvPr id="91" name="円/楕円 90"/>
        <xdr:cNvSpPr/>
      </xdr:nvSpPr>
      <xdr:spPr>
        <a:xfrm>
          <a:off x="1270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14241</xdr:rowOff>
    </xdr:from>
    <xdr:ext cx="762000" cy="259045"/>
    <xdr:sp macro="" textlink="">
      <xdr:nvSpPr>
        <xdr:cNvPr id="92" name="テキスト ボックス 91"/>
        <xdr:cNvSpPr txBox="1"/>
      </xdr:nvSpPr>
      <xdr:spPr>
        <a:xfrm>
          <a:off x="939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100">
              <a:solidFill>
                <a:schemeClr val="dk1"/>
              </a:solidFill>
              <a:effectLst/>
              <a:latin typeface="+mn-lt"/>
              <a:ea typeface="+mn-ea"/>
              <a:cs typeface="+mn-cs"/>
            </a:rPr>
            <a:t>　小中学校の</a:t>
          </a:r>
          <a:r>
            <a:rPr kumimoji="1" lang="en-US" altLang="ja-JP" sz="1100">
              <a:solidFill>
                <a:schemeClr val="dk1"/>
              </a:solidFill>
              <a:effectLst/>
              <a:latin typeface="+mn-lt"/>
              <a:ea typeface="+mn-ea"/>
              <a:cs typeface="+mn-cs"/>
            </a:rPr>
            <a:t>ICT</a:t>
          </a:r>
          <a:r>
            <a:rPr kumimoji="1" lang="ja-JP" altLang="en-US" sz="1100">
              <a:solidFill>
                <a:schemeClr val="dk1"/>
              </a:solidFill>
              <a:effectLst/>
              <a:latin typeface="+mn-lt"/>
              <a:ea typeface="+mn-ea"/>
              <a:cs typeface="+mn-cs"/>
            </a:rPr>
            <a:t>化事業や</a:t>
          </a:r>
          <a:r>
            <a:rPr kumimoji="1" lang="ja-JP" altLang="ja-JP" sz="1100">
              <a:solidFill>
                <a:schemeClr val="dk1"/>
              </a:solidFill>
              <a:effectLst/>
              <a:latin typeface="+mn-lt"/>
              <a:ea typeface="+mn-ea"/>
              <a:cs typeface="+mn-cs"/>
            </a:rPr>
            <a:t>定期予防接種等の増額</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物件費総額は</a:t>
          </a:r>
          <a:r>
            <a:rPr kumimoji="1" lang="en-US" altLang="ja-JP" sz="1100">
              <a:solidFill>
                <a:schemeClr val="dk1"/>
              </a:solidFill>
              <a:effectLst/>
              <a:latin typeface="+mn-lt"/>
              <a:ea typeface="+mn-ea"/>
              <a:cs typeface="+mn-cs"/>
            </a:rPr>
            <a:t>73,563</a:t>
          </a:r>
          <a:r>
            <a:rPr kumimoji="1" lang="ja-JP" altLang="ja-JP" sz="1100">
              <a:solidFill>
                <a:schemeClr val="dk1"/>
              </a:solidFill>
              <a:effectLst/>
              <a:latin typeface="+mn-lt"/>
              <a:ea typeface="+mn-ea"/>
              <a:cs typeface="+mn-cs"/>
            </a:rPr>
            <a:t>千円の増額となった</a:t>
          </a:r>
          <a:r>
            <a:rPr kumimoji="1" lang="ja-JP" altLang="en-US" sz="1100">
              <a:solidFill>
                <a:schemeClr val="dk1"/>
              </a:solidFill>
              <a:effectLst/>
              <a:latin typeface="+mn-lt"/>
              <a:ea typeface="+mn-ea"/>
              <a:cs typeface="+mn-cs"/>
            </a:rPr>
            <a:t>うえに、</a:t>
          </a:r>
          <a:r>
            <a:rPr kumimoji="1" lang="ja-JP" altLang="ja-JP" sz="1100">
              <a:solidFill>
                <a:schemeClr val="dk1"/>
              </a:solidFill>
              <a:effectLst/>
              <a:latin typeface="+mn-lt"/>
              <a:ea typeface="+mn-ea"/>
              <a:cs typeface="+mn-cs"/>
            </a:rPr>
            <a:t>歳入経常一般財源が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したため経常収支比率は</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悪化することとなった。</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類似団体平均とは、ほぼ同水準を維持しているが、削減しがたい経費の増加が見込まれるため、引き続き経常経費の削減が必要である。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127000</xdr:rowOff>
    </xdr:from>
    <xdr:to>
      <xdr:col>24</xdr:col>
      <xdr:colOff>31750</xdr:colOff>
      <xdr:row>15</xdr:row>
      <xdr:rowOff>146050</xdr:rowOff>
    </xdr:to>
    <xdr:cxnSp macro="">
      <xdr:nvCxnSpPr>
        <xdr:cNvPr id="125" name="直線コネクタ 124"/>
        <xdr:cNvCxnSpPr/>
      </xdr:nvCxnSpPr>
      <xdr:spPr>
        <a:xfrm>
          <a:off x="15671800" y="25273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8890</xdr:rowOff>
    </xdr:to>
    <xdr:cxnSp macro="">
      <xdr:nvCxnSpPr>
        <xdr:cNvPr id="128" name="直線コネクタ 127"/>
        <xdr:cNvCxnSpPr/>
      </xdr:nvCxnSpPr>
      <xdr:spPr>
        <a:xfrm flipV="1">
          <a:off x="14782800" y="2527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119380</xdr:rowOff>
    </xdr:from>
    <xdr:to>
      <xdr:col>21</xdr:col>
      <xdr:colOff>361950</xdr:colOff>
      <xdr:row>15</xdr:row>
      <xdr:rowOff>8890</xdr:rowOff>
    </xdr:to>
    <xdr:cxnSp macro="">
      <xdr:nvCxnSpPr>
        <xdr:cNvPr id="131" name="直線コネクタ 130"/>
        <xdr:cNvCxnSpPr/>
      </xdr:nvCxnSpPr>
      <xdr:spPr>
        <a:xfrm>
          <a:off x="13893800" y="2519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119380</xdr:rowOff>
    </xdr:from>
    <xdr:to>
      <xdr:col>20</xdr:col>
      <xdr:colOff>158750</xdr:colOff>
      <xdr:row>14</xdr:row>
      <xdr:rowOff>127000</xdr:rowOff>
    </xdr:to>
    <xdr:cxnSp macro="">
      <xdr:nvCxnSpPr>
        <xdr:cNvPr id="134" name="直線コネクタ 133"/>
        <xdr:cNvCxnSpPr/>
      </xdr:nvCxnSpPr>
      <xdr:spPr>
        <a:xfrm flipV="1">
          <a:off x="13004800" y="251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4" name="円/楕円 143"/>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5"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6" name="円/楕円 145"/>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7" name="テキスト ボックス 146"/>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129540</xdr:rowOff>
    </xdr:from>
    <xdr:to>
      <xdr:col>21</xdr:col>
      <xdr:colOff>412750</xdr:colOff>
      <xdr:row>15</xdr:row>
      <xdr:rowOff>59690</xdr:rowOff>
    </xdr:to>
    <xdr:sp macro="" textlink="">
      <xdr:nvSpPr>
        <xdr:cNvPr id="148" name="円/楕円 147"/>
        <xdr:cNvSpPr/>
      </xdr:nvSpPr>
      <xdr:spPr>
        <a:xfrm>
          <a:off x="14732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69867</xdr:rowOff>
    </xdr:from>
    <xdr:ext cx="762000" cy="259045"/>
    <xdr:sp macro="" textlink="">
      <xdr:nvSpPr>
        <xdr:cNvPr id="149" name="テキスト ボックス 148"/>
        <xdr:cNvSpPr txBox="1"/>
      </xdr:nvSpPr>
      <xdr:spPr>
        <a:xfrm>
          <a:off x="14401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2" name="円/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扶助費に係る経常収支比率は</a:t>
          </a:r>
          <a:r>
            <a:rPr lang="en-US" altLang="ja-JP" sz="1100" b="0" i="0" baseline="0">
              <a:solidFill>
                <a:schemeClr val="dk1"/>
              </a:solidFill>
              <a:effectLst/>
              <a:latin typeface="+mn-lt"/>
              <a:ea typeface="+mn-ea"/>
              <a:cs typeface="+mn-cs"/>
            </a:rPr>
            <a:t>11.1</a:t>
          </a:r>
          <a:r>
            <a:rPr lang="ja-JP" altLang="ja-JP" sz="1100" b="0" i="0" baseline="0">
              <a:solidFill>
                <a:schemeClr val="dk1"/>
              </a:solidFill>
              <a:effectLst/>
              <a:latin typeface="+mn-lt"/>
              <a:ea typeface="+mn-ea"/>
              <a:cs typeface="+mn-cs"/>
            </a:rPr>
            <a:t>％でありポイントとしては微増であるが、過去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a:t>
          </a:r>
          <a:r>
            <a:rPr lang="ja-JP" altLang="en-US" sz="1100" b="0" i="0" baseline="0">
              <a:solidFill>
                <a:schemeClr val="dk1"/>
              </a:solidFill>
              <a:effectLst/>
              <a:latin typeface="+mn-lt"/>
              <a:ea typeface="+mn-ea"/>
              <a:cs typeface="+mn-cs"/>
            </a:rPr>
            <a:t>徐々に悪化傾向にある。</a:t>
          </a:r>
          <a:r>
            <a:rPr lang="ja-JP" altLang="ja-JP" sz="1100" b="0" i="0" baseline="0">
              <a:solidFill>
                <a:schemeClr val="dk1"/>
              </a:solidFill>
              <a:effectLst/>
              <a:latin typeface="+mn-lt"/>
              <a:ea typeface="+mn-ea"/>
              <a:cs typeface="+mn-cs"/>
            </a:rPr>
            <a:t>主な要因としては、年々増加傾向である更生医療費、障害福祉サービス費の増加があげられる。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扶助費は容易に圧縮することができないことから、福祉施策全体の見直し、健康増進事業の充実を図ることで増え続ける扶助費を抑える必要があると考える。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50800</xdr:rowOff>
    </xdr:from>
    <xdr:to>
      <xdr:col>7</xdr:col>
      <xdr:colOff>15875</xdr:colOff>
      <xdr:row>58</xdr:row>
      <xdr:rowOff>165100</xdr:rowOff>
    </xdr:to>
    <xdr:cxnSp macro="">
      <xdr:nvCxnSpPr>
        <xdr:cNvPr id="186" name="直線コネクタ 185"/>
        <xdr:cNvCxnSpPr/>
      </xdr:nvCxnSpPr>
      <xdr:spPr>
        <a:xfrm>
          <a:off x="3987800" y="9994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7"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25400</xdr:rowOff>
    </xdr:from>
    <xdr:to>
      <xdr:col>5</xdr:col>
      <xdr:colOff>549275</xdr:colOff>
      <xdr:row>58</xdr:row>
      <xdr:rowOff>50800</xdr:rowOff>
    </xdr:to>
    <xdr:cxnSp macro="">
      <xdr:nvCxnSpPr>
        <xdr:cNvPr id="189" name="直線コネクタ 188"/>
        <xdr:cNvCxnSpPr/>
      </xdr:nvCxnSpPr>
      <xdr:spPr>
        <a:xfrm>
          <a:off x="3098800" y="9969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29227</xdr:rowOff>
    </xdr:from>
    <xdr:ext cx="736600" cy="259045"/>
    <xdr:sp macro="" textlink="">
      <xdr:nvSpPr>
        <xdr:cNvPr id="191" name="テキスト ボックス 190"/>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120650</xdr:rowOff>
    </xdr:from>
    <xdr:to>
      <xdr:col>4</xdr:col>
      <xdr:colOff>346075</xdr:colOff>
      <xdr:row>58</xdr:row>
      <xdr:rowOff>25400</xdr:rowOff>
    </xdr:to>
    <xdr:cxnSp macro="">
      <xdr:nvCxnSpPr>
        <xdr:cNvPr id="192" name="直線コネクタ 191"/>
        <xdr:cNvCxnSpPr/>
      </xdr:nvCxnSpPr>
      <xdr:spPr>
        <a:xfrm>
          <a:off x="2209800" y="9893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82550</xdr:rowOff>
    </xdr:from>
    <xdr:to>
      <xdr:col>3</xdr:col>
      <xdr:colOff>142875</xdr:colOff>
      <xdr:row>57</xdr:row>
      <xdr:rowOff>120650</xdr:rowOff>
    </xdr:to>
    <xdr:cxnSp macro="">
      <xdr:nvCxnSpPr>
        <xdr:cNvPr id="195" name="直線コネクタ 194"/>
        <xdr:cNvCxnSpPr/>
      </xdr:nvCxnSpPr>
      <xdr:spPr>
        <a:xfrm>
          <a:off x="1320800" y="985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114300</xdr:rowOff>
    </xdr:from>
    <xdr:to>
      <xdr:col>7</xdr:col>
      <xdr:colOff>66675</xdr:colOff>
      <xdr:row>59</xdr:row>
      <xdr:rowOff>44450</xdr:rowOff>
    </xdr:to>
    <xdr:sp macro="" textlink="">
      <xdr:nvSpPr>
        <xdr:cNvPr id="205" name="円/楕円 204"/>
        <xdr:cNvSpPr/>
      </xdr:nvSpPr>
      <xdr:spPr>
        <a:xfrm>
          <a:off x="4775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86377</xdr:rowOff>
    </xdr:from>
    <xdr:ext cx="762000" cy="259045"/>
    <xdr:sp macro="" textlink="">
      <xdr:nvSpPr>
        <xdr:cNvPr id="206" name="扶助費該当値テキスト"/>
        <xdr:cNvSpPr txBox="1"/>
      </xdr:nvSpPr>
      <xdr:spPr>
        <a:xfrm>
          <a:off x="4914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0</xdr:rowOff>
    </xdr:from>
    <xdr:to>
      <xdr:col>5</xdr:col>
      <xdr:colOff>600075</xdr:colOff>
      <xdr:row>58</xdr:row>
      <xdr:rowOff>101600</xdr:rowOff>
    </xdr:to>
    <xdr:sp macro="" textlink="">
      <xdr:nvSpPr>
        <xdr:cNvPr id="207" name="円/楕円 206"/>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86377</xdr:rowOff>
    </xdr:from>
    <xdr:ext cx="736600" cy="259045"/>
    <xdr:sp macro="" textlink="">
      <xdr:nvSpPr>
        <xdr:cNvPr id="208" name="テキスト ボックス 207"/>
        <xdr:cNvSpPr txBox="1"/>
      </xdr:nvSpPr>
      <xdr:spPr>
        <a:xfrm>
          <a:off x="3606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146050</xdr:rowOff>
    </xdr:from>
    <xdr:to>
      <xdr:col>4</xdr:col>
      <xdr:colOff>396875</xdr:colOff>
      <xdr:row>58</xdr:row>
      <xdr:rowOff>76200</xdr:rowOff>
    </xdr:to>
    <xdr:sp macro="" textlink="">
      <xdr:nvSpPr>
        <xdr:cNvPr id="209" name="円/楕円 208"/>
        <xdr:cNvSpPr/>
      </xdr:nvSpPr>
      <xdr:spPr>
        <a:xfrm>
          <a:off x="3048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60977</xdr:rowOff>
    </xdr:from>
    <xdr:ext cx="762000" cy="259045"/>
    <xdr:sp macro="" textlink="">
      <xdr:nvSpPr>
        <xdr:cNvPr id="210" name="テキスト ボックス 209"/>
        <xdr:cNvSpPr txBox="1"/>
      </xdr:nvSpPr>
      <xdr:spPr>
        <a:xfrm>
          <a:off x="2717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69850</xdr:rowOff>
    </xdr:from>
    <xdr:to>
      <xdr:col>3</xdr:col>
      <xdr:colOff>193675</xdr:colOff>
      <xdr:row>58</xdr:row>
      <xdr:rowOff>0</xdr:rowOff>
    </xdr:to>
    <xdr:sp macro="" textlink="">
      <xdr:nvSpPr>
        <xdr:cNvPr id="211" name="円/楕円 210"/>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156227</xdr:rowOff>
    </xdr:from>
    <xdr:ext cx="762000" cy="259045"/>
    <xdr:sp macro="" textlink="">
      <xdr:nvSpPr>
        <xdr:cNvPr id="212" name="テキスト ボックス 211"/>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31750</xdr:rowOff>
    </xdr:from>
    <xdr:to>
      <xdr:col>1</xdr:col>
      <xdr:colOff>676275</xdr:colOff>
      <xdr:row>57</xdr:row>
      <xdr:rowOff>133350</xdr:rowOff>
    </xdr:to>
    <xdr:sp macro="" textlink="">
      <xdr:nvSpPr>
        <xdr:cNvPr id="213" name="円/楕円 212"/>
        <xdr:cNvSpPr/>
      </xdr:nvSpPr>
      <xdr:spPr>
        <a:xfrm>
          <a:off x="1270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118127</xdr:rowOff>
    </xdr:from>
    <xdr:ext cx="762000" cy="259045"/>
    <xdr:sp macro="" textlink="">
      <xdr:nvSpPr>
        <xdr:cNvPr id="214" name="テキスト ボックス 213"/>
        <xdr:cNvSpPr txBox="1"/>
      </xdr:nvSpPr>
      <xdr:spPr>
        <a:xfrm>
          <a:off x="939800" y="989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その他経費の経常収支比率は、前年度に比べ</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ポイント悪化し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類似団体と比較</a:t>
          </a:r>
          <a:r>
            <a:rPr lang="ja-JP" altLang="en-US" sz="1100">
              <a:solidFill>
                <a:schemeClr val="dk1"/>
              </a:solidFill>
              <a:effectLst/>
              <a:latin typeface="+mn-lt"/>
              <a:ea typeface="+mn-ea"/>
              <a:cs typeface="+mn-cs"/>
            </a:rPr>
            <a:t>しても低い水準</a:t>
          </a:r>
          <a:r>
            <a:rPr lang="ja-JP" altLang="ja-JP" sz="1100">
              <a:solidFill>
                <a:schemeClr val="dk1"/>
              </a:solidFill>
              <a:effectLst/>
              <a:latin typeface="+mn-lt"/>
              <a:ea typeface="+mn-ea"/>
              <a:cs typeface="+mn-cs"/>
            </a:rPr>
            <a:t>で推移している。主な要因としては、国保会計繰出金や公共下水道事業進捗（平成</a:t>
          </a:r>
          <a:r>
            <a:rPr lang="en-US" altLang="ja-JP" sz="1100">
              <a:solidFill>
                <a:schemeClr val="dk1"/>
              </a:solidFill>
              <a:effectLst/>
              <a:latin typeface="+mn-lt"/>
              <a:ea typeface="+mn-ea"/>
              <a:cs typeface="+mn-cs"/>
            </a:rPr>
            <a:t>37</a:t>
          </a:r>
          <a:r>
            <a:rPr lang="ja-JP" altLang="ja-JP" sz="1100">
              <a:solidFill>
                <a:schemeClr val="dk1"/>
              </a:solidFill>
              <a:effectLst/>
              <a:latin typeface="+mn-lt"/>
              <a:ea typeface="+mn-ea"/>
              <a:cs typeface="+mn-cs"/>
            </a:rPr>
            <a:t>年度完了予定）による公債費増加に対する基準内繰出の増加によるものである。また、公共下水道事業特別会計への繰出金は事業課との交渉により一定の金額での繰出を行っているが、今後使用料の増等は見込めないため増加する建設事業費と公債費を賄うための一般会計からの繰出しが大幅に増加する事が考えられる。そのため、将来負担を見据えた計画的な事業実施が求め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16510</xdr:rowOff>
    </xdr:from>
    <xdr:to>
      <xdr:col>24</xdr:col>
      <xdr:colOff>31750</xdr:colOff>
      <xdr:row>60</xdr:row>
      <xdr:rowOff>20320</xdr:rowOff>
    </xdr:to>
    <xdr:cxnSp macro="">
      <xdr:nvCxnSpPr>
        <xdr:cNvPr id="247" name="直線コネクタ 246"/>
        <xdr:cNvCxnSpPr/>
      </xdr:nvCxnSpPr>
      <xdr:spPr>
        <a:xfrm>
          <a:off x="15671800" y="1013206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12717</xdr:rowOff>
    </xdr:from>
    <xdr:ext cx="762000" cy="259045"/>
    <xdr:sp macro="" textlink="">
      <xdr:nvSpPr>
        <xdr:cNvPr id="248" name="その他平均値テキスト"/>
        <xdr:cNvSpPr txBox="1"/>
      </xdr:nvSpPr>
      <xdr:spPr>
        <a:xfrm>
          <a:off x="16598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16510</xdr:rowOff>
    </xdr:from>
    <xdr:to>
      <xdr:col>22</xdr:col>
      <xdr:colOff>565150</xdr:colOff>
      <xdr:row>59</xdr:row>
      <xdr:rowOff>85090</xdr:rowOff>
    </xdr:to>
    <xdr:cxnSp macro="">
      <xdr:nvCxnSpPr>
        <xdr:cNvPr id="250" name="直線コネクタ 249"/>
        <xdr:cNvCxnSpPr/>
      </xdr:nvCxnSpPr>
      <xdr:spPr>
        <a:xfrm flipV="1">
          <a:off x="14782800" y="101320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157480</xdr:rowOff>
    </xdr:from>
    <xdr:to>
      <xdr:col>21</xdr:col>
      <xdr:colOff>361950</xdr:colOff>
      <xdr:row>59</xdr:row>
      <xdr:rowOff>85090</xdr:rowOff>
    </xdr:to>
    <xdr:cxnSp macro="">
      <xdr:nvCxnSpPr>
        <xdr:cNvPr id="253" name="直線コネクタ 252"/>
        <xdr:cNvCxnSpPr/>
      </xdr:nvCxnSpPr>
      <xdr:spPr>
        <a:xfrm>
          <a:off x="13893800" y="101015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157480</xdr:rowOff>
    </xdr:from>
    <xdr:to>
      <xdr:col>20</xdr:col>
      <xdr:colOff>158750</xdr:colOff>
      <xdr:row>59</xdr:row>
      <xdr:rowOff>39370</xdr:rowOff>
    </xdr:to>
    <xdr:cxnSp macro="">
      <xdr:nvCxnSpPr>
        <xdr:cNvPr id="256" name="直線コネクタ 255"/>
        <xdr:cNvCxnSpPr/>
      </xdr:nvCxnSpPr>
      <xdr:spPr>
        <a:xfrm flipV="1">
          <a:off x="13004800" y="10101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54627</xdr:rowOff>
    </xdr:from>
    <xdr:ext cx="762000" cy="259045"/>
    <xdr:sp macro="" textlink="">
      <xdr:nvSpPr>
        <xdr:cNvPr id="258" name="テキスト ボックス 257"/>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39387</xdr:rowOff>
    </xdr:from>
    <xdr:ext cx="762000" cy="259045"/>
    <xdr:sp macro="" textlink="">
      <xdr:nvSpPr>
        <xdr:cNvPr id="260" name="テキスト ボックス 259"/>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140970</xdr:rowOff>
    </xdr:from>
    <xdr:to>
      <xdr:col>24</xdr:col>
      <xdr:colOff>82550</xdr:colOff>
      <xdr:row>60</xdr:row>
      <xdr:rowOff>71120</xdr:rowOff>
    </xdr:to>
    <xdr:sp macro="" textlink="">
      <xdr:nvSpPr>
        <xdr:cNvPr id="266" name="円/楕円 265"/>
        <xdr:cNvSpPr/>
      </xdr:nvSpPr>
      <xdr:spPr>
        <a:xfrm>
          <a:off x="164592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113047</xdr:rowOff>
    </xdr:from>
    <xdr:ext cx="762000" cy="259045"/>
    <xdr:sp macro="" textlink="">
      <xdr:nvSpPr>
        <xdr:cNvPr id="267" name="その他該当値テキスト"/>
        <xdr:cNvSpPr txBox="1"/>
      </xdr:nvSpPr>
      <xdr:spPr>
        <a:xfrm>
          <a:off x="16598900" y="1022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137160</xdr:rowOff>
    </xdr:from>
    <xdr:to>
      <xdr:col>22</xdr:col>
      <xdr:colOff>615950</xdr:colOff>
      <xdr:row>59</xdr:row>
      <xdr:rowOff>67310</xdr:rowOff>
    </xdr:to>
    <xdr:sp macro="" textlink="">
      <xdr:nvSpPr>
        <xdr:cNvPr id="268" name="円/楕円 267"/>
        <xdr:cNvSpPr/>
      </xdr:nvSpPr>
      <xdr:spPr>
        <a:xfrm>
          <a:off x="156210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52087</xdr:rowOff>
    </xdr:from>
    <xdr:ext cx="736600" cy="259045"/>
    <xdr:sp macro="" textlink="">
      <xdr:nvSpPr>
        <xdr:cNvPr id="269" name="テキスト ボックス 268"/>
        <xdr:cNvSpPr txBox="1"/>
      </xdr:nvSpPr>
      <xdr:spPr>
        <a:xfrm>
          <a:off x="15290800" y="1016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34290</xdr:rowOff>
    </xdr:from>
    <xdr:to>
      <xdr:col>21</xdr:col>
      <xdr:colOff>412750</xdr:colOff>
      <xdr:row>59</xdr:row>
      <xdr:rowOff>135890</xdr:rowOff>
    </xdr:to>
    <xdr:sp macro="" textlink="">
      <xdr:nvSpPr>
        <xdr:cNvPr id="270" name="円/楕円 269"/>
        <xdr:cNvSpPr/>
      </xdr:nvSpPr>
      <xdr:spPr>
        <a:xfrm>
          <a:off x="14732000" y="1014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120667</xdr:rowOff>
    </xdr:from>
    <xdr:ext cx="762000" cy="259045"/>
    <xdr:sp macro="" textlink="">
      <xdr:nvSpPr>
        <xdr:cNvPr id="271" name="テキスト ボックス 270"/>
        <xdr:cNvSpPr txBox="1"/>
      </xdr:nvSpPr>
      <xdr:spPr>
        <a:xfrm>
          <a:off x="14401800" y="1023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2" name="円/楕円 271"/>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3" name="テキスト ボックス 272"/>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160020</xdr:rowOff>
    </xdr:from>
    <xdr:to>
      <xdr:col>19</xdr:col>
      <xdr:colOff>6350</xdr:colOff>
      <xdr:row>59</xdr:row>
      <xdr:rowOff>90170</xdr:rowOff>
    </xdr:to>
    <xdr:sp macro="" textlink="">
      <xdr:nvSpPr>
        <xdr:cNvPr id="274" name="円/楕円 273"/>
        <xdr:cNvSpPr/>
      </xdr:nvSpPr>
      <xdr:spPr>
        <a:xfrm>
          <a:off x="12954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74947</xdr:rowOff>
    </xdr:from>
    <xdr:ext cx="762000" cy="259045"/>
    <xdr:sp macro="" textlink="">
      <xdr:nvSpPr>
        <xdr:cNvPr id="275" name="テキスト ボックス 274"/>
        <xdr:cNvSpPr txBox="1"/>
      </xdr:nvSpPr>
      <xdr:spPr>
        <a:xfrm>
          <a:off x="12623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等にかかる経常収支比率は、類似団体平均を大きく上回っているが、要因としては、ごみ・し尿処理事業や消防事業などを、遠賀郡・中間市で構成する一部事務組合である遠賀・中間地域広域行政事務組合で行っていることによるものである。</a:t>
          </a:r>
          <a:endParaRPr lang="ja-JP" altLang="ja-JP" sz="1400">
            <a:effectLst/>
          </a:endParaRPr>
        </a:p>
        <a:p>
          <a:pPr rtl="0" eaLnBrk="1" fontAlgn="auto" latinLnBrk="0" hangingPunct="1"/>
          <a:r>
            <a:rPr lang="ja-JP" altLang="en-US" sz="1100">
              <a:solidFill>
                <a:schemeClr val="dk1"/>
              </a:solidFill>
              <a:effectLst/>
              <a:latin typeface="+mn-lt"/>
              <a:ea typeface="+mn-ea"/>
              <a:cs typeface="+mn-cs"/>
            </a:rPr>
            <a:t>そのうち、火葬施設費の増額により補助費の一部事務組合分は</a:t>
          </a:r>
          <a:r>
            <a:rPr lang="en-US" altLang="ja-JP" sz="1100">
              <a:solidFill>
                <a:schemeClr val="dk1"/>
              </a:solidFill>
              <a:effectLst/>
              <a:latin typeface="+mn-lt"/>
              <a:ea typeface="+mn-ea"/>
              <a:cs typeface="+mn-cs"/>
            </a:rPr>
            <a:t>18,378</a:t>
          </a:r>
          <a:r>
            <a:rPr lang="ja-JP" altLang="en-US" sz="1100">
              <a:solidFill>
                <a:schemeClr val="dk1"/>
              </a:solidFill>
              <a:effectLst/>
              <a:latin typeface="+mn-lt"/>
              <a:ea typeface="+mn-ea"/>
              <a:cs typeface="+mn-cs"/>
            </a:rPr>
            <a:t>千円増加、私立幼稚園就園奨励援助費を補助費へ組替えたことにより</a:t>
          </a:r>
          <a:r>
            <a:rPr kumimoji="1" lang="en-US" altLang="ja-JP" sz="1100">
              <a:solidFill>
                <a:schemeClr val="dk1"/>
              </a:solidFill>
              <a:effectLst/>
              <a:latin typeface="+mn-lt"/>
              <a:ea typeface="+mn-ea"/>
              <a:cs typeface="+mn-cs"/>
            </a:rPr>
            <a:t>49,331</a:t>
          </a:r>
          <a:r>
            <a:rPr kumimoji="1" lang="ja-JP" altLang="en-US" sz="1100">
              <a:solidFill>
                <a:schemeClr val="dk1"/>
              </a:solidFill>
              <a:effectLst/>
              <a:latin typeface="+mn-lt"/>
              <a:ea typeface="+mn-ea"/>
              <a:cs typeface="+mn-cs"/>
            </a:rPr>
            <a:t>千円増加したことで補助費の経常収支比率は悪化することととなった。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92710</xdr:rowOff>
    </xdr:from>
    <xdr:to>
      <xdr:col>24</xdr:col>
      <xdr:colOff>31750</xdr:colOff>
      <xdr:row>38</xdr:row>
      <xdr:rowOff>58420</xdr:rowOff>
    </xdr:to>
    <xdr:cxnSp macro="">
      <xdr:nvCxnSpPr>
        <xdr:cNvPr id="305" name="直線コネクタ 304"/>
        <xdr:cNvCxnSpPr/>
      </xdr:nvCxnSpPr>
      <xdr:spPr>
        <a:xfrm>
          <a:off x="15671800" y="64363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143019</xdr:rowOff>
    </xdr:from>
    <xdr:ext cx="762000" cy="259045"/>
    <xdr:sp macro="" textlink="">
      <xdr:nvSpPr>
        <xdr:cNvPr id="306" name="補助費等平均値テキスト"/>
        <xdr:cNvSpPr txBox="1"/>
      </xdr:nvSpPr>
      <xdr:spPr>
        <a:xfrm>
          <a:off x="16598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92710</xdr:rowOff>
    </xdr:from>
    <xdr:to>
      <xdr:col>22</xdr:col>
      <xdr:colOff>565150</xdr:colOff>
      <xdr:row>38</xdr:row>
      <xdr:rowOff>58420</xdr:rowOff>
    </xdr:to>
    <xdr:cxnSp macro="">
      <xdr:nvCxnSpPr>
        <xdr:cNvPr id="308" name="直線コネクタ 307"/>
        <xdr:cNvCxnSpPr/>
      </xdr:nvCxnSpPr>
      <xdr:spPr>
        <a:xfrm flipV="1">
          <a:off x="14782800" y="64363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10" name="テキスト ボックス 309"/>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xdr:rowOff>
    </xdr:from>
    <xdr:to>
      <xdr:col>21</xdr:col>
      <xdr:colOff>361950</xdr:colOff>
      <xdr:row>38</xdr:row>
      <xdr:rowOff>58420</xdr:rowOff>
    </xdr:to>
    <xdr:cxnSp macro="">
      <xdr:nvCxnSpPr>
        <xdr:cNvPr id="311" name="直線コネクタ 310"/>
        <xdr:cNvCxnSpPr/>
      </xdr:nvCxnSpPr>
      <xdr:spPr>
        <a:xfrm>
          <a:off x="13893800" y="652322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3" name="テキスト ボックス 312"/>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8128</xdr:rowOff>
    </xdr:from>
    <xdr:to>
      <xdr:col>20</xdr:col>
      <xdr:colOff>158750</xdr:colOff>
      <xdr:row>38</xdr:row>
      <xdr:rowOff>35560</xdr:rowOff>
    </xdr:to>
    <xdr:cxnSp macro="">
      <xdr:nvCxnSpPr>
        <xdr:cNvPr id="314" name="直線コネクタ 313"/>
        <xdr:cNvCxnSpPr/>
      </xdr:nvCxnSpPr>
      <xdr:spPr>
        <a:xfrm flipV="1">
          <a:off x="13004800" y="65232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25671</xdr:rowOff>
    </xdr:from>
    <xdr:ext cx="762000" cy="259045"/>
    <xdr:sp macro="" textlink="">
      <xdr:nvSpPr>
        <xdr:cNvPr id="316" name="テキスト ボックス 315"/>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21099</xdr:rowOff>
    </xdr:from>
    <xdr:ext cx="762000" cy="259045"/>
    <xdr:sp macro="" textlink="">
      <xdr:nvSpPr>
        <xdr:cNvPr id="318" name="テキスト ボックス 317"/>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7620</xdr:rowOff>
    </xdr:from>
    <xdr:to>
      <xdr:col>24</xdr:col>
      <xdr:colOff>82550</xdr:colOff>
      <xdr:row>38</xdr:row>
      <xdr:rowOff>109220</xdr:rowOff>
    </xdr:to>
    <xdr:sp macro="" textlink="">
      <xdr:nvSpPr>
        <xdr:cNvPr id="324" name="円/楕円 323"/>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151147</xdr:rowOff>
    </xdr:from>
    <xdr:ext cx="762000" cy="259045"/>
    <xdr:sp macro="" textlink="">
      <xdr:nvSpPr>
        <xdr:cNvPr id="325"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41910</xdr:rowOff>
    </xdr:from>
    <xdr:to>
      <xdr:col>22</xdr:col>
      <xdr:colOff>615950</xdr:colOff>
      <xdr:row>37</xdr:row>
      <xdr:rowOff>143510</xdr:rowOff>
    </xdr:to>
    <xdr:sp macro="" textlink="">
      <xdr:nvSpPr>
        <xdr:cNvPr id="326" name="円/楕円 325"/>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128287</xdr:rowOff>
    </xdr:from>
    <xdr:ext cx="736600" cy="259045"/>
    <xdr:sp macro="" textlink="">
      <xdr:nvSpPr>
        <xdr:cNvPr id="327" name="テキスト ボックス 326"/>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7620</xdr:rowOff>
    </xdr:from>
    <xdr:to>
      <xdr:col>21</xdr:col>
      <xdr:colOff>412750</xdr:colOff>
      <xdr:row>38</xdr:row>
      <xdr:rowOff>109220</xdr:rowOff>
    </xdr:to>
    <xdr:sp macro="" textlink="">
      <xdr:nvSpPr>
        <xdr:cNvPr id="328" name="円/楕円 327"/>
        <xdr:cNvSpPr/>
      </xdr:nvSpPr>
      <xdr:spPr>
        <a:xfrm>
          <a:off x="14732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93997</xdr:rowOff>
    </xdr:from>
    <xdr:ext cx="762000" cy="259045"/>
    <xdr:sp macro="" textlink="">
      <xdr:nvSpPr>
        <xdr:cNvPr id="329" name="テキスト ボックス 328"/>
        <xdr:cNvSpPr txBox="1"/>
      </xdr:nvSpPr>
      <xdr:spPr>
        <a:xfrm>
          <a:off x="14401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128778</xdr:rowOff>
    </xdr:from>
    <xdr:to>
      <xdr:col>20</xdr:col>
      <xdr:colOff>209550</xdr:colOff>
      <xdr:row>38</xdr:row>
      <xdr:rowOff>58928</xdr:rowOff>
    </xdr:to>
    <xdr:sp macro="" textlink="">
      <xdr:nvSpPr>
        <xdr:cNvPr id="330" name="円/楕円 329"/>
        <xdr:cNvSpPr/>
      </xdr:nvSpPr>
      <xdr:spPr>
        <a:xfrm>
          <a:off x="13843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43705</xdr:rowOff>
    </xdr:from>
    <xdr:ext cx="762000" cy="259045"/>
    <xdr:sp macro="" textlink="">
      <xdr:nvSpPr>
        <xdr:cNvPr id="331" name="テキスト ボックス 330"/>
        <xdr:cNvSpPr txBox="1"/>
      </xdr:nvSpPr>
      <xdr:spPr>
        <a:xfrm>
          <a:off x="13512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156210</xdr:rowOff>
    </xdr:from>
    <xdr:to>
      <xdr:col>19</xdr:col>
      <xdr:colOff>6350</xdr:colOff>
      <xdr:row>38</xdr:row>
      <xdr:rowOff>86360</xdr:rowOff>
    </xdr:to>
    <xdr:sp macro="" textlink="">
      <xdr:nvSpPr>
        <xdr:cNvPr id="332" name="円/楕円 331"/>
        <xdr:cNvSpPr/>
      </xdr:nvSpPr>
      <xdr:spPr>
        <a:xfrm>
          <a:off x="12954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71137</xdr:rowOff>
    </xdr:from>
    <xdr:ext cx="762000" cy="259045"/>
    <xdr:sp macro="" textlink="">
      <xdr:nvSpPr>
        <xdr:cNvPr id="333" name="テキスト ボックス 332"/>
        <xdr:cNvSpPr txBox="1"/>
      </xdr:nvSpPr>
      <xdr:spPr>
        <a:xfrm>
          <a:off x="12623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地方債残高は今後大幅な減少は見込めない状況となったが、公債費については類似団体よりも低い水準を維持している。</a:t>
          </a:r>
          <a:endParaRPr lang="ja-JP" altLang="ja-JP" sz="1400">
            <a:effectLst/>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昨年度に比べ、起債の償還終了に伴い公債費自体は減少したものの、歳入経常一般財源の減少により</a:t>
          </a:r>
          <a:r>
            <a:rPr lang="en-US" altLang="ja-JP" sz="1100">
              <a:solidFill>
                <a:schemeClr val="dk1"/>
              </a:solidFill>
              <a:effectLst/>
              <a:latin typeface="+mn-lt"/>
              <a:ea typeface="+mn-ea"/>
              <a:cs typeface="+mn-cs"/>
            </a:rPr>
            <a:t>0.4</a:t>
          </a:r>
          <a:r>
            <a:rPr lang="ja-JP" altLang="en-US" sz="1100">
              <a:solidFill>
                <a:schemeClr val="dk1"/>
              </a:solidFill>
              <a:effectLst/>
              <a:latin typeface="+mn-lt"/>
              <a:ea typeface="+mn-ea"/>
              <a:cs typeface="+mn-cs"/>
            </a:rPr>
            <a:t>ポイント悪化することとなった。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学校</a:t>
          </a:r>
          <a:r>
            <a:rPr lang="ja-JP" altLang="en-US" sz="1100">
              <a:solidFill>
                <a:schemeClr val="dk1"/>
              </a:solidFill>
              <a:effectLst/>
              <a:latin typeface="+mn-lt"/>
              <a:ea typeface="+mn-ea"/>
              <a:cs typeface="+mn-cs"/>
            </a:rPr>
            <a:t>等の</a:t>
          </a:r>
          <a:r>
            <a:rPr lang="ja-JP" altLang="ja-JP" sz="1100">
              <a:solidFill>
                <a:schemeClr val="dk1"/>
              </a:solidFill>
              <a:effectLst/>
              <a:latin typeface="+mn-lt"/>
              <a:ea typeface="+mn-ea"/>
              <a:cs typeface="+mn-cs"/>
            </a:rPr>
            <a:t>公共施設の老朽化対策</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新発債借入の大幅な増加が見込まれることなどから、投資的事業の採択は財政計画、予算編成の段階で十分に精査を行</a:t>
          </a:r>
          <a:r>
            <a:rPr lang="ja-JP" altLang="en-US" sz="1100">
              <a:solidFill>
                <a:schemeClr val="dk1"/>
              </a:solidFill>
              <a:effectLst/>
              <a:latin typeface="+mn-lt"/>
              <a:ea typeface="+mn-ea"/>
              <a:cs typeface="+mn-cs"/>
            </a:rPr>
            <a:t>い</a:t>
          </a:r>
          <a:r>
            <a:rPr lang="ja-JP" altLang="ja-JP" sz="1100">
              <a:solidFill>
                <a:schemeClr val="dk1"/>
              </a:solidFill>
              <a:effectLst/>
              <a:latin typeface="+mn-lt"/>
              <a:ea typeface="+mn-ea"/>
              <a:cs typeface="+mn-cs"/>
            </a:rPr>
            <a:t>、国・県補助金を活用することで新発債発行を圧縮し、将来世代への負担を極力抑える財政運営に努める。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111760</xdr:rowOff>
    </xdr:from>
    <xdr:to>
      <xdr:col>7</xdr:col>
      <xdr:colOff>15875</xdr:colOff>
      <xdr:row>74</xdr:row>
      <xdr:rowOff>142240</xdr:rowOff>
    </xdr:to>
    <xdr:cxnSp macro="">
      <xdr:nvCxnSpPr>
        <xdr:cNvPr id="366" name="直線コネクタ 365"/>
        <xdr:cNvCxnSpPr/>
      </xdr:nvCxnSpPr>
      <xdr:spPr>
        <a:xfrm>
          <a:off x="3987800" y="12799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111760</xdr:rowOff>
    </xdr:from>
    <xdr:to>
      <xdr:col>5</xdr:col>
      <xdr:colOff>549275</xdr:colOff>
      <xdr:row>75</xdr:row>
      <xdr:rowOff>123190</xdr:rowOff>
    </xdr:to>
    <xdr:cxnSp macro="">
      <xdr:nvCxnSpPr>
        <xdr:cNvPr id="369" name="直線コネクタ 368"/>
        <xdr:cNvCxnSpPr/>
      </xdr:nvCxnSpPr>
      <xdr:spPr>
        <a:xfrm flipV="1">
          <a:off x="3098800" y="127990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123190</xdr:rowOff>
    </xdr:from>
    <xdr:to>
      <xdr:col>4</xdr:col>
      <xdr:colOff>346075</xdr:colOff>
      <xdr:row>75</xdr:row>
      <xdr:rowOff>146050</xdr:rowOff>
    </xdr:to>
    <xdr:cxnSp macro="">
      <xdr:nvCxnSpPr>
        <xdr:cNvPr id="372" name="直線コネクタ 371"/>
        <xdr:cNvCxnSpPr/>
      </xdr:nvCxnSpPr>
      <xdr:spPr>
        <a:xfrm flipV="1">
          <a:off x="2209800" y="12981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146050</xdr:rowOff>
    </xdr:from>
    <xdr:to>
      <xdr:col>3</xdr:col>
      <xdr:colOff>142875</xdr:colOff>
      <xdr:row>76</xdr:row>
      <xdr:rowOff>58420</xdr:rowOff>
    </xdr:to>
    <xdr:cxnSp macro="">
      <xdr:nvCxnSpPr>
        <xdr:cNvPr id="375" name="直線コネクタ 374"/>
        <xdr:cNvCxnSpPr/>
      </xdr:nvCxnSpPr>
      <xdr:spPr>
        <a:xfrm flipV="1">
          <a:off x="1320800" y="130048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91440</xdr:rowOff>
    </xdr:from>
    <xdr:to>
      <xdr:col>7</xdr:col>
      <xdr:colOff>66675</xdr:colOff>
      <xdr:row>75</xdr:row>
      <xdr:rowOff>21590</xdr:rowOff>
    </xdr:to>
    <xdr:sp macro="" textlink="">
      <xdr:nvSpPr>
        <xdr:cNvPr id="385" name="円/楕円 384"/>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107967</xdr:rowOff>
    </xdr:from>
    <xdr:ext cx="762000" cy="259045"/>
    <xdr:sp macro="" textlink="">
      <xdr:nvSpPr>
        <xdr:cNvPr id="386" name="公債費該当値テキスト"/>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60960</xdr:rowOff>
    </xdr:from>
    <xdr:to>
      <xdr:col>5</xdr:col>
      <xdr:colOff>600075</xdr:colOff>
      <xdr:row>74</xdr:row>
      <xdr:rowOff>162560</xdr:rowOff>
    </xdr:to>
    <xdr:sp macro="" textlink="">
      <xdr:nvSpPr>
        <xdr:cNvPr id="387" name="円/楕円 386"/>
        <xdr:cNvSpPr/>
      </xdr:nvSpPr>
      <xdr:spPr>
        <a:xfrm>
          <a:off x="3937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1287</xdr:rowOff>
    </xdr:from>
    <xdr:ext cx="736600" cy="259045"/>
    <xdr:sp macro="" textlink="">
      <xdr:nvSpPr>
        <xdr:cNvPr id="388" name="テキスト ボックス 387"/>
        <xdr:cNvSpPr txBox="1"/>
      </xdr:nvSpPr>
      <xdr:spPr>
        <a:xfrm>
          <a:off x="3606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72390</xdr:rowOff>
    </xdr:from>
    <xdr:to>
      <xdr:col>4</xdr:col>
      <xdr:colOff>396875</xdr:colOff>
      <xdr:row>76</xdr:row>
      <xdr:rowOff>2539</xdr:rowOff>
    </xdr:to>
    <xdr:sp macro="" textlink="">
      <xdr:nvSpPr>
        <xdr:cNvPr id="389" name="円/楕円 388"/>
        <xdr:cNvSpPr/>
      </xdr:nvSpPr>
      <xdr:spPr>
        <a:xfrm>
          <a:off x="3048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12717</xdr:rowOff>
    </xdr:from>
    <xdr:ext cx="762000" cy="259045"/>
    <xdr:sp macro="" textlink="">
      <xdr:nvSpPr>
        <xdr:cNvPr id="390" name="テキスト ボックス 389"/>
        <xdr:cNvSpPr txBox="1"/>
      </xdr:nvSpPr>
      <xdr:spPr>
        <a:xfrm>
          <a:off x="2717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95250</xdr:rowOff>
    </xdr:from>
    <xdr:to>
      <xdr:col>3</xdr:col>
      <xdr:colOff>193675</xdr:colOff>
      <xdr:row>76</xdr:row>
      <xdr:rowOff>25400</xdr:rowOff>
    </xdr:to>
    <xdr:sp macro="" textlink="">
      <xdr:nvSpPr>
        <xdr:cNvPr id="391" name="円/楕円 390"/>
        <xdr:cNvSpPr/>
      </xdr:nvSpPr>
      <xdr:spPr>
        <a:xfrm>
          <a:off x="2159000" y="1295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35577</xdr:rowOff>
    </xdr:from>
    <xdr:ext cx="762000" cy="259045"/>
    <xdr:sp macro="" textlink="">
      <xdr:nvSpPr>
        <xdr:cNvPr id="392" name="テキスト ボックス 391"/>
        <xdr:cNvSpPr txBox="1"/>
      </xdr:nvSpPr>
      <xdr:spPr>
        <a:xfrm>
          <a:off x="1828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93" name="円/楕円 392"/>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94" name="テキスト ボックス 393"/>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公債費を除く経常収支比率については、前年度から</a:t>
          </a:r>
          <a:r>
            <a:rPr lang="en-US" altLang="ja-JP" sz="1100">
              <a:solidFill>
                <a:schemeClr val="dk1"/>
              </a:solidFill>
              <a:effectLst/>
              <a:latin typeface="+mn-lt"/>
              <a:ea typeface="+mn-ea"/>
              <a:cs typeface="+mn-cs"/>
            </a:rPr>
            <a:t>9.7</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した。主な要因</a:t>
          </a:r>
          <a:r>
            <a:rPr lang="ja-JP" altLang="en-US" sz="1100">
              <a:solidFill>
                <a:schemeClr val="dk1"/>
              </a:solidFill>
              <a:effectLst/>
              <a:latin typeface="+mn-lt"/>
              <a:ea typeface="+mn-ea"/>
              <a:cs typeface="+mn-cs"/>
            </a:rPr>
            <a:t>として、</a:t>
          </a:r>
          <a:r>
            <a:rPr lang="ja-JP" altLang="ja-JP" sz="1100">
              <a:solidFill>
                <a:schemeClr val="dk1"/>
              </a:solidFill>
              <a:effectLst/>
              <a:latin typeface="+mn-lt"/>
              <a:ea typeface="+mn-ea"/>
              <a:cs typeface="+mn-cs"/>
            </a:rPr>
            <a:t>歳出</a:t>
          </a:r>
          <a:r>
            <a:rPr lang="ja-JP" altLang="en-US" sz="1100">
              <a:solidFill>
                <a:schemeClr val="dk1"/>
              </a:solidFill>
              <a:effectLst/>
              <a:latin typeface="+mn-lt"/>
              <a:ea typeface="+mn-ea"/>
              <a:cs typeface="+mn-cs"/>
            </a:rPr>
            <a:t>が増加していることもあるが、歳入の減少が大きく、</a:t>
          </a:r>
          <a:r>
            <a:rPr lang="ja-JP" altLang="ja-JP" sz="1100">
              <a:solidFill>
                <a:schemeClr val="dk1"/>
              </a:solidFill>
              <a:effectLst/>
              <a:latin typeface="+mn-lt"/>
              <a:ea typeface="+mn-ea"/>
              <a:cs typeface="+mn-cs"/>
            </a:rPr>
            <a:t>経常一般財源である</a:t>
          </a:r>
          <a:r>
            <a:rPr lang="ja-JP" altLang="en-US" sz="1100">
              <a:solidFill>
                <a:schemeClr val="dk1"/>
              </a:solidFill>
              <a:effectLst/>
              <a:latin typeface="+mn-lt"/>
              <a:ea typeface="+mn-ea"/>
              <a:cs typeface="+mn-cs"/>
            </a:rPr>
            <a:t>普通交付税が</a:t>
          </a:r>
          <a:r>
            <a:rPr lang="en-US" altLang="ja-JP" sz="1100">
              <a:solidFill>
                <a:schemeClr val="dk1"/>
              </a:solidFill>
              <a:effectLst/>
              <a:latin typeface="+mn-lt"/>
              <a:ea typeface="+mn-ea"/>
              <a:cs typeface="+mn-cs"/>
            </a:rPr>
            <a:t>238</a:t>
          </a:r>
          <a:r>
            <a:rPr lang="ja-JP" altLang="en-US" sz="1100">
              <a:solidFill>
                <a:schemeClr val="dk1"/>
              </a:solidFill>
              <a:effectLst/>
              <a:latin typeface="+mn-lt"/>
              <a:ea typeface="+mn-ea"/>
              <a:cs typeface="+mn-cs"/>
            </a:rPr>
            <a:t>百万円、地方税が</a:t>
          </a:r>
          <a:r>
            <a:rPr lang="en-US" altLang="ja-JP" sz="1100">
              <a:solidFill>
                <a:schemeClr val="dk1"/>
              </a:solidFill>
              <a:effectLst/>
              <a:latin typeface="+mn-lt"/>
              <a:ea typeface="+mn-ea"/>
              <a:cs typeface="+mn-cs"/>
            </a:rPr>
            <a:t>88</a:t>
          </a:r>
          <a:r>
            <a:rPr lang="ja-JP" altLang="en-US" sz="1100">
              <a:solidFill>
                <a:schemeClr val="dk1"/>
              </a:solidFill>
              <a:effectLst/>
              <a:latin typeface="+mn-lt"/>
              <a:ea typeface="+mn-ea"/>
              <a:cs typeface="+mn-cs"/>
            </a:rPr>
            <a:t>百万円、地</a:t>
          </a:r>
          <a:r>
            <a:rPr lang="ja-JP" altLang="ja-JP" sz="1100" b="0" i="0" baseline="0">
              <a:solidFill>
                <a:schemeClr val="dk1"/>
              </a:solidFill>
              <a:effectLst/>
              <a:latin typeface="+mn-lt"/>
              <a:ea typeface="+mn-ea"/>
              <a:cs typeface="+mn-cs"/>
            </a:rPr>
            <a:t>方消費税交付金が</a:t>
          </a:r>
          <a:r>
            <a:rPr lang="en-US" altLang="ja-JP" sz="1100" b="0" i="0" baseline="0">
              <a:solidFill>
                <a:schemeClr val="dk1"/>
              </a:solidFill>
              <a:effectLst/>
              <a:latin typeface="+mn-lt"/>
              <a:ea typeface="+mn-ea"/>
              <a:cs typeface="+mn-cs"/>
            </a:rPr>
            <a:t>55</a:t>
          </a:r>
          <a:r>
            <a:rPr lang="ja-JP" altLang="en-US" sz="1100" b="0" i="0" baseline="0">
              <a:solidFill>
                <a:schemeClr val="dk1"/>
              </a:solidFill>
              <a:effectLst/>
              <a:latin typeface="+mn-lt"/>
              <a:ea typeface="+mn-ea"/>
              <a:cs typeface="+mn-cs"/>
            </a:rPr>
            <a:t>百</a:t>
          </a:r>
          <a:r>
            <a:rPr lang="ja-JP" altLang="ja-JP" sz="1100" b="0" i="0" baseline="0">
              <a:solidFill>
                <a:schemeClr val="dk1"/>
              </a:solidFill>
              <a:effectLst/>
              <a:latin typeface="+mn-lt"/>
              <a:ea typeface="+mn-ea"/>
              <a:cs typeface="+mn-cs"/>
            </a:rPr>
            <a:t>万円</a:t>
          </a:r>
          <a:r>
            <a:rPr lang="ja-JP" altLang="en-US" sz="1100" b="0" i="0" baseline="0">
              <a:solidFill>
                <a:schemeClr val="dk1"/>
              </a:solidFill>
              <a:effectLst/>
              <a:latin typeface="+mn-lt"/>
              <a:ea typeface="+mn-ea"/>
              <a:cs typeface="+mn-cs"/>
            </a:rPr>
            <a:t>と大幅な減額となったことが挙げられる。</a:t>
          </a:r>
          <a:r>
            <a:rPr lang="ja-JP" altLang="ja-JP" sz="1100">
              <a:solidFill>
                <a:schemeClr val="dk1"/>
              </a:solidFill>
              <a:effectLst/>
              <a:latin typeface="+mn-lt"/>
              <a:ea typeface="+mn-ea"/>
              <a:cs typeface="+mn-cs"/>
            </a:rPr>
            <a:t>今後</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自主財源確保に努め、</a:t>
          </a:r>
          <a:r>
            <a:rPr lang="ja-JP" altLang="en-US" sz="1100">
              <a:solidFill>
                <a:schemeClr val="dk1"/>
              </a:solidFill>
              <a:effectLst/>
              <a:latin typeface="+mn-lt"/>
              <a:ea typeface="+mn-ea"/>
              <a:cs typeface="+mn-cs"/>
            </a:rPr>
            <a:t>経常支出の抑制を行っていく必要がある。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74422</xdr:rowOff>
    </xdr:from>
    <xdr:to>
      <xdr:col>24</xdr:col>
      <xdr:colOff>31750</xdr:colOff>
      <xdr:row>80</xdr:row>
      <xdr:rowOff>3556</xdr:rowOff>
    </xdr:to>
    <xdr:cxnSp macro="">
      <xdr:nvCxnSpPr>
        <xdr:cNvPr id="425" name="直線コネクタ 424"/>
        <xdr:cNvCxnSpPr/>
      </xdr:nvCxnSpPr>
      <xdr:spPr>
        <a:xfrm>
          <a:off x="15671800" y="13276072"/>
          <a:ext cx="838200" cy="44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74422</xdr:rowOff>
    </xdr:from>
    <xdr:to>
      <xdr:col>22</xdr:col>
      <xdr:colOff>565150</xdr:colOff>
      <xdr:row>78</xdr:row>
      <xdr:rowOff>159004</xdr:rowOff>
    </xdr:to>
    <xdr:cxnSp macro="">
      <xdr:nvCxnSpPr>
        <xdr:cNvPr id="428" name="直線コネクタ 427"/>
        <xdr:cNvCxnSpPr/>
      </xdr:nvCxnSpPr>
      <xdr:spPr>
        <a:xfrm flipV="1">
          <a:off x="14782800" y="132760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3556</xdr:rowOff>
    </xdr:from>
    <xdr:to>
      <xdr:col>21</xdr:col>
      <xdr:colOff>361950</xdr:colOff>
      <xdr:row>78</xdr:row>
      <xdr:rowOff>159004</xdr:rowOff>
    </xdr:to>
    <xdr:cxnSp macro="">
      <xdr:nvCxnSpPr>
        <xdr:cNvPr id="431" name="直線コネクタ 430"/>
        <xdr:cNvCxnSpPr/>
      </xdr:nvCxnSpPr>
      <xdr:spPr>
        <a:xfrm>
          <a:off x="13893800" y="1337665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3556</xdr:rowOff>
    </xdr:from>
    <xdr:to>
      <xdr:col>20</xdr:col>
      <xdr:colOff>158750</xdr:colOff>
      <xdr:row>78</xdr:row>
      <xdr:rowOff>76708</xdr:rowOff>
    </xdr:to>
    <xdr:cxnSp macro="">
      <xdr:nvCxnSpPr>
        <xdr:cNvPr id="434" name="直線コネクタ 433"/>
        <xdr:cNvCxnSpPr/>
      </xdr:nvCxnSpPr>
      <xdr:spPr>
        <a:xfrm flipV="1">
          <a:off x="13004800" y="133766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124206</xdr:rowOff>
    </xdr:from>
    <xdr:to>
      <xdr:col>24</xdr:col>
      <xdr:colOff>82550</xdr:colOff>
      <xdr:row>80</xdr:row>
      <xdr:rowOff>54356</xdr:rowOff>
    </xdr:to>
    <xdr:sp macro="" textlink="">
      <xdr:nvSpPr>
        <xdr:cNvPr id="444" name="円/楕円 443"/>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96283</xdr:rowOff>
    </xdr:from>
    <xdr:ext cx="762000" cy="259045"/>
    <xdr:sp macro="" textlink="">
      <xdr:nvSpPr>
        <xdr:cNvPr id="445"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23622</xdr:rowOff>
    </xdr:from>
    <xdr:to>
      <xdr:col>22</xdr:col>
      <xdr:colOff>615950</xdr:colOff>
      <xdr:row>77</xdr:row>
      <xdr:rowOff>125222</xdr:rowOff>
    </xdr:to>
    <xdr:sp macro="" textlink="">
      <xdr:nvSpPr>
        <xdr:cNvPr id="446" name="円/楕円 445"/>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109999</xdr:rowOff>
    </xdr:from>
    <xdr:ext cx="736600" cy="259045"/>
    <xdr:sp macro="" textlink="">
      <xdr:nvSpPr>
        <xdr:cNvPr id="447" name="テキスト ボックス 446"/>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108204</xdr:rowOff>
    </xdr:from>
    <xdr:to>
      <xdr:col>21</xdr:col>
      <xdr:colOff>412750</xdr:colOff>
      <xdr:row>79</xdr:row>
      <xdr:rowOff>38354</xdr:rowOff>
    </xdr:to>
    <xdr:sp macro="" textlink="">
      <xdr:nvSpPr>
        <xdr:cNvPr id="448" name="円/楕円 447"/>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23131</xdr:rowOff>
    </xdr:from>
    <xdr:ext cx="762000" cy="259045"/>
    <xdr:sp macro="" textlink="">
      <xdr:nvSpPr>
        <xdr:cNvPr id="449" name="テキスト ボックス 448"/>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124206</xdr:rowOff>
    </xdr:from>
    <xdr:to>
      <xdr:col>20</xdr:col>
      <xdr:colOff>209550</xdr:colOff>
      <xdr:row>78</xdr:row>
      <xdr:rowOff>54356</xdr:rowOff>
    </xdr:to>
    <xdr:sp macro="" textlink="">
      <xdr:nvSpPr>
        <xdr:cNvPr id="450" name="円/楕円 449"/>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39133</xdr:rowOff>
    </xdr:from>
    <xdr:ext cx="762000" cy="259045"/>
    <xdr:sp macro="" textlink="">
      <xdr:nvSpPr>
        <xdr:cNvPr id="451" name="テキスト ボックス 450"/>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25908</xdr:rowOff>
    </xdr:from>
    <xdr:to>
      <xdr:col>19</xdr:col>
      <xdr:colOff>6350</xdr:colOff>
      <xdr:row>78</xdr:row>
      <xdr:rowOff>127508</xdr:rowOff>
    </xdr:to>
    <xdr:sp macro="" textlink="">
      <xdr:nvSpPr>
        <xdr:cNvPr id="452" name="円/楕円 451"/>
        <xdr:cNvSpPr/>
      </xdr:nvSpPr>
      <xdr:spPr>
        <a:xfrm>
          <a:off x="12954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112285</xdr:rowOff>
    </xdr:from>
    <xdr:ext cx="762000" cy="259045"/>
    <xdr:sp macro="" textlink="">
      <xdr:nvSpPr>
        <xdr:cNvPr id="453" name="テキスト ボックス 452"/>
        <xdr:cNvSpPr txBox="1"/>
      </xdr:nvSpPr>
      <xdr:spPr>
        <a:xfrm>
          <a:off x="12623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福岡県水巻町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4383</xdr:rowOff>
    </xdr:from>
    <xdr:to>
      <xdr:col>4</xdr:col>
      <xdr:colOff>1117600</xdr:colOff>
      <xdr:row>19</xdr:row>
      <xdr:rowOff>12727</xdr:rowOff>
    </xdr:to>
    <xdr:cxnSp macro="">
      <xdr:nvCxnSpPr>
        <xdr:cNvPr id="52" name="直線コネクタ 51"/>
        <xdr:cNvCxnSpPr/>
      </xdr:nvCxnSpPr>
      <xdr:spPr bwMode="auto">
        <a:xfrm>
          <a:off x="5003800" y="3309558"/>
          <a:ext cx="6477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4383</xdr:rowOff>
    </xdr:from>
    <xdr:to>
      <xdr:col>4</xdr:col>
      <xdr:colOff>469900</xdr:colOff>
      <xdr:row>19</xdr:row>
      <xdr:rowOff>17609</xdr:rowOff>
    </xdr:to>
    <xdr:cxnSp macro="">
      <xdr:nvCxnSpPr>
        <xdr:cNvPr id="55" name="直線コネクタ 54"/>
        <xdr:cNvCxnSpPr/>
      </xdr:nvCxnSpPr>
      <xdr:spPr bwMode="auto">
        <a:xfrm flipV="1">
          <a:off x="4305300" y="3309558"/>
          <a:ext cx="698500" cy="1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17609</xdr:rowOff>
    </xdr:from>
    <xdr:to>
      <xdr:col>3</xdr:col>
      <xdr:colOff>904875</xdr:colOff>
      <xdr:row>19</xdr:row>
      <xdr:rowOff>56031</xdr:rowOff>
    </xdr:to>
    <xdr:cxnSp macro="">
      <xdr:nvCxnSpPr>
        <xdr:cNvPr id="58" name="直線コネクタ 57"/>
        <xdr:cNvCxnSpPr/>
      </xdr:nvCxnSpPr>
      <xdr:spPr bwMode="auto">
        <a:xfrm flipV="1">
          <a:off x="3606800" y="3322784"/>
          <a:ext cx="698500" cy="38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56031</xdr:rowOff>
    </xdr:from>
    <xdr:to>
      <xdr:col>3</xdr:col>
      <xdr:colOff>206375</xdr:colOff>
      <xdr:row>19</xdr:row>
      <xdr:rowOff>65338</xdr:rowOff>
    </xdr:to>
    <xdr:cxnSp macro="">
      <xdr:nvCxnSpPr>
        <xdr:cNvPr id="61" name="直線コネクタ 60"/>
        <xdr:cNvCxnSpPr/>
      </xdr:nvCxnSpPr>
      <xdr:spPr bwMode="auto">
        <a:xfrm flipV="1">
          <a:off x="2908300" y="3361206"/>
          <a:ext cx="698500" cy="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133377</xdr:rowOff>
    </xdr:from>
    <xdr:to>
      <xdr:col>5</xdr:col>
      <xdr:colOff>34925</xdr:colOff>
      <xdr:row>19</xdr:row>
      <xdr:rowOff>63527</xdr:rowOff>
    </xdr:to>
    <xdr:sp macro="" textlink="">
      <xdr:nvSpPr>
        <xdr:cNvPr id="71" name="円/楕円 70"/>
        <xdr:cNvSpPr/>
      </xdr:nvSpPr>
      <xdr:spPr bwMode="auto">
        <a:xfrm>
          <a:off x="5600700" y="326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105454</xdr:rowOff>
    </xdr:from>
    <xdr:ext cx="762000" cy="259045"/>
    <xdr:sp macro="" textlink="">
      <xdr:nvSpPr>
        <xdr:cNvPr id="72" name="人口1人当たり決算額の推移該当値テキスト130"/>
        <xdr:cNvSpPr txBox="1"/>
      </xdr:nvSpPr>
      <xdr:spPr>
        <a:xfrm>
          <a:off x="5740400" y="323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57,915</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125033</xdr:rowOff>
    </xdr:from>
    <xdr:to>
      <xdr:col>4</xdr:col>
      <xdr:colOff>520700</xdr:colOff>
      <xdr:row>19</xdr:row>
      <xdr:rowOff>55183</xdr:rowOff>
    </xdr:to>
    <xdr:sp macro="" textlink="">
      <xdr:nvSpPr>
        <xdr:cNvPr id="73" name="円/楕円 72"/>
        <xdr:cNvSpPr/>
      </xdr:nvSpPr>
      <xdr:spPr bwMode="auto">
        <a:xfrm>
          <a:off x="4953000" y="3258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39960</xdr:rowOff>
    </xdr:from>
    <xdr:ext cx="736600" cy="259045"/>
    <xdr:sp macro="" textlink="">
      <xdr:nvSpPr>
        <xdr:cNvPr id="74" name="テキスト ボックス 73"/>
        <xdr:cNvSpPr txBox="1"/>
      </xdr:nvSpPr>
      <xdr:spPr>
        <a:xfrm>
          <a:off x="4622800" y="3345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138259</xdr:rowOff>
    </xdr:from>
    <xdr:to>
      <xdr:col>3</xdr:col>
      <xdr:colOff>955675</xdr:colOff>
      <xdr:row>19</xdr:row>
      <xdr:rowOff>68409</xdr:rowOff>
    </xdr:to>
    <xdr:sp macro="" textlink="">
      <xdr:nvSpPr>
        <xdr:cNvPr id="75" name="円/楕円 74"/>
        <xdr:cNvSpPr/>
      </xdr:nvSpPr>
      <xdr:spPr bwMode="auto">
        <a:xfrm>
          <a:off x="4254500" y="3271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53186</xdr:rowOff>
    </xdr:from>
    <xdr:ext cx="762000" cy="259045"/>
    <xdr:sp macro="" textlink="">
      <xdr:nvSpPr>
        <xdr:cNvPr id="76" name="テキスト ボックス 75"/>
        <xdr:cNvSpPr txBox="1"/>
      </xdr:nvSpPr>
      <xdr:spPr>
        <a:xfrm>
          <a:off x="3924300" y="3358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57,616</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5231</xdr:rowOff>
    </xdr:from>
    <xdr:to>
      <xdr:col>3</xdr:col>
      <xdr:colOff>257175</xdr:colOff>
      <xdr:row>19</xdr:row>
      <xdr:rowOff>106831</xdr:rowOff>
    </xdr:to>
    <xdr:sp macro="" textlink="">
      <xdr:nvSpPr>
        <xdr:cNvPr id="77" name="円/楕円 76"/>
        <xdr:cNvSpPr/>
      </xdr:nvSpPr>
      <xdr:spPr bwMode="auto">
        <a:xfrm>
          <a:off x="3556000" y="331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91608</xdr:rowOff>
    </xdr:from>
    <xdr:ext cx="762000" cy="259045"/>
    <xdr:sp macro="" textlink="">
      <xdr:nvSpPr>
        <xdr:cNvPr id="78" name="テキスト ボックス 77"/>
        <xdr:cNvSpPr txBox="1"/>
      </xdr:nvSpPr>
      <xdr:spPr>
        <a:xfrm>
          <a:off x="3225800" y="3396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55,263</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14538</xdr:rowOff>
    </xdr:from>
    <xdr:to>
      <xdr:col>2</xdr:col>
      <xdr:colOff>692150</xdr:colOff>
      <xdr:row>19</xdr:row>
      <xdr:rowOff>116138</xdr:rowOff>
    </xdr:to>
    <xdr:sp macro="" textlink="">
      <xdr:nvSpPr>
        <xdr:cNvPr id="79" name="円/楕円 78"/>
        <xdr:cNvSpPr/>
      </xdr:nvSpPr>
      <xdr:spPr bwMode="auto">
        <a:xfrm>
          <a:off x="2857500" y="3319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100915</xdr:rowOff>
    </xdr:from>
    <xdr:ext cx="762000" cy="259045"/>
    <xdr:sp macro="" textlink="">
      <xdr:nvSpPr>
        <xdr:cNvPr id="80" name="テキスト ボックス 79"/>
        <xdr:cNvSpPr txBox="1"/>
      </xdr:nvSpPr>
      <xdr:spPr>
        <a:xfrm>
          <a:off x="2527300" y="340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207353</xdr:rowOff>
    </xdr:from>
    <xdr:to>
      <xdr:col>4</xdr:col>
      <xdr:colOff>1117600</xdr:colOff>
      <xdr:row>37</xdr:row>
      <xdr:rowOff>208305</xdr:rowOff>
    </xdr:to>
    <xdr:cxnSp macro="">
      <xdr:nvCxnSpPr>
        <xdr:cNvPr id="114" name="直線コネクタ 113"/>
        <xdr:cNvCxnSpPr/>
      </xdr:nvCxnSpPr>
      <xdr:spPr bwMode="auto">
        <a:xfrm flipV="1">
          <a:off x="5003800" y="7332053"/>
          <a:ext cx="647700" cy="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166091</xdr:rowOff>
    </xdr:from>
    <xdr:to>
      <xdr:col>4</xdr:col>
      <xdr:colOff>469900</xdr:colOff>
      <xdr:row>37</xdr:row>
      <xdr:rowOff>208305</xdr:rowOff>
    </xdr:to>
    <xdr:cxnSp macro="">
      <xdr:nvCxnSpPr>
        <xdr:cNvPr id="117" name="直線コネクタ 116"/>
        <xdr:cNvCxnSpPr/>
      </xdr:nvCxnSpPr>
      <xdr:spPr bwMode="auto">
        <a:xfrm>
          <a:off x="4305300" y="7290791"/>
          <a:ext cx="698500" cy="42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79413</xdr:rowOff>
    </xdr:from>
    <xdr:to>
      <xdr:col>3</xdr:col>
      <xdr:colOff>904875</xdr:colOff>
      <xdr:row>37</xdr:row>
      <xdr:rowOff>166091</xdr:rowOff>
    </xdr:to>
    <xdr:cxnSp macro="">
      <xdr:nvCxnSpPr>
        <xdr:cNvPr id="120" name="直線コネクタ 119"/>
        <xdr:cNvCxnSpPr/>
      </xdr:nvCxnSpPr>
      <xdr:spPr bwMode="auto">
        <a:xfrm>
          <a:off x="3606800" y="7204113"/>
          <a:ext cx="698500" cy="86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38608</xdr:rowOff>
    </xdr:from>
    <xdr:to>
      <xdr:col>3</xdr:col>
      <xdr:colOff>206375</xdr:colOff>
      <xdr:row>37</xdr:row>
      <xdr:rowOff>79413</xdr:rowOff>
    </xdr:to>
    <xdr:cxnSp macro="">
      <xdr:nvCxnSpPr>
        <xdr:cNvPr id="123" name="直線コネクタ 122"/>
        <xdr:cNvCxnSpPr/>
      </xdr:nvCxnSpPr>
      <xdr:spPr bwMode="auto">
        <a:xfrm>
          <a:off x="2908300" y="7163308"/>
          <a:ext cx="698500" cy="40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156553</xdr:rowOff>
    </xdr:from>
    <xdr:to>
      <xdr:col>5</xdr:col>
      <xdr:colOff>34925</xdr:colOff>
      <xdr:row>37</xdr:row>
      <xdr:rowOff>258153</xdr:rowOff>
    </xdr:to>
    <xdr:sp macro="" textlink="">
      <xdr:nvSpPr>
        <xdr:cNvPr id="133" name="円/楕円 132"/>
        <xdr:cNvSpPr/>
      </xdr:nvSpPr>
      <xdr:spPr bwMode="auto">
        <a:xfrm>
          <a:off x="5600700" y="7281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128630</xdr:rowOff>
    </xdr:from>
    <xdr:ext cx="762000" cy="259045"/>
    <xdr:sp macro="" textlink="">
      <xdr:nvSpPr>
        <xdr:cNvPr id="134" name="人口1人当たり決算額の推移該当値テキスト445"/>
        <xdr:cNvSpPr txBox="1"/>
      </xdr:nvSpPr>
      <xdr:spPr>
        <a:xfrm>
          <a:off x="5740400" y="7253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157505</xdr:rowOff>
    </xdr:from>
    <xdr:to>
      <xdr:col>4</xdr:col>
      <xdr:colOff>520700</xdr:colOff>
      <xdr:row>37</xdr:row>
      <xdr:rowOff>259105</xdr:rowOff>
    </xdr:to>
    <xdr:sp macro="" textlink="">
      <xdr:nvSpPr>
        <xdr:cNvPr id="135" name="円/楕円 134"/>
        <xdr:cNvSpPr/>
      </xdr:nvSpPr>
      <xdr:spPr bwMode="auto">
        <a:xfrm>
          <a:off x="4953000" y="72822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243882</xdr:rowOff>
    </xdr:from>
    <xdr:ext cx="736600" cy="259045"/>
    <xdr:sp macro="" textlink="">
      <xdr:nvSpPr>
        <xdr:cNvPr id="136" name="テキスト ボックス 135"/>
        <xdr:cNvSpPr txBox="1"/>
      </xdr:nvSpPr>
      <xdr:spPr>
        <a:xfrm>
          <a:off x="4622800" y="7368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115291</xdr:rowOff>
    </xdr:from>
    <xdr:to>
      <xdr:col>3</xdr:col>
      <xdr:colOff>955675</xdr:colOff>
      <xdr:row>37</xdr:row>
      <xdr:rowOff>216891</xdr:rowOff>
    </xdr:to>
    <xdr:sp macro="" textlink="">
      <xdr:nvSpPr>
        <xdr:cNvPr id="137" name="円/楕円 136"/>
        <xdr:cNvSpPr/>
      </xdr:nvSpPr>
      <xdr:spPr bwMode="auto">
        <a:xfrm>
          <a:off x="4254500" y="7239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201668</xdr:rowOff>
    </xdr:from>
    <xdr:ext cx="762000" cy="259045"/>
    <xdr:sp macro="" textlink="">
      <xdr:nvSpPr>
        <xdr:cNvPr id="138" name="テキスト ボックス 137"/>
        <xdr:cNvSpPr txBox="1"/>
      </xdr:nvSpPr>
      <xdr:spPr>
        <a:xfrm>
          <a:off x="3924300" y="73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28613</xdr:rowOff>
    </xdr:from>
    <xdr:to>
      <xdr:col>3</xdr:col>
      <xdr:colOff>257175</xdr:colOff>
      <xdr:row>37</xdr:row>
      <xdr:rowOff>130213</xdr:rowOff>
    </xdr:to>
    <xdr:sp macro="" textlink="">
      <xdr:nvSpPr>
        <xdr:cNvPr id="139" name="円/楕円 138"/>
        <xdr:cNvSpPr/>
      </xdr:nvSpPr>
      <xdr:spPr bwMode="auto">
        <a:xfrm>
          <a:off x="3556000" y="7153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114990</xdr:rowOff>
    </xdr:from>
    <xdr:ext cx="762000" cy="259045"/>
    <xdr:sp macro="" textlink="">
      <xdr:nvSpPr>
        <xdr:cNvPr id="140" name="テキスト ボックス 139"/>
        <xdr:cNvSpPr txBox="1"/>
      </xdr:nvSpPr>
      <xdr:spPr>
        <a:xfrm>
          <a:off x="3225800" y="72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9,249</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159258</xdr:rowOff>
    </xdr:from>
    <xdr:to>
      <xdr:col>2</xdr:col>
      <xdr:colOff>692150</xdr:colOff>
      <xdr:row>37</xdr:row>
      <xdr:rowOff>89408</xdr:rowOff>
    </xdr:to>
    <xdr:sp macro="" textlink="">
      <xdr:nvSpPr>
        <xdr:cNvPr id="141" name="円/楕円 140"/>
        <xdr:cNvSpPr/>
      </xdr:nvSpPr>
      <xdr:spPr bwMode="auto">
        <a:xfrm>
          <a:off x="2857500" y="7112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74185</xdr:rowOff>
    </xdr:from>
    <xdr:ext cx="762000" cy="259045"/>
    <xdr:sp macro="" textlink="">
      <xdr:nvSpPr>
        <xdr:cNvPr id="142" name="テキスト ボックス 141"/>
        <xdr:cNvSpPr txBox="1"/>
      </xdr:nvSpPr>
      <xdr:spPr>
        <a:xfrm>
          <a:off x="2527300" y="7198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28,982
28,620
11.01
9,757,507
9,400,982
282,956
5,758,676
6,612,067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39</xdr:row>
      <xdr:rowOff>43859</xdr:rowOff>
    </xdr:from>
    <xdr:to>
      <xdr:col>6</xdr:col>
      <xdr:colOff>511175</xdr:colOff>
      <xdr:row>39</xdr:row>
      <xdr:rowOff>60985</xdr:rowOff>
    </xdr:to>
    <xdr:cxnSp macro="">
      <xdr:nvCxnSpPr>
        <xdr:cNvPr id="61" name="直線コネクタ 60"/>
        <xdr:cNvCxnSpPr/>
      </xdr:nvCxnSpPr>
      <xdr:spPr>
        <a:xfrm>
          <a:off x="3797300" y="6730409"/>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39</xdr:row>
      <xdr:rowOff>43859</xdr:rowOff>
    </xdr:from>
    <xdr:to>
      <xdr:col>5</xdr:col>
      <xdr:colOff>358775</xdr:colOff>
      <xdr:row>39</xdr:row>
      <xdr:rowOff>62929</xdr:rowOff>
    </xdr:to>
    <xdr:cxnSp macro="">
      <xdr:nvCxnSpPr>
        <xdr:cNvPr id="64" name="直線コネクタ 63"/>
        <xdr:cNvCxnSpPr/>
      </xdr:nvCxnSpPr>
      <xdr:spPr>
        <a:xfrm flipV="1">
          <a:off x="2908300" y="6730409"/>
          <a:ext cx="889000" cy="1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39</xdr:row>
      <xdr:rowOff>40469</xdr:rowOff>
    </xdr:from>
    <xdr:to>
      <xdr:col>4</xdr:col>
      <xdr:colOff>155575</xdr:colOff>
      <xdr:row>39</xdr:row>
      <xdr:rowOff>62929</xdr:rowOff>
    </xdr:to>
    <xdr:cxnSp macro="">
      <xdr:nvCxnSpPr>
        <xdr:cNvPr id="67" name="直線コネクタ 66"/>
        <xdr:cNvCxnSpPr/>
      </xdr:nvCxnSpPr>
      <xdr:spPr>
        <a:xfrm>
          <a:off x="2019300" y="6727019"/>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39</xdr:row>
      <xdr:rowOff>40469</xdr:rowOff>
    </xdr:from>
    <xdr:to>
      <xdr:col>2</xdr:col>
      <xdr:colOff>638175</xdr:colOff>
      <xdr:row>39</xdr:row>
      <xdr:rowOff>50050</xdr:rowOff>
    </xdr:to>
    <xdr:cxnSp macro="">
      <xdr:nvCxnSpPr>
        <xdr:cNvPr id="70" name="直線コネクタ 69"/>
        <xdr:cNvCxnSpPr/>
      </xdr:nvCxnSpPr>
      <xdr:spPr>
        <a:xfrm flipV="1">
          <a:off x="1130300" y="6727019"/>
          <a:ext cx="889000" cy="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10185</xdr:rowOff>
    </xdr:from>
    <xdr:to>
      <xdr:col>6</xdr:col>
      <xdr:colOff>561975</xdr:colOff>
      <xdr:row>39</xdr:row>
      <xdr:rowOff>111785</xdr:rowOff>
    </xdr:to>
    <xdr:sp macro="" textlink="">
      <xdr:nvSpPr>
        <xdr:cNvPr id="80" name="円/楕円 79"/>
        <xdr:cNvSpPr/>
      </xdr:nvSpPr>
      <xdr:spPr>
        <a:xfrm>
          <a:off x="4584700" y="669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96562</xdr:rowOff>
    </xdr:from>
    <xdr:ext cx="534377" cy="259045"/>
    <xdr:sp macro="" textlink="">
      <xdr:nvSpPr>
        <xdr:cNvPr id="81" name="人件費該当値テキスト"/>
        <xdr:cNvSpPr txBox="1"/>
      </xdr:nvSpPr>
      <xdr:spPr>
        <a:xfrm>
          <a:off x="4686300" y="661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39,132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164509</xdr:rowOff>
    </xdr:from>
    <xdr:to>
      <xdr:col>5</xdr:col>
      <xdr:colOff>409575</xdr:colOff>
      <xdr:row>39</xdr:row>
      <xdr:rowOff>94659</xdr:rowOff>
    </xdr:to>
    <xdr:sp macro="" textlink="">
      <xdr:nvSpPr>
        <xdr:cNvPr id="82" name="円/楕円 81"/>
        <xdr:cNvSpPr/>
      </xdr:nvSpPr>
      <xdr:spPr>
        <a:xfrm>
          <a:off x="3746500" y="667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85786</xdr:rowOff>
    </xdr:from>
    <xdr:ext cx="534377" cy="259045"/>
    <xdr:sp macro="" textlink="">
      <xdr:nvSpPr>
        <xdr:cNvPr id="83" name="テキスト ボックス 82"/>
        <xdr:cNvSpPr txBox="1"/>
      </xdr:nvSpPr>
      <xdr:spPr>
        <a:xfrm>
          <a:off x="3530111" y="677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40,031</a:t>
          </a:r>
          <a:endParaRPr kumimoji="1" lang="ja-JP" altLang="en-US" sz="1000" b="1">
            <a:solidFill>
              <a:srgbClr val="FF0000"/>
            </a:solidFill>
            <a:latin typeface="ＭＳ Ｐゴシック"/>
          </a:endParaRPr>
        </a:p>
      </xdr:txBody>
    </xdr:sp>
    <xdr:clientData/>
  </xdr:oneCellAnchor>
  <xdr:twoCellAnchor>
    <xdr:from>
      <xdr:col>4</xdr:col>
      <xdr:colOff>104775</xdr:colOff>
      <xdr:row>39</xdr:row>
      <xdr:rowOff>12129</xdr:rowOff>
    </xdr:from>
    <xdr:to>
      <xdr:col>4</xdr:col>
      <xdr:colOff>206375</xdr:colOff>
      <xdr:row>39</xdr:row>
      <xdr:rowOff>113729</xdr:rowOff>
    </xdr:to>
    <xdr:sp macro="" textlink="">
      <xdr:nvSpPr>
        <xdr:cNvPr id="84" name="円/楕円 83"/>
        <xdr:cNvSpPr/>
      </xdr:nvSpPr>
      <xdr:spPr>
        <a:xfrm>
          <a:off x="2857500" y="66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104856</xdr:rowOff>
    </xdr:from>
    <xdr:ext cx="534377" cy="259045"/>
    <xdr:sp macro="" textlink="">
      <xdr:nvSpPr>
        <xdr:cNvPr id="85" name="テキスト ボックス 84"/>
        <xdr:cNvSpPr txBox="1"/>
      </xdr:nvSpPr>
      <xdr:spPr>
        <a:xfrm>
          <a:off x="2641111" y="679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161119</xdr:rowOff>
    </xdr:from>
    <xdr:to>
      <xdr:col>3</xdr:col>
      <xdr:colOff>3175</xdr:colOff>
      <xdr:row>39</xdr:row>
      <xdr:rowOff>91269</xdr:rowOff>
    </xdr:to>
    <xdr:sp macro="" textlink="">
      <xdr:nvSpPr>
        <xdr:cNvPr id="86" name="円/楕円 85"/>
        <xdr:cNvSpPr/>
      </xdr:nvSpPr>
      <xdr:spPr>
        <a:xfrm>
          <a:off x="1968500" y="66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39</xdr:row>
      <xdr:rowOff>82396</xdr:rowOff>
    </xdr:from>
    <xdr:ext cx="534377" cy="259045"/>
    <xdr:sp macro="" textlink="">
      <xdr:nvSpPr>
        <xdr:cNvPr id="87" name="テキスト ボックス 86"/>
        <xdr:cNvSpPr txBox="1"/>
      </xdr:nvSpPr>
      <xdr:spPr>
        <a:xfrm>
          <a:off x="1752111" y="676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40,209</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170700</xdr:rowOff>
    </xdr:from>
    <xdr:to>
      <xdr:col>1</xdr:col>
      <xdr:colOff>485775</xdr:colOff>
      <xdr:row>39</xdr:row>
      <xdr:rowOff>100850</xdr:rowOff>
    </xdr:to>
    <xdr:sp macro="" textlink="">
      <xdr:nvSpPr>
        <xdr:cNvPr id="88" name="円/楕円 87"/>
        <xdr:cNvSpPr/>
      </xdr:nvSpPr>
      <xdr:spPr>
        <a:xfrm>
          <a:off x="1079500" y="66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39</xdr:row>
      <xdr:rowOff>91977</xdr:rowOff>
    </xdr:from>
    <xdr:ext cx="534377" cy="259045"/>
    <xdr:sp macro="" textlink="">
      <xdr:nvSpPr>
        <xdr:cNvPr id="89" name="テキスト ボックス 88"/>
        <xdr:cNvSpPr txBox="1"/>
      </xdr:nvSpPr>
      <xdr:spPr>
        <a:xfrm>
          <a:off x="863111" y="67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102059</xdr:rowOff>
    </xdr:from>
    <xdr:to>
      <xdr:col>6</xdr:col>
      <xdr:colOff>511175</xdr:colOff>
      <xdr:row>57</xdr:row>
      <xdr:rowOff>103517</xdr:rowOff>
    </xdr:to>
    <xdr:cxnSp macro="">
      <xdr:nvCxnSpPr>
        <xdr:cNvPr id="116" name="直線コネクタ 115"/>
        <xdr:cNvCxnSpPr/>
      </xdr:nvCxnSpPr>
      <xdr:spPr>
        <a:xfrm>
          <a:off x="3797300" y="9874709"/>
          <a:ext cx="8382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102059</xdr:rowOff>
    </xdr:from>
    <xdr:to>
      <xdr:col>5</xdr:col>
      <xdr:colOff>358775</xdr:colOff>
      <xdr:row>57</xdr:row>
      <xdr:rowOff>120128</xdr:rowOff>
    </xdr:to>
    <xdr:cxnSp macro="">
      <xdr:nvCxnSpPr>
        <xdr:cNvPr id="119" name="直線コネクタ 118"/>
        <xdr:cNvCxnSpPr/>
      </xdr:nvCxnSpPr>
      <xdr:spPr>
        <a:xfrm flipV="1">
          <a:off x="2908300" y="9874709"/>
          <a:ext cx="889000" cy="1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120128</xdr:rowOff>
    </xdr:from>
    <xdr:to>
      <xdr:col>4</xdr:col>
      <xdr:colOff>155575</xdr:colOff>
      <xdr:row>57</xdr:row>
      <xdr:rowOff>133972</xdr:rowOff>
    </xdr:to>
    <xdr:cxnSp macro="">
      <xdr:nvCxnSpPr>
        <xdr:cNvPr id="122" name="直線コネクタ 121"/>
        <xdr:cNvCxnSpPr/>
      </xdr:nvCxnSpPr>
      <xdr:spPr>
        <a:xfrm flipV="1">
          <a:off x="2019300" y="9892778"/>
          <a:ext cx="889000" cy="1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133972</xdr:rowOff>
    </xdr:from>
    <xdr:to>
      <xdr:col>2</xdr:col>
      <xdr:colOff>638175</xdr:colOff>
      <xdr:row>57</xdr:row>
      <xdr:rowOff>138195</xdr:rowOff>
    </xdr:to>
    <xdr:cxnSp macro="">
      <xdr:nvCxnSpPr>
        <xdr:cNvPr id="125" name="直線コネクタ 124"/>
        <xdr:cNvCxnSpPr/>
      </xdr:nvCxnSpPr>
      <xdr:spPr>
        <a:xfrm flipV="1">
          <a:off x="1130300" y="9906622"/>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52717</xdr:rowOff>
    </xdr:from>
    <xdr:to>
      <xdr:col>6</xdr:col>
      <xdr:colOff>561975</xdr:colOff>
      <xdr:row>57</xdr:row>
      <xdr:rowOff>154317</xdr:rowOff>
    </xdr:to>
    <xdr:sp macro="" textlink="">
      <xdr:nvSpPr>
        <xdr:cNvPr id="135" name="円/楕円 134"/>
        <xdr:cNvSpPr/>
      </xdr:nvSpPr>
      <xdr:spPr>
        <a:xfrm>
          <a:off x="4584700" y="982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143547</xdr:rowOff>
    </xdr:from>
    <xdr:ext cx="534377" cy="259045"/>
    <xdr:sp macro="" textlink="">
      <xdr:nvSpPr>
        <xdr:cNvPr id="136" name="物件費該当値テキスト"/>
        <xdr:cNvSpPr txBox="1"/>
      </xdr:nvSpPr>
      <xdr:spPr>
        <a:xfrm>
          <a:off x="4686300" y="974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45,414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51259</xdr:rowOff>
    </xdr:from>
    <xdr:to>
      <xdr:col>5</xdr:col>
      <xdr:colOff>409575</xdr:colOff>
      <xdr:row>57</xdr:row>
      <xdr:rowOff>152859</xdr:rowOff>
    </xdr:to>
    <xdr:sp macro="" textlink="">
      <xdr:nvSpPr>
        <xdr:cNvPr id="137" name="円/楕円 136"/>
        <xdr:cNvSpPr/>
      </xdr:nvSpPr>
      <xdr:spPr>
        <a:xfrm>
          <a:off x="3746500" y="982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143986</xdr:rowOff>
    </xdr:from>
    <xdr:ext cx="534377" cy="259045"/>
    <xdr:sp macro="" textlink="">
      <xdr:nvSpPr>
        <xdr:cNvPr id="138" name="テキスト ボックス 137"/>
        <xdr:cNvSpPr txBox="1"/>
      </xdr:nvSpPr>
      <xdr:spPr>
        <a:xfrm>
          <a:off x="3530111" y="991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69328</xdr:rowOff>
    </xdr:from>
    <xdr:to>
      <xdr:col>4</xdr:col>
      <xdr:colOff>206375</xdr:colOff>
      <xdr:row>57</xdr:row>
      <xdr:rowOff>170928</xdr:rowOff>
    </xdr:to>
    <xdr:sp macro="" textlink="">
      <xdr:nvSpPr>
        <xdr:cNvPr id="139" name="円/楕円 138"/>
        <xdr:cNvSpPr/>
      </xdr:nvSpPr>
      <xdr:spPr>
        <a:xfrm>
          <a:off x="2857500" y="984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162055</xdr:rowOff>
    </xdr:from>
    <xdr:ext cx="534377" cy="259045"/>
    <xdr:sp macro="" textlink="">
      <xdr:nvSpPr>
        <xdr:cNvPr id="140" name="テキスト ボックス 139"/>
        <xdr:cNvSpPr txBox="1"/>
      </xdr:nvSpPr>
      <xdr:spPr>
        <a:xfrm>
          <a:off x="2641111" y="9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83172</xdr:rowOff>
    </xdr:from>
    <xdr:to>
      <xdr:col>3</xdr:col>
      <xdr:colOff>3175</xdr:colOff>
      <xdr:row>58</xdr:row>
      <xdr:rowOff>13322</xdr:rowOff>
    </xdr:to>
    <xdr:sp macro="" textlink="">
      <xdr:nvSpPr>
        <xdr:cNvPr id="141" name="円/楕円 140"/>
        <xdr:cNvSpPr/>
      </xdr:nvSpPr>
      <xdr:spPr>
        <a:xfrm>
          <a:off x="1968500" y="98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4449</xdr:rowOff>
    </xdr:from>
    <xdr:ext cx="534377" cy="259045"/>
    <xdr:sp macro="" textlink="">
      <xdr:nvSpPr>
        <xdr:cNvPr id="142" name="テキスト ボックス 141"/>
        <xdr:cNvSpPr txBox="1"/>
      </xdr:nvSpPr>
      <xdr:spPr>
        <a:xfrm>
          <a:off x="1752111" y="99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87395</xdr:rowOff>
    </xdr:from>
    <xdr:to>
      <xdr:col>1</xdr:col>
      <xdr:colOff>485775</xdr:colOff>
      <xdr:row>58</xdr:row>
      <xdr:rowOff>17545</xdr:rowOff>
    </xdr:to>
    <xdr:sp macro="" textlink="">
      <xdr:nvSpPr>
        <xdr:cNvPr id="143" name="円/楕円 142"/>
        <xdr:cNvSpPr/>
      </xdr:nvSpPr>
      <xdr:spPr>
        <a:xfrm>
          <a:off x="1079500" y="98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8672</xdr:rowOff>
    </xdr:from>
    <xdr:ext cx="534377" cy="259045"/>
    <xdr:sp macro="" textlink="">
      <xdr:nvSpPr>
        <xdr:cNvPr id="144" name="テキスト ボックス 143"/>
        <xdr:cNvSpPr txBox="1"/>
      </xdr:nvSpPr>
      <xdr:spPr>
        <a:xfrm>
          <a:off x="863111" y="995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89408</xdr:rowOff>
    </xdr:from>
    <xdr:to>
      <xdr:col>6</xdr:col>
      <xdr:colOff>511175</xdr:colOff>
      <xdr:row>77</xdr:row>
      <xdr:rowOff>113334</xdr:rowOff>
    </xdr:to>
    <xdr:cxnSp macro="">
      <xdr:nvCxnSpPr>
        <xdr:cNvPr id="173" name="直線コネクタ 172"/>
        <xdr:cNvCxnSpPr/>
      </xdr:nvCxnSpPr>
      <xdr:spPr>
        <a:xfrm flipV="1">
          <a:off x="3797300" y="13291058"/>
          <a:ext cx="838200" cy="2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100685</xdr:rowOff>
    </xdr:from>
    <xdr:to>
      <xdr:col>5</xdr:col>
      <xdr:colOff>358775</xdr:colOff>
      <xdr:row>77</xdr:row>
      <xdr:rowOff>113334</xdr:rowOff>
    </xdr:to>
    <xdr:cxnSp macro="">
      <xdr:nvCxnSpPr>
        <xdr:cNvPr id="176" name="直線コネクタ 175"/>
        <xdr:cNvCxnSpPr/>
      </xdr:nvCxnSpPr>
      <xdr:spPr>
        <a:xfrm>
          <a:off x="2908300" y="13302335"/>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84837</xdr:rowOff>
    </xdr:from>
    <xdr:to>
      <xdr:col>4</xdr:col>
      <xdr:colOff>155575</xdr:colOff>
      <xdr:row>77</xdr:row>
      <xdr:rowOff>100685</xdr:rowOff>
    </xdr:to>
    <xdr:cxnSp macro="">
      <xdr:nvCxnSpPr>
        <xdr:cNvPr id="179" name="直線コネクタ 178"/>
        <xdr:cNvCxnSpPr/>
      </xdr:nvCxnSpPr>
      <xdr:spPr>
        <a:xfrm>
          <a:off x="2019300" y="13286487"/>
          <a:ext cx="889000" cy="15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58471</xdr:rowOff>
    </xdr:from>
    <xdr:to>
      <xdr:col>2</xdr:col>
      <xdr:colOff>638175</xdr:colOff>
      <xdr:row>77</xdr:row>
      <xdr:rowOff>84837</xdr:rowOff>
    </xdr:to>
    <xdr:cxnSp macro="">
      <xdr:nvCxnSpPr>
        <xdr:cNvPr id="182" name="直線コネクタ 181"/>
        <xdr:cNvCxnSpPr/>
      </xdr:nvCxnSpPr>
      <xdr:spPr>
        <a:xfrm>
          <a:off x="1130300" y="13260121"/>
          <a:ext cx="889000" cy="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38608</xdr:rowOff>
    </xdr:from>
    <xdr:to>
      <xdr:col>6</xdr:col>
      <xdr:colOff>561975</xdr:colOff>
      <xdr:row>77</xdr:row>
      <xdr:rowOff>140208</xdr:rowOff>
    </xdr:to>
    <xdr:sp macro="" textlink="">
      <xdr:nvSpPr>
        <xdr:cNvPr id="192" name="円/楕円 191"/>
        <xdr:cNvSpPr/>
      </xdr:nvSpPr>
      <xdr:spPr>
        <a:xfrm>
          <a:off x="4584700" y="1324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61485</xdr:rowOff>
    </xdr:from>
    <xdr:ext cx="469744" cy="259045"/>
    <xdr:sp macro="" textlink="">
      <xdr:nvSpPr>
        <xdr:cNvPr id="193" name="維持補修費該当値テキスト"/>
        <xdr:cNvSpPr txBox="1"/>
      </xdr:nvSpPr>
      <xdr:spPr>
        <a:xfrm>
          <a:off x="4686300" y="1309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62534</xdr:rowOff>
    </xdr:from>
    <xdr:to>
      <xdr:col>5</xdr:col>
      <xdr:colOff>409575</xdr:colOff>
      <xdr:row>77</xdr:row>
      <xdr:rowOff>164134</xdr:rowOff>
    </xdr:to>
    <xdr:sp macro="" textlink="">
      <xdr:nvSpPr>
        <xdr:cNvPr id="194" name="円/楕円 193"/>
        <xdr:cNvSpPr/>
      </xdr:nvSpPr>
      <xdr:spPr>
        <a:xfrm>
          <a:off x="3746500" y="1326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9211</xdr:rowOff>
    </xdr:from>
    <xdr:ext cx="469744" cy="259045"/>
    <xdr:sp macro="" textlink="">
      <xdr:nvSpPr>
        <xdr:cNvPr id="195" name="テキスト ボックス 194"/>
        <xdr:cNvSpPr txBox="1"/>
      </xdr:nvSpPr>
      <xdr:spPr>
        <a:xfrm>
          <a:off x="3562427" y="13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49885</xdr:rowOff>
    </xdr:from>
    <xdr:to>
      <xdr:col>4</xdr:col>
      <xdr:colOff>206375</xdr:colOff>
      <xdr:row>77</xdr:row>
      <xdr:rowOff>151485</xdr:rowOff>
    </xdr:to>
    <xdr:sp macro="" textlink="">
      <xdr:nvSpPr>
        <xdr:cNvPr id="196" name="円/楕円 195"/>
        <xdr:cNvSpPr/>
      </xdr:nvSpPr>
      <xdr:spPr>
        <a:xfrm>
          <a:off x="2857500" y="1325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168012</xdr:rowOff>
    </xdr:from>
    <xdr:ext cx="469744" cy="259045"/>
    <xdr:sp macro="" textlink="">
      <xdr:nvSpPr>
        <xdr:cNvPr id="197" name="テキスト ボックス 196"/>
        <xdr:cNvSpPr txBox="1"/>
      </xdr:nvSpPr>
      <xdr:spPr>
        <a:xfrm>
          <a:off x="2673427" y="13026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34037</xdr:rowOff>
    </xdr:from>
    <xdr:to>
      <xdr:col>3</xdr:col>
      <xdr:colOff>3175</xdr:colOff>
      <xdr:row>77</xdr:row>
      <xdr:rowOff>135637</xdr:rowOff>
    </xdr:to>
    <xdr:sp macro="" textlink="">
      <xdr:nvSpPr>
        <xdr:cNvPr id="198" name="円/楕円 197"/>
        <xdr:cNvSpPr/>
      </xdr:nvSpPr>
      <xdr:spPr>
        <a:xfrm>
          <a:off x="1968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152164</xdr:rowOff>
    </xdr:from>
    <xdr:ext cx="469744" cy="259045"/>
    <xdr:sp macro="" textlink="">
      <xdr:nvSpPr>
        <xdr:cNvPr id="199" name="テキスト ボックス 198"/>
        <xdr:cNvSpPr txBox="1"/>
      </xdr:nvSpPr>
      <xdr:spPr>
        <a:xfrm>
          <a:off x="1784427"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7671</xdr:rowOff>
    </xdr:from>
    <xdr:to>
      <xdr:col>1</xdr:col>
      <xdr:colOff>485775</xdr:colOff>
      <xdr:row>77</xdr:row>
      <xdr:rowOff>109271</xdr:rowOff>
    </xdr:to>
    <xdr:sp macro="" textlink="">
      <xdr:nvSpPr>
        <xdr:cNvPr id="200" name="円/楕円 199"/>
        <xdr:cNvSpPr/>
      </xdr:nvSpPr>
      <xdr:spPr>
        <a:xfrm>
          <a:off x="1079500" y="132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125798</xdr:rowOff>
    </xdr:from>
    <xdr:ext cx="469744" cy="259045"/>
    <xdr:sp macro="" textlink="">
      <xdr:nvSpPr>
        <xdr:cNvPr id="201" name="テキスト ボックス 200"/>
        <xdr:cNvSpPr txBox="1"/>
      </xdr:nvSpPr>
      <xdr:spPr>
        <a:xfrm>
          <a:off x="895427" y="1298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121126</xdr:rowOff>
    </xdr:from>
    <xdr:to>
      <xdr:col>6</xdr:col>
      <xdr:colOff>511175</xdr:colOff>
      <xdr:row>96</xdr:row>
      <xdr:rowOff>26657</xdr:rowOff>
    </xdr:to>
    <xdr:cxnSp macro="">
      <xdr:nvCxnSpPr>
        <xdr:cNvPr id="231" name="直線コネクタ 230"/>
        <xdr:cNvCxnSpPr/>
      </xdr:nvCxnSpPr>
      <xdr:spPr>
        <a:xfrm flipV="1">
          <a:off x="3797300" y="16408876"/>
          <a:ext cx="838200" cy="76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3243</xdr:rowOff>
    </xdr:from>
    <xdr:ext cx="534377" cy="259045"/>
    <xdr:sp macro="" textlink="">
      <xdr:nvSpPr>
        <xdr:cNvPr id="232" name="扶助費平均値テキスト"/>
        <xdr:cNvSpPr txBox="1"/>
      </xdr:nvSpPr>
      <xdr:spPr>
        <a:xfrm>
          <a:off x="4686300" y="16462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26657</xdr:rowOff>
    </xdr:from>
    <xdr:to>
      <xdr:col>5</xdr:col>
      <xdr:colOff>358775</xdr:colOff>
      <xdr:row>96</xdr:row>
      <xdr:rowOff>113430</xdr:rowOff>
    </xdr:to>
    <xdr:cxnSp macro="">
      <xdr:nvCxnSpPr>
        <xdr:cNvPr id="234" name="直線コネクタ 233"/>
        <xdr:cNvCxnSpPr/>
      </xdr:nvCxnSpPr>
      <xdr:spPr>
        <a:xfrm flipV="1">
          <a:off x="2908300" y="16485857"/>
          <a:ext cx="889000" cy="8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53821</xdr:rowOff>
    </xdr:from>
    <xdr:ext cx="534377" cy="259045"/>
    <xdr:sp macro="" textlink="">
      <xdr:nvSpPr>
        <xdr:cNvPr id="236" name="テキスト ボックス 235"/>
        <xdr:cNvSpPr txBox="1"/>
      </xdr:nvSpPr>
      <xdr:spPr>
        <a:xfrm>
          <a:off x="3530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113430</xdr:rowOff>
    </xdr:from>
    <xdr:to>
      <xdr:col>4</xdr:col>
      <xdr:colOff>155575</xdr:colOff>
      <xdr:row>97</xdr:row>
      <xdr:rowOff>30735</xdr:rowOff>
    </xdr:to>
    <xdr:cxnSp macro="">
      <xdr:nvCxnSpPr>
        <xdr:cNvPr id="237" name="直線コネクタ 236"/>
        <xdr:cNvCxnSpPr/>
      </xdr:nvCxnSpPr>
      <xdr:spPr>
        <a:xfrm flipV="1">
          <a:off x="2019300" y="16572630"/>
          <a:ext cx="889000" cy="8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115848</xdr:rowOff>
    </xdr:from>
    <xdr:ext cx="534377" cy="259045"/>
    <xdr:sp macro="" textlink="">
      <xdr:nvSpPr>
        <xdr:cNvPr id="239" name="テキスト ボックス 238"/>
        <xdr:cNvSpPr txBox="1"/>
      </xdr:nvSpPr>
      <xdr:spPr>
        <a:xfrm>
          <a:off x="2641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30735</xdr:rowOff>
    </xdr:from>
    <xdr:to>
      <xdr:col>2</xdr:col>
      <xdr:colOff>638175</xdr:colOff>
      <xdr:row>97</xdr:row>
      <xdr:rowOff>54584</xdr:rowOff>
    </xdr:to>
    <xdr:cxnSp macro="">
      <xdr:nvCxnSpPr>
        <xdr:cNvPr id="240" name="直線コネクタ 239"/>
        <xdr:cNvCxnSpPr/>
      </xdr:nvCxnSpPr>
      <xdr:spPr>
        <a:xfrm flipV="1">
          <a:off x="1130300" y="16661385"/>
          <a:ext cx="889000" cy="23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52049</xdr:rowOff>
    </xdr:from>
    <xdr:ext cx="534377" cy="259045"/>
    <xdr:sp macro="" textlink="">
      <xdr:nvSpPr>
        <xdr:cNvPr id="242" name="テキスト ボックス 241"/>
        <xdr:cNvSpPr txBox="1"/>
      </xdr:nvSpPr>
      <xdr:spPr>
        <a:xfrm>
          <a:off x="1752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66812</xdr:rowOff>
    </xdr:from>
    <xdr:ext cx="534377" cy="259045"/>
    <xdr:sp macro="" textlink="">
      <xdr:nvSpPr>
        <xdr:cNvPr id="244" name="テキスト ボックス 243"/>
        <xdr:cNvSpPr txBox="1"/>
      </xdr:nvSpPr>
      <xdr:spPr>
        <a:xfrm>
          <a:off x="86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70326</xdr:rowOff>
    </xdr:from>
    <xdr:to>
      <xdr:col>6</xdr:col>
      <xdr:colOff>561975</xdr:colOff>
      <xdr:row>96</xdr:row>
      <xdr:rowOff>476</xdr:rowOff>
    </xdr:to>
    <xdr:sp macro="" textlink="">
      <xdr:nvSpPr>
        <xdr:cNvPr id="250" name="円/楕円 249"/>
        <xdr:cNvSpPr/>
      </xdr:nvSpPr>
      <xdr:spPr>
        <a:xfrm>
          <a:off x="4584700" y="16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93203</xdr:rowOff>
    </xdr:from>
    <xdr:ext cx="534377" cy="259045"/>
    <xdr:sp macro="" textlink="">
      <xdr:nvSpPr>
        <xdr:cNvPr id="251" name="扶助費該当値テキスト"/>
        <xdr:cNvSpPr txBox="1"/>
      </xdr:nvSpPr>
      <xdr:spPr>
        <a:xfrm>
          <a:off x="4686300" y="16209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147307</xdr:rowOff>
    </xdr:from>
    <xdr:to>
      <xdr:col>5</xdr:col>
      <xdr:colOff>409575</xdr:colOff>
      <xdr:row>96</xdr:row>
      <xdr:rowOff>77457</xdr:rowOff>
    </xdr:to>
    <xdr:sp macro="" textlink="">
      <xdr:nvSpPr>
        <xdr:cNvPr id="252" name="円/楕円 251"/>
        <xdr:cNvSpPr/>
      </xdr:nvSpPr>
      <xdr:spPr>
        <a:xfrm>
          <a:off x="3746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93984</xdr:rowOff>
    </xdr:from>
    <xdr:ext cx="534377" cy="259045"/>
    <xdr:sp macro="" textlink="">
      <xdr:nvSpPr>
        <xdr:cNvPr id="253" name="テキスト ボックス 252"/>
        <xdr:cNvSpPr txBox="1"/>
      </xdr:nvSpPr>
      <xdr:spPr>
        <a:xfrm>
          <a:off x="3530111" y="1621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67,934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62630</xdr:rowOff>
    </xdr:from>
    <xdr:to>
      <xdr:col>4</xdr:col>
      <xdr:colOff>206375</xdr:colOff>
      <xdr:row>96</xdr:row>
      <xdr:rowOff>164230</xdr:rowOff>
    </xdr:to>
    <xdr:sp macro="" textlink="">
      <xdr:nvSpPr>
        <xdr:cNvPr id="254" name="円/楕円 253"/>
        <xdr:cNvSpPr/>
      </xdr:nvSpPr>
      <xdr:spPr>
        <a:xfrm>
          <a:off x="2857500" y="1652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9307</xdr:rowOff>
    </xdr:from>
    <xdr:ext cx="534377" cy="259045"/>
    <xdr:sp macro="" textlink="">
      <xdr:nvSpPr>
        <xdr:cNvPr id="255" name="テキスト ボックス 254"/>
        <xdr:cNvSpPr txBox="1"/>
      </xdr:nvSpPr>
      <xdr:spPr>
        <a:xfrm>
          <a:off x="2641111" y="16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151385</xdr:rowOff>
    </xdr:from>
    <xdr:to>
      <xdr:col>3</xdr:col>
      <xdr:colOff>3175</xdr:colOff>
      <xdr:row>97</xdr:row>
      <xdr:rowOff>81535</xdr:rowOff>
    </xdr:to>
    <xdr:sp macro="" textlink="">
      <xdr:nvSpPr>
        <xdr:cNvPr id="256" name="円/楕円 255"/>
        <xdr:cNvSpPr/>
      </xdr:nvSpPr>
      <xdr:spPr>
        <a:xfrm>
          <a:off x="1968500" y="1661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98062</xdr:rowOff>
    </xdr:from>
    <xdr:ext cx="534377" cy="259045"/>
    <xdr:sp macro="" textlink="">
      <xdr:nvSpPr>
        <xdr:cNvPr id="257" name="テキスト ボックス 256"/>
        <xdr:cNvSpPr txBox="1"/>
      </xdr:nvSpPr>
      <xdr:spPr>
        <a:xfrm>
          <a:off x="1752111" y="16385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3784</xdr:rowOff>
    </xdr:from>
    <xdr:to>
      <xdr:col>1</xdr:col>
      <xdr:colOff>485775</xdr:colOff>
      <xdr:row>97</xdr:row>
      <xdr:rowOff>105384</xdr:rowOff>
    </xdr:to>
    <xdr:sp macro="" textlink="">
      <xdr:nvSpPr>
        <xdr:cNvPr id="258" name="円/楕円 257"/>
        <xdr:cNvSpPr/>
      </xdr:nvSpPr>
      <xdr:spPr>
        <a:xfrm>
          <a:off x="1079500" y="1663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121911</xdr:rowOff>
    </xdr:from>
    <xdr:ext cx="534377" cy="259045"/>
    <xdr:sp macro="" textlink="">
      <xdr:nvSpPr>
        <xdr:cNvPr id="259" name="テキスト ボックス 258"/>
        <xdr:cNvSpPr txBox="1"/>
      </xdr:nvSpPr>
      <xdr:spPr>
        <a:xfrm>
          <a:off x="863111" y="1640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119528</xdr:rowOff>
    </xdr:from>
    <xdr:to>
      <xdr:col>15</xdr:col>
      <xdr:colOff>180975</xdr:colOff>
      <xdr:row>37</xdr:row>
      <xdr:rowOff>139302</xdr:rowOff>
    </xdr:to>
    <xdr:cxnSp macro="">
      <xdr:nvCxnSpPr>
        <xdr:cNvPr id="286" name="直線コネクタ 285"/>
        <xdr:cNvCxnSpPr/>
      </xdr:nvCxnSpPr>
      <xdr:spPr>
        <a:xfrm flipV="1">
          <a:off x="9639300" y="6463178"/>
          <a:ext cx="838200" cy="1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125975</xdr:rowOff>
    </xdr:from>
    <xdr:to>
      <xdr:col>14</xdr:col>
      <xdr:colOff>28575</xdr:colOff>
      <xdr:row>37</xdr:row>
      <xdr:rowOff>139302</xdr:rowOff>
    </xdr:to>
    <xdr:cxnSp macro="">
      <xdr:nvCxnSpPr>
        <xdr:cNvPr id="289" name="直線コネクタ 288"/>
        <xdr:cNvCxnSpPr/>
      </xdr:nvCxnSpPr>
      <xdr:spPr>
        <a:xfrm>
          <a:off x="8750300" y="6469625"/>
          <a:ext cx="889000" cy="1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125819</xdr:rowOff>
    </xdr:from>
    <xdr:to>
      <xdr:col>12</xdr:col>
      <xdr:colOff>511175</xdr:colOff>
      <xdr:row>37</xdr:row>
      <xdr:rowOff>125975</xdr:rowOff>
    </xdr:to>
    <xdr:cxnSp macro="">
      <xdr:nvCxnSpPr>
        <xdr:cNvPr id="292" name="直線コネクタ 291"/>
        <xdr:cNvCxnSpPr/>
      </xdr:nvCxnSpPr>
      <xdr:spPr>
        <a:xfrm>
          <a:off x="7861300" y="6469469"/>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169077</xdr:rowOff>
    </xdr:from>
    <xdr:ext cx="534377" cy="259045"/>
    <xdr:sp macro="" textlink="">
      <xdr:nvSpPr>
        <xdr:cNvPr id="294" name="テキスト ボックス 293"/>
        <xdr:cNvSpPr txBox="1"/>
      </xdr:nvSpPr>
      <xdr:spPr>
        <a:xfrm>
          <a:off x="8483111" y="651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125819</xdr:rowOff>
    </xdr:from>
    <xdr:to>
      <xdr:col>11</xdr:col>
      <xdr:colOff>307975</xdr:colOff>
      <xdr:row>37</xdr:row>
      <xdr:rowOff>130099</xdr:rowOff>
    </xdr:to>
    <xdr:cxnSp macro="">
      <xdr:nvCxnSpPr>
        <xdr:cNvPr id="295" name="直線コネクタ 294"/>
        <xdr:cNvCxnSpPr/>
      </xdr:nvCxnSpPr>
      <xdr:spPr>
        <a:xfrm flipV="1">
          <a:off x="6972300" y="6469469"/>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68728</xdr:rowOff>
    </xdr:from>
    <xdr:to>
      <xdr:col>15</xdr:col>
      <xdr:colOff>231775</xdr:colOff>
      <xdr:row>37</xdr:row>
      <xdr:rowOff>170328</xdr:rowOff>
    </xdr:to>
    <xdr:sp macro="" textlink="">
      <xdr:nvSpPr>
        <xdr:cNvPr id="305" name="円/楕円 304"/>
        <xdr:cNvSpPr/>
      </xdr:nvSpPr>
      <xdr:spPr>
        <a:xfrm>
          <a:off x="10426700" y="6412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47155</xdr:rowOff>
    </xdr:from>
    <xdr:ext cx="534377" cy="259045"/>
    <xdr:sp macro="" textlink="">
      <xdr:nvSpPr>
        <xdr:cNvPr id="306" name="補助費等該当値テキスト"/>
        <xdr:cNvSpPr txBox="1"/>
      </xdr:nvSpPr>
      <xdr:spPr>
        <a:xfrm>
          <a:off x="10528300" y="639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41,912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88502</xdr:rowOff>
    </xdr:from>
    <xdr:to>
      <xdr:col>14</xdr:col>
      <xdr:colOff>79375</xdr:colOff>
      <xdr:row>38</xdr:row>
      <xdr:rowOff>18652</xdr:rowOff>
    </xdr:to>
    <xdr:sp macro="" textlink="">
      <xdr:nvSpPr>
        <xdr:cNvPr id="307" name="円/楕円 306"/>
        <xdr:cNvSpPr/>
      </xdr:nvSpPr>
      <xdr:spPr>
        <a:xfrm>
          <a:off x="9588500" y="64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9779</xdr:rowOff>
    </xdr:from>
    <xdr:ext cx="534377" cy="259045"/>
    <xdr:sp macro="" textlink="">
      <xdr:nvSpPr>
        <xdr:cNvPr id="308" name="テキスト ボックス 307"/>
        <xdr:cNvSpPr txBox="1"/>
      </xdr:nvSpPr>
      <xdr:spPr>
        <a:xfrm>
          <a:off x="9372111" y="652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37,587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75175</xdr:rowOff>
    </xdr:from>
    <xdr:to>
      <xdr:col>12</xdr:col>
      <xdr:colOff>561975</xdr:colOff>
      <xdr:row>38</xdr:row>
      <xdr:rowOff>5325</xdr:rowOff>
    </xdr:to>
    <xdr:sp macro="" textlink="">
      <xdr:nvSpPr>
        <xdr:cNvPr id="309" name="円/楕円 308"/>
        <xdr:cNvSpPr/>
      </xdr:nvSpPr>
      <xdr:spPr>
        <a:xfrm>
          <a:off x="8699500" y="641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21852</xdr:rowOff>
    </xdr:from>
    <xdr:ext cx="534377" cy="259045"/>
    <xdr:sp macro="" textlink="">
      <xdr:nvSpPr>
        <xdr:cNvPr id="310" name="テキスト ボックス 309"/>
        <xdr:cNvSpPr txBox="1"/>
      </xdr:nvSpPr>
      <xdr:spPr>
        <a:xfrm>
          <a:off x="8483111" y="619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40,502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75019</xdr:rowOff>
    </xdr:from>
    <xdr:to>
      <xdr:col>11</xdr:col>
      <xdr:colOff>358775</xdr:colOff>
      <xdr:row>38</xdr:row>
      <xdr:rowOff>5169</xdr:rowOff>
    </xdr:to>
    <xdr:sp macro="" textlink="">
      <xdr:nvSpPr>
        <xdr:cNvPr id="311" name="円/楕円 310"/>
        <xdr:cNvSpPr/>
      </xdr:nvSpPr>
      <xdr:spPr>
        <a:xfrm>
          <a:off x="7810500" y="641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167746</xdr:rowOff>
    </xdr:from>
    <xdr:ext cx="534377" cy="259045"/>
    <xdr:sp macro="" textlink="">
      <xdr:nvSpPr>
        <xdr:cNvPr id="312" name="テキスト ボックス 311"/>
        <xdr:cNvSpPr txBox="1"/>
      </xdr:nvSpPr>
      <xdr:spPr>
        <a:xfrm>
          <a:off x="7594111" y="651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40,536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79299</xdr:rowOff>
    </xdr:from>
    <xdr:to>
      <xdr:col>10</xdr:col>
      <xdr:colOff>155575</xdr:colOff>
      <xdr:row>38</xdr:row>
      <xdr:rowOff>9449</xdr:rowOff>
    </xdr:to>
    <xdr:sp macro="" textlink="">
      <xdr:nvSpPr>
        <xdr:cNvPr id="313" name="円/楕円 312"/>
        <xdr:cNvSpPr/>
      </xdr:nvSpPr>
      <xdr:spPr>
        <a:xfrm>
          <a:off x="6921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576</xdr:rowOff>
    </xdr:from>
    <xdr:ext cx="534377" cy="259045"/>
    <xdr:sp macro="" textlink="">
      <xdr:nvSpPr>
        <xdr:cNvPr id="314" name="テキスト ボックス 313"/>
        <xdr:cNvSpPr txBox="1"/>
      </xdr:nvSpPr>
      <xdr:spPr>
        <a:xfrm>
          <a:off x="6705111" y="6515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60376</xdr:rowOff>
    </xdr:from>
    <xdr:to>
      <xdr:col>15</xdr:col>
      <xdr:colOff>180975</xdr:colOff>
      <xdr:row>57</xdr:row>
      <xdr:rowOff>66510</xdr:rowOff>
    </xdr:to>
    <xdr:cxnSp macro="">
      <xdr:nvCxnSpPr>
        <xdr:cNvPr id="343" name="直線コネクタ 342"/>
        <xdr:cNvCxnSpPr/>
      </xdr:nvCxnSpPr>
      <xdr:spPr>
        <a:xfrm>
          <a:off x="9639300" y="9833026"/>
          <a:ext cx="8382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60376</xdr:rowOff>
    </xdr:from>
    <xdr:to>
      <xdr:col>14</xdr:col>
      <xdr:colOff>28575</xdr:colOff>
      <xdr:row>58</xdr:row>
      <xdr:rowOff>28577</xdr:rowOff>
    </xdr:to>
    <xdr:cxnSp macro="">
      <xdr:nvCxnSpPr>
        <xdr:cNvPr id="346" name="直線コネクタ 345"/>
        <xdr:cNvCxnSpPr/>
      </xdr:nvCxnSpPr>
      <xdr:spPr>
        <a:xfrm flipV="1">
          <a:off x="8750300" y="9833026"/>
          <a:ext cx="889000" cy="13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28577</xdr:rowOff>
    </xdr:from>
    <xdr:to>
      <xdr:col>12</xdr:col>
      <xdr:colOff>511175</xdr:colOff>
      <xdr:row>58</xdr:row>
      <xdr:rowOff>83937</xdr:rowOff>
    </xdr:to>
    <xdr:cxnSp macro="">
      <xdr:nvCxnSpPr>
        <xdr:cNvPr id="349" name="直線コネクタ 348"/>
        <xdr:cNvCxnSpPr/>
      </xdr:nvCxnSpPr>
      <xdr:spPr>
        <a:xfrm flipV="1">
          <a:off x="7861300" y="9972677"/>
          <a:ext cx="889000" cy="5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73543</xdr:rowOff>
    </xdr:from>
    <xdr:to>
      <xdr:col>11</xdr:col>
      <xdr:colOff>307975</xdr:colOff>
      <xdr:row>58</xdr:row>
      <xdr:rowOff>83937</xdr:rowOff>
    </xdr:to>
    <xdr:cxnSp macro="">
      <xdr:nvCxnSpPr>
        <xdr:cNvPr id="352" name="直線コネクタ 351"/>
        <xdr:cNvCxnSpPr/>
      </xdr:nvCxnSpPr>
      <xdr:spPr>
        <a:xfrm>
          <a:off x="6972300" y="10017643"/>
          <a:ext cx="889000" cy="10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15710</xdr:rowOff>
    </xdr:from>
    <xdr:to>
      <xdr:col>15</xdr:col>
      <xdr:colOff>231775</xdr:colOff>
      <xdr:row>57</xdr:row>
      <xdr:rowOff>117310</xdr:rowOff>
    </xdr:to>
    <xdr:sp macro="" textlink="">
      <xdr:nvSpPr>
        <xdr:cNvPr id="362" name="円/楕円 361"/>
        <xdr:cNvSpPr/>
      </xdr:nvSpPr>
      <xdr:spPr>
        <a:xfrm>
          <a:off x="10426700" y="978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165587</xdr:rowOff>
    </xdr:from>
    <xdr:ext cx="534377" cy="259045"/>
    <xdr:sp macro="" textlink="">
      <xdr:nvSpPr>
        <xdr:cNvPr id="363" name="普通建設事業費該当値テキスト"/>
        <xdr:cNvSpPr txBox="1"/>
      </xdr:nvSpPr>
      <xdr:spPr>
        <a:xfrm>
          <a:off x="10528300" y="976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42,105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9576</xdr:rowOff>
    </xdr:from>
    <xdr:to>
      <xdr:col>14</xdr:col>
      <xdr:colOff>79375</xdr:colOff>
      <xdr:row>57</xdr:row>
      <xdr:rowOff>111176</xdr:rowOff>
    </xdr:to>
    <xdr:sp macro="" textlink="">
      <xdr:nvSpPr>
        <xdr:cNvPr id="364" name="円/楕円 363"/>
        <xdr:cNvSpPr/>
      </xdr:nvSpPr>
      <xdr:spPr>
        <a:xfrm>
          <a:off x="9588500" y="978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102303</xdr:rowOff>
    </xdr:from>
    <xdr:ext cx="534377" cy="259045"/>
    <xdr:sp macro="" textlink="">
      <xdr:nvSpPr>
        <xdr:cNvPr id="365" name="テキスト ボックス 364"/>
        <xdr:cNvSpPr txBox="1"/>
      </xdr:nvSpPr>
      <xdr:spPr>
        <a:xfrm>
          <a:off x="9372111" y="98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149227</xdr:rowOff>
    </xdr:from>
    <xdr:to>
      <xdr:col>12</xdr:col>
      <xdr:colOff>561975</xdr:colOff>
      <xdr:row>58</xdr:row>
      <xdr:rowOff>79377</xdr:rowOff>
    </xdr:to>
    <xdr:sp macro="" textlink="">
      <xdr:nvSpPr>
        <xdr:cNvPr id="366" name="円/楕円 365"/>
        <xdr:cNvSpPr/>
      </xdr:nvSpPr>
      <xdr:spPr>
        <a:xfrm>
          <a:off x="8699500" y="99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70504</xdr:rowOff>
    </xdr:from>
    <xdr:ext cx="534377" cy="259045"/>
    <xdr:sp macro="" textlink="">
      <xdr:nvSpPr>
        <xdr:cNvPr id="367" name="テキスト ボックス 366"/>
        <xdr:cNvSpPr txBox="1"/>
      </xdr:nvSpPr>
      <xdr:spPr>
        <a:xfrm>
          <a:off x="8483111" y="100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33137</xdr:rowOff>
    </xdr:from>
    <xdr:to>
      <xdr:col>11</xdr:col>
      <xdr:colOff>358775</xdr:colOff>
      <xdr:row>58</xdr:row>
      <xdr:rowOff>134737</xdr:rowOff>
    </xdr:to>
    <xdr:sp macro="" textlink="">
      <xdr:nvSpPr>
        <xdr:cNvPr id="368" name="円/楕円 367"/>
        <xdr:cNvSpPr/>
      </xdr:nvSpPr>
      <xdr:spPr>
        <a:xfrm>
          <a:off x="7810500" y="997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125864</xdr:rowOff>
    </xdr:from>
    <xdr:ext cx="534377" cy="259045"/>
    <xdr:sp macro="" textlink="">
      <xdr:nvSpPr>
        <xdr:cNvPr id="369" name="テキスト ボックス 368"/>
        <xdr:cNvSpPr txBox="1"/>
      </xdr:nvSpPr>
      <xdr:spPr>
        <a:xfrm>
          <a:off x="7594111" y="1006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22743</xdr:rowOff>
    </xdr:from>
    <xdr:to>
      <xdr:col>10</xdr:col>
      <xdr:colOff>155575</xdr:colOff>
      <xdr:row>58</xdr:row>
      <xdr:rowOff>124343</xdr:rowOff>
    </xdr:to>
    <xdr:sp macro="" textlink="">
      <xdr:nvSpPr>
        <xdr:cNvPr id="370" name="円/楕円 369"/>
        <xdr:cNvSpPr/>
      </xdr:nvSpPr>
      <xdr:spPr>
        <a:xfrm>
          <a:off x="6921500" y="9966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115470</xdr:rowOff>
    </xdr:from>
    <xdr:ext cx="534377" cy="259045"/>
    <xdr:sp macro="" textlink="">
      <xdr:nvSpPr>
        <xdr:cNvPr id="371" name="テキスト ボックス 370"/>
        <xdr:cNvSpPr txBox="1"/>
      </xdr:nvSpPr>
      <xdr:spPr>
        <a:xfrm>
          <a:off x="6705111" y="10059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124867</xdr:rowOff>
    </xdr:from>
    <xdr:to>
      <xdr:col>15</xdr:col>
      <xdr:colOff>180975</xdr:colOff>
      <xdr:row>78</xdr:row>
      <xdr:rowOff>107251</xdr:rowOff>
    </xdr:to>
    <xdr:cxnSp macro="">
      <xdr:nvCxnSpPr>
        <xdr:cNvPr id="400" name="直線コネクタ 399"/>
        <xdr:cNvCxnSpPr/>
      </xdr:nvCxnSpPr>
      <xdr:spPr>
        <a:xfrm>
          <a:off x="9639300" y="13326517"/>
          <a:ext cx="838200" cy="1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124867</xdr:rowOff>
    </xdr:from>
    <xdr:to>
      <xdr:col>14</xdr:col>
      <xdr:colOff>28575</xdr:colOff>
      <xdr:row>78</xdr:row>
      <xdr:rowOff>162522</xdr:rowOff>
    </xdr:to>
    <xdr:cxnSp macro="">
      <xdr:nvCxnSpPr>
        <xdr:cNvPr id="403" name="直線コネクタ 402"/>
        <xdr:cNvCxnSpPr/>
      </xdr:nvCxnSpPr>
      <xdr:spPr>
        <a:xfrm flipV="1">
          <a:off x="8750300" y="13326517"/>
          <a:ext cx="889000" cy="20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56451</xdr:rowOff>
    </xdr:from>
    <xdr:to>
      <xdr:col>15</xdr:col>
      <xdr:colOff>231775</xdr:colOff>
      <xdr:row>78</xdr:row>
      <xdr:rowOff>158051</xdr:rowOff>
    </xdr:to>
    <xdr:sp macro="" textlink="">
      <xdr:nvSpPr>
        <xdr:cNvPr id="413" name="円/楕円 412"/>
        <xdr:cNvSpPr/>
      </xdr:nvSpPr>
      <xdr:spPr>
        <a:xfrm>
          <a:off x="10426700" y="134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142828</xdr:rowOff>
    </xdr:from>
    <xdr:ext cx="469744" cy="259045"/>
    <xdr:sp macro="" textlink="">
      <xdr:nvSpPr>
        <xdr:cNvPr id="414" name="普通建設事業費 （ うち新規整備　）該当値テキスト"/>
        <xdr:cNvSpPr txBox="1"/>
      </xdr:nvSpPr>
      <xdr:spPr>
        <a:xfrm>
          <a:off x="10528300" y="133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74067</xdr:rowOff>
    </xdr:from>
    <xdr:to>
      <xdr:col>14</xdr:col>
      <xdr:colOff>79375</xdr:colOff>
      <xdr:row>78</xdr:row>
      <xdr:rowOff>4217</xdr:rowOff>
    </xdr:to>
    <xdr:sp macro="" textlink="">
      <xdr:nvSpPr>
        <xdr:cNvPr id="415" name="円/楕円 414"/>
        <xdr:cNvSpPr/>
      </xdr:nvSpPr>
      <xdr:spPr>
        <a:xfrm>
          <a:off x="9588500" y="132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166794</xdr:rowOff>
    </xdr:from>
    <xdr:ext cx="534377" cy="259045"/>
    <xdr:sp macro="" textlink="">
      <xdr:nvSpPr>
        <xdr:cNvPr id="416" name="テキスト ボックス 415"/>
        <xdr:cNvSpPr txBox="1"/>
      </xdr:nvSpPr>
      <xdr:spPr>
        <a:xfrm>
          <a:off x="9372111" y="13368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20,668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111722</xdr:rowOff>
    </xdr:from>
    <xdr:to>
      <xdr:col>12</xdr:col>
      <xdr:colOff>561975</xdr:colOff>
      <xdr:row>79</xdr:row>
      <xdr:rowOff>41872</xdr:rowOff>
    </xdr:to>
    <xdr:sp macro="" textlink="">
      <xdr:nvSpPr>
        <xdr:cNvPr id="417" name="円/楕円 416"/>
        <xdr:cNvSpPr/>
      </xdr:nvSpPr>
      <xdr:spPr>
        <a:xfrm>
          <a:off x="8699500" y="1348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32999</xdr:rowOff>
    </xdr:from>
    <xdr:ext cx="469744" cy="259045"/>
    <xdr:sp macro="" textlink="">
      <xdr:nvSpPr>
        <xdr:cNvPr id="418" name="テキスト ボックス 417"/>
        <xdr:cNvSpPr txBox="1"/>
      </xdr:nvSpPr>
      <xdr:spPr>
        <a:xfrm>
          <a:off x="8515427" y="135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40793</xdr:rowOff>
    </xdr:from>
    <xdr:to>
      <xdr:col>15</xdr:col>
      <xdr:colOff>180975</xdr:colOff>
      <xdr:row>97</xdr:row>
      <xdr:rowOff>158077</xdr:rowOff>
    </xdr:to>
    <xdr:cxnSp macro="">
      <xdr:nvCxnSpPr>
        <xdr:cNvPr id="447" name="直線コネクタ 446"/>
        <xdr:cNvCxnSpPr/>
      </xdr:nvCxnSpPr>
      <xdr:spPr>
        <a:xfrm flipV="1">
          <a:off x="9639300" y="16671443"/>
          <a:ext cx="838200" cy="11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157238</xdr:rowOff>
    </xdr:from>
    <xdr:to>
      <xdr:col>14</xdr:col>
      <xdr:colOff>28575</xdr:colOff>
      <xdr:row>97</xdr:row>
      <xdr:rowOff>158077</xdr:rowOff>
    </xdr:to>
    <xdr:cxnSp macro="">
      <xdr:nvCxnSpPr>
        <xdr:cNvPr id="450" name="直線コネクタ 449"/>
        <xdr:cNvCxnSpPr/>
      </xdr:nvCxnSpPr>
      <xdr:spPr>
        <a:xfrm>
          <a:off x="8750300" y="1678788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161443</xdr:rowOff>
    </xdr:from>
    <xdr:to>
      <xdr:col>15</xdr:col>
      <xdr:colOff>231775</xdr:colOff>
      <xdr:row>97</xdr:row>
      <xdr:rowOff>91593</xdr:rowOff>
    </xdr:to>
    <xdr:sp macro="" textlink="">
      <xdr:nvSpPr>
        <xdr:cNvPr id="460" name="円/楕円 459"/>
        <xdr:cNvSpPr/>
      </xdr:nvSpPr>
      <xdr:spPr>
        <a:xfrm>
          <a:off x="10426700" y="166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12870</xdr:rowOff>
    </xdr:from>
    <xdr:ext cx="534377" cy="259045"/>
    <xdr:sp macro="" textlink="">
      <xdr:nvSpPr>
        <xdr:cNvPr id="461" name="普通建設事業費 （ うち更新整備　）該当値テキスト"/>
        <xdr:cNvSpPr txBox="1"/>
      </xdr:nvSpPr>
      <xdr:spPr>
        <a:xfrm>
          <a:off x="10528300" y="164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27,288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107277</xdr:rowOff>
    </xdr:from>
    <xdr:to>
      <xdr:col>14</xdr:col>
      <xdr:colOff>79375</xdr:colOff>
      <xdr:row>98</xdr:row>
      <xdr:rowOff>37427</xdr:rowOff>
    </xdr:to>
    <xdr:sp macro="" textlink="">
      <xdr:nvSpPr>
        <xdr:cNvPr id="462" name="円/楕円 461"/>
        <xdr:cNvSpPr/>
      </xdr:nvSpPr>
      <xdr:spPr>
        <a:xfrm>
          <a:off x="9588500" y="1673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53954</xdr:rowOff>
    </xdr:from>
    <xdr:ext cx="534377" cy="259045"/>
    <xdr:sp macro="" textlink="">
      <xdr:nvSpPr>
        <xdr:cNvPr id="463" name="テキスト ボックス 462"/>
        <xdr:cNvSpPr txBox="1"/>
      </xdr:nvSpPr>
      <xdr:spPr>
        <a:xfrm>
          <a:off x="9372111" y="1651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106438</xdr:rowOff>
    </xdr:from>
    <xdr:to>
      <xdr:col>12</xdr:col>
      <xdr:colOff>561975</xdr:colOff>
      <xdr:row>98</xdr:row>
      <xdr:rowOff>36588</xdr:rowOff>
    </xdr:to>
    <xdr:sp macro="" textlink="">
      <xdr:nvSpPr>
        <xdr:cNvPr id="464" name="円/楕円 463"/>
        <xdr:cNvSpPr/>
      </xdr:nvSpPr>
      <xdr:spPr>
        <a:xfrm>
          <a:off x="8699500" y="1673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27715</xdr:rowOff>
    </xdr:from>
    <xdr:ext cx="534377" cy="259045"/>
    <xdr:sp macro="" textlink="">
      <xdr:nvSpPr>
        <xdr:cNvPr id="465" name="テキスト ボックス 464"/>
        <xdr:cNvSpPr txBox="1"/>
      </xdr:nvSpPr>
      <xdr:spPr>
        <a:xfrm>
          <a:off x="8483111" y="1682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18,119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44221</xdr:rowOff>
    </xdr:from>
    <xdr:to>
      <xdr:col>19</xdr:col>
      <xdr:colOff>644525</xdr:colOff>
      <xdr:row>39</xdr:row>
      <xdr:rowOff>44450</xdr:rowOff>
    </xdr:to>
    <xdr:cxnSp macro="">
      <xdr:nvCxnSpPr>
        <xdr:cNvPr id="503" name="直線コネクタ 502"/>
        <xdr:cNvCxnSpPr/>
      </xdr:nvCxnSpPr>
      <xdr:spPr>
        <a:xfrm>
          <a:off x="1281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164871</xdr:rowOff>
    </xdr:from>
    <xdr:to>
      <xdr:col>18</xdr:col>
      <xdr:colOff>492125</xdr:colOff>
      <xdr:row>39</xdr:row>
      <xdr:rowOff>95021</xdr:rowOff>
    </xdr:to>
    <xdr:sp macro="" textlink="">
      <xdr:nvSpPr>
        <xdr:cNvPr id="521" name="円/楕円 520"/>
        <xdr:cNvSpPr/>
      </xdr:nvSpPr>
      <xdr:spPr>
        <a:xfrm>
          <a:off x="12763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86148</xdr:rowOff>
    </xdr:from>
    <xdr:ext cx="313932" cy="259045"/>
    <xdr:sp macro="" textlink="">
      <xdr:nvSpPr>
        <xdr:cNvPr id="522" name="テキスト ボックス 521"/>
        <xdr:cNvSpPr txBox="1"/>
      </xdr:nvSpPr>
      <xdr:spPr>
        <a:xfrm>
          <a:off x="12657333" y="6772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30180</xdr:rowOff>
    </xdr:from>
    <xdr:to>
      <xdr:col>23</xdr:col>
      <xdr:colOff>517525</xdr:colOff>
      <xdr:row>78</xdr:row>
      <xdr:rowOff>41641</xdr:rowOff>
    </xdr:to>
    <xdr:cxnSp macro="">
      <xdr:nvCxnSpPr>
        <xdr:cNvPr id="602" name="直線コネクタ 601"/>
        <xdr:cNvCxnSpPr/>
      </xdr:nvCxnSpPr>
      <xdr:spPr>
        <a:xfrm>
          <a:off x="15481300" y="13403280"/>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163137</xdr:rowOff>
    </xdr:from>
    <xdr:to>
      <xdr:col>22</xdr:col>
      <xdr:colOff>365125</xdr:colOff>
      <xdr:row>78</xdr:row>
      <xdr:rowOff>30180</xdr:rowOff>
    </xdr:to>
    <xdr:cxnSp macro="">
      <xdr:nvCxnSpPr>
        <xdr:cNvPr id="605" name="直線コネクタ 604"/>
        <xdr:cNvCxnSpPr/>
      </xdr:nvCxnSpPr>
      <xdr:spPr>
        <a:xfrm>
          <a:off x="14592300" y="13364787"/>
          <a:ext cx="8890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151336</xdr:rowOff>
    </xdr:from>
    <xdr:to>
      <xdr:col>21</xdr:col>
      <xdr:colOff>161925</xdr:colOff>
      <xdr:row>77</xdr:row>
      <xdr:rowOff>163137</xdr:rowOff>
    </xdr:to>
    <xdr:cxnSp macro="">
      <xdr:nvCxnSpPr>
        <xdr:cNvPr id="608" name="直線コネクタ 607"/>
        <xdr:cNvCxnSpPr/>
      </xdr:nvCxnSpPr>
      <xdr:spPr>
        <a:xfrm>
          <a:off x="13703300" y="13352986"/>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136184</xdr:rowOff>
    </xdr:from>
    <xdr:to>
      <xdr:col>19</xdr:col>
      <xdr:colOff>644525</xdr:colOff>
      <xdr:row>77</xdr:row>
      <xdr:rowOff>151336</xdr:rowOff>
    </xdr:to>
    <xdr:cxnSp macro="">
      <xdr:nvCxnSpPr>
        <xdr:cNvPr id="611" name="直線コネクタ 610"/>
        <xdr:cNvCxnSpPr/>
      </xdr:nvCxnSpPr>
      <xdr:spPr>
        <a:xfrm>
          <a:off x="12814300" y="12994934"/>
          <a:ext cx="889000" cy="35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162291</xdr:rowOff>
    </xdr:from>
    <xdr:to>
      <xdr:col>23</xdr:col>
      <xdr:colOff>568325</xdr:colOff>
      <xdr:row>78</xdr:row>
      <xdr:rowOff>92441</xdr:rowOff>
    </xdr:to>
    <xdr:sp macro="" textlink="">
      <xdr:nvSpPr>
        <xdr:cNvPr id="621" name="円/楕円 620"/>
        <xdr:cNvSpPr/>
      </xdr:nvSpPr>
      <xdr:spPr>
        <a:xfrm>
          <a:off x="16268700" y="1336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77218</xdr:rowOff>
    </xdr:from>
    <xdr:ext cx="534377" cy="259045"/>
    <xdr:sp macro="" textlink="">
      <xdr:nvSpPr>
        <xdr:cNvPr id="622" name="公債費該当値テキスト"/>
        <xdr:cNvSpPr txBox="1"/>
      </xdr:nvSpPr>
      <xdr:spPr>
        <a:xfrm>
          <a:off x="16370300" y="1327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21,008</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150830</xdr:rowOff>
    </xdr:from>
    <xdr:to>
      <xdr:col>22</xdr:col>
      <xdr:colOff>415925</xdr:colOff>
      <xdr:row>78</xdr:row>
      <xdr:rowOff>80980</xdr:rowOff>
    </xdr:to>
    <xdr:sp macro="" textlink="">
      <xdr:nvSpPr>
        <xdr:cNvPr id="623" name="円/楕円 622"/>
        <xdr:cNvSpPr/>
      </xdr:nvSpPr>
      <xdr:spPr>
        <a:xfrm>
          <a:off x="15430500" y="133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72107</xdr:rowOff>
    </xdr:from>
    <xdr:ext cx="534377" cy="259045"/>
    <xdr:sp macro="" textlink="">
      <xdr:nvSpPr>
        <xdr:cNvPr id="624" name="テキスト ボックス 623"/>
        <xdr:cNvSpPr txBox="1"/>
      </xdr:nvSpPr>
      <xdr:spPr>
        <a:xfrm>
          <a:off x="15214111" y="1344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112337</xdr:rowOff>
    </xdr:from>
    <xdr:to>
      <xdr:col>21</xdr:col>
      <xdr:colOff>212725</xdr:colOff>
      <xdr:row>78</xdr:row>
      <xdr:rowOff>42487</xdr:rowOff>
    </xdr:to>
    <xdr:sp macro="" textlink="">
      <xdr:nvSpPr>
        <xdr:cNvPr id="625" name="円/楕円 624"/>
        <xdr:cNvSpPr/>
      </xdr:nvSpPr>
      <xdr:spPr>
        <a:xfrm>
          <a:off x="14541500" y="1331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33614</xdr:rowOff>
    </xdr:from>
    <xdr:ext cx="534377" cy="259045"/>
    <xdr:sp macro="" textlink="">
      <xdr:nvSpPr>
        <xdr:cNvPr id="626" name="テキスト ボックス 625"/>
        <xdr:cNvSpPr txBox="1"/>
      </xdr:nvSpPr>
      <xdr:spPr>
        <a:xfrm>
          <a:off x="14325111" y="1340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100536</xdr:rowOff>
    </xdr:from>
    <xdr:to>
      <xdr:col>20</xdr:col>
      <xdr:colOff>9525</xdr:colOff>
      <xdr:row>78</xdr:row>
      <xdr:rowOff>30686</xdr:rowOff>
    </xdr:to>
    <xdr:sp macro="" textlink="">
      <xdr:nvSpPr>
        <xdr:cNvPr id="627" name="円/楕円 626"/>
        <xdr:cNvSpPr/>
      </xdr:nvSpPr>
      <xdr:spPr>
        <a:xfrm>
          <a:off x="13652500" y="1330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21813</xdr:rowOff>
    </xdr:from>
    <xdr:ext cx="534377" cy="259045"/>
    <xdr:sp macro="" textlink="">
      <xdr:nvSpPr>
        <xdr:cNvPr id="628" name="テキスト ボックス 627"/>
        <xdr:cNvSpPr txBox="1"/>
      </xdr:nvSpPr>
      <xdr:spPr>
        <a:xfrm>
          <a:off x="13436111" y="1339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26,681</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85384</xdr:rowOff>
    </xdr:from>
    <xdr:to>
      <xdr:col>18</xdr:col>
      <xdr:colOff>492125</xdr:colOff>
      <xdr:row>76</xdr:row>
      <xdr:rowOff>15534</xdr:rowOff>
    </xdr:to>
    <xdr:sp macro="" textlink="">
      <xdr:nvSpPr>
        <xdr:cNvPr id="629" name="円/楕円 628"/>
        <xdr:cNvSpPr/>
      </xdr:nvSpPr>
      <xdr:spPr>
        <a:xfrm>
          <a:off x="12763500" y="12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32061</xdr:rowOff>
    </xdr:from>
    <xdr:ext cx="534377" cy="259045"/>
    <xdr:sp macro="" textlink="">
      <xdr:nvSpPr>
        <xdr:cNvPr id="630" name="テキスト ボックス 629"/>
        <xdr:cNvSpPr txBox="1"/>
      </xdr:nvSpPr>
      <xdr:spPr>
        <a:xfrm>
          <a:off x="12547111" y="1271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132690</xdr:rowOff>
    </xdr:from>
    <xdr:to>
      <xdr:col>23</xdr:col>
      <xdr:colOff>517525</xdr:colOff>
      <xdr:row>99</xdr:row>
      <xdr:rowOff>6553</xdr:rowOff>
    </xdr:to>
    <xdr:cxnSp macro="">
      <xdr:nvCxnSpPr>
        <xdr:cNvPr id="659" name="直線コネクタ 658"/>
        <xdr:cNvCxnSpPr/>
      </xdr:nvCxnSpPr>
      <xdr:spPr>
        <a:xfrm>
          <a:off x="15481300" y="16934790"/>
          <a:ext cx="838200" cy="4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125324</xdr:rowOff>
    </xdr:from>
    <xdr:to>
      <xdr:col>22</xdr:col>
      <xdr:colOff>365125</xdr:colOff>
      <xdr:row>98</xdr:row>
      <xdr:rowOff>132690</xdr:rowOff>
    </xdr:to>
    <xdr:cxnSp macro="">
      <xdr:nvCxnSpPr>
        <xdr:cNvPr id="662" name="直線コネクタ 661"/>
        <xdr:cNvCxnSpPr/>
      </xdr:nvCxnSpPr>
      <xdr:spPr>
        <a:xfrm>
          <a:off x="14592300" y="16755974"/>
          <a:ext cx="889000" cy="178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125324</xdr:rowOff>
    </xdr:from>
    <xdr:to>
      <xdr:col>21</xdr:col>
      <xdr:colOff>161925</xdr:colOff>
      <xdr:row>98</xdr:row>
      <xdr:rowOff>113627</xdr:rowOff>
    </xdr:to>
    <xdr:cxnSp macro="">
      <xdr:nvCxnSpPr>
        <xdr:cNvPr id="665" name="直線コネクタ 664"/>
        <xdr:cNvCxnSpPr/>
      </xdr:nvCxnSpPr>
      <xdr:spPr>
        <a:xfrm flipV="1">
          <a:off x="13703300" y="16755974"/>
          <a:ext cx="889000" cy="15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96029</xdr:rowOff>
    </xdr:from>
    <xdr:ext cx="534377" cy="259045"/>
    <xdr:sp macro="" textlink="">
      <xdr:nvSpPr>
        <xdr:cNvPr id="667" name="テキスト ボックス 666"/>
        <xdr:cNvSpPr txBox="1"/>
      </xdr:nvSpPr>
      <xdr:spPr>
        <a:xfrm>
          <a:off x="14325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105663</xdr:rowOff>
    </xdr:from>
    <xdr:to>
      <xdr:col>19</xdr:col>
      <xdr:colOff>644525</xdr:colOff>
      <xdr:row>98</xdr:row>
      <xdr:rowOff>113627</xdr:rowOff>
    </xdr:to>
    <xdr:cxnSp macro="">
      <xdr:nvCxnSpPr>
        <xdr:cNvPr id="668" name="直線コネクタ 667"/>
        <xdr:cNvCxnSpPr/>
      </xdr:nvCxnSpPr>
      <xdr:spPr>
        <a:xfrm>
          <a:off x="12814300" y="16907763"/>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127203</xdr:rowOff>
    </xdr:from>
    <xdr:to>
      <xdr:col>23</xdr:col>
      <xdr:colOff>568325</xdr:colOff>
      <xdr:row>99</xdr:row>
      <xdr:rowOff>57353</xdr:rowOff>
    </xdr:to>
    <xdr:sp macro="" textlink="">
      <xdr:nvSpPr>
        <xdr:cNvPr id="678" name="円/楕円 677"/>
        <xdr:cNvSpPr/>
      </xdr:nvSpPr>
      <xdr:spPr>
        <a:xfrm>
          <a:off x="16268700" y="1692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42130</xdr:rowOff>
    </xdr:from>
    <xdr:ext cx="469744" cy="259045"/>
    <xdr:sp macro="" textlink="">
      <xdr:nvSpPr>
        <xdr:cNvPr id="679" name="積立金該当値テキスト"/>
        <xdr:cNvSpPr txBox="1"/>
      </xdr:nvSpPr>
      <xdr:spPr>
        <a:xfrm>
          <a:off x="16370300" y="1684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81890</xdr:rowOff>
    </xdr:from>
    <xdr:to>
      <xdr:col>22</xdr:col>
      <xdr:colOff>415925</xdr:colOff>
      <xdr:row>99</xdr:row>
      <xdr:rowOff>12040</xdr:rowOff>
    </xdr:to>
    <xdr:sp macro="" textlink="">
      <xdr:nvSpPr>
        <xdr:cNvPr id="680" name="円/楕円 679"/>
        <xdr:cNvSpPr/>
      </xdr:nvSpPr>
      <xdr:spPr>
        <a:xfrm>
          <a:off x="15430500" y="1688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3167</xdr:rowOff>
    </xdr:from>
    <xdr:ext cx="469744" cy="259045"/>
    <xdr:sp macro="" textlink="">
      <xdr:nvSpPr>
        <xdr:cNvPr id="681" name="テキスト ボックス 680"/>
        <xdr:cNvSpPr txBox="1"/>
      </xdr:nvSpPr>
      <xdr:spPr>
        <a:xfrm>
          <a:off x="15246427" y="1697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74524</xdr:rowOff>
    </xdr:from>
    <xdr:to>
      <xdr:col>21</xdr:col>
      <xdr:colOff>212725</xdr:colOff>
      <xdr:row>98</xdr:row>
      <xdr:rowOff>4674</xdr:rowOff>
    </xdr:to>
    <xdr:sp macro="" textlink="">
      <xdr:nvSpPr>
        <xdr:cNvPr id="682" name="円/楕円 681"/>
        <xdr:cNvSpPr/>
      </xdr:nvSpPr>
      <xdr:spPr>
        <a:xfrm>
          <a:off x="14541500" y="1670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21201</xdr:rowOff>
    </xdr:from>
    <xdr:ext cx="534377" cy="259045"/>
    <xdr:sp macro="" textlink="">
      <xdr:nvSpPr>
        <xdr:cNvPr id="683" name="テキスト ボックス 682"/>
        <xdr:cNvSpPr txBox="1"/>
      </xdr:nvSpPr>
      <xdr:spPr>
        <a:xfrm>
          <a:off x="14325111" y="1648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62827</xdr:rowOff>
    </xdr:from>
    <xdr:to>
      <xdr:col>20</xdr:col>
      <xdr:colOff>9525</xdr:colOff>
      <xdr:row>98</xdr:row>
      <xdr:rowOff>164427</xdr:rowOff>
    </xdr:to>
    <xdr:sp macro="" textlink="">
      <xdr:nvSpPr>
        <xdr:cNvPr id="684" name="円/楕円 683"/>
        <xdr:cNvSpPr/>
      </xdr:nvSpPr>
      <xdr:spPr>
        <a:xfrm>
          <a:off x="13652500" y="168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155554</xdr:rowOff>
    </xdr:from>
    <xdr:ext cx="469744" cy="259045"/>
    <xdr:sp macro="" textlink="">
      <xdr:nvSpPr>
        <xdr:cNvPr id="685" name="テキスト ボックス 684"/>
        <xdr:cNvSpPr txBox="1"/>
      </xdr:nvSpPr>
      <xdr:spPr>
        <a:xfrm>
          <a:off x="13468427" y="1695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54863</xdr:rowOff>
    </xdr:from>
    <xdr:to>
      <xdr:col>18</xdr:col>
      <xdr:colOff>492125</xdr:colOff>
      <xdr:row>98</xdr:row>
      <xdr:rowOff>156463</xdr:rowOff>
    </xdr:to>
    <xdr:sp macro="" textlink="">
      <xdr:nvSpPr>
        <xdr:cNvPr id="686" name="円/楕円 685"/>
        <xdr:cNvSpPr/>
      </xdr:nvSpPr>
      <xdr:spPr>
        <a:xfrm>
          <a:off x="12763500" y="168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147590</xdr:rowOff>
    </xdr:from>
    <xdr:ext cx="469744" cy="259045"/>
    <xdr:sp macro="" textlink="">
      <xdr:nvSpPr>
        <xdr:cNvPr id="687" name="テキスト ボックス 686"/>
        <xdr:cNvSpPr txBox="1"/>
      </xdr:nvSpPr>
      <xdr:spPr>
        <a:xfrm>
          <a:off x="12579427" y="1694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60996</xdr:rowOff>
    </xdr:from>
    <xdr:to>
      <xdr:col>28</xdr:col>
      <xdr:colOff>314325</xdr:colOff>
      <xdr:row>39</xdr:row>
      <xdr:rowOff>98878</xdr:rowOff>
    </xdr:to>
    <xdr:cxnSp macro="">
      <xdr:nvCxnSpPr>
        <xdr:cNvPr id="727" name="直線コネクタ 726"/>
        <xdr:cNvCxnSpPr/>
      </xdr:nvCxnSpPr>
      <xdr:spPr>
        <a:xfrm>
          <a:off x="18656300" y="5718846"/>
          <a:ext cx="889000" cy="106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65367</xdr:rowOff>
    </xdr:from>
    <xdr:ext cx="378565" cy="259045"/>
    <xdr:sp macro="" textlink="">
      <xdr:nvSpPr>
        <xdr:cNvPr id="731" name="テキスト ボックス 730"/>
        <xdr:cNvSpPr txBox="1"/>
      </xdr:nvSpPr>
      <xdr:spPr>
        <a:xfrm>
          <a:off x="18467017" y="6751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10196</xdr:rowOff>
    </xdr:from>
    <xdr:to>
      <xdr:col>27</xdr:col>
      <xdr:colOff>161925</xdr:colOff>
      <xdr:row>33</xdr:row>
      <xdr:rowOff>111796</xdr:rowOff>
    </xdr:to>
    <xdr:sp macro="" textlink="">
      <xdr:nvSpPr>
        <xdr:cNvPr id="745" name="円/楕円 744"/>
        <xdr:cNvSpPr/>
      </xdr:nvSpPr>
      <xdr:spPr>
        <a:xfrm>
          <a:off x="18605500" y="56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128323</xdr:rowOff>
    </xdr:from>
    <xdr:ext cx="469744" cy="259045"/>
    <xdr:sp macro="" textlink="">
      <xdr:nvSpPr>
        <xdr:cNvPr id="746" name="テキスト ボックス 745"/>
        <xdr:cNvSpPr txBox="1"/>
      </xdr:nvSpPr>
      <xdr:spPr>
        <a:xfrm>
          <a:off x="18421427" y="54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92380</xdr:rowOff>
    </xdr:from>
    <xdr:to>
      <xdr:col>32</xdr:col>
      <xdr:colOff>187325</xdr:colOff>
      <xdr:row>58</xdr:row>
      <xdr:rowOff>92654</xdr:rowOff>
    </xdr:to>
    <xdr:cxnSp macro="">
      <xdr:nvCxnSpPr>
        <xdr:cNvPr id="773" name="直線コネクタ 772"/>
        <xdr:cNvCxnSpPr/>
      </xdr:nvCxnSpPr>
      <xdr:spPr>
        <a:xfrm flipV="1">
          <a:off x="21323300" y="10036480"/>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92654</xdr:rowOff>
    </xdr:from>
    <xdr:to>
      <xdr:col>31</xdr:col>
      <xdr:colOff>34925</xdr:colOff>
      <xdr:row>58</xdr:row>
      <xdr:rowOff>92974</xdr:rowOff>
    </xdr:to>
    <xdr:cxnSp macro="">
      <xdr:nvCxnSpPr>
        <xdr:cNvPr id="776" name="直線コネクタ 775"/>
        <xdr:cNvCxnSpPr/>
      </xdr:nvCxnSpPr>
      <xdr:spPr>
        <a:xfrm flipV="1">
          <a:off x="20434300" y="10036754"/>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92974</xdr:rowOff>
    </xdr:from>
    <xdr:to>
      <xdr:col>29</xdr:col>
      <xdr:colOff>517525</xdr:colOff>
      <xdr:row>58</xdr:row>
      <xdr:rowOff>93111</xdr:rowOff>
    </xdr:to>
    <xdr:cxnSp macro="">
      <xdr:nvCxnSpPr>
        <xdr:cNvPr id="779" name="直線コネクタ 778"/>
        <xdr:cNvCxnSpPr/>
      </xdr:nvCxnSpPr>
      <xdr:spPr>
        <a:xfrm flipV="1">
          <a:off x="19545300" y="1003707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93111</xdr:rowOff>
    </xdr:from>
    <xdr:to>
      <xdr:col>28</xdr:col>
      <xdr:colOff>314325</xdr:colOff>
      <xdr:row>58</xdr:row>
      <xdr:rowOff>93340</xdr:rowOff>
    </xdr:to>
    <xdr:cxnSp macro="">
      <xdr:nvCxnSpPr>
        <xdr:cNvPr id="782" name="直線コネクタ 781"/>
        <xdr:cNvCxnSpPr/>
      </xdr:nvCxnSpPr>
      <xdr:spPr>
        <a:xfrm flipV="1">
          <a:off x="18656300" y="1003721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41580</xdr:rowOff>
    </xdr:from>
    <xdr:to>
      <xdr:col>32</xdr:col>
      <xdr:colOff>238125</xdr:colOff>
      <xdr:row>58</xdr:row>
      <xdr:rowOff>143180</xdr:rowOff>
    </xdr:to>
    <xdr:sp macro="" textlink="">
      <xdr:nvSpPr>
        <xdr:cNvPr id="792" name="円/楕円 791"/>
        <xdr:cNvSpPr/>
      </xdr:nvSpPr>
      <xdr:spPr>
        <a:xfrm>
          <a:off x="22110700" y="99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168871</xdr:rowOff>
    </xdr:from>
    <xdr:ext cx="469744" cy="259045"/>
    <xdr:sp macro="" textlink="">
      <xdr:nvSpPr>
        <xdr:cNvPr id="793" name="貸付金該当値テキスト"/>
        <xdr:cNvSpPr txBox="1"/>
      </xdr:nvSpPr>
      <xdr:spPr>
        <a:xfrm>
          <a:off x="22212300" y="994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41854</xdr:rowOff>
    </xdr:from>
    <xdr:to>
      <xdr:col>31</xdr:col>
      <xdr:colOff>85725</xdr:colOff>
      <xdr:row>58</xdr:row>
      <xdr:rowOff>143454</xdr:rowOff>
    </xdr:to>
    <xdr:sp macro="" textlink="">
      <xdr:nvSpPr>
        <xdr:cNvPr id="794" name="円/楕円 793"/>
        <xdr:cNvSpPr/>
      </xdr:nvSpPr>
      <xdr:spPr>
        <a:xfrm>
          <a:off x="21272500" y="998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134581</xdr:rowOff>
    </xdr:from>
    <xdr:ext cx="469744" cy="259045"/>
    <xdr:sp macro="" textlink="">
      <xdr:nvSpPr>
        <xdr:cNvPr id="795" name="テキスト ボックス 794"/>
        <xdr:cNvSpPr txBox="1"/>
      </xdr:nvSpPr>
      <xdr:spPr>
        <a:xfrm>
          <a:off x="21088427" y="10078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42174</xdr:rowOff>
    </xdr:from>
    <xdr:to>
      <xdr:col>29</xdr:col>
      <xdr:colOff>568325</xdr:colOff>
      <xdr:row>58</xdr:row>
      <xdr:rowOff>143774</xdr:rowOff>
    </xdr:to>
    <xdr:sp macro="" textlink="">
      <xdr:nvSpPr>
        <xdr:cNvPr id="796" name="円/楕円 795"/>
        <xdr:cNvSpPr/>
      </xdr:nvSpPr>
      <xdr:spPr>
        <a:xfrm>
          <a:off x="20383500" y="998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134901</xdr:rowOff>
    </xdr:from>
    <xdr:ext cx="469744" cy="259045"/>
    <xdr:sp macro="" textlink="">
      <xdr:nvSpPr>
        <xdr:cNvPr id="797" name="テキスト ボックス 796"/>
        <xdr:cNvSpPr txBox="1"/>
      </xdr:nvSpPr>
      <xdr:spPr>
        <a:xfrm>
          <a:off x="20199427" y="1007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42311</xdr:rowOff>
    </xdr:from>
    <xdr:to>
      <xdr:col>28</xdr:col>
      <xdr:colOff>365125</xdr:colOff>
      <xdr:row>58</xdr:row>
      <xdr:rowOff>143911</xdr:rowOff>
    </xdr:to>
    <xdr:sp macro="" textlink="">
      <xdr:nvSpPr>
        <xdr:cNvPr id="798" name="円/楕円 797"/>
        <xdr:cNvSpPr/>
      </xdr:nvSpPr>
      <xdr:spPr>
        <a:xfrm>
          <a:off x="19494500" y="99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135038</xdr:rowOff>
    </xdr:from>
    <xdr:ext cx="469744" cy="259045"/>
    <xdr:sp macro="" textlink="">
      <xdr:nvSpPr>
        <xdr:cNvPr id="799" name="テキスト ボックス 798"/>
        <xdr:cNvSpPr txBox="1"/>
      </xdr:nvSpPr>
      <xdr:spPr>
        <a:xfrm>
          <a:off x="19310427" y="1007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42540</xdr:rowOff>
    </xdr:from>
    <xdr:to>
      <xdr:col>27</xdr:col>
      <xdr:colOff>161925</xdr:colOff>
      <xdr:row>58</xdr:row>
      <xdr:rowOff>144140</xdr:rowOff>
    </xdr:to>
    <xdr:sp macro="" textlink="">
      <xdr:nvSpPr>
        <xdr:cNvPr id="800" name="円/楕円 799"/>
        <xdr:cNvSpPr/>
      </xdr:nvSpPr>
      <xdr:spPr>
        <a:xfrm>
          <a:off x="18605500" y="99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135267</xdr:rowOff>
    </xdr:from>
    <xdr:ext cx="469744" cy="259045"/>
    <xdr:sp macro="" textlink="">
      <xdr:nvSpPr>
        <xdr:cNvPr id="801" name="テキスト ボックス 800"/>
        <xdr:cNvSpPr txBox="1"/>
      </xdr:nvSpPr>
      <xdr:spPr>
        <a:xfrm>
          <a:off x="18421427" y="1007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27755</xdr:rowOff>
    </xdr:from>
    <xdr:to>
      <xdr:col>32</xdr:col>
      <xdr:colOff>187325</xdr:colOff>
      <xdr:row>74</xdr:row>
      <xdr:rowOff>44122</xdr:rowOff>
    </xdr:to>
    <xdr:cxnSp macro="">
      <xdr:nvCxnSpPr>
        <xdr:cNvPr id="829" name="直線コネクタ 828"/>
        <xdr:cNvCxnSpPr/>
      </xdr:nvCxnSpPr>
      <xdr:spPr>
        <a:xfrm flipV="1">
          <a:off x="21323300" y="12715055"/>
          <a:ext cx="8382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77591</xdr:rowOff>
    </xdr:from>
    <xdr:ext cx="534377" cy="259045"/>
    <xdr:sp macro="" textlink="">
      <xdr:nvSpPr>
        <xdr:cNvPr id="830" name="繰出金平均値テキスト"/>
        <xdr:cNvSpPr txBox="1"/>
      </xdr:nvSpPr>
      <xdr:spPr>
        <a:xfrm>
          <a:off x="22212300" y="12936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44122</xdr:rowOff>
    </xdr:from>
    <xdr:to>
      <xdr:col>31</xdr:col>
      <xdr:colOff>34925</xdr:colOff>
      <xdr:row>74</xdr:row>
      <xdr:rowOff>97912</xdr:rowOff>
    </xdr:to>
    <xdr:cxnSp macro="">
      <xdr:nvCxnSpPr>
        <xdr:cNvPr id="832" name="直線コネクタ 831"/>
        <xdr:cNvCxnSpPr/>
      </xdr:nvCxnSpPr>
      <xdr:spPr>
        <a:xfrm flipV="1">
          <a:off x="20434300" y="12731422"/>
          <a:ext cx="889000" cy="5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16440</xdr:rowOff>
    </xdr:from>
    <xdr:ext cx="534377" cy="259045"/>
    <xdr:sp macro="" textlink="">
      <xdr:nvSpPr>
        <xdr:cNvPr id="834" name="テキスト ボックス 833"/>
        <xdr:cNvSpPr txBox="1"/>
      </xdr:nvSpPr>
      <xdr:spPr>
        <a:xfrm>
          <a:off x="21056111" y="1304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97912</xdr:rowOff>
    </xdr:from>
    <xdr:to>
      <xdr:col>29</xdr:col>
      <xdr:colOff>517525</xdr:colOff>
      <xdr:row>75</xdr:row>
      <xdr:rowOff>46843</xdr:rowOff>
    </xdr:to>
    <xdr:cxnSp macro="">
      <xdr:nvCxnSpPr>
        <xdr:cNvPr id="835" name="直線コネクタ 834"/>
        <xdr:cNvCxnSpPr/>
      </xdr:nvCxnSpPr>
      <xdr:spPr>
        <a:xfrm flipV="1">
          <a:off x="19545300" y="12785212"/>
          <a:ext cx="889000" cy="12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39459</xdr:rowOff>
    </xdr:from>
    <xdr:to>
      <xdr:col>28</xdr:col>
      <xdr:colOff>314325</xdr:colOff>
      <xdr:row>75</xdr:row>
      <xdr:rowOff>46843</xdr:rowOff>
    </xdr:to>
    <xdr:cxnSp macro="">
      <xdr:nvCxnSpPr>
        <xdr:cNvPr id="838" name="直線コネクタ 837"/>
        <xdr:cNvCxnSpPr/>
      </xdr:nvCxnSpPr>
      <xdr:spPr>
        <a:xfrm>
          <a:off x="18656300" y="1289820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54799</xdr:rowOff>
    </xdr:from>
    <xdr:ext cx="534377" cy="259045"/>
    <xdr:sp macro="" textlink="">
      <xdr:nvSpPr>
        <xdr:cNvPr id="840" name="テキスト ボックス 839"/>
        <xdr:cNvSpPr txBox="1"/>
      </xdr:nvSpPr>
      <xdr:spPr>
        <a:xfrm>
          <a:off x="19278111" y="1308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78277</xdr:rowOff>
    </xdr:from>
    <xdr:ext cx="534377" cy="259045"/>
    <xdr:sp macro="" textlink="">
      <xdr:nvSpPr>
        <xdr:cNvPr id="842" name="テキスト ボックス 841"/>
        <xdr:cNvSpPr txBox="1"/>
      </xdr:nvSpPr>
      <xdr:spPr>
        <a:xfrm>
          <a:off x="18389111" y="1310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148405</xdr:rowOff>
    </xdr:from>
    <xdr:to>
      <xdr:col>32</xdr:col>
      <xdr:colOff>238125</xdr:colOff>
      <xdr:row>74</xdr:row>
      <xdr:rowOff>78555</xdr:rowOff>
    </xdr:to>
    <xdr:sp macro="" textlink="">
      <xdr:nvSpPr>
        <xdr:cNvPr id="848" name="円/楕円 847"/>
        <xdr:cNvSpPr/>
      </xdr:nvSpPr>
      <xdr:spPr>
        <a:xfrm>
          <a:off x="22110700" y="1266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171282</xdr:rowOff>
    </xdr:from>
    <xdr:ext cx="534377" cy="259045"/>
    <xdr:sp macro="" textlink="">
      <xdr:nvSpPr>
        <xdr:cNvPr id="849" name="繰出金該当値テキスト"/>
        <xdr:cNvSpPr txBox="1"/>
      </xdr:nvSpPr>
      <xdr:spPr>
        <a:xfrm>
          <a:off x="22212300" y="125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54,897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164772</xdr:rowOff>
    </xdr:from>
    <xdr:to>
      <xdr:col>31</xdr:col>
      <xdr:colOff>85725</xdr:colOff>
      <xdr:row>74</xdr:row>
      <xdr:rowOff>94922</xdr:rowOff>
    </xdr:to>
    <xdr:sp macro="" textlink="">
      <xdr:nvSpPr>
        <xdr:cNvPr id="850" name="円/楕円 849"/>
        <xdr:cNvSpPr/>
      </xdr:nvSpPr>
      <xdr:spPr>
        <a:xfrm>
          <a:off x="21272500" y="1268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111449</xdr:rowOff>
    </xdr:from>
    <xdr:ext cx="534377" cy="259045"/>
    <xdr:sp macro="" textlink="">
      <xdr:nvSpPr>
        <xdr:cNvPr id="851" name="テキスト ボックス 850"/>
        <xdr:cNvSpPr txBox="1"/>
      </xdr:nvSpPr>
      <xdr:spPr>
        <a:xfrm>
          <a:off x="21056111" y="1245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54,181</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47112</xdr:rowOff>
    </xdr:from>
    <xdr:to>
      <xdr:col>29</xdr:col>
      <xdr:colOff>568325</xdr:colOff>
      <xdr:row>74</xdr:row>
      <xdr:rowOff>148712</xdr:rowOff>
    </xdr:to>
    <xdr:sp macro="" textlink="">
      <xdr:nvSpPr>
        <xdr:cNvPr id="852" name="円/楕円 851"/>
        <xdr:cNvSpPr/>
      </xdr:nvSpPr>
      <xdr:spPr>
        <a:xfrm>
          <a:off x="20383500" y="1273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165239</xdr:rowOff>
    </xdr:from>
    <xdr:ext cx="534377" cy="259045"/>
    <xdr:sp macro="" textlink="">
      <xdr:nvSpPr>
        <xdr:cNvPr id="853" name="テキスト ボックス 852"/>
        <xdr:cNvSpPr txBox="1"/>
      </xdr:nvSpPr>
      <xdr:spPr>
        <a:xfrm>
          <a:off x="20167111" y="1250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51,828</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167493</xdr:rowOff>
    </xdr:from>
    <xdr:to>
      <xdr:col>28</xdr:col>
      <xdr:colOff>365125</xdr:colOff>
      <xdr:row>75</xdr:row>
      <xdr:rowOff>97643</xdr:rowOff>
    </xdr:to>
    <xdr:sp macro="" textlink="">
      <xdr:nvSpPr>
        <xdr:cNvPr id="854" name="円/楕円 853"/>
        <xdr:cNvSpPr/>
      </xdr:nvSpPr>
      <xdr:spPr>
        <a:xfrm>
          <a:off x="19494500" y="1285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114170</xdr:rowOff>
    </xdr:from>
    <xdr:ext cx="534377" cy="259045"/>
    <xdr:sp macro="" textlink="">
      <xdr:nvSpPr>
        <xdr:cNvPr id="855" name="テキスト ボックス 854"/>
        <xdr:cNvSpPr txBox="1"/>
      </xdr:nvSpPr>
      <xdr:spPr>
        <a:xfrm>
          <a:off x="19278111" y="1263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46,562</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160109</xdr:rowOff>
    </xdr:from>
    <xdr:to>
      <xdr:col>27</xdr:col>
      <xdr:colOff>161925</xdr:colOff>
      <xdr:row>75</xdr:row>
      <xdr:rowOff>90259</xdr:rowOff>
    </xdr:to>
    <xdr:sp macro="" textlink="">
      <xdr:nvSpPr>
        <xdr:cNvPr id="856" name="円/楕円 855"/>
        <xdr:cNvSpPr/>
      </xdr:nvSpPr>
      <xdr:spPr>
        <a:xfrm>
          <a:off x="18605500" y="12847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106786</xdr:rowOff>
    </xdr:from>
    <xdr:ext cx="534377" cy="259045"/>
    <xdr:sp macro="" textlink="">
      <xdr:nvSpPr>
        <xdr:cNvPr id="857" name="テキスト ボックス 856"/>
        <xdr:cNvSpPr txBox="1"/>
      </xdr:nvSpPr>
      <xdr:spPr>
        <a:xfrm>
          <a:off x="18389111" y="126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46,885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類似団体平均値と比較して人件費・物件費・普通建設費・公債費</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が下回っていて、扶助費</a:t>
          </a:r>
          <a:r>
            <a:rPr kumimoji="1" lang="ja-JP" altLang="en-US" sz="1100">
              <a:solidFill>
                <a:schemeClr val="dk1"/>
              </a:solidFill>
              <a:effectLst/>
              <a:latin typeface="+mn-lt"/>
              <a:ea typeface="+mn-ea"/>
              <a:cs typeface="+mn-cs"/>
            </a:rPr>
            <a:t>・繰出金</a:t>
          </a:r>
          <a:r>
            <a:rPr kumimoji="1" lang="ja-JP" altLang="ja-JP" sz="1100">
              <a:solidFill>
                <a:schemeClr val="dk1"/>
              </a:solidFill>
              <a:effectLst/>
              <a:latin typeface="+mn-lt"/>
              <a:ea typeface="+mn-ea"/>
              <a:cs typeface="+mn-cs"/>
            </a:rPr>
            <a:t>が上回っている。補助費・維持補修費に関しては</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a:t>
          </a:r>
          <a:r>
            <a:rPr kumimoji="1" lang="ja-JP" altLang="en-US" sz="1100">
              <a:solidFill>
                <a:schemeClr val="dk1"/>
              </a:solidFill>
              <a:effectLst/>
              <a:latin typeface="+mn-lt"/>
              <a:ea typeface="+mn-ea"/>
              <a:cs typeface="+mn-cs"/>
            </a:rPr>
            <a:t>と同様に横ばいで推移している</a:t>
          </a:r>
          <a:r>
            <a:rPr kumimoji="1" lang="ja-JP" altLang="ja-JP" sz="1100">
              <a:solidFill>
                <a:schemeClr val="dk1"/>
              </a:solidFill>
              <a:effectLst/>
              <a:latin typeface="+mn-lt"/>
              <a:ea typeface="+mn-ea"/>
              <a:cs typeface="+mn-cs"/>
            </a:rPr>
            <a:t>。旧産炭地域ということで公営住宅が多く、主要な産業もないベッドタウンであり、かつ、高齢化が進んでいることで自主財源に乏しい状況にある。</a:t>
          </a:r>
          <a:endParaRPr lang="ja-JP" altLang="ja-JP" sz="1400">
            <a:effectLst/>
          </a:endParaRPr>
        </a:p>
        <a:p>
          <a:r>
            <a:rPr kumimoji="1" lang="ja-JP" altLang="ja-JP" sz="1100">
              <a:solidFill>
                <a:schemeClr val="dk1"/>
              </a:solidFill>
              <a:effectLst/>
              <a:latin typeface="+mn-lt"/>
              <a:ea typeface="+mn-ea"/>
              <a:cs typeface="+mn-cs"/>
            </a:rPr>
            <a:t>扶助費は毎年増加の一途を辿っているが、自主財源が増加するわけでもなく、自ずと人件費・物件費・普通建設費が抑制されている。しかしながら、生産年齢層の定住化を図り、長いスパンでの自主財源の確保に努める必要がある。今まで以上に事業の取捨選択を行いつつ、教育環境整備や住環境整備など将来への有効な投資を行う必要が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福岡県水巻町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28,982
28,620
11.01
9,757,507
9,400,982
282,956
5,758,676
6,612,067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1.0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95123</xdr:rowOff>
    </xdr:from>
    <xdr:to>
      <xdr:col>6</xdr:col>
      <xdr:colOff>511175</xdr:colOff>
      <xdr:row>33</xdr:row>
      <xdr:rowOff>141224</xdr:rowOff>
    </xdr:to>
    <xdr:cxnSp macro="">
      <xdr:nvCxnSpPr>
        <xdr:cNvPr id="61" name="直線コネクタ 60"/>
        <xdr:cNvCxnSpPr/>
      </xdr:nvCxnSpPr>
      <xdr:spPr>
        <a:xfrm>
          <a:off x="3797300" y="5752973"/>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95123</xdr:rowOff>
    </xdr:from>
    <xdr:to>
      <xdr:col>5</xdr:col>
      <xdr:colOff>358775</xdr:colOff>
      <xdr:row>33</xdr:row>
      <xdr:rowOff>164846</xdr:rowOff>
    </xdr:to>
    <xdr:cxnSp macro="">
      <xdr:nvCxnSpPr>
        <xdr:cNvPr id="64" name="直線コネクタ 63"/>
        <xdr:cNvCxnSpPr/>
      </xdr:nvCxnSpPr>
      <xdr:spPr>
        <a:xfrm flipV="1">
          <a:off x="2908300" y="5752973"/>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164846</xdr:rowOff>
    </xdr:from>
    <xdr:to>
      <xdr:col>4</xdr:col>
      <xdr:colOff>155575</xdr:colOff>
      <xdr:row>34</xdr:row>
      <xdr:rowOff>23114</xdr:rowOff>
    </xdr:to>
    <xdr:cxnSp macro="">
      <xdr:nvCxnSpPr>
        <xdr:cNvPr id="67" name="直線コネクタ 66"/>
        <xdr:cNvCxnSpPr/>
      </xdr:nvCxnSpPr>
      <xdr:spPr>
        <a:xfrm flipV="1">
          <a:off x="2019300" y="582269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152273</xdr:rowOff>
    </xdr:from>
    <xdr:to>
      <xdr:col>2</xdr:col>
      <xdr:colOff>638175</xdr:colOff>
      <xdr:row>34</xdr:row>
      <xdr:rowOff>23114</xdr:rowOff>
    </xdr:to>
    <xdr:cxnSp macro="">
      <xdr:nvCxnSpPr>
        <xdr:cNvPr id="70" name="直線コネクタ 69"/>
        <xdr:cNvCxnSpPr/>
      </xdr:nvCxnSpPr>
      <xdr:spPr>
        <a:xfrm>
          <a:off x="1130300" y="5810123"/>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90424</xdr:rowOff>
    </xdr:from>
    <xdr:to>
      <xdr:col>6</xdr:col>
      <xdr:colOff>561975</xdr:colOff>
      <xdr:row>34</xdr:row>
      <xdr:rowOff>20574</xdr:rowOff>
    </xdr:to>
    <xdr:sp macro="" textlink="">
      <xdr:nvSpPr>
        <xdr:cNvPr id="80" name="円/楕円 79"/>
        <xdr:cNvSpPr/>
      </xdr:nvSpPr>
      <xdr:spPr>
        <a:xfrm>
          <a:off x="4584700" y="57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113301</xdr:rowOff>
    </xdr:from>
    <xdr:ext cx="469744" cy="259045"/>
    <xdr:sp macro="" textlink="">
      <xdr:nvSpPr>
        <xdr:cNvPr id="81" name="議会費該当値テキスト"/>
        <xdr:cNvSpPr txBox="1"/>
      </xdr:nvSpPr>
      <xdr:spPr>
        <a:xfrm>
          <a:off x="4686300" y="559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44323</xdr:rowOff>
    </xdr:from>
    <xdr:to>
      <xdr:col>5</xdr:col>
      <xdr:colOff>409575</xdr:colOff>
      <xdr:row>33</xdr:row>
      <xdr:rowOff>145923</xdr:rowOff>
    </xdr:to>
    <xdr:sp macro="" textlink="">
      <xdr:nvSpPr>
        <xdr:cNvPr id="82" name="円/楕円 81"/>
        <xdr:cNvSpPr/>
      </xdr:nvSpPr>
      <xdr:spPr>
        <a:xfrm>
          <a:off x="3746500" y="57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162450</xdr:rowOff>
    </xdr:from>
    <xdr:ext cx="469744" cy="259045"/>
    <xdr:sp macro="" textlink="">
      <xdr:nvSpPr>
        <xdr:cNvPr id="83" name="テキスト ボックス 82"/>
        <xdr:cNvSpPr txBox="1"/>
      </xdr:nvSpPr>
      <xdr:spPr>
        <a:xfrm>
          <a:off x="3562427" y="5477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114046</xdr:rowOff>
    </xdr:from>
    <xdr:to>
      <xdr:col>4</xdr:col>
      <xdr:colOff>206375</xdr:colOff>
      <xdr:row>34</xdr:row>
      <xdr:rowOff>44196</xdr:rowOff>
    </xdr:to>
    <xdr:sp macro="" textlink="">
      <xdr:nvSpPr>
        <xdr:cNvPr id="84" name="円/楕円 83"/>
        <xdr:cNvSpPr/>
      </xdr:nvSpPr>
      <xdr:spPr>
        <a:xfrm>
          <a:off x="2857500" y="577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60723</xdr:rowOff>
    </xdr:from>
    <xdr:ext cx="469744" cy="259045"/>
    <xdr:sp macro="" textlink="">
      <xdr:nvSpPr>
        <xdr:cNvPr id="85" name="テキスト ボックス 84"/>
        <xdr:cNvSpPr txBox="1"/>
      </xdr:nvSpPr>
      <xdr:spPr>
        <a:xfrm>
          <a:off x="2673427" y="554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143764</xdr:rowOff>
    </xdr:from>
    <xdr:to>
      <xdr:col>3</xdr:col>
      <xdr:colOff>3175</xdr:colOff>
      <xdr:row>34</xdr:row>
      <xdr:rowOff>73914</xdr:rowOff>
    </xdr:to>
    <xdr:sp macro="" textlink="">
      <xdr:nvSpPr>
        <xdr:cNvPr id="86" name="円/楕円 85"/>
        <xdr:cNvSpPr/>
      </xdr:nvSpPr>
      <xdr:spPr>
        <a:xfrm>
          <a:off x="1968500" y="580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90441</xdr:rowOff>
    </xdr:from>
    <xdr:ext cx="469744" cy="259045"/>
    <xdr:sp macro="" textlink="">
      <xdr:nvSpPr>
        <xdr:cNvPr id="87" name="テキスト ボックス 86"/>
        <xdr:cNvSpPr txBox="1"/>
      </xdr:nvSpPr>
      <xdr:spPr>
        <a:xfrm>
          <a:off x="1784427" y="5576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101473</xdr:rowOff>
    </xdr:from>
    <xdr:to>
      <xdr:col>1</xdr:col>
      <xdr:colOff>485775</xdr:colOff>
      <xdr:row>34</xdr:row>
      <xdr:rowOff>31623</xdr:rowOff>
    </xdr:to>
    <xdr:sp macro="" textlink="">
      <xdr:nvSpPr>
        <xdr:cNvPr id="88" name="円/楕円 87"/>
        <xdr:cNvSpPr/>
      </xdr:nvSpPr>
      <xdr:spPr>
        <a:xfrm>
          <a:off x="1079500" y="575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48150</xdr:rowOff>
    </xdr:from>
    <xdr:ext cx="469744" cy="259045"/>
    <xdr:sp macro="" textlink="">
      <xdr:nvSpPr>
        <xdr:cNvPr id="89" name="テキスト ボックス 88"/>
        <xdr:cNvSpPr txBox="1"/>
      </xdr:nvSpPr>
      <xdr:spPr>
        <a:xfrm>
          <a:off x="895427" y="553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136644</xdr:rowOff>
    </xdr:from>
    <xdr:to>
      <xdr:col>6</xdr:col>
      <xdr:colOff>511175</xdr:colOff>
      <xdr:row>57</xdr:row>
      <xdr:rowOff>155611</xdr:rowOff>
    </xdr:to>
    <xdr:cxnSp macro="">
      <xdr:nvCxnSpPr>
        <xdr:cNvPr id="118" name="直線コネクタ 117"/>
        <xdr:cNvCxnSpPr/>
      </xdr:nvCxnSpPr>
      <xdr:spPr>
        <a:xfrm>
          <a:off x="3797300" y="9909294"/>
          <a:ext cx="838200" cy="18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32791</xdr:rowOff>
    </xdr:from>
    <xdr:to>
      <xdr:col>5</xdr:col>
      <xdr:colOff>358775</xdr:colOff>
      <xdr:row>57</xdr:row>
      <xdr:rowOff>136644</xdr:rowOff>
    </xdr:to>
    <xdr:cxnSp macro="">
      <xdr:nvCxnSpPr>
        <xdr:cNvPr id="121" name="直線コネクタ 120"/>
        <xdr:cNvCxnSpPr/>
      </xdr:nvCxnSpPr>
      <xdr:spPr>
        <a:xfrm>
          <a:off x="2908300" y="9805441"/>
          <a:ext cx="889000" cy="10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32791</xdr:rowOff>
    </xdr:from>
    <xdr:to>
      <xdr:col>4</xdr:col>
      <xdr:colOff>155575</xdr:colOff>
      <xdr:row>57</xdr:row>
      <xdr:rowOff>115171</xdr:rowOff>
    </xdr:to>
    <xdr:cxnSp macro="">
      <xdr:nvCxnSpPr>
        <xdr:cNvPr id="124" name="直線コネクタ 123"/>
        <xdr:cNvCxnSpPr/>
      </xdr:nvCxnSpPr>
      <xdr:spPr>
        <a:xfrm flipV="1">
          <a:off x="2019300" y="9805441"/>
          <a:ext cx="889000" cy="8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115171</xdr:rowOff>
    </xdr:from>
    <xdr:to>
      <xdr:col>2</xdr:col>
      <xdr:colOff>638175</xdr:colOff>
      <xdr:row>57</xdr:row>
      <xdr:rowOff>123713</xdr:rowOff>
    </xdr:to>
    <xdr:cxnSp macro="">
      <xdr:nvCxnSpPr>
        <xdr:cNvPr id="127" name="直線コネクタ 126"/>
        <xdr:cNvCxnSpPr/>
      </xdr:nvCxnSpPr>
      <xdr:spPr>
        <a:xfrm flipV="1">
          <a:off x="1130300" y="9887821"/>
          <a:ext cx="889000" cy="8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104811</xdr:rowOff>
    </xdr:from>
    <xdr:to>
      <xdr:col>6</xdr:col>
      <xdr:colOff>561975</xdr:colOff>
      <xdr:row>58</xdr:row>
      <xdr:rowOff>34961</xdr:rowOff>
    </xdr:to>
    <xdr:sp macro="" textlink="">
      <xdr:nvSpPr>
        <xdr:cNvPr id="137" name="円/楕円 136"/>
        <xdr:cNvSpPr/>
      </xdr:nvSpPr>
      <xdr:spPr>
        <a:xfrm>
          <a:off x="4584700" y="987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19738</xdr:rowOff>
    </xdr:from>
    <xdr:ext cx="534377" cy="259045"/>
    <xdr:sp macro="" textlink="">
      <xdr:nvSpPr>
        <xdr:cNvPr id="138" name="総務費該当値テキスト"/>
        <xdr:cNvSpPr txBox="1"/>
      </xdr:nvSpPr>
      <xdr:spPr>
        <a:xfrm>
          <a:off x="4686300" y="97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30,412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85844</xdr:rowOff>
    </xdr:from>
    <xdr:to>
      <xdr:col>5</xdr:col>
      <xdr:colOff>409575</xdr:colOff>
      <xdr:row>58</xdr:row>
      <xdr:rowOff>15994</xdr:rowOff>
    </xdr:to>
    <xdr:sp macro="" textlink="">
      <xdr:nvSpPr>
        <xdr:cNvPr id="139" name="円/楕円 138"/>
        <xdr:cNvSpPr/>
      </xdr:nvSpPr>
      <xdr:spPr>
        <a:xfrm>
          <a:off x="3746500" y="985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7121</xdr:rowOff>
    </xdr:from>
    <xdr:ext cx="534377" cy="259045"/>
    <xdr:sp macro="" textlink="">
      <xdr:nvSpPr>
        <xdr:cNvPr id="140" name="テキスト ボックス 139"/>
        <xdr:cNvSpPr txBox="1"/>
      </xdr:nvSpPr>
      <xdr:spPr>
        <a:xfrm>
          <a:off x="3530111" y="995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153441</xdr:rowOff>
    </xdr:from>
    <xdr:to>
      <xdr:col>4</xdr:col>
      <xdr:colOff>206375</xdr:colOff>
      <xdr:row>57</xdr:row>
      <xdr:rowOff>83591</xdr:rowOff>
    </xdr:to>
    <xdr:sp macro="" textlink="">
      <xdr:nvSpPr>
        <xdr:cNvPr id="141" name="円/楕円 140"/>
        <xdr:cNvSpPr/>
      </xdr:nvSpPr>
      <xdr:spPr>
        <a:xfrm>
          <a:off x="2857500" y="975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74718</xdr:rowOff>
    </xdr:from>
    <xdr:ext cx="534377" cy="259045"/>
    <xdr:sp macro="" textlink="">
      <xdr:nvSpPr>
        <xdr:cNvPr id="142" name="テキスト ボックス 141"/>
        <xdr:cNvSpPr txBox="1"/>
      </xdr:nvSpPr>
      <xdr:spPr>
        <a:xfrm>
          <a:off x="2641111" y="984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64371</xdr:rowOff>
    </xdr:from>
    <xdr:to>
      <xdr:col>3</xdr:col>
      <xdr:colOff>3175</xdr:colOff>
      <xdr:row>57</xdr:row>
      <xdr:rowOff>165971</xdr:rowOff>
    </xdr:to>
    <xdr:sp macro="" textlink="">
      <xdr:nvSpPr>
        <xdr:cNvPr id="143" name="円/楕円 142"/>
        <xdr:cNvSpPr/>
      </xdr:nvSpPr>
      <xdr:spPr>
        <a:xfrm>
          <a:off x="1968500" y="983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157098</xdr:rowOff>
    </xdr:from>
    <xdr:ext cx="534377" cy="259045"/>
    <xdr:sp macro="" textlink="">
      <xdr:nvSpPr>
        <xdr:cNvPr id="144" name="テキスト ボックス 143"/>
        <xdr:cNvSpPr txBox="1"/>
      </xdr:nvSpPr>
      <xdr:spPr>
        <a:xfrm>
          <a:off x="1752111" y="99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72913</xdr:rowOff>
    </xdr:from>
    <xdr:to>
      <xdr:col>1</xdr:col>
      <xdr:colOff>485775</xdr:colOff>
      <xdr:row>58</xdr:row>
      <xdr:rowOff>3063</xdr:rowOff>
    </xdr:to>
    <xdr:sp macro="" textlink="">
      <xdr:nvSpPr>
        <xdr:cNvPr id="145" name="円/楕円 144"/>
        <xdr:cNvSpPr/>
      </xdr:nvSpPr>
      <xdr:spPr>
        <a:xfrm>
          <a:off x="1079500" y="984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165640</xdr:rowOff>
    </xdr:from>
    <xdr:ext cx="534377" cy="259045"/>
    <xdr:sp macro="" textlink="">
      <xdr:nvSpPr>
        <xdr:cNvPr id="146" name="テキスト ボックス 145"/>
        <xdr:cNvSpPr txBox="1"/>
      </xdr:nvSpPr>
      <xdr:spPr>
        <a:xfrm>
          <a:off x="863111" y="993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109241</xdr:rowOff>
    </xdr:from>
    <xdr:to>
      <xdr:col>6</xdr:col>
      <xdr:colOff>511175</xdr:colOff>
      <xdr:row>77</xdr:row>
      <xdr:rowOff>53409</xdr:rowOff>
    </xdr:to>
    <xdr:cxnSp macro="">
      <xdr:nvCxnSpPr>
        <xdr:cNvPr id="178" name="直線コネクタ 177"/>
        <xdr:cNvCxnSpPr/>
      </xdr:nvCxnSpPr>
      <xdr:spPr>
        <a:xfrm flipV="1">
          <a:off x="3797300" y="13139441"/>
          <a:ext cx="838200" cy="11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21575</xdr:rowOff>
    </xdr:from>
    <xdr:ext cx="599010" cy="259045"/>
    <xdr:sp macro="" textlink="">
      <xdr:nvSpPr>
        <xdr:cNvPr id="179" name="民生費平均値テキスト"/>
        <xdr:cNvSpPr txBox="1"/>
      </xdr:nvSpPr>
      <xdr:spPr>
        <a:xfrm>
          <a:off x="4686300" y="13223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53409</xdr:rowOff>
    </xdr:from>
    <xdr:to>
      <xdr:col>5</xdr:col>
      <xdr:colOff>358775</xdr:colOff>
      <xdr:row>77</xdr:row>
      <xdr:rowOff>67887</xdr:rowOff>
    </xdr:to>
    <xdr:cxnSp macro="">
      <xdr:nvCxnSpPr>
        <xdr:cNvPr id="181" name="直線コネクタ 180"/>
        <xdr:cNvCxnSpPr/>
      </xdr:nvCxnSpPr>
      <xdr:spPr>
        <a:xfrm flipV="1">
          <a:off x="2908300" y="1325505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45186</xdr:rowOff>
    </xdr:from>
    <xdr:ext cx="599010" cy="259045"/>
    <xdr:sp macro="" textlink="">
      <xdr:nvSpPr>
        <xdr:cNvPr id="183" name="テキスト ボックス 182"/>
        <xdr:cNvSpPr txBox="1"/>
      </xdr:nvSpPr>
      <xdr:spPr>
        <a:xfrm>
          <a:off x="3497794"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67887</xdr:rowOff>
    </xdr:from>
    <xdr:to>
      <xdr:col>4</xdr:col>
      <xdr:colOff>155575</xdr:colOff>
      <xdr:row>78</xdr:row>
      <xdr:rowOff>17573</xdr:rowOff>
    </xdr:to>
    <xdr:cxnSp macro="">
      <xdr:nvCxnSpPr>
        <xdr:cNvPr id="184" name="直線コネクタ 183"/>
        <xdr:cNvCxnSpPr/>
      </xdr:nvCxnSpPr>
      <xdr:spPr>
        <a:xfrm flipV="1">
          <a:off x="2019300" y="13269537"/>
          <a:ext cx="889000" cy="12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17573</xdr:rowOff>
    </xdr:from>
    <xdr:to>
      <xdr:col>2</xdr:col>
      <xdr:colOff>638175</xdr:colOff>
      <xdr:row>78</xdr:row>
      <xdr:rowOff>44014</xdr:rowOff>
    </xdr:to>
    <xdr:cxnSp macro="">
      <xdr:nvCxnSpPr>
        <xdr:cNvPr id="187" name="直線コネクタ 186"/>
        <xdr:cNvCxnSpPr/>
      </xdr:nvCxnSpPr>
      <xdr:spPr>
        <a:xfrm flipV="1">
          <a:off x="1130300" y="13390673"/>
          <a:ext cx="889000" cy="2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125641</xdr:rowOff>
    </xdr:from>
    <xdr:ext cx="599010" cy="259045"/>
    <xdr:sp macro="" textlink="">
      <xdr:nvSpPr>
        <xdr:cNvPr id="189" name="テキスト ボックス 188"/>
        <xdr:cNvSpPr txBox="1"/>
      </xdr:nvSpPr>
      <xdr:spPr>
        <a:xfrm>
          <a:off x="1719794" y="13498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147173</xdr:rowOff>
    </xdr:from>
    <xdr:ext cx="599010" cy="259045"/>
    <xdr:sp macro="" textlink="">
      <xdr:nvSpPr>
        <xdr:cNvPr id="191" name="テキスト ボックス 190"/>
        <xdr:cNvSpPr txBox="1"/>
      </xdr:nvSpPr>
      <xdr:spPr>
        <a:xfrm>
          <a:off x="830794" y="1352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58441</xdr:rowOff>
    </xdr:from>
    <xdr:to>
      <xdr:col>6</xdr:col>
      <xdr:colOff>561975</xdr:colOff>
      <xdr:row>76</xdr:row>
      <xdr:rowOff>160041</xdr:rowOff>
    </xdr:to>
    <xdr:sp macro="" textlink="">
      <xdr:nvSpPr>
        <xdr:cNvPr id="197" name="円/楕円 196"/>
        <xdr:cNvSpPr/>
      </xdr:nvSpPr>
      <xdr:spPr>
        <a:xfrm>
          <a:off x="4584700" y="1308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81318</xdr:rowOff>
    </xdr:from>
    <xdr:ext cx="599010" cy="259045"/>
    <xdr:sp macro="" textlink="">
      <xdr:nvSpPr>
        <xdr:cNvPr id="198" name="民生費該当値テキスト"/>
        <xdr:cNvSpPr txBox="1"/>
      </xdr:nvSpPr>
      <xdr:spPr>
        <a:xfrm>
          <a:off x="4686300" y="12940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2609</xdr:rowOff>
    </xdr:from>
    <xdr:to>
      <xdr:col>5</xdr:col>
      <xdr:colOff>409575</xdr:colOff>
      <xdr:row>77</xdr:row>
      <xdr:rowOff>104209</xdr:rowOff>
    </xdr:to>
    <xdr:sp macro="" textlink="">
      <xdr:nvSpPr>
        <xdr:cNvPr id="199" name="円/楕円 198"/>
        <xdr:cNvSpPr/>
      </xdr:nvSpPr>
      <xdr:spPr>
        <a:xfrm>
          <a:off x="3746500" y="1320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120736</xdr:rowOff>
    </xdr:from>
    <xdr:ext cx="599010" cy="259045"/>
    <xdr:sp macro="" textlink="">
      <xdr:nvSpPr>
        <xdr:cNvPr id="200" name="テキスト ボックス 199"/>
        <xdr:cNvSpPr txBox="1"/>
      </xdr:nvSpPr>
      <xdr:spPr>
        <a:xfrm>
          <a:off x="3497794" y="1297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125,677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17087</xdr:rowOff>
    </xdr:from>
    <xdr:to>
      <xdr:col>4</xdr:col>
      <xdr:colOff>206375</xdr:colOff>
      <xdr:row>77</xdr:row>
      <xdr:rowOff>118687</xdr:rowOff>
    </xdr:to>
    <xdr:sp macro="" textlink="">
      <xdr:nvSpPr>
        <xdr:cNvPr id="201" name="円/楕円 200"/>
        <xdr:cNvSpPr/>
      </xdr:nvSpPr>
      <xdr:spPr>
        <a:xfrm>
          <a:off x="2857500" y="1321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135214</xdr:rowOff>
    </xdr:from>
    <xdr:ext cx="599010" cy="259045"/>
    <xdr:sp macro="" textlink="">
      <xdr:nvSpPr>
        <xdr:cNvPr id="202" name="テキスト ボックス 201"/>
        <xdr:cNvSpPr txBox="1"/>
      </xdr:nvSpPr>
      <xdr:spPr>
        <a:xfrm>
          <a:off x="2608794" y="12993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124,347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138223</xdr:rowOff>
    </xdr:from>
    <xdr:to>
      <xdr:col>3</xdr:col>
      <xdr:colOff>3175</xdr:colOff>
      <xdr:row>78</xdr:row>
      <xdr:rowOff>68373</xdr:rowOff>
    </xdr:to>
    <xdr:sp macro="" textlink="">
      <xdr:nvSpPr>
        <xdr:cNvPr id="203" name="円/楕円 202"/>
        <xdr:cNvSpPr/>
      </xdr:nvSpPr>
      <xdr:spPr>
        <a:xfrm>
          <a:off x="1968500" y="133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84900</xdr:rowOff>
    </xdr:from>
    <xdr:ext cx="599010" cy="259045"/>
    <xdr:sp macro="" textlink="">
      <xdr:nvSpPr>
        <xdr:cNvPr id="204" name="テキスト ボックス 203"/>
        <xdr:cNvSpPr txBox="1"/>
      </xdr:nvSpPr>
      <xdr:spPr>
        <a:xfrm>
          <a:off x="1719794" y="13115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164664</xdr:rowOff>
    </xdr:from>
    <xdr:to>
      <xdr:col>1</xdr:col>
      <xdr:colOff>485775</xdr:colOff>
      <xdr:row>78</xdr:row>
      <xdr:rowOff>94814</xdr:rowOff>
    </xdr:to>
    <xdr:sp macro="" textlink="">
      <xdr:nvSpPr>
        <xdr:cNvPr id="205" name="円/楕円 204"/>
        <xdr:cNvSpPr/>
      </xdr:nvSpPr>
      <xdr:spPr>
        <a:xfrm>
          <a:off x="1079500" y="133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111341</xdr:rowOff>
    </xdr:from>
    <xdr:ext cx="599010" cy="259045"/>
    <xdr:sp macro="" textlink="">
      <xdr:nvSpPr>
        <xdr:cNvPr id="206" name="テキスト ボックス 205"/>
        <xdr:cNvSpPr txBox="1"/>
      </xdr:nvSpPr>
      <xdr:spPr>
        <a:xfrm>
          <a:off x="830794" y="1314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118436</xdr:rowOff>
    </xdr:from>
    <xdr:to>
      <xdr:col>6</xdr:col>
      <xdr:colOff>511175</xdr:colOff>
      <xdr:row>98</xdr:row>
      <xdr:rowOff>119804</xdr:rowOff>
    </xdr:to>
    <xdr:cxnSp macro="">
      <xdr:nvCxnSpPr>
        <xdr:cNvPr id="235" name="直線コネクタ 234"/>
        <xdr:cNvCxnSpPr/>
      </xdr:nvCxnSpPr>
      <xdr:spPr>
        <a:xfrm>
          <a:off x="3797300" y="16920536"/>
          <a:ext cx="8382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116601</xdr:rowOff>
    </xdr:from>
    <xdr:to>
      <xdr:col>5</xdr:col>
      <xdr:colOff>358775</xdr:colOff>
      <xdr:row>98</xdr:row>
      <xdr:rowOff>118436</xdr:rowOff>
    </xdr:to>
    <xdr:cxnSp macro="">
      <xdr:nvCxnSpPr>
        <xdr:cNvPr id="238" name="直線コネクタ 237"/>
        <xdr:cNvCxnSpPr/>
      </xdr:nvCxnSpPr>
      <xdr:spPr>
        <a:xfrm>
          <a:off x="2908300" y="16918701"/>
          <a:ext cx="889000" cy="1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116601</xdr:rowOff>
    </xdr:from>
    <xdr:to>
      <xdr:col>4</xdr:col>
      <xdr:colOff>155575</xdr:colOff>
      <xdr:row>98</xdr:row>
      <xdr:rowOff>121065</xdr:rowOff>
    </xdr:to>
    <xdr:cxnSp macro="">
      <xdr:nvCxnSpPr>
        <xdr:cNvPr id="241" name="直線コネクタ 240"/>
        <xdr:cNvCxnSpPr/>
      </xdr:nvCxnSpPr>
      <xdr:spPr>
        <a:xfrm flipV="1">
          <a:off x="2019300" y="16918701"/>
          <a:ext cx="889000" cy="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82717</xdr:rowOff>
    </xdr:from>
    <xdr:to>
      <xdr:col>2</xdr:col>
      <xdr:colOff>638175</xdr:colOff>
      <xdr:row>98</xdr:row>
      <xdr:rowOff>121065</xdr:rowOff>
    </xdr:to>
    <xdr:cxnSp macro="">
      <xdr:nvCxnSpPr>
        <xdr:cNvPr id="244" name="直線コネクタ 243"/>
        <xdr:cNvCxnSpPr/>
      </xdr:nvCxnSpPr>
      <xdr:spPr>
        <a:xfrm>
          <a:off x="1130300" y="16884817"/>
          <a:ext cx="889000" cy="3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69004</xdr:rowOff>
    </xdr:from>
    <xdr:to>
      <xdr:col>6</xdr:col>
      <xdr:colOff>561975</xdr:colOff>
      <xdr:row>98</xdr:row>
      <xdr:rowOff>170604</xdr:rowOff>
    </xdr:to>
    <xdr:sp macro="" textlink="">
      <xdr:nvSpPr>
        <xdr:cNvPr id="254" name="円/楕円 253"/>
        <xdr:cNvSpPr/>
      </xdr:nvSpPr>
      <xdr:spPr>
        <a:xfrm>
          <a:off x="4584700" y="1687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1501</xdr:rowOff>
    </xdr:from>
    <xdr:ext cx="534377" cy="259045"/>
    <xdr:sp macro="" textlink="">
      <xdr:nvSpPr>
        <xdr:cNvPr id="255" name="衛生費該当値テキスト"/>
        <xdr:cNvSpPr txBox="1"/>
      </xdr:nvSpPr>
      <xdr:spPr>
        <a:xfrm>
          <a:off x="4686300" y="1680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25,222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67636</xdr:rowOff>
    </xdr:from>
    <xdr:to>
      <xdr:col>5</xdr:col>
      <xdr:colOff>409575</xdr:colOff>
      <xdr:row>98</xdr:row>
      <xdr:rowOff>169236</xdr:rowOff>
    </xdr:to>
    <xdr:sp macro="" textlink="">
      <xdr:nvSpPr>
        <xdr:cNvPr id="256" name="円/楕円 255"/>
        <xdr:cNvSpPr/>
      </xdr:nvSpPr>
      <xdr:spPr>
        <a:xfrm>
          <a:off x="3746500" y="168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160363</xdr:rowOff>
    </xdr:from>
    <xdr:ext cx="534377" cy="259045"/>
    <xdr:sp macro="" textlink="">
      <xdr:nvSpPr>
        <xdr:cNvPr id="257" name="テキスト ボックス 256"/>
        <xdr:cNvSpPr txBox="1"/>
      </xdr:nvSpPr>
      <xdr:spPr>
        <a:xfrm>
          <a:off x="3530111" y="169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65801</xdr:rowOff>
    </xdr:from>
    <xdr:to>
      <xdr:col>4</xdr:col>
      <xdr:colOff>206375</xdr:colOff>
      <xdr:row>98</xdr:row>
      <xdr:rowOff>167401</xdr:rowOff>
    </xdr:to>
    <xdr:sp macro="" textlink="">
      <xdr:nvSpPr>
        <xdr:cNvPr id="258" name="円/楕円 257"/>
        <xdr:cNvSpPr/>
      </xdr:nvSpPr>
      <xdr:spPr>
        <a:xfrm>
          <a:off x="2857500" y="168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158528</xdr:rowOff>
    </xdr:from>
    <xdr:ext cx="534377" cy="259045"/>
    <xdr:sp macro="" textlink="">
      <xdr:nvSpPr>
        <xdr:cNvPr id="259" name="テキスト ボックス 258"/>
        <xdr:cNvSpPr txBox="1"/>
      </xdr:nvSpPr>
      <xdr:spPr>
        <a:xfrm>
          <a:off x="2641111" y="1696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26,063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70265</xdr:rowOff>
    </xdr:from>
    <xdr:to>
      <xdr:col>3</xdr:col>
      <xdr:colOff>3175</xdr:colOff>
      <xdr:row>99</xdr:row>
      <xdr:rowOff>415</xdr:rowOff>
    </xdr:to>
    <xdr:sp macro="" textlink="">
      <xdr:nvSpPr>
        <xdr:cNvPr id="260" name="円/楕円 259"/>
        <xdr:cNvSpPr/>
      </xdr:nvSpPr>
      <xdr:spPr>
        <a:xfrm>
          <a:off x="1968500" y="168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162992</xdr:rowOff>
    </xdr:from>
    <xdr:ext cx="534377" cy="259045"/>
    <xdr:sp macro="" textlink="">
      <xdr:nvSpPr>
        <xdr:cNvPr id="261" name="テキスト ボックス 260"/>
        <xdr:cNvSpPr txBox="1"/>
      </xdr:nvSpPr>
      <xdr:spPr>
        <a:xfrm>
          <a:off x="1752111" y="169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31917</xdr:rowOff>
    </xdr:from>
    <xdr:to>
      <xdr:col>1</xdr:col>
      <xdr:colOff>485775</xdr:colOff>
      <xdr:row>98</xdr:row>
      <xdr:rowOff>133517</xdr:rowOff>
    </xdr:to>
    <xdr:sp macro="" textlink="">
      <xdr:nvSpPr>
        <xdr:cNvPr id="262" name="円/楕円 261"/>
        <xdr:cNvSpPr/>
      </xdr:nvSpPr>
      <xdr:spPr>
        <a:xfrm>
          <a:off x="1079500" y="1683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150044</xdr:rowOff>
    </xdr:from>
    <xdr:ext cx="534377" cy="259045"/>
    <xdr:sp macro="" textlink="">
      <xdr:nvSpPr>
        <xdr:cNvPr id="263" name="テキスト ボックス 262"/>
        <xdr:cNvSpPr txBox="1"/>
      </xdr:nvSpPr>
      <xdr:spPr>
        <a:xfrm>
          <a:off x="863111" y="1660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53213</xdr:rowOff>
    </xdr:from>
    <xdr:to>
      <xdr:col>14</xdr:col>
      <xdr:colOff>28575</xdr:colOff>
      <xdr:row>39</xdr:row>
      <xdr:rowOff>44450</xdr:rowOff>
    </xdr:to>
    <xdr:cxnSp macro="">
      <xdr:nvCxnSpPr>
        <xdr:cNvPr id="295" name="直線コネクタ 294"/>
        <xdr:cNvCxnSpPr/>
      </xdr:nvCxnSpPr>
      <xdr:spPr>
        <a:xfrm>
          <a:off x="8750300" y="6568313"/>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7" name="テキスト ボックス 296"/>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53213</xdr:rowOff>
    </xdr:from>
    <xdr:to>
      <xdr:col>12</xdr:col>
      <xdr:colOff>511175</xdr:colOff>
      <xdr:row>39</xdr:row>
      <xdr:rowOff>44450</xdr:rowOff>
    </xdr:to>
    <xdr:cxnSp macro="">
      <xdr:nvCxnSpPr>
        <xdr:cNvPr id="298" name="直線コネクタ 297"/>
        <xdr:cNvCxnSpPr/>
      </xdr:nvCxnSpPr>
      <xdr:spPr>
        <a:xfrm flipV="1">
          <a:off x="7861300" y="6568313"/>
          <a:ext cx="889000" cy="16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71120</xdr:rowOff>
    </xdr:from>
    <xdr:to>
      <xdr:col>11</xdr:col>
      <xdr:colOff>307975</xdr:colOff>
      <xdr:row>39</xdr:row>
      <xdr:rowOff>44450</xdr:rowOff>
    </xdr:to>
    <xdr:cxnSp macro="">
      <xdr:nvCxnSpPr>
        <xdr:cNvPr id="301" name="直線コネクタ 300"/>
        <xdr:cNvCxnSpPr/>
      </xdr:nvCxnSpPr>
      <xdr:spPr>
        <a:xfrm>
          <a:off x="6972300" y="6586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2413</xdr:rowOff>
    </xdr:from>
    <xdr:to>
      <xdr:col>12</xdr:col>
      <xdr:colOff>561975</xdr:colOff>
      <xdr:row>38</xdr:row>
      <xdr:rowOff>104013</xdr:rowOff>
    </xdr:to>
    <xdr:sp macro="" textlink="">
      <xdr:nvSpPr>
        <xdr:cNvPr id="315" name="円/楕円 314"/>
        <xdr:cNvSpPr/>
      </xdr:nvSpPr>
      <xdr:spPr>
        <a:xfrm>
          <a:off x="8699500" y="651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95140</xdr:rowOff>
    </xdr:from>
    <xdr:ext cx="378565" cy="259045"/>
    <xdr:sp macro="" textlink="">
      <xdr:nvSpPr>
        <xdr:cNvPr id="316" name="テキスト ボックス 315"/>
        <xdr:cNvSpPr txBox="1"/>
      </xdr:nvSpPr>
      <xdr:spPr>
        <a:xfrm>
          <a:off x="8561017" y="6610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7" name="円/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8" name="テキスト ボックス 317"/>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20320</xdr:rowOff>
    </xdr:from>
    <xdr:to>
      <xdr:col>10</xdr:col>
      <xdr:colOff>155575</xdr:colOff>
      <xdr:row>38</xdr:row>
      <xdr:rowOff>121920</xdr:rowOff>
    </xdr:to>
    <xdr:sp macro="" textlink="">
      <xdr:nvSpPr>
        <xdr:cNvPr id="319" name="円/楕円 318"/>
        <xdr:cNvSpPr/>
      </xdr:nvSpPr>
      <xdr:spPr>
        <a:xfrm>
          <a:off x="6921500" y="653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113047</xdr:rowOff>
    </xdr:from>
    <xdr:ext cx="378565" cy="259045"/>
    <xdr:sp macro="" textlink="">
      <xdr:nvSpPr>
        <xdr:cNvPr id="320" name="テキスト ボックス 319"/>
        <xdr:cNvSpPr txBox="1"/>
      </xdr:nvSpPr>
      <xdr:spPr>
        <a:xfrm>
          <a:off x="6783017" y="6628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635</xdr:rowOff>
    </xdr:from>
    <xdr:to>
      <xdr:col>15</xdr:col>
      <xdr:colOff>180975</xdr:colOff>
      <xdr:row>59</xdr:row>
      <xdr:rowOff>2216</xdr:rowOff>
    </xdr:to>
    <xdr:cxnSp macro="">
      <xdr:nvCxnSpPr>
        <xdr:cNvPr id="349" name="直線コネクタ 348"/>
        <xdr:cNvCxnSpPr/>
      </xdr:nvCxnSpPr>
      <xdr:spPr>
        <a:xfrm>
          <a:off x="9639300" y="10116185"/>
          <a:ext cx="8382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635</xdr:rowOff>
    </xdr:from>
    <xdr:to>
      <xdr:col>14</xdr:col>
      <xdr:colOff>28575</xdr:colOff>
      <xdr:row>59</xdr:row>
      <xdr:rowOff>5912</xdr:rowOff>
    </xdr:to>
    <xdr:cxnSp macro="">
      <xdr:nvCxnSpPr>
        <xdr:cNvPr id="352" name="直線コネクタ 351"/>
        <xdr:cNvCxnSpPr/>
      </xdr:nvCxnSpPr>
      <xdr:spPr>
        <a:xfrm flipV="1">
          <a:off x="8750300" y="10116185"/>
          <a:ext cx="889000" cy="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4" name="テキスト ボックス 353"/>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5912</xdr:rowOff>
    </xdr:from>
    <xdr:to>
      <xdr:col>12</xdr:col>
      <xdr:colOff>511175</xdr:colOff>
      <xdr:row>59</xdr:row>
      <xdr:rowOff>11722</xdr:rowOff>
    </xdr:to>
    <xdr:cxnSp macro="">
      <xdr:nvCxnSpPr>
        <xdr:cNvPr id="355" name="直線コネクタ 354"/>
        <xdr:cNvCxnSpPr/>
      </xdr:nvCxnSpPr>
      <xdr:spPr>
        <a:xfrm flipV="1">
          <a:off x="7861300" y="10121462"/>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7" name="テキスト ボックス 356"/>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11722</xdr:rowOff>
    </xdr:from>
    <xdr:to>
      <xdr:col>11</xdr:col>
      <xdr:colOff>307975</xdr:colOff>
      <xdr:row>59</xdr:row>
      <xdr:rowOff>16808</xdr:rowOff>
    </xdr:to>
    <xdr:cxnSp macro="">
      <xdr:nvCxnSpPr>
        <xdr:cNvPr id="358" name="直線コネクタ 357"/>
        <xdr:cNvCxnSpPr/>
      </xdr:nvCxnSpPr>
      <xdr:spPr>
        <a:xfrm flipV="1">
          <a:off x="6972300" y="10127272"/>
          <a:ext cx="889000" cy="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122866</xdr:rowOff>
    </xdr:from>
    <xdr:to>
      <xdr:col>15</xdr:col>
      <xdr:colOff>231775</xdr:colOff>
      <xdr:row>59</xdr:row>
      <xdr:rowOff>53016</xdr:rowOff>
    </xdr:to>
    <xdr:sp macro="" textlink="">
      <xdr:nvSpPr>
        <xdr:cNvPr id="368" name="円/楕円 367"/>
        <xdr:cNvSpPr/>
      </xdr:nvSpPr>
      <xdr:spPr>
        <a:xfrm>
          <a:off x="10426700" y="100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37793</xdr:rowOff>
    </xdr:from>
    <xdr:ext cx="469744" cy="259045"/>
    <xdr:sp macro="" textlink="">
      <xdr:nvSpPr>
        <xdr:cNvPr id="369" name="農林水産業費該当値テキスト"/>
        <xdr:cNvSpPr txBox="1"/>
      </xdr:nvSpPr>
      <xdr:spPr>
        <a:xfrm>
          <a:off x="10528300" y="99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121285</xdr:rowOff>
    </xdr:from>
    <xdr:to>
      <xdr:col>14</xdr:col>
      <xdr:colOff>79375</xdr:colOff>
      <xdr:row>59</xdr:row>
      <xdr:rowOff>51435</xdr:rowOff>
    </xdr:to>
    <xdr:sp macro="" textlink="">
      <xdr:nvSpPr>
        <xdr:cNvPr id="370" name="円/楕円 369"/>
        <xdr:cNvSpPr/>
      </xdr:nvSpPr>
      <xdr:spPr>
        <a:xfrm>
          <a:off x="9588500" y="1006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42562</xdr:rowOff>
    </xdr:from>
    <xdr:ext cx="469744" cy="259045"/>
    <xdr:sp macro="" textlink="">
      <xdr:nvSpPr>
        <xdr:cNvPr id="371" name="テキスト ボックス 370"/>
        <xdr:cNvSpPr txBox="1"/>
      </xdr:nvSpPr>
      <xdr:spPr>
        <a:xfrm>
          <a:off x="9404427" y="1015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126562</xdr:rowOff>
    </xdr:from>
    <xdr:to>
      <xdr:col>12</xdr:col>
      <xdr:colOff>561975</xdr:colOff>
      <xdr:row>59</xdr:row>
      <xdr:rowOff>56712</xdr:rowOff>
    </xdr:to>
    <xdr:sp macro="" textlink="">
      <xdr:nvSpPr>
        <xdr:cNvPr id="372" name="円/楕円 371"/>
        <xdr:cNvSpPr/>
      </xdr:nvSpPr>
      <xdr:spPr>
        <a:xfrm>
          <a:off x="8699500" y="1007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47839</xdr:rowOff>
    </xdr:from>
    <xdr:ext cx="469744" cy="259045"/>
    <xdr:sp macro="" textlink="">
      <xdr:nvSpPr>
        <xdr:cNvPr id="373" name="テキスト ボックス 372"/>
        <xdr:cNvSpPr txBox="1"/>
      </xdr:nvSpPr>
      <xdr:spPr>
        <a:xfrm>
          <a:off x="8515427" y="1016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132372</xdr:rowOff>
    </xdr:from>
    <xdr:to>
      <xdr:col>11</xdr:col>
      <xdr:colOff>358775</xdr:colOff>
      <xdr:row>59</xdr:row>
      <xdr:rowOff>62522</xdr:rowOff>
    </xdr:to>
    <xdr:sp macro="" textlink="">
      <xdr:nvSpPr>
        <xdr:cNvPr id="374" name="円/楕円 373"/>
        <xdr:cNvSpPr/>
      </xdr:nvSpPr>
      <xdr:spPr>
        <a:xfrm>
          <a:off x="7810500" y="1007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53649</xdr:rowOff>
    </xdr:from>
    <xdr:ext cx="469744" cy="259045"/>
    <xdr:sp macro="" textlink="">
      <xdr:nvSpPr>
        <xdr:cNvPr id="375" name="テキスト ボックス 374"/>
        <xdr:cNvSpPr txBox="1"/>
      </xdr:nvSpPr>
      <xdr:spPr>
        <a:xfrm>
          <a:off x="7626427" y="1016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137458</xdr:rowOff>
    </xdr:from>
    <xdr:to>
      <xdr:col>10</xdr:col>
      <xdr:colOff>155575</xdr:colOff>
      <xdr:row>59</xdr:row>
      <xdr:rowOff>67608</xdr:rowOff>
    </xdr:to>
    <xdr:sp macro="" textlink="">
      <xdr:nvSpPr>
        <xdr:cNvPr id="376" name="円/楕円 375"/>
        <xdr:cNvSpPr/>
      </xdr:nvSpPr>
      <xdr:spPr>
        <a:xfrm>
          <a:off x="6921500" y="100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58735</xdr:rowOff>
    </xdr:from>
    <xdr:ext cx="469744" cy="259045"/>
    <xdr:sp macro="" textlink="">
      <xdr:nvSpPr>
        <xdr:cNvPr id="377" name="テキスト ボックス 376"/>
        <xdr:cNvSpPr txBox="1"/>
      </xdr:nvSpPr>
      <xdr:spPr>
        <a:xfrm>
          <a:off x="6737427" y="1017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60528</xdr:rowOff>
    </xdr:from>
    <xdr:to>
      <xdr:col>15</xdr:col>
      <xdr:colOff>180975</xdr:colOff>
      <xdr:row>78</xdr:row>
      <xdr:rowOff>107505</xdr:rowOff>
    </xdr:to>
    <xdr:cxnSp macro="">
      <xdr:nvCxnSpPr>
        <xdr:cNvPr id="406" name="直線コネクタ 405"/>
        <xdr:cNvCxnSpPr/>
      </xdr:nvCxnSpPr>
      <xdr:spPr>
        <a:xfrm>
          <a:off x="9639300" y="13433628"/>
          <a:ext cx="838200" cy="46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60528</xdr:rowOff>
    </xdr:from>
    <xdr:to>
      <xdr:col>14</xdr:col>
      <xdr:colOff>28575</xdr:colOff>
      <xdr:row>78</xdr:row>
      <xdr:rowOff>123470</xdr:rowOff>
    </xdr:to>
    <xdr:cxnSp macro="">
      <xdr:nvCxnSpPr>
        <xdr:cNvPr id="409" name="直線コネクタ 408"/>
        <xdr:cNvCxnSpPr/>
      </xdr:nvCxnSpPr>
      <xdr:spPr>
        <a:xfrm flipV="1">
          <a:off x="8750300" y="13433628"/>
          <a:ext cx="889000" cy="6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11" name="テキスト ボックス 410"/>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123470</xdr:rowOff>
    </xdr:from>
    <xdr:to>
      <xdr:col>12</xdr:col>
      <xdr:colOff>511175</xdr:colOff>
      <xdr:row>78</xdr:row>
      <xdr:rowOff>139319</xdr:rowOff>
    </xdr:to>
    <xdr:cxnSp macro="">
      <xdr:nvCxnSpPr>
        <xdr:cNvPr id="412" name="直線コネクタ 411"/>
        <xdr:cNvCxnSpPr/>
      </xdr:nvCxnSpPr>
      <xdr:spPr>
        <a:xfrm flipV="1">
          <a:off x="7861300" y="13496570"/>
          <a:ext cx="889000" cy="1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4" name="テキスト ボックス 413"/>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139319</xdr:rowOff>
    </xdr:from>
    <xdr:to>
      <xdr:col>11</xdr:col>
      <xdr:colOff>307975</xdr:colOff>
      <xdr:row>78</xdr:row>
      <xdr:rowOff>140881</xdr:rowOff>
    </xdr:to>
    <xdr:cxnSp macro="">
      <xdr:nvCxnSpPr>
        <xdr:cNvPr id="415" name="直線コネクタ 414"/>
        <xdr:cNvCxnSpPr/>
      </xdr:nvCxnSpPr>
      <xdr:spPr>
        <a:xfrm flipV="1">
          <a:off x="6972300" y="13512419"/>
          <a:ext cx="889000" cy="1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7" name="テキスト ボックス 416"/>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9" name="テキスト ボックス 418"/>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56705</xdr:rowOff>
    </xdr:from>
    <xdr:to>
      <xdr:col>15</xdr:col>
      <xdr:colOff>231775</xdr:colOff>
      <xdr:row>78</xdr:row>
      <xdr:rowOff>158305</xdr:rowOff>
    </xdr:to>
    <xdr:sp macro="" textlink="">
      <xdr:nvSpPr>
        <xdr:cNvPr id="425" name="円/楕円 424"/>
        <xdr:cNvSpPr/>
      </xdr:nvSpPr>
      <xdr:spPr>
        <a:xfrm>
          <a:off x="10426700" y="134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143082</xdr:rowOff>
    </xdr:from>
    <xdr:ext cx="469744" cy="259045"/>
    <xdr:sp macro="" textlink="">
      <xdr:nvSpPr>
        <xdr:cNvPr id="426" name="商工費該当値テキスト"/>
        <xdr:cNvSpPr txBox="1"/>
      </xdr:nvSpPr>
      <xdr:spPr>
        <a:xfrm>
          <a:off x="10528300" y="133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9728</xdr:rowOff>
    </xdr:from>
    <xdr:to>
      <xdr:col>14</xdr:col>
      <xdr:colOff>79375</xdr:colOff>
      <xdr:row>78</xdr:row>
      <xdr:rowOff>111328</xdr:rowOff>
    </xdr:to>
    <xdr:sp macro="" textlink="">
      <xdr:nvSpPr>
        <xdr:cNvPr id="427" name="円/楕円 426"/>
        <xdr:cNvSpPr/>
      </xdr:nvSpPr>
      <xdr:spPr>
        <a:xfrm>
          <a:off x="9588500" y="1338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102455</xdr:rowOff>
    </xdr:from>
    <xdr:ext cx="469744" cy="259045"/>
    <xdr:sp macro="" textlink="">
      <xdr:nvSpPr>
        <xdr:cNvPr id="428" name="テキスト ボックス 427"/>
        <xdr:cNvSpPr txBox="1"/>
      </xdr:nvSpPr>
      <xdr:spPr>
        <a:xfrm>
          <a:off x="9404427" y="1347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72670</xdr:rowOff>
    </xdr:from>
    <xdr:to>
      <xdr:col>12</xdr:col>
      <xdr:colOff>561975</xdr:colOff>
      <xdr:row>79</xdr:row>
      <xdr:rowOff>2820</xdr:rowOff>
    </xdr:to>
    <xdr:sp macro="" textlink="">
      <xdr:nvSpPr>
        <xdr:cNvPr id="429" name="円/楕円 428"/>
        <xdr:cNvSpPr/>
      </xdr:nvSpPr>
      <xdr:spPr>
        <a:xfrm>
          <a:off x="8699500" y="134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165397</xdr:rowOff>
    </xdr:from>
    <xdr:ext cx="469744" cy="259045"/>
    <xdr:sp macro="" textlink="">
      <xdr:nvSpPr>
        <xdr:cNvPr id="430" name="テキスト ボックス 429"/>
        <xdr:cNvSpPr txBox="1"/>
      </xdr:nvSpPr>
      <xdr:spPr>
        <a:xfrm>
          <a:off x="8515427" y="1353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88519</xdr:rowOff>
    </xdr:from>
    <xdr:to>
      <xdr:col>11</xdr:col>
      <xdr:colOff>358775</xdr:colOff>
      <xdr:row>79</xdr:row>
      <xdr:rowOff>18669</xdr:rowOff>
    </xdr:to>
    <xdr:sp macro="" textlink="">
      <xdr:nvSpPr>
        <xdr:cNvPr id="431" name="円/楕円 430"/>
        <xdr:cNvSpPr/>
      </xdr:nvSpPr>
      <xdr:spPr>
        <a:xfrm>
          <a:off x="78105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9796</xdr:rowOff>
    </xdr:from>
    <xdr:ext cx="469744" cy="259045"/>
    <xdr:sp macro="" textlink="">
      <xdr:nvSpPr>
        <xdr:cNvPr id="432" name="テキスト ボックス 431"/>
        <xdr:cNvSpPr txBox="1"/>
      </xdr:nvSpPr>
      <xdr:spPr>
        <a:xfrm>
          <a:off x="7626427" y="1355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90081</xdr:rowOff>
    </xdr:from>
    <xdr:to>
      <xdr:col>10</xdr:col>
      <xdr:colOff>155575</xdr:colOff>
      <xdr:row>79</xdr:row>
      <xdr:rowOff>20231</xdr:rowOff>
    </xdr:to>
    <xdr:sp macro="" textlink="">
      <xdr:nvSpPr>
        <xdr:cNvPr id="433" name="円/楕円 432"/>
        <xdr:cNvSpPr/>
      </xdr:nvSpPr>
      <xdr:spPr>
        <a:xfrm>
          <a:off x="6921500" y="1346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11358</xdr:rowOff>
    </xdr:from>
    <xdr:ext cx="469744" cy="259045"/>
    <xdr:sp macro="" textlink="">
      <xdr:nvSpPr>
        <xdr:cNvPr id="434" name="テキスト ボックス 433"/>
        <xdr:cNvSpPr txBox="1"/>
      </xdr:nvSpPr>
      <xdr:spPr>
        <a:xfrm>
          <a:off x="6737427" y="1355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48727</xdr:rowOff>
    </xdr:from>
    <xdr:to>
      <xdr:col>15</xdr:col>
      <xdr:colOff>180975</xdr:colOff>
      <xdr:row>97</xdr:row>
      <xdr:rowOff>143720</xdr:rowOff>
    </xdr:to>
    <xdr:cxnSp macro="">
      <xdr:nvCxnSpPr>
        <xdr:cNvPr id="467" name="直線コネクタ 466"/>
        <xdr:cNvCxnSpPr/>
      </xdr:nvCxnSpPr>
      <xdr:spPr>
        <a:xfrm>
          <a:off x="9639300" y="16679377"/>
          <a:ext cx="838200" cy="94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48727</xdr:rowOff>
    </xdr:from>
    <xdr:to>
      <xdr:col>14</xdr:col>
      <xdr:colOff>28575</xdr:colOff>
      <xdr:row>97</xdr:row>
      <xdr:rowOff>156063</xdr:rowOff>
    </xdr:to>
    <xdr:cxnSp macro="">
      <xdr:nvCxnSpPr>
        <xdr:cNvPr id="470" name="直線コネクタ 469"/>
        <xdr:cNvCxnSpPr/>
      </xdr:nvCxnSpPr>
      <xdr:spPr>
        <a:xfrm flipV="1">
          <a:off x="8750300" y="16679377"/>
          <a:ext cx="889000" cy="10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155872</xdr:rowOff>
    </xdr:from>
    <xdr:ext cx="534377" cy="259045"/>
    <xdr:sp macro="" textlink="">
      <xdr:nvSpPr>
        <xdr:cNvPr id="472" name="テキスト ボックス 471"/>
        <xdr:cNvSpPr txBox="1"/>
      </xdr:nvSpPr>
      <xdr:spPr>
        <a:xfrm>
          <a:off x="9372111" y="1678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156063</xdr:rowOff>
    </xdr:from>
    <xdr:to>
      <xdr:col>12</xdr:col>
      <xdr:colOff>511175</xdr:colOff>
      <xdr:row>98</xdr:row>
      <xdr:rowOff>55414</xdr:rowOff>
    </xdr:to>
    <xdr:cxnSp macro="">
      <xdr:nvCxnSpPr>
        <xdr:cNvPr id="473" name="直線コネクタ 472"/>
        <xdr:cNvCxnSpPr/>
      </xdr:nvCxnSpPr>
      <xdr:spPr>
        <a:xfrm flipV="1">
          <a:off x="7861300" y="16786713"/>
          <a:ext cx="889000" cy="70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5" name="テキスト ボックス 474"/>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55414</xdr:rowOff>
    </xdr:from>
    <xdr:to>
      <xdr:col>11</xdr:col>
      <xdr:colOff>307975</xdr:colOff>
      <xdr:row>98</xdr:row>
      <xdr:rowOff>69701</xdr:rowOff>
    </xdr:to>
    <xdr:cxnSp macro="">
      <xdr:nvCxnSpPr>
        <xdr:cNvPr id="476" name="直線コネクタ 475"/>
        <xdr:cNvCxnSpPr/>
      </xdr:nvCxnSpPr>
      <xdr:spPr>
        <a:xfrm flipV="1">
          <a:off x="6972300" y="16857514"/>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92920</xdr:rowOff>
    </xdr:from>
    <xdr:to>
      <xdr:col>15</xdr:col>
      <xdr:colOff>231775</xdr:colOff>
      <xdr:row>98</xdr:row>
      <xdr:rowOff>23070</xdr:rowOff>
    </xdr:to>
    <xdr:sp macro="" textlink="">
      <xdr:nvSpPr>
        <xdr:cNvPr id="486" name="円/楕円 485"/>
        <xdr:cNvSpPr/>
      </xdr:nvSpPr>
      <xdr:spPr>
        <a:xfrm>
          <a:off x="10426700" y="167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71347</xdr:rowOff>
    </xdr:from>
    <xdr:ext cx="534377" cy="259045"/>
    <xdr:sp macro="" textlink="">
      <xdr:nvSpPr>
        <xdr:cNvPr id="487" name="土木費該当値テキスト"/>
        <xdr:cNvSpPr txBox="1"/>
      </xdr:nvSpPr>
      <xdr:spPr>
        <a:xfrm>
          <a:off x="10528300" y="1670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35,578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169377</xdr:rowOff>
    </xdr:from>
    <xdr:to>
      <xdr:col>14</xdr:col>
      <xdr:colOff>79375</xdr:colOff>
      <xdr:row>97</xdr:row>
      <xdr:rowOff>99527</xdr:rowOff>
    </xdr:to>
    <xdr:sp macro="" textlink="">
      <xdr:nvSpPr>
        <xdr:cNvPr id="488" name="円/楕円 487"/>
        <xdr:cNvSpPr/>
      </xdr:nvSpPr>
      <xdr:spPr>
        <a:xfrm>
          <a:off x="9588500" y="1662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116054</xdr:rowOff>
    </xdr:from>
    <xdr:ext cx="534377" cy="259045"/>
    <xdr:sp macro="" textlink="">
      <xdr:nvSpPr>
        <xdr:cNvPr id="489" name="テキスト ボックス 488"/>
        <xdr:cNvSpPr txBox="1"/>
      </xdr:nvSpPr>
      <xdr:spPr>
        <a:xfrm>
          <a:off x="9372111" y="1640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105263</xdr:rowOff>
    </xdr:from>
    <xdr:to>
      <xdr:col>12</xdr:col>
      <xdr:colOff>561975</xdr:colOff>
      <xdr:row>98</xdr:row>
      <xdr:rowOff>35413</xdr:rowOff>
    </xdr:to>
    <xdr:sp macro="" textlink="">
      <xdr:nvSpPr>
        <xdr:cNvPr id="490" name="円/楕円 489"/>
        <xdr:cNvSpPr/>
      </xdr:nvSpPr>
      <xdr:spPr>
        <a:xfrm>
          <a:off x="8699500" y="1673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26540</xdr:rowOff>
    </xdr:from>
    <xdr:ext cx="534377" cy="259045"/>
    <xdr:sp macro="" textlink="">
      <xdr:nvSpPr>
        <xdr:cNvPr id="491" name="テキスト ボックス 490"/>
        <xdr:cNvSpPr txBox="1"/>
      </xdr:nvSpPr>
      <xdr:spPr>
        <a:xfrm>
          <a:off x="8483111" y="168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34,282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4614</xdr:rowOff>
    </xdr:from>
    <xdr:to>
      <xdr:col>11</xdr:col>
      <xdr:colOff>358775</xdr:colOff>
      <xdr:row>98</xdr:row>
      <xdr:rowOff>106214</xdr:rowOff>
    </xdr:to>
    <xdr:sp macro="" textlink="">
      <xdr:nvSpPr>
        <xdr:cNvPr id="492" name="円/楕円 491"/>
        <xdr:cNvSpPr/>
      </xdr:nvSpPr>
      <xdr:spPr>
        <a:xfrm>
          <a:off x="7810500" y="1680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97341</xdr:rowOff>
    </xdr:from>
    <xdr:ext cx="534377" cy="259045"/>
    <xdr:sp macro="" textlink="">
      <xdr:nvSpPr>
        <xdr:cNvPr id="493" name="テキスト ボックス 492"/>
        <xdr:cNvSpPr txBox="1"/>
      </xdr:nvSpPr>
      <xdr:spPr>
        <a:xfrm>
          <a:off x="7594111" y="168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18901</xdr:rowOff>
    </xdr:from>
    <xdr:to>
      <xdr:col>10</xdr:col>
      <xdr:colOff>155575</xdr:colOff>
      <xdr:row>98</xdr:row>
      <xdr:rowOff>120501</xdr:rowOff>
    </xdr:to>
    <xdr:sp macro="" textlink="">
      <xdr:nvSpPr>
        <xdr:cNvPr id="494" name="円/楕円 493"/>
        <xdr:cNvSpPr/>
      </xdr:nvSpPr>
      <xdr:spPr>
        <a:xfrm>
          <a:off x="6921500" y="1682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111628</xdr:rowOff>
    </xdr:from>
    <xdr:ext cx="534377" cy="259045"/>
    <xdr:sp macro="" textlink="">
      <xdr:nvSpPr>
        <xdr:cNvPr id="495" name="テキスト ボックス 494"/>
        <xdr:cNvSpPr txBox="1"/>
      </xdr:nvSpPr>
      <xdr:spPr>
        <a:xfrm>
          <a:off x="6705111" y="1691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157439</xdr:rowOff>
    </xdr:from>
    <xdr:to>
      <xdr:col>23</xdr:col>
      <xdr:colOff>517525</xdr:colOff>
      <xdr:row>38</xdr:row>
      <xdr:rowOff>37836</xdr:rowOff>
    </xdr:to>
    <xdr:cxnSp macro="">
      <xdr:nvCxnSpPr>
        <xdr:cNvPr id="523" name="直線コネクタ 522"/>
        <xdr:cNvCxnSpPr/>
      </xdr:nvCxnSpPr>
      <xdr:spPr>
        <a:xfrm flipV="1">
          <a:off x="15481300" y="6501089"/>
          <a:ext cx="8382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37836</xdr:rowOff>
    </xdr:from>
    <xdr:to>
      <xdr:col>22</xdr:col>
      <xdr:colOff>365125</xdr:colOff>
      <xdr:row>38</xdr:row>
      <xdr:rowOff>106507</xdr:rowOff>
    </xdr:to>
    <xdr:cxnSp macro="">
      <xdr:nvCxnSpPr>
        <xdr:cNvPr id="526" name="直線コネクタ 525"/>
        <xdr:cNvCxnSpPr/>
      </xdr:nvCxnSpPr>
      <xdr:spPr>
        <a:xfrm flipV="1">
          <a:off x="14592300" y="6552936"/>
          <a:ext cx="889000" cy="6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106507</xdr:rowOff>
    </xdr:from>
    <xdr:to>
      <xdr:col>21</xdr:col>
      <xdr:colOff>161925</xdr:colOff>
      <xdr:row>38</xdr:row>
      <xdr:rowOff>115971</xdr:rowOff>
    </xdr:to>
    <xdr:cxnSp macro="">
      <xdr:nvCxnSpPr>
        <xdr:cNvPr id="529" name="直線コネクタ 528"/>
        <xdr:cNvCxnSpPr/>
      </xdr:nvCxnSpPr>
      <xdr:spPr>
        <a:xfrm flipV="1">
          <a:off x="13703300" y="6621607"/>
          <a:ext cx="8890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99284</xdr:rowOff>
    </xdr:from>
    <xdr:to>
      <xdr:col>19</xdr:col>
      <xdr:colOff>644525</xdr:colOff>
      <xdr:row>38</xdr:row>
      <xdr:rowOff>115971</xdr:rowOff>
    </xdr:to>
    <xdr:cxnSp macro="">
      <xdr:nvCxnSpPr>
        <xdr:cNvPr id="532" name="直線コネクタ 531"/>
        <xdr:cNvCxnSpPr/>
      </xdr:nvCxnSpPr>
      <xdr:spPr>
        <a:xfrm>
          <a:off x="12814300" y="6614384"/>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106639</xdr:rowOff>
    </xdr:from>
    <xdr:to>
      <xdr:col>23</xdr:col>
      <xdr:colOff>568325</xdr:colOff>
      <xdr:row>38</xdr:row>
      <xdr:rowOff>36789</xdr:rowOff>
    </xdr:to>
    <xdr:sp macro="" textlink="">
      <xdr:nvSpPr>
        <xdr:cNvPr id="542" name="円/楕円 541"/>
        <xdr:cNvSpPr/>
      </xdr:nvSpPr>
      <xdr:spPr>
        <a:xfrm>
          <a:off x="16268700" y="645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85066</xdr:rowOff>
    </xdr:from>
    <xdr:ext cx="534377" cy="259045"/>
    <xdr:sp macro="" textlink="">
      <xdr:nvSpPr>
        <xdr:cNvPr id="543" name="消防費該当値テキスト"/>
        <xdr:cNvSpPr txBox="1"/>
      </xdr:nvSpPr>
      <xdr:spPr>
        <a:xfrm>
          <a:off x="16370300" y="642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13,362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158486</xdr:rowOff>
    </xdr:from>
    <xdr:to>
      <xdr:col>22</xdr:col>
      <xdr:colOff>415925</xdr:colOff>
      <xdr:row>38</xdr:row>
      <xdr:rowOff>88636</xdr:rowOff>
    </xdr:to>
    <xdr:sp macro="" textlink="">
      <xdr:nvSpPr>
        <xdr:cNvPr id="544" name="円/楕円 543"/>
        <xdr:cNvSpPr/>
      </xdr:nvSpPr>
      <xdr:spPr>
        <a:xfrm>
          <a:off x="15430500" y="650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79763</xdr:rowOff>
    </xdr:from>
    <xdr:ext cx="534377" cy="259045"/>
    <xdr:sp macro="" textlink="">
      <xdr:nvSpPr>
        <xdr:cNvPr id="545" name="テキスト ボックス 544"/>
        <xdr:cNvSpPr txBox="1"/>
      </xdr:nvSpPr>
      <xdr:spPr>
        <a:xfrm>
          <a:off x="15214111" y="659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55707</xdr:rowOff>
    </xdr:from>
    <xdr:to>
      <xdr:col>21</xdr:col>
      <xdr:colOff>212725</xdr:colOff>
      <xdr:row>38</xdr:row>
      <xdr:rowOff>157307</xdr:rowOff>
    </xdr:to>
    <xdr:sp macro="" textlink="">
      <xdr:nvSpPr>
        <xdr:cNvPr id="546" name="円/楕円 545"/>
        <xdr:cNvSpPr/>
      </xdr:nvSpPr>
      <xdr:spPr>
        <a:xfrm>
          <a:off x="14541500" y="657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148434</xdr:rowOff>
    </xdr:from>
    <xdr:ext cx="534377" cy="259045"/>
    <xdr:sp macro="" textlink="">
      <xdr:nvSpPr>
        <xdr:cNvPr id="547" name="テキスト ボックス 546"/>
        <xdr:cNvSpPr txBox="1"/>
      </xdr:nvSpPr>
      <xdr:spPr>
        <a:xfrm>
          <a:off x="14325111" y="6663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65171</xdr:rowOff>
    </xdr:from>
    <xdr:to>
      <xdr:col>20</xdr:col>
      <xdr:colOff>9525</xdr:colOff>
      <xdr:row>38</xdr:row>
      <xdr:rowOff>166771</xdr:rowOff>
    </xdr:to>
    <xdr:sp macro="" textlink="">
      <xdr:nvSpPr>
        <xdr:cNvPr id="548" name="円/楕円 547"/>
        <xdr:cNvSpPr/>
      </xdr:nvSpPr>
      <xdr:spPr>
        <a:xfrm>
          <a:off x="13652500" y="658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157898</xdr:rowOff>
    </xdr:from>
    <xdr:ext cx="534377" cy="259045"/>
    <xdr:sp macro="" textlink="">
      <xdr:nvSpPr>
        <xdr:cNvPr id="549" name="テキスト ボックス 548"/>
        <xdr:cNvSpPr txBox="1"/>
      </xdr:nvSpPr>
      <xdr:spPr>
        <a:xfrm>
          <a:off x="13436111" y="667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10,519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48484</xdr:rowOff>
    </xdr:from>
    <xdr:to>
      <xdr:col>18</xdr:col>
      <xdr:colOff>492125</xdr:colOff>
      <xdr:row>38</xdr:row>
      <xdr:rowOff>150084</xdr:rowOff>
    </xdr:to>
    <xdr:sp macro="" textlink="">
      <xdr:nvSpPr>
        <xdr:cNvPr id="550" name="円/楕円 549"/>
        <xdr:cNvSpPr/>
      </xdr:nvSpPr>
      <xdr:spPr>
        <a:xfrm>
          <a:off x="12763500" y="656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141211</xdr:rowOff>
    </xdr:from>
    <xdr:ext cx="534377" cy="259045"/>
    <xdr:sp macro="" textlink="">
      <xdr:nvSpPr>
        <xdr:cNvPr id="551" name="テキスト ボックス 550"/>
        <xdr:cNvSpPr txBox="1"/>
      </xdr:nvSpPr>
      <xdr:spPr>
        <a:xfrm>
          <a:off x="12547111" y="665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36449</xdr:rowOff>
    </xdr:from>
    <xdr:to>
      <xdr:col>23</xdr:col>
      <xdr:colOff>517525</xdr:colOff>
      <xdr:row>56</xdr:row>
      <xdr:rowOff>105192</xdr:rowOff>
    </xdr:to>
    <xdr:cxnSp macro="">
      <xdr:nvCxnSpPr>
        <xdr:cNvPr id="582" name="直線コネクタ 581"/>
        <xdr:cNvCxnSpPr/>
      </xdr:nvCxnSpPr>
      <xdr:spPr>
        <a:xfrm flipV="1">
          <a:off x="15481300" y="9637649"/>
          <a:ext cx="8382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58357</xdr:rowOff>
    </xdr:from>
    <xdr:ext cx="534377" cy="259045"/>
    <xdr:sp macro="" textlink="">
      <xdr:nvSpPr>
        <xdr:cNvPr id="583" name="教育費平均値テキスト"/>
        <xdr:cNvSpPr txBox="1"/>
      </xdr:nvSpPr>
      <xdr:spPr>
        <a:xfrm>
          <a:off x="16370300" y="9659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105192</xdr:rowOff>
    </xdr:from>
    <xdr:to>
      <xdr:col>22</xdr:col>
      <xdr:colOff>365125</xdr:colOff>
      <xdr:row>57</xdr:row>
      <xdr:rowOff>57404</xdr:rowOff>
    </xdr:to>
    <xdr:cxnSp macro="">
      <xdr:nvCxnSpPr>
        <xdr:cNvPr id="585" name="直線コネクタ 584"/>
        <xdr:cNvCxnSpPr/>
      </xdr:nvCxnSpPr>
      <xdr:spPr>
        <a:xfrm flipV="1">
          <a:off x="14592300" y="9706392"/>
          <a:ext cx="889000" cy="12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50873</xdr:rowOff>
    </xdr:from>
    <xdr:to>
      <xdr:col>21</xdr:col>
      <xdr:colOff>161925</xdr:colOff>
      <xdr:row>57</xdr:row>
      <xdr:rowOff>57404</xdr:rowOff>
    </xdr:to>
    <xdr:cxnSp macro="">
      <xdr:nvCxnSpPr>
        <xdr:cNvPr id="588" name="直線コネクタ 587"/>
        <xdr:cNvCxnSpPr/>
      </xdr:nvCxnSpPr>
      <xdr:spPr>
        <a:xfrm>
          <a:off x="13703300" y="982352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15232</xdr:rowOff>
    </xdr:from>
    <xdr:to>
      <xdr:col>19</xdr:col>
      <xdr:colOff>644525</xdr:colOff>
      <xdr:row>57</xdr:row>
      <xdr:rowOff>50873</xdr:rowOff>
    </xdr:to>
    <xdr:cxnSp macro="">
      <xdr:nvCxnSpPr>
        <xdr:cNvPr id="591" name="直線コネクタ 590"/>
        <xdr:cNvCxnSpPr/>
      </xdr:nvCxnSpPr>
      <xdr:spPr>
        <a:xfrm>
          <a:off x="12814300" y="9787882"/>
          <a:ext cx="889000" cy="3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157099</xdr:rowOff>
    </xdr:from>
    <xdr:to>
      <xdr:col>23</xdr:col>
      <xdr:colOff>568325</xdr:colOff>
      <xdr:row>56</xdr:row>
      <xdr:rowOff>87249</xdr:rowOff>
    </xdr:to>
    <xdr:sp macro="" textlink="">
      <xdr:nvSpPr>
        <xdr:cNvPr id="601" name="円/楕円 600"/>
        <xdr:cNvSpPr/>
      </xdr:nvSpPr>
      <xdr:spPr>
        <a:xfrm>
          <a:off x="16268700" y="958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8526</xdr:rowOff>
    </xdr:from>
    <xdr:ext cx="534377" cy="259045"/>
    <xdr:sp macro="" textlink="">
      <xdr:nvSpPr>
        <xdr:cNvPr id="602" name="教育費該当値テキスト"/>
        <xdr:cNvSpPr txBox="1"/>
      </xdr:nvSpPr>
      <xdr:spPr>
        <a:xfrm>
          <a:off x="16370300" y="943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54392</xdr:rowOff>
    </xdr:from>
    <xdr:to>
      <xdr:col>22</xdr:col>
      <xdr:colOff>415925</xdr:colOff>
      <xdr:row>56</xdr:row>
      <xdr:rowOff>155992</xdr:rowOff>
    </xdr:to>
    <xdr:sp macro="" textlink="">
      <xdr:nvSpPr>
        <xdr:cNvPr id="603" name="円/楕円 602"/>
        <xdr:cNvSpPr/>
      </xdr:nvSpPr>
      <xdr:spPr>
        <a:xfrm>
          <a:off x="15430500" y="96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1069</xdr:rowOff>
    </xdr:from>
    <xdr:ext cx="534377" cy="259045"/>
    <xdr:sp macro="" textlink="">
      <xdr:nvSpPr>
        <xdr:cNvPr id="604" name="テキスト ボックス 603"/>
        <xdr:cNvSpPr txBox="1"/>
      </xdr:nvSpPr>
      <xdr:spPr>
        <a:xfrm>
          <a:off x="15214111" y="94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6604</xdr:rowOff>
    </xdr:from>
    <xdr:to>
      <xdr:col>21</xdr:col>
      <xdr:colOff>212725</xdr:colOff>
      <xdr:row>57</xdr:row>
      <xdr:rowOff>108204</xdr:rowOff>
    </xdr:to>
    <xdr:sp macro="" textlink="">
      <xdr:nvSpPr>
        <xdr:cNvPr id="605" name="円/楕円 604"/>
        <xdr:cNvSpPr/>
      </xdr:nvSpPr>
      <xdr:spPr>
        <a:xfrm>
          <a:off x="14541500" y="977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99331</xdr:rowOff>
    </xdr:from>
    <xdr:ext cx="534377" cy="259045"/>
    <xdr:sp macro="" textlink="">
      <xdr:nvSpPr>
        <xdr:cNvPr id="606" name="テキスト ボックス 605"/>
        <xdr:cNvSpPr txBox="1"/>
      </xdr:nvSpPr>
      <xdr:spPr>
        <a:xfrm>
          <a:off x="14325111" y="987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73</xdr:rowOff>
    </xdr:from>
    <xdr:to>
      <xdr:col>20</xdr:col>
      <xdr:colOff>9525</xdr:colOff>
      <xdr:row>57</xdr:row>
      <xdr:rowOff>101673</xdr:rowOff>
    </xdr:to>
    <xdr:sp macro="" textlink="">
      <xdr:nvSpPr>
        <xdr:cNvPr id="607" name="円/楕円 606"/>
        <xdr:cNvSpPr/>
      </xdr:nvSpPr>
      <xdr:spPr>
        <a:xfrm>
          <a:off x="13652500" y="977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92800</xdr:rowOff>
    </xdr:from>
    <xdr:ext cx="534377" cy="259045"/>
    <xdr:sp macro="" textlink="">
      <xdr:nvSpPr>
        <xdr:cNvPr id="608" name="テキスト ボックス 607"/>
        <xdr:cNvSpPr txBox="1"/>
      </xdr:nvSpPr>
      <xdr:spPr>
        <a:xfrm>
          <a:off x="13436111" y="9865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35,910</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135882</xdr:rowOff>
    </xdr:from>
    <xdr:to>
      <xdr:col>18</xdr:col>
      <xdr:colOff>492125</xdr:colOff>
      <xdr:row>57</xdr:row>
      <xdr:rowOff>66032</xdr:rowOff>
    </xdr:to>
    <xdr:sp macro="" textlink="">
      <xdr:nvSpPr>
        <xdr:cNvPr id="609" name="円/楕円 608"/>
        <xdr:cNvSpPr/>
      </xdr:nvSpPr>
      <xdr:spPr>
        <a:xfrm>
          <a:off x="12763500" y="973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57159</xdr:rowOff>
    </xdr:from>
    <xdr:ext cx="534377" cy="259045"/>
    <xdr:sp macro="" textlink="">
      <xdr:nvSpPr>
        <xdr:cNvPr id="610" name="テキスト ボックス 609"/>
        <xdr:cNvSpPr txBox="1"/>
      </xdr:nvSpPr>
      <xdr:spPr>
        <a:xfrm>
          <a:off x="12547111" y="982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44222</xdr:rowOff>
    </xdr:from>
    <xdr:to>
      <xdr:col>19</xdr:col>
      <xdr:colOff>644525</xdr:colOff>
      <xdr:row>79</xdr:row>
      <xdr:rowOff>44450</xdr:rowOff>
    </xdr:to>
    <xdr:cxnSp macro="">
      <xdr:nvCxnSpPr>
        <xdr:cNvPr id="648" name="直線コネクタ 647"/>
        <xdr:cNvCxnSpPr/>
      </xdr:nvCxnSpPr>
      <xdr:spPr>
        <a:xfrm>
          <a:off x="12814300" y="13588772"/>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164872</xdr:rowOff>
    </xdr:from>
    <xdr:to>
      <xdr:col>18</xdr:col>
      <xdr:colOff>492125</xdr:colOff>
      <xdr:row>79</xdr:row>
      <xdr:rowOff>95022</xdr:rowOff>
    </xdr:to>
    <xdr:sp macro="" textlink="">
      <xdr:nvSpPr>
        <xdr:cNvPr id="666" name="円/楕円 665"/>
        <xdr:cNvSpPr/>
      </xdr:nvSpPr>
      <xdr:spPr>
        <a:xfrm>
          <a:off x="12763500" y="1353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86149</xdr:rowOff>
    </xdr:from>
    <xdr:ext cx="313932" cy="259045"/>
    <xdr:sp macro="" textlink="">
      <xdr:nvSpPr>
        <xdr:cNvPr id="667" name="テキスト ボックス 666"/>
        <xdr:cNvSpPr txBox="1"/>
      </xdr:nvSpPr>
      <xdr:spPr>
        <a:xfrm>
          <a:off x="12657333" y="136306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30180</xdr:rowOff>
    </xdr:from>
    <xdr:to>
      <xdr:col>23</xdr:col>
      <xdr:colOff>517525</xdr:colOff>
      <xdr:row>98</xdr:row>
      <xdr:rowOff>41641</xdr:rowOff>
    </xdr:to>
    <xdr:cxnSp macro="">
      <xdr:nvCxnSpPr>
        <xdr:cNvPr id="698" name="直線コネクタ 697"/>
        <xdr:cNvCxnSpPr/>
      </xdr:nvCxnSpPr>
      <xdr:spPr>
        <a:xfrm>
          <a:off x="15481300" y="16832280"/>
          <a:ext cx="838200" cy="1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163137</xdr:rowOff>
    </xdr:from>
    <xdr:to>
      <xdr:col>22</xdr:col>
      <xdr:colOff>365125</xdr:colOff>
      <xdr:row>98</xdr:row>
      <xdr:rowOff>30180</xdr:rowOff>
    </xdr:to>
    <xdr:cxnSp macro="">
      <xdr:nvCxnSpPr>
        <xdr:cNvPr id="701" name="直線コネクタ 700"/>
        <xdr:cNvCxnSpPr/>
      </xdr:nvCxnSpPr>
      <xdr:spPr>
        <a:xfrm>
          <a:off x="14592300" y="16793787"/>
          <a:ext cx="889000" cy="3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151336</xdr:rowOff>
    </xdr:from>
    <xdr:to>
      <xdr:col>21</xdr:col>
      <xdr:colOff>161925</xdr:colOff>
      <xdr:row>97</xdr:row>
      <xdr:rowOff>163137</xdr:rowOff>
    </xdr:to>
    <xdr:cxnSp macro="">
      <xdr:nvCxnSpPr>
        <xdr:cNvPr id="704" name="直線コネクタ 703"/>
        <xdr:cNvCxnSpPr/>
      </xdr:nvCxnSpPr>
      <xdr:spPr>
        <a:xfrm>
          <a:off x="13703300" y="16781986"/>
          <a:ext cx="889000" cy="1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136184</xdr:rowOff>
    </xdr:from>
    <xdr:to>
      <xdr:col>19</xdr:col>
      <xdr:colOff>644525</xdr:colOff>
      <xdr:row>97</xdr:row>
      <xdr:rowOff>151336</xdr:rowOff>
    </xdr:to>
    <xdr:cxnSp macro="">
      <xdr:nvCxnSpPr>
        <xdr:cNvPr id="707" name="直線コネクタ 706"/>
        <xdr:cNvCxnSpPr/>
      </xdr:nvCxnSpPr>
      <xdr:spPr>
        <a:xfrm>
          <a:off x="12814300" y="16423934"/>
          <a:ext cx="889000" cy="35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11" name="テキスト ボックス 710"/>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162291</xdr:rowOff>
    </xdr:from>
    <xdr:to>
      <xdr:col>23</xdr:col>
      <xdr:colOff>568325</xdr:colOff>
      <xdr:row>98</xdr:row>
      <xdr:rowOff>92441</xdr:rowOff>
    </xdr:to>
    <xdr:sp macro="" textlink="">
      <xdr:nvSpPr>
        <xdr:cNvPr id="717" name="円/楕円 716"/>
        <xdr:cNvSpPr/>
      </xdr:nvSpPr>
      <xdr:spPr>
        <a:xfrm>
          <a:off x="16268700" y="1679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77218</xdr:rowOff>
    </xdr:from>
    <xdr:ext cx="534377" cy="259045"/>
    <xdr:sp macro="" textlink="">
      <xdr:nvSpPr>
        <xdr:cNvPr id="718" name="公債費該当値テキスト"/>
        <xdr:cNvSpPr txBox="1"/>
      </xdr:nvSpPr>
      <xdr:spPr>
        <a:xfrm>
          <a:off x="16370300" y="167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21,008</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150830</xdr:rowOff>
    </xdr:from>
    <xdr:to>
      <xdr:col>22</xdr:col>
      <xdr:colOff>415925</xdr:colOff>
      <xdr:row>98</xdr:row>
      <xdr:rowOff>80980</xdr:rowOff>
    </xdr:to>
    <xdr:sp macro="" textlink="">
      <xdr:nvSpPr>
        <xdr:cNvPr id="719" name="円/楕円 718"/>
        <xdr:cNvSpPr/>
      </xdr:nvSpPr>
      <xdr:spPr>
        <a:xfrm>
          <a:off x="15430500" y="167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72107</xdr:rowOff>
    </xdr:from>
    <xdr:ext cx="534377" cy="259045"/>
    <xdr:sp macro="" textlink="">
      <xdr:nvSpPr>
        <xdr:cNvPr id="720" name="テキスト ボックス 719"/>
        <xdr:cNvSpPr txBox="1"/>
      </xdr:nvSpPr>
      <xdr:spPr>
        <a:xfrm>
          <a:off x="15214111" y="16874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22,061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112337</xdr:rowOff>
    </xdr:from>
    <xdr:to>
      <xdr:col>21</xdr:col>
      <xdr:colOff>212725</xdr:colOff>
      <xdr:row>98</xdr:row>
      <xdr:rowOff>42487</xdr:rowOff>
    </xdr:to>
    <xdr:sp macro="" textlink="">
      <xdr:nvSpPr>
        <xdr:cNvPr id="721" name="円/楕円 720"/>
        <xdr:cNvSpPr/>
      </xdr:nvSpPr>
      <xdr:spPr>
        <a:xfrm>
          <a:off x="14541500" y="1674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33614</xdr:rowOff>
    </xdr:from>
    <xdr:ext cx="534377" cy="259045"/>
    <xdr:sp macro="" textlink="">
      <xdr:nvSpPr>
        <xdr:cNvPr id="722" name="テキスト ボックス 721"/>
        <xdr:cNvSpPr txBox="1"/>
      </xdr:nvSpPr>
      <xdr:spPr>
        <a:xfrm>
          <a:off x="14325111" y="168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25,597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100536</xdr:rowOff>
    </xdr:from>
    <xdr:to>
      <xdr:col>20</xdr:col>
      <xdr:colOff>9525</xdr:colOff>
      <xdr:row>98</xdr:row>
      <xdr:rowOff>30686</xdr:rowOff>
    </xdr:to>
    <xdr:sp macro="" textlink="">
      <xdr:nvSpPr>
        <xdr:cNvPr id="723" name="円/楕円 722"/>
        <xdr:cNvSpPr/>
      </xdr:nvSpPr>
      <xdr:spPr>
        <a:xfrm>
          <a:off x="13652500" y="167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21813</xdr:rowOff>
    </xdr:from>
    <xdr:ext cx="534377" cy="259045"/>
    <xdr:sp macro="" textlink="">
      <xdr:nvSpPr>
        <xdr:cNvPr id="724" name="テキスト ボックス 723"/>
        <xdr:cNvSpPr txBox="1"/>
      </xdr:nvSpPr>
      <xdr:spPr>
        <a:xfrm>
          <a:off x="13436111" y="168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26,681</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85384</xdr:rowOff>
    </xdr:from>
    <xdr:to>
      <xdr:col>18</xdr:col>
      <xdr:colOff>492125</xdr:colOff>
      <xdr:row>96</xdr:row>
      <xdr:rowOff>15534</xdr:rowOff>
    </xdr:to>
    <xdr:sp macro="" textlink="">
      <xdr:nvSpPr>
        <xdr:cNvPr id="725" name="円/楕円 724"/>
        <xdr:cNvSpPr/>
      </xdr:nvSpPr>
      <xdr:spPr>
        <a:xfrm>
          <a:off x="12763500" y="1637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32061</xdr:rowOff>
    </xdr:from>
    <xdr:ext cx="534377" cy="259045"/>
    <xdr:sp macro="" textlink="">
      <xdr:nvSpPr>
        <xdr:cNvPr id="726" name="テキスト ボックス 725"/>
        <xdr:cNvSpPr txBox="1"/>
      </xdr:nvSpPr>
      <xdr:spPr>
        <a:xfrm>
          <a:off x="12547111" y="1614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類似団体平均と比較して、総務費・</a:t>
          </a:r>
          <a:r>
            <a:rPr kumimoji="1" lang="ja-JP" altLang="en-US" sz="1100">
              <a:solidFill>
                <a:schemeClr val="dk1"/>
              </a:solidFill>
              <a:effectLst/>
              <a:latin typeface="+mn-lt"/>
              <a:ea typeface="+mn-ea"/>
              <a:cs typeface="+mn-cs"/>
            </a:rPr>
            <a:t>衛生費・</a:t>
          </a:r>
          <a:r>
            <a:rPr kumimoji="1" lang="ja-JP" altLang="ja-JP" sz="1100">
              <a:solidFill>
                <a:schemeClr val="dk1"/>
              </a:solidFill>
              <a:effectLst/>
              <a:latin typeface="+mn-lt"/>
              <a:ea typeface="+mn-ea"/>
              <a:cs typeface="+mn-cs"/>
            </a:rPr>
            <a:t>農林水産業費・商工費・</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消防費・</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が下回っているが、</a:t>
          </a:r>
          <a:r>
            <a:rPr kumimoji="1" lang="ja-JP" altLang="en-US" sz="1100">
              <a:solidFill>
                <a:schemeClr val="dk1"/>
              </a:solidFill>
              <a:effectLst/>
              <a:latin typeface="+mn-lt"/>
              <a:ea typeface="+mn-ea"/>
              <a:cs typeface="+mn-cs"/>
            </a:rPr>
            <a:t>議会費・</a:t>
          </a:r>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は上回っている。</a:t>
          </a:r>
          <a:endParaRPr lang="ja-JP" altLang="ja-JP" sz="1400">
            <a:effectLst/>
          </a:endParaRPr>
        </a:p>
        <a:p>
          <a:r>
            <a:rPr kumimoji="1" lang="ja-JP" altLang="ja-JP" sz="1100">
              <a:solidFill>
                <a:schemeClr val="dk1"/>
              </a:solidFill>
              <a:effectLst/>
              <a:latin typeface="+mn-lt"/>
              <a:ea typeface="+mn-ea"/>
              <a:cs typeface="+mn-cs"/>
            </a:rPr>
            <a:t>消防費・衛生費は一部事務組合で運営しているため町運営より効率的に運営できていると思われる。農林水産業費・商工費に関しては、主要産業のないベットタウンであるため大幅に下回っているが、今後もこの状況が続くと思われる。</a:t>
          </a:r>
          <a:endParaRPr lang="ja-JP" altLang="ja-JP" sz="1400">
            <a:effectLst/>
          </a:endParaRPr>
        </a:p>
        <a:p>
          <a:r>
            <a:rPr kumimoji="1" lang="ja-JP" altLang="ja-JP" sz="1100">
              <a:solidFill>
                <a:schemeClr val="dk1"/>
              </a:solidFill>
              <a:effectLst/>
              <a:latin typeface="+mn-lt"/>
              <a:ea typeface="+mn-ea"/>
              <a:cs typeface="+mn-cs"/>
            </a:rPr>
            <a:t>民生費に関しては、公営住宅が多く低所得者層が多いことと高齢化率の上昇に伴い増加が続くと思われる。また、</a:t>
          </a:r>
          <a:r>
            <a:rPr kumimoji="1" lang="ja-JP" altLang="en-US" sz="1100">
              <a:solidFill>
                <a:schemeClr val="dk1"/>
              </a:solidFill>
              <a:effectLst/>
              <a:latin typeface="+mn-lt"/>
              <a:ea typeface="+mn-ea"/>
              <a:cs typeface="+mn-cs"/>
            </a:rPr>
            <a:t>教育費に関しては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小中学校への空調設置や認定こども園施設型給付費等、施設改修費の増額が起因している。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快適なベットタウンとしての地位を確立し、生産年齢層の定住者を増やす施策を実施し続けるため、今後も教育費・土木費を重点的に施策を推進していく必要がある。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年度から平成</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年度までの行財政改革緊急行動計画に</a:t>
          </a:r>
          <a:r>
            <a:rPr lang="ja-JP" altLang="en-US" sz="1100">
              <a:solidFill>
                <a:schemeClr val="dk1"/>
              </a:solidFill>
              <a:effectLst/>
              <a:latin typeface="+mn-lt"/>
              <a:ea typeface="+mn-ea"/>
              <a:cs typeface="+mn-cs"/>
            </a:rPr>
            <a:t>基づき</a:t>
          </a:r>
          <a:r>
            <a:rPr lang="ja-JP" altLang="ja-JP" sz="1100">
              <a:solidFill>
                <a:schemeClr val="dk1"/>
              </a:solidFill>
              <a:effectLst/>
              <a:latin typeface="+mn-lt"/>
              <a:ea typeface="+mn-ea"/>
              <a:cs typeface="+mn-cs"/>
            </a:rPr>
            <a:t>、総人件費・定員適正化、補助金の見直しなどにより経常経費の削減を行い、財政調整基金への積立を計画的に行ってきたところである。実質収支についても国・県補助金を活用することで一般財源負担を減らすように努めた。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年度は特別会計への繰出金や扶助費の増額はあったものの、地方税や交付税の</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により歳入総額が</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した</a:t>
          </a:r>
          <a:r>
            <a:rPr lang="ja-JP" altLang="en-US" sz="1100">
              <a:solidFill>
                <a:schemeClr val="dk1"/>
              </a:solidFill>
              <a:effectLst/>
              <a:latin typeface="+mn-lt"/>
              <a:ea typeface="+mn-ea"/>
              <a:cs typeface="+mn-cs"/>
            </a:rPr>
            <a:t>ことで</a:t>
          </a:r>
          <a:r>
            <a:rPr lang="ja-JP" altLang="ja-JP" sz="1100">
              <a:solidFill>
                <a:schemeClr val="dk1"/>
              </a:solidFill>
              <a:effectLst/>
              <a:latin typeface="+mn-lt"/>
              <a:ea typeface="+mn-ea"/>
              <a:cs typeface="+mn-cs"/>
            </a:rPr>
            <a:t>、財政調整基金を取り崩すこと</a:t>
          </a:r>
          <a:r>
            <a:rPr lang="ja-JP" altLang="en-US" sz="1100">
              <a:solidFill>
                <a:schemeClr val="dk1"/>
              </a:solidFill>
              <a:effectLst/>
              <a:latin typeface="+mn-lt"/>
              <a:ea typeface="+mn-ea"/>
              <a:cs typeface="+mn-cs"/>
            </a:rPr>
            <a:t>を余儀なくされ、</a:t>
          </a:r>
          <a:r>
            <a:rPr lang="ja-JP" altLang="ja-JP" sz="1100">
              <a:solidFill>
                <a:schemeClr val="dk1"/>
              </a:solidFill>
              <a:effectLst/>
              <a:latin typeface="+mn-lt"/>
              <a:ea typeface="+mn-ea"/>
              <a:cs typeface="+mn-cs"/>
            </a:rPr>
            <a:t>実質単年度収支は</a:t>
          </a:r>
          <a:r>
            <a:rPr lang="ja-JP" altLang="en-US" sz="1100">
              <a:solidFill>
                <a:schemeClr val="dk1"/>
              </a:solidFill>
              <a:effectLst/>
              <a:latin typeface="+mn-lt"/>
              <a:ea typeface="+mn-ea"/>
              <a:cs typeface="+mn-cs"/>
            </a:rPr>
            <a:t>悪化することとなった。</a:t>
          </a:r>
          <a:r>
            <a:rPr lang="ja-JP" altLang="ja-JP" sz="1100">
              <a:solidFill>
                <a:schemeClr val="dk1"/>
              </a:solidFill>
              <a:effectLst/>
              <a:latin typeface="+mn-lt"/>
              <a:ea typeface="+mn-ea"/>
              <a:cs typeface="+mn-cs"/>
            </a:rPr>
            <a:t>今後も、定住促進対策など魅力ある町づくりを重点的に行い自主財源の確保に</a:t>
          </a:r>
          <a:r>
            <a:rPr lang="ja-JP" altLang="en-US" sz="1100">
              <a:solidFill>
                <a:schemeClr val="dk1"/>
              </a:solidFill>
              <a:effectLst/>
              <a:latin typeface="+mn-lt"/>
              <a:ea typeface="+mn-ea"/>
              <a:cs typeface="+mn-cs"/>
            </a:rPr>
            <a:t>一層</a:t>
          </a:r>
          <a:r>
            <a:rPr lang="ja-JP" altLang="ja-JP" sz="1100">
              <a:solidFill>
                <a:schemeClr val="dk1"/>
              </a:solidFill>
              <a:effectLst/>
              <a:latin typeface="+mn-lt"/>
              <a:ea typeface="+mn-ea"/>
              <a:cs typeface="+mn-cs"/>
            </a:rPr>
            <a:t>努めるとともに、経常経費の削減による安定的な行財政運営を行う必要がある。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福岡県水巻町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28</a:t>
          </a:r>
          <a:r>
            <a:rPr lang="ja-JP" altLang="ja-JP" sz="1100" b="0" i="0" baseline="0">
              <a:solidFill>
                <a:schemeClr val="dk1"/>
              </a:solidFill>
              <a:effectLst/>
              <a:latin typeface="+mn-lt"/>
              <a:ea typeface="+mn-ea"/>
              <a:cs typeface="+mn-cs"/>
            </a:rPr>
            <a:t>年度においても普通会計および公営事業会計すべての会計において財源不足等による赤字は発生していないため、連結赤字比率は引き続き発生していない。</a:t>
          </a:r>
          <a:endParaRPr lang="ja-JP" altLang="ja-JP" sz="1400">
            <a:effectLst/>
          </a:endParaRPr>
        </a:p>
        <a:p>
          <a:pPr rtl="0"/>
          <a:r>
            <a:rPr lang="ja-JP" altLang="ja-JP" sz="1100" b="0" i="0" baseline="0">
              <a:solidFill>
                <a:schemeClr val="dk1"/>
              </a:solidFill>
              <a:effectLst/>
              <a:latin typeface="+mn-lt"/>
              <a:ea typeface="+mn-ea"/>
              <a:cs typeface="+mn-cs"/>
            </a:rPr>
            <a:t>各会計とも赤字は発生していないが、国民健康保険事業特別会計においては医療費、公共下水道事業特別会計においては公債費が増加しており、一般会計からの繰出金が増加傾向にある。各会計とも歳出は削減しがたいものなので、料金、保険税など歳入面での見直しを行ないつつ、町全体の黒字額の確保に努める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9757507</v>
      </c>
      <c r="BO4" s="381"/>
      <c r="BP4" s="381"/>
      <c r="BQ4" s="381"/>
      <c r="BR4" s="381"/>
      <c r="BS4" s="381"/>
      <c r="BT4" s="381"/>
      <c r="BU4" s="382"/>
      <c r="BV4" s="380">
        <v>9754450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4.9000000000000004</v>
      </c>
      <c r="CU4" s="387"/>
      <c r="CV4" s="387"/>
      <c r="CW4" s="387"/>
      <c r="CX4" s="387"/>
      <c r="CY4" s="387"/>
      <c r="CZ4" s="387"/>
      <c r="DA4" s="388"/>
      <c r="DB4" s="386">
        <v>6.1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9400982</v>
      </c>
      <c r="BO5" s="418"/>
      <c r="BP5" s="418"/>
      <c r="BQ5" s="418"/>
      <c r="BR5" s="418"/>
      <c r="BS5" s="418"/>
      <c r="BT5" s="418"/>
      <c r="BU5" s="419"/>
      <c r="BV5" s="417">
        <v>9374378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94</v>
      </c>
      <c r="CU5" s="415"/>
      <c r="CV5" s="415"/>
      <c r="CW5" s="415"/>
      <c r="CX5" s="415"/>
      <c r="CY5" s="415"/>
      <c r="CZ5" s="415"/>
      <c r="DA5" s="416"/>
      <c r="DB5" s="414">
        <v>83.9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356525</v>
      </c>
      <c r="BO6" s="418"/>
      <c r="BP6" s="418"/>
      <c r="BQ6" s="418"/>
      <c r="BR6" s="418"/>
      <c r="BS6" s="418"/>
      <c r="BT6" s="418"/>
      <c r="BU6" s="419"/>
      <c r="BV6" s="417">
        <v>380072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99.5</v>
      </c>
      <c r="CU6" s="455"/>
      <c r="CV6" s="455"/>
      <c r="CW6" s="455"/>
      <c r="CX6" s="455"/>
      <c r="CY6" s="455"/>
      <c r="CZ6" s="455"/>
      <c r="DA6" s="456"/>
      <c r="DB6" s="454">
        <v>90</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73569</v>
      </c>
      <c r="BO7" s="418"/>
      <c r="BP7" s="418"/>
      <c r="BQ7" s="418"/>
      <c r="BR7" s="418"/>
      <c r="BS7" s="418"/>
      <c r="BT7" s="418"/>
      <c r="BU7" s="419"/>
      <c r="BV7" s="417">
        <v>24584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5758676</v>
      </c>
      <c r="CU7" s="418"/>
      <c r="CV7" s="418"/>
      <c r="CW7" s="418"/>
      <c r="CX7" s="418"/>
      <c r="CY7" s="418"/>
      <c r="CZ7" s="418"/>
      <c r="DA7" s="419"/>
      <c r="DB7" s="417">
        <v>5782181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282956</v>
      </c>
      <c r="BO8" s="418"/>
      <c r="BP8" s="418"/>
      <c r="BQ8" s="418"/>
      <c r="BR8" s="418"/>
      <c r="BS8" s="418"/>
      <c r="BT8" s="418"/>
      <c r="BU8" s="419"/>
      <c r="BV8" s="417">
        <v>355488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0.52</v>
      </c>
      <c r="CU8" s="458"/>
      <c r="CV8" s="458"/>
      <c r="CW8" s="458"/>
      <c r="CX8" s="458"/>
      <c r="CY8" s="458"/>
      <c r="CZ8" s="458"/>
      <c r="DA8" s="459"/>
      <c r="DB8" s="457">
        <v>0.51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28997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-72532</v>
      </c>
      <c r="BO9" s="418"/>
      <c r="BP9" s="418"/>
      <c r="BQ9" s="418"/>
      <c r="BR9" s="418"/>
      <c r="BS9" s="418"/>
      <c r="BT9" s="418"/>
      <c r="BU9" s="419"/>
      <c r="BV9" s="417">
        <v>91951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8</v>
      </c>
      <c r="CU9" s="415"/>
      <c r="CV9" s="415"/>
      <c r="CW9" s="415"/>
      <c r="CX9" s="415"/>
      <c r="CY9" s="415"/>
      <c r="CZ9" s="415"/>
      <c r="DA9" s="416"/>
      <c r="DB9" s="414">
        <v>7.9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30021</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4505</v>
      </c>
      <c r="BO10" s="418"/>
      <c r="BP10" s="418"/>
      <c r="BQ10" s="418"/>
      <c r="BR10" s="418"/>
      <c r="BS10" s="418"/>
      <c r="BT10" s="418"/>
      <c r="BU10" s="419"/>
      <c r="BV10" s="417">
        <v>3911</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28982</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200000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28620</v>
      </c>
      <c r="S13" s="499"/>
      <c r="T13" s="499"/>
      <c r="U13" s="499"/>
      <c r="V13" s="500"/>
      <c r="W13" s="433" t="s">
        <v>124</v>
      </c>
      <c r="X13" s="434"/>
      <c r="Y13" s="434"/>
      <c r="Z13" s="434"/>
      <c r="AA13" s="434"/>
      <c r="AB13" s="424"/>
      <c r="AC13" s="468">
        <v>121</v>
      </c>
      <c r="AD13" s="469"/>
      <c r="AE13" s="469"/>
      <c r="AF13" s="469"/>
      <c r="AG13" s="508"/>
      <c r="AH13" s="468">
        <v>93</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-268027</v>
      </c>
      <c r="BO13" s="418"/>
      <c r="BP13" s="418"/>
      <c r="BQ13" s="418"/>
      <c r="BR13" s="418"/>
      <c r="BS13" s="418"/>
      <c r="BT13" s="418"/>
      <c r="BU13" s="419"/>
      <c r="BV13" s="417">
        <v>95862</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3.6</v>
      </c>
      <c r="CU13" s="415"/>
      <c r="CV13" s="415"/>
      <c r="CW13" s="415"/>
      <c r="CX13" s="415"/>
      <c r="CY13" s="415"/>
      <c r="CZ13" s="415"/>
      <c r="DA13" s="416"/>
      <c r="DB13" s="414">
        <v>4.3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29148</v>
      </c>
      <c r="S14" s="499"/>
      <c r="T14" s="499"/>
      <c r="U14" s="499"/>
      <c r="V14" s="500"/>
      <c r="W14" s="407"/>
      <c r="X14" s="408"/>
      <c r="Y14" s="408"/>
      <c r="Z14" s="408"/>
      <c r="AA14" s="408"/>
      <c r="AB14" s="397"/>
      <c r="AC14" s="501">
        <v>1</v>
      </c>
      <c r="AD14" s="502"/>
      <c r="AE14" s="502"/>
      <c r="AF14" s="502"/>
      <c r="AG14" s="503"/>
      <c r="AH14" s="501">
        <v>0.8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28792</v>
      </c>
      <c r="S15" s="499"/>
      <c r="T15" s="499"/>
      <c r="U15" s="499"/>
      <c r="V15" s="500"/>
      <c r="W15" s="433" t="s">
        <v>131</v>
      </c>
      <c r="X15" s="434"/>
      <c r="Y15" s="434"/>
      <c r="Z15" s="434"/>
      <c r="AA15" s="434"/>
      <c r="AB15" s="424"/>
      <c r="AC15" s="468">
        <v>3472</v>
      </c>
      <c r="AD15" s="469"/>
      <c r="AE15" s="469"/>
      <c r="AF15" s="469"/>
      <c r="AG15" s="508"/>
      <c r="AH15" s="468">
        <v>3491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2629703</v>
      </c>
      <c r="BO15" s="381"/>
      <c r="BP15" s="381"/>
      <c r="BQ15" s="381"/>
      <c r="BR15" s="381"/>
      <c r="BS15" s="381"/>
      <c r="BT15" s="381"/>
      <c r="BU15" s="382"/>
      <c r="BV15" s="380">
        <v>2391789</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30.1</v>
      </c>
      <c r="AD16" s="502"/>
      <c r="AE16" s="502"/>
      <c r="AF16" s="502"/>
      <c r="AG16" s="503"/>
      <c r="AH16" s="501">
        <v>29.3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4769544</v>
      </c>
      <c r="BO16" s="418"/>
      <c r="BP16" s="418"/>
      <c r="BQ16" s="418"/>
      <c r="BR16" s="418"/>
      <c r="BS16" s="418"/>
      <c r="BT16" s="418"/>
      <c r="BU16" s="419"/>
      <c r="BV16" s="417">
        <v>4754768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7948</v>
      </c>
      <c r="AD17" s="469"/>
      <c r="AE17" s="469"/>
      <c r="AF17" s="469"/>
      <c r="AG17" s="508"/>
      <c r="AH17" s="468">
        <v>8316</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3315528</v>
      </c>
      <c r="BO17" s="418"/>
      <c r="BP17" s="418"/>
      <c r="BQ17" s="418"/>
      <c r="BR17" s="418"/>
      <c r="BS17" s="418"/>
      <c r="BT17" s="418"/>
      <c r="BU17" s="419"/>
      <c r="BV17" s="417">
        <v>2993830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11.01</v>
      </c>
      <c r="M18" s="530"/>
      <c r="N18" s="530"/>
      <c r="O18" s="530"/>
      <c r="P18" s="530"/>
      <c r="Q18" s="530"/>
      <c r="R18" s="531"/>
      <c r="S18" s="531"/>
      <c r="T18" s="531"/>
      <c r="U18" s="531"/>
      <c r="V18" s="532"/>
      <c r="W18" s="435"/>
      <c r="X18" s="436"/>
      <c r="Y18" s="436"/>
      <c r="Z18" s="436"/>
      <c r="AA18" s="436"/>
      <c r="AB18" s="427"/>
      <c r="AC18" s="533">
        <v>68.900000000000006</v>
      </c>
      <c r="AD18" s="534"/>
      <c r="AE18" s="534"/>
      <c r="AF18" s="534"/>
      <c r="AG18" s="535"/>
      <c r="AH18" s="533">
        <v>69.900000000000006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5276325</v>
      </c>
      <c r="BO18" s="418"/>
      <c r="BP18" s="418"/>
      <c r="BQ18" s="418"/>
      <c r="BR18" s="418"/>
      <c r="BS18" s="418"/>
      <c r="BT18" s="418"/>
      <c r="BU18" s="419"/>
      <c r="BV18" s="417">
        <v>5130377</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2634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6449505</v>
      </c>
      <c r="BO19" s="418"/>
      <c r="BP19" s="418"/>
      <c r="BQ19" s="418"/>
      <c r="BR19" s="418"/>
      <c r="BS19" s="418"/>
      <c r="BT19" s="418"/>
      <c r="BU19" s="419"/>
      <c r="BV19" s="417">
        <v>6760204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12220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6612067</v>
      </c>
      <c r="BO23" s="418"/>
      <c r="BP23" s="418"/>
      <c r="BQ23" s="418"/>
      <c r="BR23" s="418"/>
      <c r="BS23" s="418"/>
      <c r="BT23" s="418"/>
      <c r="BU23" s="419"/>
      <c r="BV23" s="417">
        <v>6441748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7660</v>
      </c>
      <c r="R24" s="469"/>
      <c r="S24" s="469"/>
      <c r="T24" s="469"/>
      <c r="U24" s="469"/>
      <c r="V24" s="508"/>
      <c r="W24" s="563"/>
      <c r="X24" s="551"/>
      <c r="Y24" s="552"/>
      <c r="Z24" s="467" t="s">
        <v>154</v>
      </c>
      <c r="AA24" s="447"/>
      <c r="AB24" s="447"/>
      <c r="AC24" s="447"/>
      <c r="AD24" s="447"/>
      <c r="AE24" s="447"/>
      <c r="AF24" s="447"/>
      <c r="AG24" s="448"/>
      <c r="AH24" s="468">
        <v>133</v>
      </c>
      <c r="AI24" s="469"/>
      <c r="AJ24" s="469"/>
      <c r="AK24" s="469"/>
      <c r="AL24" s="508"/>
      <c r="AM24" s="468">
        <v>419349</v>
      </c>
      <c r="AN24" s="469"/>
      <c r="AO24" s="469"/>
      <c r="AP24" s="469"/>
      <c r="AQ24" s="469"/>
      <c r="AR24" s="508"/>
      <c r="AS24" s="468">
        <v>3153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6444426</v>
      </c>
      <c r="BO24" s="418"/>
      <c r="BP24" s="418"/>
      <c r="BQ24" s="418"/>
      <c r="BR24" s="418"/>
      <c r="BS24" s="418"/>
      <c r="BT24" s="418"/>
      <c r="BU24" s="419"/>
      <c r="BV24" s="417">
        <v>6226353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6220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336252</v>
      </c>
      <c r="BO25" s="381"/>
      <c r="BP25" s="381"/>
      <c r="BQ25" s="381"/>
      <c r="BR25" s="381"/>
      <c r="BS25" s="381"/>
      <c r="BT25" s="381"/>
      <c r="BU25" s="382"/>
      <c r="BV25" s="380">
        <v>329764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5800</v>
      </c>
      <c r="R26" s="469"/>
      <c r="S26" s="469"/>
      <c r="T26" s="469"/>
      <c r="U26" s="469"/>
      <c r="V26" s="508"/>
      <c r="W26" s="563"/>
      <c r="X26" s="551"/>
      <c r="Y26" s="552"/>
      <c r="Z26" s="467" t="s">
        <v>160</v>
      </c>
      <c r="AA26" s="573"/>
      <c r="AB26" s="573"/>
      <c r="AC26" s="573"/>
      <c r="AD26" s="573"/>
      <c r="AE26" s="573"/>
      <c r="AF26" s="573"/>
      <c r="AG26" s="574"/>
      <c r="AH26" s="468">
        <v>3</v>
      </c>
      <c r="AI26" s="469"/>
      <c r="AJ26" s="469"/>
      <c r="AK26" s="469"/>
      <c r="AL26" s="508"/>
      <c r="AM26" s="468">
        <v>9105</v>
      </c>
      <c r="AN26" s="469"/>
      <c r="AO26" s="469"/>
      <c r="AP26" s="469"/>
      <c r="AQ26" s="469"/>
      <c r="AR26" s="508"/>
      <c r="AS26" s="468">
        <v>3035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3360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6945</v>
      </c>
      <c r="AN27" s="469"/>
      <c r="AO27" s="469"/>
      <c r="AP27" s="469"/>
      <c r="AQ27" s="469"/>
      <c r="AR27" s="508"/>
      <c r="AS27" s="468">
        <v>2315</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2980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2587395</v>
      </c>
      <c r="BO28" s="381"/>
      <c r="BP28" s="381"/>
      <c r="BQ28" s="381"/>
      <c r="BR28" s="381"/>
      <c r="BS28" s="381"/>
      <c r="BT28" s="381"/>
      <c r="BU28" s="382"/>
      <c r="BV28" s="380">
        <v>2602890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2790</v>
      </c>
      <c r="R29" s="469"/>
      <c r="S29" s="469"/>
      <c r="T29" s="469"/>
      <c r="U29" s="469"/>
      <c r="V29" s="508"/>
      <c r="W29" s="564"/>
      <c r="X29" s="565"/>
      <c r="Y29" s="566"/>
      <c r="Z29" s="467" t="s">
        <v>170</v>
      </c>
      <c r="AA29" s="447"/>
      <c r="AB29" s="447"/>
      <c r="AC29" s="447"/>
      <c r="AD29" s="447"/>
      <c r="AE29" s="447"/>
      <c r="AF29" s="447"/>
      <c r="AG29" s="448"/>
      <c r="AH29" s="468">
        <v>136</v>
      </c>
      <c r="AI29" s="469"/>
      <c r="AJ29" s="469"/>
      <c r="AK29" s="469"/>
      <c r="AL29" s="508"/>
      <c r="AM29" s="468">
        <v>426294</v>
      </c>
      <c r="AN29" s="469"/>
      <c r="AO29" s="469"/>
      <c r="AP29" s="469"/>
      <c r="AQ29" s="469"/>
      <c r="AR29" s="508"/>
      <c r="AS29" s="468">
        <v>3135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460091</v>
      </c>
      <c r="BO29" s="418"/>
      <c r="BP29" s="418"/>
      <c r="BQ29" s="418"/>
      <c r="BR29" s="418"/>
      <c r="BS29" s="418"/>
      <c r="BT29" s="418"/>
      <c r="BU29" s="419"/>
      <c r="BV29" s="417">
        <v>459625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1297071</v>
      </c>
      <c r="BO30" s="587"/>
      <c r="BP30" s="587"/>
      <c r="BQ30" s="587"/>
      <c r="BR30" s="587"/>
      <c r="BS30" s="587"/>
      <c r="BT30" s="587"/>
      <c r="BU30" s="588"/>
      <c r="BV30" s="586">
        <v>1295676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IF('各会計、関係団体の財政状況及び健全化判断比率'!B30="","",'各会計、関係団体の財政状況及び健全化判断比率'!B30)</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6</v>
      </c>
      <c r="BX34" s="598"/>
      <c r="BY34" s="599" t="str">
        <f>IF('各会計、関係団体の財政状況及び健全化判断比率'!B68="","",'各会計、関係団体の財政状況及び健全化判断比率'!B68)</f>
        <v>遠賀・中間地域広域行政事務組合(一般会計)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地域下水道事業特別会計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7</v>
      </c>
      <c r="BX35" s="598"/>
      <c r="BY35" s="599" t="str">
        <f>IF('各会計、関係団体の財政状況及び健全化判断比率'!B69="","",'各会計、関係団体の財政状況及び健全化判断比率'!B69)</f>
        <v>遠賀・中間地域広域行政事務組合(公共用地先行取得事業特別会計)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8</v>
      </c>
      <c r="BX36" s="598"/>
      <c r="BY36" s="599" t="str">
        <f>IF('各会計、関係団体の財政状況及び健全化判断比率'!B70="","",'各会計、関係団体の財政状況及び健全化判断比率'!B70)</f>
        <v>福岡県介護保険連合(一般会計)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9</v>
      </c>
      <c r="BX37" s="598"/>
      <c r="BY37" s="599" t="str">
        <f>IF('各会計、関係団体の財政状況及び健全化判断比率'!B71="","",'各会計、関係団体の財政状況及び健全化判断比率'!B71)</f>
        <v>福岡県介護保険連合（介護保険事業特別会計)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10</v>
      </c>
      <c r="BX38" s="598"/>
      <c r="BY38" s="599" t="str">
        <f>IF('各会計、関係団体の財政状況及び健全化判断比率'!B72="","",'各会計、関係団体の財政状況及び健全化判断比率'!B72)</f>
        <v>福岡県後期高齢者医療広域連合(一般会計)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11</v>
      </c>
      <c r="BX39" s="598"/>
      <c r="BY39" s="599" t="str">
        <f>IF('各会計、関係団体の財政状況及び健全化判断比率'!B73="","",'各会計、関係団体の財政状況及び健全化判断比率'!B73)</f>
        <v>福岡県後期高齢者医療広域連合（後期高齢者医療特別会計）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12</v>
      </c>
      <c r="BX40" s="598"/>
      <c r="BY40" s="599" t="str">
        <f>IF('各会計、関係団体の財政状況及び健全化判断比率'!B74="","",'各会計、関係団体の財政状況及び健全化判断比率'!B74)</f>
        <v>堀川水利組合(一般会計)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13</v>
      </c>
      <c r="BX41" s="598"/>
      <c r="BY41" s="599" t="str">
        <f>IF('各会計、関係団体の財政状況及び健全化判断比率'!B75="","",'各会計、関係団体の財政状況及び健全化判断比率'!B75)</f>
        <v>福岡県市町村消防団員等公務災害補償組合(一般会計)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14</v>
      </c>
      <c r="BX42" s="598"/>
      <c r="BY42" s="599" t="str">
        <f>IF('各会計、関係団体の財政状況及び健全化判断比率'!B76="","",'各会計、関係団体の財政状況及び健全化判断比率'!B76)</f>
        <v>福岡県自治振興組合(一般会計)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15</v>
      </c>
      <c r="BX43" s="598"/>
      <c r="BY43" s="599" t="str">
        <f>IF('各会計、関係団体の財政状況及び健全化判断比率'!B77="","",'各会計、関係団体の財政状況及び健全化判断比率'!B77)</f>
        <v>福岡県自治振興組合（公文書館事業特別会計)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4"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527</v>
      </c>
      <c r="D34" s="1184"/>
      <c r="E34" s="1185"/>
      <c r="F34" s="32">
        <v>9.52</v>
      </c>
      <c r="G34" s="33">
        <v>7.45</v>
      </c>
      <c r="H34" s="33">
        <v>4.45</v>
      </c>
      <c r="I34" s="33">
        <v>6.14</v>
      </c>
      <c r="J34" s="34">
        <v>4.91</v>
      </c>
      <c r="K34" s="22"/>
      <c r="L34" s="22"/>
      <c r="M34" s="22"/>
      <c r="N34" s="22"/>
      <c r="O34" s="22"/>
      <c r="P34" s="22"/>
    </row>
    <row r="35" spans="1:16" ht="39" customHeight="1" x14ac:dyDescent="0.15">
      <c r="A35" s="22"/>
      <c r="B35" s="35"/>
      <c r="C35" s="1178" t="s">
        <v>528</v>
      </c>
      <c r="D35" s="1179"/>
      <c r="E35" s="1180"/>
      <c r="F35" s="36">
        <v>1.41</v>
      </c>
      <c r="G35" s="37">
        <v>1.23</v>
      </c>
      <c r="H35" s="37">
        <v>0.69</v>
      </c>
      <c r="I35" s="37">
        <v>0.45</v>
      </c>
      <c r="J35" s="38">
        <v>0.65</v>
      </c>
      <c r="K35" s="22"/>
      <c r="L35" s="22"/>
      <c r="M35" s="22"/>
      <c r="N35" s="22"/>
      <c r="O35" s="22"/>
      <c r="P35" s="22"/>
    </row>
    <row r="36" spans="1:16" ht="39" customHeight="1" x14ac:dyDescent="0.15">
      <c r="A36" s="22"/>
      <c r="B36" s="35"/>
      <c r="C36" s="1178" t="s">
        <v>529</v>
      </c>
      <c r="D36" s="1179"/>
      <c r="E36" s="1180"/>
      <c r="F36" s="36">
        <v>0.25</v>
      </c>
      <c r="G36" s="37">
        <v>0.14000000000000001</v>
      </c>
      <c r="H36" s="37">
        <v>0.28999999999999998</v>
      </c>
      <c r="I36" s="37">
        <v>0.35</v>
      </c>
      <c r="J36" s="38">
        <v>0.49</v>
      </c>
      <c r="K36" s="22"/>
      <c r="L36" s="22"/>
      <c r="M36" s="22"/>
      <c r="N36" s="22"/>
      <c r="O36" s="22"/>
      <c r="P36" s="22"/>
    </row>
    <row r="37" spans="1:16" ht="39" customHeight="1" x14ac:dyDescent="0.15">
      <c r="A37" s="22"/>
      <c r="B37" s="35"/>
      <c r="C37" s="1178" t="s">
        <v>530</v>
      </c>
      <c r="D37" s="1179"/>
      <c r="E37" s="1180"/>
      <c r="F37" s="36">
        <v>7.0000000000000007E-2</v>
      </c>
      <c r="G37" s="37">
        <v>0.04</v>
      </c>
      <c r="H37" s="37">
        <v>0.02</v>
      </c>
      <c r="I37" s="37">
        <v>0.05</v>
      </c>
      <c r="J37" s="38">
        <v>0.09</v>
      </c>
      <c r="K37" s="22"/>
      <c r="L37" s="22"/>
      <c r="M37" s="22"/>
      <c r="N37" s="22"/>
      <c r="O37" s="22"/>
      <c r="P37" s="22"/>
    </row>
    <row r="38" spans="1:16" ht="39" customHeight="1" x14ac:dyDescent="0.15">
      <c r="A38" s="22"/>
      <c r="B38" s="35"/>
      <c r="C38" s="1178" t="s">
        <v>531</v>
      </c>
      <c r="D38" s="1179"/>
      <c r="E38" s="1180"/>
      <c r="F38" s="36">
        <v>0.2</v>
      </c>
      <c r="G38" s="37">
        <v>0.18</v>
      </c>
      <c r="H38" s="37">
        <v>0.16</v>
      </c>
      <c r="I38" s="37">
        <v>0</v>
      </c>
      <c r="J38" s="38">
        <v>0</v>
      </c>
      <c r="K38" s="22"/>
      <c r="L38" s="22"/>
      <c r="M38" s="22"/>
      <c r="N38" s="22"/>
      <c r="O38" s="22"/>
      <c r="P38" s="22"/>
    </row>
    <row r="39" spans="1:16" ht="39" customHeight="1" x14ac:dyDescent="0.15">
      <c r="A39" s="22"/>
      <c r="B39" s="35"/>
      <c r="C39" s="1178"/>
      <c r="D39" s="1179"/>
      <c r="E39" s="1180"/>
      <c r="F39" s="36"/>
      <c r="G39" s="37"/>
      <c r="H39" s="37"/>
      <c r="I39" s="37"/>
      <c r="J39" s="38"/>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533</v>
      </c>
      <c r="D43" s="1182"/>
      <c r="E43" s="1183"/>
      <c r="F43" s="41">
        <v>6.76</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4"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825</v>
      </c>
      <c r="L45" s="60">
        <v>785</v>
      </c>
      <c r="M45" s="60">
        <v>751</v>
      </c>
      <c r="N45" s="60">
        <v>643</v>
      </c>
      <c r="O45" s="61">
        <v>608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237</v>
      </c>
      <c r="L48" s="64">
        <v>242</v>
      </c>
      <c r="M48" s="64">
        <v>255</v>
      </c>
      <c r="N48" s="64">
        <v>273</v>
      </c>
      <c r="O48" s="65">
        <v>277</v>
      </c>
      <c r="P48" s="48"/>
      <c r="Q48" s="48"/>
      <c r="R48" s="48"/>
      <c r="S48" s="48"/>
      <c r="T48" s="48"/>
      <c r="U48" s="48"/>
    </row>
    <row r="49" spans="1:21" ht="30.75" customHeight="1" x14ac:dyDescent="0.15">
      <c r="A49" s="48"/>
      <c r="B49" s="1196"/>
      <c r="C49" s="1197"/>
      <c r="D49" s="62"/>
      <c r="E49" s="1188" t="s">
        <v>16</v>
      </c>
      <c r="F49" s="1188"/>
      <c r="G49" s="1188"/>
      <c r="H49" s="1188"/>
      <c r="I49" s="1188"/>
      <c r="J49" s="1189"/>
      <c r="K49" s="63">
        <v>96</v>
      </c>
      <c r="L49" s="64">
        <v>103</v>
      </c>
      <c r="M49" s="64">
        <v>94</v>
      </c>
      <c r="N49" s="64">
        <v>95</v>
      </c>
      <c r="O49" s="65">
        <v>96</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478</v>
      </c>
      <c r="L50" s="64" t="s">
        <v>478</v>
      </c>
      <c r="M50" s="64" t="s">
        <v>478</v>
      </c>
      <c r="N50" s="64" t="s">
        <v>478</v>
      </c>
      <c r="O50" s="65" t="s">
        <v>478</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853</v>
      </c>
      <c r="L52" s="64">
        <v>859</v>
      </c>
      <c r="M52" s="64">
        <v>896</v>
      </c>
      <c r="N52" s="64">
        <v>839</v>
      </c>
      <c r="O52" s="65">
        <v>810</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305</v>
      </c>
      <c r="L53" s="69">
        <v>271</v>
      </c>
      <c r="M53" s="69">
        <v>204</v>
      </c>
      <c r="N53" s="69">
        <v>172</v>
      </c>
      <c r="O53" s="70">
        <v>171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5"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02" t="s">
        <v>24</v>
      </c>
      <c r="C41" s="1203"/>
      <c r="D41" s="81"/>
      <c r="E41" s="1208" t="s">
        <v>25</v>
      </c>
      <c r="F41" s="1208"/>
      <c r="G41" s="1208"/>
      <c r="H41" s="1209"/>
      <c r="I41" s="82">
        <v>6631</v>
      </c>
      <c r="J41" s="83">
        <v>6523</v>
      </c>
      <c r="K41" s="83">
        <v>6436</v>
      </c>
      <c r="L41" s="83">
        <v>6442</v>
      </c>
      <c r="M41" s="84">
        <v>6612</v>
      </c>
    </row>
    <row r="42" spans="2:13" ht="27.75" customHeight="1" x14ac:dyDescent="0.15">
      <c r="B42" s="1204"/>
      <c r="C42" s="1205"/>
      <c r="D42" s="85"/>
      <c r="E42" s="1210" t="s">
        <v>26</v>
      </c>
      <c r="F42" s="1210"/>
      <c r="G42" s="1210"/>
      <c r="H42" s="1211"/>
      <c r="I42" s="86" t="s">
        <v>478</v>
      </c>
      <c r="J42" s="87" t="s">
        <v>478</v>
      </c>
      <c r="K42" s="87" t="s">
        <v>478</v>
      </c>
      <c r="L42" s="87" t="s">
        <v>478</v>
      </c>
      <c r="M42" s="88" t="s">
        <v>478</v>
      </c>
    </row>
    <row r="43" spans="2:13" ht="27.75" customHeight="1" x14ac:dyDescent="0.15">
      <c r="B43" s="1204"/>
      <c r="C43" s="1205"/>
      <c r="D43" s="85"/>
      <c r="E43" s="1210" t="s">
        <v>27</v>
      </c>
      <c r="F43" s="1210"/>
      <c r="G43" s="1210"/>
      <c r="H43" s="1211"/>
      <c r="I43" s="86">
        <v>4785</v>
      </c>
      <c r="J43" s="87">
        <v>4640</v>
      </c>
      <c r="K43" s="87">
        <v>4596</v>
      </c>
      <c r="L43" s="87">
        <v>4671</v>
      </c>
      <c r="M43" s="88">
        <v>4861</v>
      </c>
    </row>
    <row r="44" spans="2:13" ht="27.75" customHeight="1" x14ac:dyDescent="0.15">
      <c r="B44" s="1204"/>
      <c r="C44" s="1205"/>
      <c r="D44" s="85"/>
      <c r="E44" s="1210" t="s">
        <v>28</v>
      </c>
      <c r="F44" s="1210"/>
      <c r="G44" s="1210"/>
      <c r="H44" s="1211"/>
      <c r="I44" s="86">
        <v>811</v>
      </c>
      <c r="J44" s="87">
        <v>903</v>
      </c>
      <c r="K44" s="87">
        <v>838</v>
      </c>
      <c r="L44" s="87">
        <v>770</v>
      </c>
      <c r="M44" s="88">
        <v>679</v>
      </c>
    </row>
    <row r="45" spans="2:13" ht="27.75" customHeight="1" x14ac:dyDescent="0.15">
      <c r="B45" s="1204"/>
      <c r="C45" s="1205"/>
      <c r="D45" s="85"/>
      <c r="E45" s="1210" t="s">
        <v>29</v>
      </c>
      <c r="F45" s="1210"/>
      <c r="G45" s="1210"/>
      <c r="H45" s="1211"/>
      <c r="I45" s="86">
        <v>961</v>
      </c>
      <c r="J45" s="87">
        <v>945</v>
      </c>
      <c r="K45" s="87">
        <v>970</v>
      </c>
      <c r="L45" s="87">
        <v>982</v>
      </c>
      <c r="M45" s="88">
        <v>1086</v>
      </c>
    </row>
    <row r="46" spans="2:13" ht="27.75" customHeight="1" x14ac:dyDescent="0.15">
      <c r="B46" s="1204"/>
      <c r="C46" s="1205"/>
      <c r="D46" s="89"/>
      <c r="E46" s="1210" t="s">
        <v>30</v>
      </c>
      <c r="F46" s="1210"/>
      <c r="G46" s="1210"/>
      <c r="H46" s="1211"/>
      <c r="I46" s="86" t="s">
        <v>478</v>
      </c>
      <c r="J46" s="87" t="s">
        <v>478</v>
      </c>
      <c r="K46" s="87" t="s">
        <v>478</v>
      </c>
      <c r="L46" s="87" t="s">
        <v>478</v>
      </c>
      <c r="M46" s="88" t="s">
        <v>478</v>
      </c>
    </row>
    <row r="47" spans="2:13" ht="27.75" customHeight="1" x14ac:dyDescent="0.15">
      <c r="B47" s="1204"/>
      <c r="C47" s="1205"/>
      <c r="D47" s="90"/>
      <c r="E47" s="1212" t="s">
        <v>31</v>
      </c>
      <c r="F47" s="1213"/>
      <c r="G47" s="1213"/>
      <c r="H47" s="1214"/>
      <c r="I47" s="86" t="s">
        <v>478</v>
      </c>
      <c r="J47" s="87" t="s">
        <v>478</v>
      </c>
      <c r="K47" s="87" t="s">
        <v>478</v>
      </c>
      <c r="L47" s="87" t="s">
        <v>478</v>
      </c>
      <c r="M47" s="88" t="s">
        <v>478</v>
      </c>
    </row>
    <row r="48" spans="2:13" ht="27.75" customHeight="1" x14ac:dyDescent="0.15">
      <c r="B48" s="1204"/>
      <c r="C48" s="1205"/>
      <c r="D48" s="85"/>
      <c r="E48" s="1210" t="s">
        <v>32</v>
      </c>
      <c r="F48" s="1210"/>
      <c r="G48" s="1210"/>
      <c r="H48" s="1211"/>
      <c r="I48" s="86" t="s">
        <v>478</v>
      </c>
      <c r="J48" s="87" t="s">
        <v>478</v>
      </c>
      <c r="K48" s="87" t="s">
        <v>478</v>
      </c>
      <c r="L48" s="87" t="s">
        <v>478</v>
      </c>
      <c r="M48" s="88" t="s">
        <v>478</v>
      </c>
    </row>
    <row r="49" spans="2:13" ht="27.75" customHeight="1" x14ac:dyDescent="0.15">
      <c r="B49" s="1206"/>
      <c r="C49" s="1207"/>
      <c r="D49" s="85"/>
      <c r="E49" s="1210" t="s">
        <v>33</v>
      </c>
      <c r="F49" s="1210"/>
      <c r="G49" s="1210"/>
      <c r="H49" s="1211"/>
      <c r="I49" s="86" t="s">
        <v>478</v>
      </c>
      <c r="J49" s="87" t="s">
        <v>478</v>
      </c>
      <c r="K49" s="87" t="s">
        <v>478</v>
      </c>
      <c r="L49" s="87" t="s">
        <v>478</v>
      </c>
      <c r="M49" s="88" t="s">
        <v>478</v>
      </c>
    </row>
    <row r="50" spans="2:13" ht="27.75" customHeight="1" x14ac:dyDescent="0.15">
      <c r="B50" s="1215" t="s">
        <v>34</v>
      </c>
      <c r="C50" s="1216"/>
      <c r="D50" s="91"/>
      <c r="E50" s="1210" t="s">
        <v>35</v>
      </c>
      <c r="F50" s="1210"/>
      <c r="G50" s="1210"/>
      <c r="H50" s="1211"/>
      <c r="I50" s="86">
        <v>3533</v>
      </c>
      <c r="J50" s="87">
        <v>4012</v>
      </c>
      <c r="K50" s="87">
        <v>4216</v>
      </c>
      <c r="L50" s="87">
        <v>4409</v>
      </c>
      <c r="M50" s="88">
        <v>4425</v>
      </c>
    </row>
    <row r="51" spans="2:13" ht="27.75" customHeight="1" x14ac:dyDescent="0.15">
      <c r="B51" s="1204"/>
      <c r="C51" s="1205"/>
      <c r="D51" s="85"/>
      <c r="E51" s="1210" t="s">
        <v>36</v>
      </c>
      <c r="F51" s="1210"/>
      <c r="G51" s="1210"/>
      <c r="H51" s="1211"/>
      <c r="I51" s="86">
        <v>701</v>
      </c>
      <c r="J51" s="87">
        <v>598</v>
      </c>
      <c r="K51" s="87">
        <v>492</v>
      </c>
      <c r="L51" s="87">
        <v>449</v>
      </c>
      <c r="M51" s="88">
        <v>409</v>
      </c>
    </row>
    <row r="52" spans="2:13" ht="27.75" customHeight="1" x14ac:dyDescent="0.15">
      <c r="B52" s="1206"/>
      <c r="C52" s="1207"/>
      <c r="D52" s="85"/>
      <c r="E52" s="1210" t="s">
        <v>37</v>
      </c>
      <c r="F52" s="1210"/>
      <c r="G52" s="1210"/>
      <c r="H52" s="1211"/>
      <c r="I52" s="86">
        <v>8917</v>
      </c>
      <c r="J52" s="87">
        <v>8928</v>
      </c>
      <c r="K52" s="87">
        <v>8775</v>
      </c>
      <c r="L52" s="87">
        <v>8273</v>
      </c>
      <c r="M52" s="88">
        <v>8348</v>
      </c>
    </row>
    <row r="53" spans="2:13" ht="27.75" customHeight="1" thickBot="1" x14ac:dyDescent="0.2">
      <c r="B53" s="1217" t="s">
        <v>21</v>
      </c>
      <c r="C53" s="1218"/>
      <c r="D53" s="92"/>
      <c r="E53" s="1219" t="s">
        <v>38</v>
      </c>
      <c r="F53" s="1219"/>
      <c r="G53" s="1219"/>
      <c r="H53" s="1220"/>
      <c r="I53" s="93">
        <v>38</v>
      </c>
      <c r="J53" s="94">
        <v>-526</v>
      </c>
      <c r="K53" s="94">
        <v>-644</v>
      </c>
      <c r="L53" s="94">
        <v>-267</v>
      </c>
      <c r="M53" s="95">
        <v>55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B3" zoomScale="60" zoomScaleNormal="6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71"/>
      <c r="B1" s="373"/>
      <c r="P1" s="246"/>
      <c r="Q1" s="246"/>
    </row>
    <row r="2" spans="1:51" ht="25.5" x14ac:dyDescent="0.25">
      <c r="A2" s="371"/>
      <c r="C2" s="372"/>
      <c r="P2" s="246"/>
      <c r="Q2" s="246"/>
    </row>
    <row r="3" spans="1:51" ht="25.5" x14ac:dyDescent="0.25">
      <c r="A3" s="371"/>
      <c r="C3" s="372"/>
      <c r="P3" s="246"/>
      <c r="Q3" s="246"/>
    </row>
    <row r="4" spans="1:51" s="370" customFormat="1" ht="13.5"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578</v>
      </c>
    </row>
    <row r="11" spans="1:51" s="370" customFormat="1" ht="13.5"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578</v>
      </c>
    </row>
    <row r="13" spans="1:51" s="370" customFormat="1" ht="13.5"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x14ac:dyDescent="0.1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x14ac:dyDescent="0.1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x14ac:dyDescent="0.1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x14ac:dyDescent="0.1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x14ac:dyDescent="0.15">
      <c r="P19" s="246"/>
      <c r="Q19" s="246"/>
    </row>
    <row r="20" spans="1:259" ht="13.5" x14ac:dyDescent="0.15">
      <c r="P20" s="246"/>
      <c r="Q20" s="246"/>
    </row>
    <row r="21" spans="1:259" ht="17.25" x14ac:dyDescent="0.15">
      <c r="B21" s="369"/>
      <c r="C21" s="248"/>
      <c r="D21" s="248"/>
      <c r="E21" s="248"/>
      <c r="F21" s="248"/>
      <c r="G21" s="248"/>
      <c r="H21" s="248"/>
      <c r="I21" s="248"/>
      <c r="J21" s="248"/>
      <c r="K21" s="248"/>
      <c r="L21" s="248"/>
      <c r="M21" s="248"/>
      <c r="N21" s="368"/>
      <c r="O21" s="248"/>
      <c r="P21" s="249"/>
      <c r="Q21" s="246"/>
      <c r="IY21" s="367"/>
    </row>
    <row r="22" spans="1:259" ht="17.25" x14ac:dyDescent="0.15">
      <c r="B22" s="250"/>
      <c r="IY22" s="366"/>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6"/>
      <c r="C40" s="246"/>
      <c r="D40" s="246"/>
      <c r="E40" s="246"/>
      <c r="F40" s="246"/>
      <c r="G40" s="246"/>
      <c r="H40" s="246"/>
      <c r="I40" s="246"/>
      <c r="J40" s="246"/>
      <c r="K40" s="246"/>
      <c r="L40" s="246"/>
      <c r="M40" s="246"/>
      <c r="N40" s="246"/>
      <c r="O40" s="246"/>
      <c r="P40" s="356"/>
      <c r="Q40" s="246"/>
    </row>
    <row r="41" spans="2:17" ht="17.25" x14ac:dyDescent="0.15">
      <c r="B41" s="247" t="s">
        <v>577</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5" t="s">
        <v>573</v>
      </c>
      <c r="I42" s="354"/>
      <c r="J42" s="354"/>
      <c r="K42" s="354"/>
      <c r="L42" s="246"/>
      <c r="M42" s="246"/>
      <c r="N42" s="246"/>
      <c r="O42" s="246"/>
    </row>
    <row r="43" spans="2:17" ht="13.5" x14ac:dyDescent="0.15">
      <c r="B43" s="250"/>
      <c r="C43" s="246"/>
      <c r="D43" s="246"/>
      <c r="E43" s="246"/>
      <c r="F43" s="246"/>
      <c r="G43" s="1225" t="s">
        <v>581</v>
      </c>
      <c r="H43" s="1226"/>
      <c r="I43" s="1226"/>
      <c r="J43" s="1226"/>
      <c r="K43" s="1226"/>
      <c r="L43" s="1226"/>
      <c r="M43" s="1226"/>
      <c r="N43" s="1226"/>
      <c r="O43" s="1227"/>
    </row>
    <row r="44" spans="2:17" ht="13.5" x14ac:dyDescent="0.15">
      <c r="B44" s="250"/>
      <c r="C44" s="246"/>
      <c r="D44" s="246"/>
      <c r="E44" s="246"/>
      <c r="F44" s="246"/>
      <c r="G44" s="1228"/>
      <c r="H44" s="1229"/>
      <c r="I44" s="1229"/>
      <c r="J44" s="1229"/>
      <c r="K44" s="1229"/>
      <c r="L44" s="1229"/>
      <c r="M44" s="1229"/>
      <c r="N44" s="1229"/>
      <c r="O44" s="1230"/>
    </row>
    <row r="45" spans="2:17" ht="13.5" x14ac:dyDescent="0.15">
      <c r="B45" s="250"/>
      <c r="C45" s="246"/>
      <c r="D45" s="246"/>
      <c r="E45" s="246"/>
      <c r="F45" s="246"/>
      <c r="G45" s="1228"/>
      <c r="H45" s="1229"/>
      <c r="I45" s="1229"/>
      <c r="J45" s="1229"/>
      <c r="K45" s="1229"/>
      <c r="L45" s="1229"/>
      <c r="M45" s="1229"/>
      <c r="N45" s="1229"/>
      <c r="O45" s="1230"/>
    </row>
    <row r="46" spans="2:17" ht="13.5" x14ac:dyDescent="0.15">
      <c r="B46" s="250"/>
      <c r="C46" s="246"/>
      <c r="D46" s="246"/>
      <c r="E46" s="246"/>
      <c r="F46" s="246"/>
      <c r="G46" s="1228"/>
      <c r="H46" s="1229"/>
      <c r="I46" s="1229"/>
      <c r="J46" s="1229"/>
      <c r="K46" s="1229"/>
      <c r="L46" s="1229"/>
      <c r="M46" s="1229"/>
      <c r="N46" s="1229"/>
      <c r="O46" s="1230"/>
    </row>
    <row r="47" spans="2:17" ht="13.5" x14ac:dyDescent="0.15">
      <c r="B47" s="250"/>
      <c r="C47" s="246"/>
      <c r="D47" s="246"/>
      <c r="E47" s="246"/>
      <c r="F47" s="246"/>
      <c r="G47" s="1231"/>
      <c r="H47" s="1232"/>
      <c r="I47" s="1232"/>
      <c r="J47" s="1232"/>
      <c r="K47" s="1232"/>
      <c r="L47" s="1232"/>
      <c r="M47" s="1232"/>
      <c r="N47" s="1232"/>
      <c r="O47" s="1233"/>
    </row>
    <row r="48" spans="2:17" ht="13.5" x14ac:dyDescent="0.15">
      <c r="B48" s="250"/>
      <c r="C48" s="246"/>
      <c r="D48" s="246"/>
      <c r="E48" s="246"/>
      <c r="F48" s="246"/>
      <c r="G48" s="246"/>
      <c r="H48" s="365"/>
      <c r="I48" s="365"/>
      <c r="J48" s="365"/>
    </row>
    <row r="49" spans="1:17" ht="13.5" x14ac:dyDescent="0.15">
      <c r="B49" s="250"/>
      <c r="C49" s="246"/>
      <c r="D49" s="246"/>
      <c r="E49" s="246"/>
      <c r="F49" s="246"/>
      <c r="G49" s="245" t="s">
        <v>576</v>
      </c>
    </row>
    <row r="50" spans="1:17" ht="13.5" x14ac:dyDescent="0.15">
      <c r="B50" s="250"/>
      <c r="C50" s="246"/>
      <c r="D50" s="246"/>
      <c r="E50" s="246"/>
      <c r="F50" s="246"/>
      <c r="G50" s="1234"/>
      <c r="H50" s="1235"/>
      <c r="I50" s="1235"/>
      <c r="J50" s="1236"/>
      <c r="K50" s="347" t="s">
        <v>518</v>
      </c>
      <c r="L50" s="347" t="s">
        <v>519</v>
      </c>
      <c r="M50" s="347" t="s">
        <v>520</v>
      </c>
      <c r="N50" s="347" t="s">
        <v>521</v>
      </c>
      <c r="O50" s="347" t="s">
        <v>522</v>
      </c>
    </row>
    <row r="51" spans="1:17" ht="13.5" x14ac:dyDescent="0.15">
      <c r="B51" s="250"/>
      <c r="C51" s="246"/>
      <c r="D51" s="246"/>
      <c r="E51" s="246"/>
      <c r="F51" s="246"/>
      <c r="G51" s="1237" t="s">
        <v>571</v>
      </c>
      <c r="H51" s="1238"/>
      <c r="I51" s="1243" t="s">
        <v>569</v>
      </c>
      <c r="J51" s="1243"/>
      <c r="K51" s="1256"/>
      <c r="L51" s="1256"/>
      <c r="M51" s="1256"/>
      <c r="N51" s="1221"/>
      <c r="O51" s="1221">
        <v>1</v>
      </c>
    </row>
    <row r="52" spans="1:17" ht="13.5" x14ac:dyDescent="0.15">
      <c r="B52" s="250"/>
      <c r="C52" s="246"/>
      <c r="D52" s="246"/>
      <c r="E52" s="246"/>
      <c r="F52" s="246"/>
      <c r="G52" s="1239"/>
      <c r="H52" s="1240"/>
      <c r="I52" s="1244"/>
      <c r="J52" s="1244"/>
      <c r="K52" s="1221"/>
      <c r="L52" s="1221"/>
      <c r="M52" s="1221"/>
      <c r="N52" s="1221"/>
      <c r="O52" s="1221"/>
    </row>
    <row r="53" spans="1:17" ht="13.5" x14ac:dyDescent="0.15">
      <c r="A53" s="357"/>
      <c r="B53" s="250"/>
      <c r="C53" s="246"/>
      <c r="D53" s="246"/>
      <c r="E53" s="246"/>
      <c r="F53" s="246"/>
      <c r="G53" s="1239"/>
      <c r="H53" s="1240"/>
      <c r="I53" s="1252" t="s">
        <v>580</v>
      </c>
      <c r="J53" s="1252"/>
      <c r="K53" s="1255"/>
      <c r="L53" s="1255"/>
      <c r="M53" s="1255"/>
      <c r="N53" s="1253">
        <v>58.2</v>
      </c>
      <c r="O53" s="1253">
        <v>58.9</v>
      </c>
    </row>
    <row r="54" spans="1:17" ht="13.5" x14ac:dyDescent="0.15">
      <c r="A54" s="357"/>
      <c r="B54" s="250"/>
      <c r="C54" s="246"/>
      <c r="D54" s="246"/>
      <c r="E54" s="246"/>
      <c r="F54" s="246"/>
      <c r="G54" s="1241"/>
      <c r="H54" s="1242"/>
      <c r="I54" s="1252"/>
      <c r="J54" s="1252"/>
      <c r="K54" s="1254"/>
      <c r="L54" s="1254"/>
      <c r="M54" s="1254"/>
      <c r="N54" s="1254"/>
      <c r="O54" s="1254"/>
    </row>
    <row r="55" spans="1:17" ht="13.5" x14ac:dyDescent="0.15">
      <c r="A55" s="357"/>
      <c r="B55" s="250"/>
      <c r="C55" s="246"/>
      <c r="D55" s="246"/>
      <c r="E55" s="246"/>
      <c r="F55" s="246"/>
      <c r="G55" s="1246" t="s">
        <v>570</v>
      </c>
      <c r="H55" s="1247"/>
      <c r="I55" s="1252" t="s">
        <v>569</v>
      </c>
      <c r="J55" s="1252"/>
      <c r="K55" s="1256"/>
      <c r="L55" s="1256"/>
      <c r="M55" s="1256"/>
      <c r="N55" s="1221">
        <v>13</v>
      </c>
      <c r="O55" s="1221">
        <v>21</v>
      </c>
    </row>
    <row r="56" spans="1:17" ht="13.5" x14ac:dyDescent="0.15">
      <c r="A56" s="357"/>
      <c r="B56" s="250"/>
      <c r="C56" s="246"/>
      <c r="D56" s="246"/>
      <c r="E56" s="246"/>
      <c r="F56" s="246"/>
      <c r="G56" s="1248"/>
      <c r="H56" s="1249"/>
      <c r="I56" s="1252"/>
      <c r="J56" s="1252"/>
      <c r="K56" s="1221"/>
      <c r="L56" s="1221"/>
      <c r="M56" s="1221"/>
      <c r="N56" s="1221"/>
      <c r="O56" s="1221"/>
    </row>
    <row r="57" spans="1:17" s="357" customFormat="1" ht="13.5" x14ac:dyDescent="0.15">
      <c r="B57" s="358"/>
      <c r="C57" s="354"/>
      <c r="D57" s="354"/>
      <c r="E57" s="354"/>
      <c r="F57" s="354"/>
      <c r="G57" s="1248"/>
      <c r="H57" s="1249"/>
      <c r="I57" s="1223" t="s">
        <v>575</v>
      </c>
      <c r="J57" s="1223"/>
      <c r="K57" s="1255"/>
      <c r="L57" s="1255"/>
      <c r="M57" s="1255"/>
      <c r="N57" s="1253">
        <v>53.4</v>
      </c>
      <c r="O57" s="1253">
        <v>53.4</v>
      </c>
      <c r="P57" s="363"/>
      <c r="Q57" s="358"/>
    </row>
    <row r="58" spans="1:17" s="357" customFormat="1" ht="13.5" x14ac:dyDescent="0.15">
      <c r="A58" s="245"/>
      <c r="B58" s="358"/>
      <c r="C58" s="354"/>
      <c r="D58" s="354"/>
      <c r="E58" s="354"/>
      <c r="F58" s="354"/>
      <c r="G58" s="1250"/>
      <c r="H58" s="1251"/>
      <c r="I58" s="1223"/>
      <c r="J58" s="1223"/>
      <c r="K58" s="1254"/>
      <c r="L58" s="1254"/>
      <c r="M58" s="1254"/>
      <c r="N58" s="1254"/>
      <c r="O58" s="1254"/>
      <c r="P58" s="363"/>
      <c r="Q58" s="358"/>
    </row>
    <row r="59" spans="1:17" s="357" customFormat="1" ht="13.5" x14ac:dyDescent="0.15">
      <c r="A59" s="245"/>
      <c r="B59" s="358"/>
      <c r="C59" s="354"/>
      <c r="D59" s="354"/>
      <c r="E59" s="354"/>
      <c r="F59" s="354"/>
      <c r="G59" s="354"/>
      <c r="H59" s="354"/>
      <c r="I59" s="354"/>
      <c r="J59" s="354"/>
      <c r="K59" s="364"/>
      <c r="L59" s="364"/>
      <c r="M59" s="364"/>
      <c r="N59" s="364"/>
      <c r="O59" s="364"/>
      <c r="P59" s="363"/>
      <c r="Q59" s="358"/>
    </row>
    <row r="60" spans="1:17" s="357" customFormat="1" ht="13.5" x14ac:dyDescent="0.15">
      <c r="A60" s="245"/>
      <c r="B60" s="358"/>
      <c r="C60" s="354"/>
      <c r="D60" s="354"/>
      <c r="E60" s="354"/>
      <c r="F60" s="354"/>
      <c r="G60" s="354"/>
      <c r="H60" s="354"/>
      <c r="I60" s="354"/>
      <c r="J60" s="354"/>
      <c r="K60" s="364"/>
      <c r="L60" s="364"/>
      <c r="M60" s="364"/>
      <c r="N60" s="364"/>
      <c r="O60" s="364"/>
      <c r="P60" s="363"/>
      <c r="Q60" s="358"/>
    </row>
    <row r="61" spans="1:17" s="357" customFormat="1" ht="13.5" x14ac:dyDescent="0.15">
      <c r="A61" s="245"/>
      <c r="B61" s="362"/>
      <c r="C61" s="361"/>
      <c r="D61" s="361"/>
      <c r="E61" s="361"/>
      <c r="F61" s="361"/>
      <c r="G61" s="361"/>
      <c r="H61" s="361"/>
      <c r="I61" s="361"/>
      <c r="J61" s="361"/>
      <c r="K61" s="361"/>
      <c r="L61" s="361"/>
      <c r="M61" s="360"/>
      <c r="N61" s="360"/>
      <c r="O61" s="360"/>
      <c r="P61" s="359"/>
      <c r="Q61" s="358"/>
    </row>
    <row r="62" spans="1:17" ht="13.5" x14ac:dyDescent="0.15">
      <c r="B62" s="356"/>
      <c r="C62" s="356"/>
      <c r="D62" s="356"/>
      <c r="E62" s="356"/>
      <c r="F62" s="356"/>
      <c r="G62" s="356"/>
      <c r="H62" s="356"/>
      <c r="I62" s="356"/>
      <c r="J62" s="356"/>
      <c r="K62" s="356"/>
      <c r="L62" s="356"/>
      <c r="M62" s="356"/>
      <c r="N62" s="356"/>
      <c r="O62" s="356"/>
      <c r="P62" s="356"/>
      <c r="Q62" s="246"/>
    </row>
    <row r="63" spans="1:17" ht="17.25" x14ac:dyDescent="0.15">
      <c r="B63" s="309" t="s">
        <v>574</v>
      </c>
      <c r="C63" s="246"/>
      <c r="D63" s="246"/>
      <c r="E63" s="246"/>
      <c r="F63" s="246"/>
      <c r="G63" s="246"/>
      <c r="H63" s="246"/>
      <c r="I63" s="246"/>
      <c r="J63" s="246"/>
      <c r="K63" s="246"/>
      <c r="L63" s="246"/>
      <c r="M63" s="246"/>
      <c r="N63" s="246"/>
      <c r="O63" s="246"/>
    </row>
    <row r="64" spans="1:17" ht="13.5" x14ac:dyDescent="0.15">
      <c r="B64" s="250"/>
      <c r="C64" s="246"/>
      <c r="D64" s="246"/>
      <c r="E64" s="246"/>
      <c r="F64" s="246"/>
      <c r="G64" s="355" t="s">
        <v>573</v>
      </c>
      <c r="I64" s="354"/>
      <c r="J64" s="354"/>
      <c r="K64" s="354"/>
      <c r="L64" s="246"/>
      <c r="M64" s="246"/>
      <c r="N64" s="246"/>
      <c r="O64" s="246"/>
    </row>
    <row r="65" spans="2:30" ht="13.5" x14ac:dyDescent="0.15">
      <c r="B65" s="250"/>
      <c r="C65" s="246"/>
      <c r="D65" s="246"/>
      <c r="E65" s="246"/>
      <c r="F65" s="246"/>
      <c r="G65" s="1225" t="s">
        <v>579</v>
      </c>
      <c r="H65" s="1226"/>
      <c r="I65" s="1226"/>
      <c r="J65" s="1226"/>
      <c r="K65" s="1226"/>
      <c r="L65" s="1226"/>
      <c r="M65" s="1226"/>
      <c r="N65" s="1226"/>
      <c r="O65" s="1227"/>
    </row>
    <row r="66" spans="2:30" ht="13.5" x14ac:dyDescent="0.15">
      <c r="B66" s="250"/>
      <c r="C66" s="246"/>
      <c r="D66" s="246"/>
      <c r="E66" s="246"/>
      <c r="F66" s="246"/>
      <c r="G66" s="1228"/>
      <c r="H66" s="1229"/>
      <c r="I66" s="1229"/>
      <c r="J66" s="1229"/>
      <c r="K66" s="1229"/>
      <c r="L66" s="1229"/>
      <c r="M66" s="1229"/>
      <c r="N66" s="1229"/>
      <c r="O66" s="1230"/>
    </row>
    <row r="67" spans="2:30" ht="13.5" x14ac:dyDescent="0.15">
      <c r="B67" s="250"/>
      <c r="C67" s="246"/>
      <c r="D67" s="246"/>
      <c r="E67" s="246"/>
      <c r="F67" s="246"/>
      <c r="G67" s="1228"/>
      <c r="H67" s="1229"/>
      <c r="I67" s="1229"/>
      <c r="J67" s="1229"/>
      <c r="K67" s="1229"/>
      <c r="L67" s="1229"/>
      <c r="M67" s="1229"/>
      <c r="N67" s="1229"/>
      <c r="O67" s="1230"/>
    </row>
    <row r="68" spans="2:30" ht="13.5" x14ac:dyDescent="0.15">
      <c r="B68" s="250"/>
      <c r="C68" s="246"/>
      <c r="D68" s="246"/>
      <c r="E68" s="246"/>
      <c r="F68" s="246"/>
      <c r="G68" s="1228"/>
      <c r="H68" s="1229"/>
      <c r="I68" s="1229"/>
      <c r="J68" s="1229"/>
      <c r="K68" s="1229"/>
      <c r="L68" s="1229"/>
      <c r="M68" s="1229"/>
      <c r="N68" s="1229"/>
      <c r="O68" s="1230"/>
    </row>
    <row r="69" spans="2:30" ht="13.5" x14ac:dyDescent="0.15">
      <c r="B69" s="250"/>
      <c r="C69" s="246"/>
      <c r="D69" s="246"/>
      <c r="E69" s="246"/>
      <c r="F69" s="246"/>
      <c r="G69" s="1231"/>
      <c r="H69" s="1232"/>
      <c r="I69" s="1232"/>
      <c r="J69" s="1232"/>
      <c r="K69" s="1232"/>
      <c r="L69" s="1232"/>
      <c r="M69" s="1232"/>
      <c r="N69" s="1232"/>
      <c r="O69" s="1233"/>
    </row>
    <row r="70" spans="2:30" ht="13.5" x14ac:dyDescent="0.15">
      <c r="B70" s="250"/>
      <c r="C70" s="246"/>
      <c r="D70" s="246"/>
      <c r="E70" s="246"/>
      <c r="F70" s="246"/>
      <c r="G70" s="246"/>
      <c r="H70" s="353"/>
      <c r="I70" s="353"/>
      <c r="J70" s="350"/>
      <c r="K70" s="350"/>
      <c r="L70" s="349"/>
      <c r="M70" s="350"/>
      <c r="N70" s="349"/>
      <c r="O70" s="348"/>
    </row>
    <row r="71" spans="2:30" ht="13.5" x14ac:dyDescent="0.15">
      <c r="B71" s="250"/>
      <c r="C71" s="246"/>
      <c r="D71" s="246"/>
      <c r="E71" s="246"/>
      <c r="F71" s="246"/>
      <c r="G71" s="352" t="s">
        <v>572</v>
      </c>
      <c r="I71" s="351"/>
      <c r="J71" s="350"/>
      <c r="K71" s="350"/>
      <c r="L71" s="349"/>
      <c r="M71" s="350"/>
      <c r="N71" s="349"/>
      <c r="O71" s="348"/>
    </row>
    <row r="72" spans="2:30" ht="13.5" x14ac:dyDescent="0.15">
      <c r="B72" s="250"/>
      <c r="C72" s="246"/>
      <c r="D72" s="246"/>
      <c r="E72" s="246"/>
      <c r="F72" s="246"/>
      <c r="G72" s="1234"/>
      <c r="H72" s="1235"/>
      <c r="I72" s="1235"/>
      <c r="J72" s="1236"/>
      <c r="K72" s="347" t="s">
        <v>518</v>
      </c>
      <c r="L72" s="347" t="s">
        <v>519</v>
      </c>
      <c r="M72" s="347" t="s">
        <v>520</v>
      </c>
      <c r="N72" s="347" t="s">
        <v>521</v>
      </c>
      <c r="O72" s="347" t="s">
        <v>522</v>
      </c>
    </row>
    <row r="73" spans="2:30" ht="13.5" x14ac:dyDescent="0.15">
      <c r="B73" s="250"/>
      <c r="C73" s="246"/>
      <c r="D73" s="246"/>
      <c r="E73" s="246"/>
      <c r="F73" s="246"/>
      <c r="G73" s="1237" t="s">
        <v>571</v>
      </c>
      <c r="H73" s="1238"/>
      <c r="I73" s="1243" t="s">
        <v>569</v>
      </c>
      <c r="J73" s="1243"/>
      <c r="K73" s="1245">
        <v>0.7</v>
      </c>
      <c r="L73" s="1245"/>
      <c r="M73" s="1221"/>
      <c r="N73" s="1221"/>
      <c r="O73" s="1221">
        <v>1</v>
      </c>
      <c r="S73" s="245">
        <v>9.9</v>
      </c>
    </row>
    <row r="74" spans="2:30" ht="13.5" x14ac:dyDescent="0.15">
      <c r="B74" s="250"/>
      <c r="C74" s="246"/>
      <c r="D74" s="246"/>
      <c r="E74" s="246"/>
      <c r="F74" s="246"/>
      <c r="G74" s="1239"/>
      <c r="H74" s="1240"/>
      <c r="I74" s="1244"/>
      <c r="J74" s="1244"/>
      <c r="K74" s="1245"/>
      <c r="L74" s="1245"/>
      <c r="M74" s="1221"/>
      <c r="N74" s="1221"/>
      <c r="O74" s="1221"/>
    </row>
    <row r="75" spans="2:30" ht="13.5" x14ac:dyDescent="0.15">
      <c r="B75" s="250"/>
      <c r="C75" s="246"/>
      <c r="D75" s="246"/>
      <c r="E75" s="246"/>
      <c r="F75" s="246"/>
      <c r="G75" s="1239"/>
      <c r="H75" s="1240"/>
      <c r="I75" s="1252" t="s">
        <v>568</v>
      </c>
      <c r="J75" s="1252"/>
      <c r="K75" s="1253">
        <v>7</v>
      </c>
      <c r="L75" s="1253">
        <v>6.2</v>
      </c>
      <c r="M75" s="1253">
        <v>5.3</v>
      </c>
      <c r="N75" s="1253">
        <v>4.3</v>
      </c>
      <c r="O75" s="1253">
        <v>3.6</v>
      </c>
      <c r="U75" s="245">
        <v>81.2</v>
      </c>
      <c r="W75" s="245">
        <v>87.2</v>
      </c>
      <c r="Y75" s="245">
        <v>99.8</v>
      </c>
      <c r="AA75" s="245">
        <v>109.5</v>
      </c>
      <c r="AC75" s="245">
        <v>115.2</v>
      </c>
    </row>
    <row r="76" spans="2:30" ht="13.5" x14ac:dyDescent="0.15">
      <c r="B76" s="250"/>
      <c r="C76" s="246"/>
      <c r="D76" s="246"/>
      <c r="E76" s="246"/>
      <c r="F76" s="246"/>
      <c r="G76" s="1241"/>
      <c r="H76" s="1242"/>
      <c r="I76" s="1252"/>
      <c r="J76" s="1252"/>
      <c r="K76" s="1254"/>
      <c r="L76" s="1254"/>
      <c r="M76" s="1254"/>
      <c r="N76" s="1254"/>
      <c r="O76" s="1254"/>
    </row>
    <row r="77" spans="2:30" ht="13.5" x14ac:dyDescent="0.15">
      <c r="B77" s="250"/>
      <c r="C77" s="246"/>
      <c r="D77" s="246"/>
      <c r="E77" s="246"/>
      <c r="F77" s="246"/>
      <c r="G77" s="1246" t="s">
        <v>570</v>
      </c>
      <c r="H77" s="1247"/>
      <c r="I77" s="1252" t="s">
        <v>569</v>
      </c>
      <c r="J77" s="1252"/>
      <c r="K77" s="1245">
        <v>30.7</v>
      </c>
      <c r="L77" s="1245">
        <v>22.3</v>
      </c>
      <c r="M77" s="1221">
        <v>20.3</v>
      </c>
      <c r="N77" s="1221">
        <v>13</v>
      </c>
      <c r="O77" s="1221">
        <v>21</v>
      </c>
      <c r="R77" s="245">
        <v>12.3</v>
      </c>
      <c r="T77" s="245">
        <v>11.1</v>
      </c>
    </row>
    <row r="78" spans="2:30" ht="13.5" x14ac:dyDescent="0.15">
      <c r="B78" s="250"/>
      <c r="C78" s="246"/>
      <c r="D78" s="246"/>
      <c r="E78" s="246"/>
      <c r="F78" s="246"/>
      <c r="G78" s="1248"/>
      <c r="H78" s="1249"/>
      <c r="I78" s="1252"/>
      <c r="J78" s="1252"/>
      <c r="K78" s="1245"/>
      <c r="L78" s="1245"/>
      <c r="M78" s="1221"/>
      <c r="N78" s="1221"/>
      <c r="O78" s="1221"/>
    </row>
    <row r="79" spans="2:30" ht="13.5" x14ac:dyDescent="0.15">
      <c r="B79" s="250"/>
      <c r="C79" s="246"/>
      <c r="D79" s="246"/>
      <c r="E79" s="246"/>
      <c r="F79" s="246"/>
      <c r="G79" s="1248"/>
      <c r="H79" s="1249"/>
      <c r="I79" s="1222" t="s">
        <v>568</v>
      </c>
      <c r="J79" s="1223"/>
      <c r="K79" s="1224">
        <v>9.1999999999999993</v>
      </c>
      <c r="L79" s="1224">
        <v>8.5</v>
      </c>
      <c r="M79" s="1224">
        <v>7.7</v>
      </c>
      <c r="N79" s="1224">
        <v>6.8</v>
      </c>
      <c r="O79" s="1224">
        <v>6.8</v>
      </c>
      <c r="V79" s="245">
        <v>53.5</v>
      </c>
      <c r="X79" s="245">
        <v>48.2</v>
      </c>
      <c r="Z79" s="245">
        <v>34.200000000000003</v>
      </c>
      <c r="AB79" s="245">
        <v>30.3</v>
      </c>
      <c r="AD79" s="245">
        <v>28.9</v>
      </c>
    </row>
    <row r="80" spans="2:30" ht="13.5" x14ac:dyDescent="0.15">
      <c r="B80" s="250"/>
      <c r="C80" s="246"/>
      <c r="D80" s="246"/>
      <c r="E80" s="246"/>
      <c r="F80" s="246"/>
      <c r="G80" s="1250"/>
      <c r="H80" s="1251"/>
      <c r="I80" s="1223"/>
      <c r="J80" s="1223"/>
      <c r="K80" s="1224"/>
      <c r="L80" s="1224"/>
      <c r="M80" s="1224"/>
      <c r="N80" s="1224"/>
      <c r="O80" s="1224"/>
    </row>
    <row r="81" spans="2:17" ht="13.5" x14ac:dyDescent="0.15">
      <c r="B81" s="250"/>
      <c r="C81" s="246"/>
      <c r="D81" s="246"/>
      <c r="E81" s="246"/>
      <c r="F81" s="246"/>
      <c r="G81" s="246"/>
      <c r="H81" s="246"/>
      <c r="I81" s="246"/>
      <c r="J81" s="246"/>
      <c r="K81" s="346"/>
      <c r="L81" s="246"/>
      <c r="M81" s="246"/>
      <c r="N81" s="246"/>
      <c r="O81" s="246"/>
    </row>
    <row r="82" spans="2:17" ht="17.25" x14ac:dyDescent="0.15">
      <c r="B82" s="250"/>
      <c r="C82" s="246"/>
      <c r="D82" s="246"/>
      <c r="E82" s="246"/>
      <c r="F82" s="246"/>
      <c r="G82" s="246"/>
      <c r="H82" s="246"/>
      <c r="I82" s="246"/>
      <c r="J82" s="246"/>
      <c r="K82" s="345"/>
      <c r="L82" s="345"/>
      <c r="M82" s="345"/>
      <c r="N82" s="345"/>
      <c r="O82" s="345"/>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44"/>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N55:N56"/>
    <mergeCell ref="O55:O56"/>
    <mergeCell ref="I57:J58"/>
    <mergeCell ref="K57:K58"/>
    <mergeCell ref="L57:L58"/>
    <mergeCell ref="M57:M58"/>
    <mergeCell ref="N57:N58"/>
    <mergeCell ref="O57:O58"/>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5"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D5"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18682</v>
      </c>
      <c r="E3" s="118"/>
      <c r="F3" s="119">
        <v>46819</v>
      </c>
      <c r="G3" s="120"/>
      <c r="H3" s="121"/>
    </row>
    <row r="4" spans="1:8" x14ac:dyDescent="0.15">
      <c r="A4" s="122"/>
      <c r="B4" s="123"/>
      <c r="C4" s="124"/>
      <c r="D4" s="125">
        <v>6386</v>
      </c>
      <c r="E4" s="126"/>
      <c r="F4" s="127">
        <v>24121</v>
      </c>
      <c r="G4" s="128"/>
      <c r="H4" s="129"/>
    </row>
    <row r="5" spans="1:8" x14ac:dyDescent="0.15">
      <c r="A5" s="110" t="s">
        <v>512</v>
      </c>
      <c r="B5" s="115"/>
      <c r="C5" s="116"/>
      <c r="D5" s="117">
        <v>17318</v>
      </c>
      <c r="E5" s="118"/>
      <c r="F5" s="119">
        <v>53270</v>
      </c>
      <c r="G5" s="120"/>
      <c r="H5" s="121"/>
    </row>
    <row r="6" spans="1:8" x14ac:dyDescent="0.15">
      <c r="A6" s="122"/>
      <c r="B6" s="123"/>
      <c r="C6" s="124"/>
      <c r="D6" s="125">
        <v>8098</v>
      </c>
      <c r="E6" s="126"/>
      <c r="F6" s="127">
        <v>24316</v>
      </c>
      <c r="G6" s="128"/>
      <c r="H6" s="129"/>
    </row>
    <row r="7" spans="1:8" x14ac:dyDescent="0.15">
      <c r="A7" s="110" t="s">
        <v>513</v>
      </c>
      <c r="B7" s="115"/>
      <c r="C7" s="116"/>
      <c r="D7" s="117">
        <v>24583</v>
      </c>
      <c r="E7" s="118"/>
      <c r="F7" s="119">
        <v>53292</v>
      </c>
      <c r="G7" s="120"/>
      <c r="H7" s="121"/>
    </row>
    <row r="8" spans="1:8" x14ac:dyDescent="0.15">
      <c r="A8" s="122"/>
      <c r="B8" s="123"/>
      <c r="C8" s="124"/>
      <c r="D8" s="125">
        <v>12408</v>
      </c>
      <c r="E8" s="126"/>
      <c r="F8" s="127">
        <v>28900</v>
      </c>
      <c r="G8" s="128"/>
      <c r="H8" s="129"/>
    </row>
    <row r="9" spans="1:8" x14ac:dyDescent="0.15">
      <c r="A9" s="110" t="s">
        <v>514</v>
      </c>
      <c r="B9" s="115"/>
      <c r="C9" s="116"/>
      <c r="D9" s="117">
        <v>42910</v>
      </c>
      <c r="E9" s="118"/>
      <c r="F9" s="119">
        <v>49919</v>
      </c>
      <c r="G9" s="120"/>
      <c r="H9" s="121"/>
    </row>
    <row r="10" spans="1:8" x14ac:dyDescent="0.15">
      <c r="A10" s="122"/>
      <c r="B10" s="123"/>
      <c r="C10" s="124"/>
      <c r="D10" s="125">
        <v>21060</v>
      </c>
      <c r="E10" s="126"/>
      <c r="F10" s="127">
        <v>26398</v>
      </c>
      <c r="G10" s="128"/>
      <c r="H10" s="129"/>
    </row>
    <row r="11" spans="1:8" x14ac:dyDescent="0.15">
      <c r="A11" s="110" t="s">
        <v>515</v>
      </c>
      <c r="B11" s="115"/>
      <c r="C11" s="116"/>
      <c r="D11" s="117">
        <v>42105</v>
      </c>
      <c r="E11" s="118"/>
      <c r="F11" s="119">
        <v>47738</v>
      </c>
      <c r="G11" s="120"/>
      <c r="H11" s="121"/>
    </row>
    <row r="12" spans="1:8" x14ac:dyDescent="0.15">
      <c r="A12" s="122"/>
      <c r="B12" s="123"/>
      <c r="C12" s="130"/>
      <c r="D12" s="125">
        <v>19583</v>
      </c>
      <c r="E12" s="126"/>
      <c r="F12" s="127">
        <v>24937</v>
      </c>
      <c r="G12" s="128"/>
      <c r="H12" s="129"/>
    </row>
    <row r="13" spans="1:8" x14ac:dyDescent="0.15">
      <c r="A13" s="110"/>
      <c r="B13" s="115"/>
      <c r="C13" s="131"/>
      <c r="D13" s="132">
        <v>29120</v>
      </c>
      <c r="E13" s="133"/>
      <c r="F13" s="134">
        <v>50208</v>
      </c>
      <c r="G13" s="135"/>
      <c r="H13" s="121"/>
    </row>
    <row r="14" spans="1:8" x14ac:dyDescent="0.15">
      <c r="A14" s="122"/>
      <c r="B14" s="123"/>
      <c r="C14" s="124"/>
      <c r="D14" s="125">
        <v>13507</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9.73</v>
      </c>
      <c r="C19" s="136">
        <f>ROUND(VALUE(SUBSTITUTE(実質収支比率等に係る経年分析!G$48,"▲","-")),2)</f>
        <v>7.64</v>
      </c>
      <c r="D19" s="136">
        <f>ROUND(VALUE(SUBSTITUTE(実質収支比率等に係る経年分析!H$48,"▲","-")),2)</f>
        <v>4.62</v>
      </c>
      <c r="E19" s="136">
        <f>ROUND(VALUE(SUBSTITUTE(実質収支比率等に係る経年分析!I$48,"▲","-")),2)</f>
        <v>6.15</v>
      </c>
      <c r="F19" s="136">
        <f>ROUND(VALUE(SUBSTITUTE(実質収支比率等に係る経年分析!J$48,"▲","-")),2)</f>
        <v>4.91</v>
      </c>
    </row>
    <row r="20" spans="1:11" x14ac:dyDescent="0.15">
      <c r="A20" s="136" t="s">
        <v>43</v>
      </c>
      <c r="B20" s="136">
        <f>ROUND(VALUE(SUBSTITUTE(実質収支比率等に係る経年分析!F$47,"▲","-")),2)</f>
        <v>36.369999999999997</v>
      </c>
      <c r="C20" s="136">
        <f>ROUND(VALUE(SUBSTITUTE(実質収支比率等に係る経年分析!G$47,"▲","-")),2)</f>
        <v>41.25</v>
      </c>
      <c r="D20" s="136">
        <f>ROUND(VALUE(SUBSTITUTE(実質収支比率等に係る経年分析!H$47,"▲","-")),2)</f>
        <v>43.46</v>
      </c>
      <c r="E20" s="136">
        <f>ROUND(VALUE(SUBSTITUTE(実質収支比率等に係る経年分析!I$47,"▲","-")),2)</f>
        <v>45.02</v>
      </c>
      <c r="F20" s="136">
        <f>ROUND(VALUE(SUBSTITUTE(実質収支比率等に係る経年分析!J$47,"▲","-")),2)</f>
        <v>44.93</v>
      </c>
    </row>
    <row r="21" spans="1:11" x14ac:dyDescent="0.15">
      <c r="A21" s="136" t="s">
        <v>44</v>
      </c>
      <c r="B21" s="136">
        <f>IF(ISNUMBER(VALUE(SUBSTITUTE(実質収支比率等に係る経年分析!F$49,"▲","-"))),ROUND(VALUE(SUBSTITUTE(実質収支比率等に係る経年分析!F$49,"▲","-")),2),NA())</f>
        <v>-8.11</v>
      </c>
      <c r="C21" s="136">
        <f>IF(ISNUMBER(VALUE(SUBSTITUTE(実質収支比率等に係る経年分析!G$49,"▲","-"))),ROUND(VALUE(SUBSTITUTE(実質収支比率等に係る経年分析!G$49,"▲","-")),2),NA())</f>
        <v>-1.9</v>
      </c>
      <c r="D21" s="136">
        <f>IF(ISNUMBER(VALUE(SUBSTITUTE(実質収支比率等に係る経年分析!H$49,"▲","-"))),ROUND(VALUE(SUBSTITUTE(実質収支比率等に係る経年分析!H$49,"▲","-")),2),NA())</f>
        <v>-4.7</v>
      </c>
      <c r="E21" s="136">
        <f>IF(ISNUMBER(VALUE(SUBSTITUTE(実質収支比率等に係る経年分析!I$49,"▲","-"))),ROUND(VALUE(SUBSTITUTE(実質収支比率等に係る経年分析!I$49,"▲","-")),2),NA())</f>
        <v>1.66</v>
      </c>
      <c r="F21" s="136">
        <f>IF(ISNUMBER(VALUE(SUBSTITUTE(実質収支比率等に係る経年分析!J$49,"▲","-"))),ROUND(VALUE(SUBSTITUTE(実質収支比率等に係る経年分析!J$49,"▲","-")),2),NA())</f>
        <v>-4.6500000000000004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6.76</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e">
        <f>IF(連結実質赤字比率に係る赤字・黒字の構成分析!C$39="",NA(),連結実質赤字比率に係る赤字・黒字の構成分析!C$39)</f>
        <v>#N/A</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#VALUE!</v>
      </c>
      <c r="K31" s="137" t="e">
        <f>IF(ROUND(VALUE(SUBSTITUTE(連結実質赤字比率に係る赤字・黒字の構成分析!J$39,"▲", "-")), 2) &gt;= 0, ABS(ROUND(VALUE(SUBSTITUTE(連結実質赤字比率に係る赤字・黒字の構成分析!J$39,"▲", "-")), 2)), NA())</f>
        <v>#VALUE!</v>
      </c>
    </row>
    <row r="32" spans="1:11" x14ac:dyDescent="0.15">
      <c r="A32" s="137" t="str">
        <f>IF(連結実質赤字比率に係る赤字・黒字の構成分析!C$38="",NA(),連結実質赤字比率に係る赤字・黒字の構成分析!C$38)</f>
        <v>地域下水道事業特別会計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0.09</v>
      </c>
    </row>
    <row r="34" spans="1:16" x14ac:dyDescent="0.15">
      <c r="A34" s="137" t="str">
        <f>IF(連結実質赤字比率に係る赤字・黒字の構成分析!C$36="",NA(),連結実質赤字比率に係る赤字・黒字の構成分析!C$36)</f>
        <v>公共下水道事業特別会計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0.14000000000000001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0.28999999999999998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0.49</v>
      </c>
    </row>
    <row r="35" spans="1:16" x14ac:dyDescent="0.15">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1.23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0.69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0.45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0.65</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9.52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7.45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4.45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6.14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4.91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853</v>
      </c>
      <c r="E42" s="138"/>
      <c r="F42" s="138"/>
      <c r="G42" s="138">
        <f>'実質公債費比率（分子）の構造'!L$52</f>
        <v>859</v>
      </c>
      <c r="H42" s="138"/>
      <c r="I42" s="138"/>
      <c r="J42" s="138">
        <f>'実質公債費比率（分子）の構造'!M$52</f>
        <v>896</v>
      </c>
      <c r="K42" s="138"/>
      <c r="L42" s="138"/>
      <c r="M42" s="138">
        <f>'実質公債費比率（分子）の構造'!N$52</f>
        <v>839</v>
      </c>
      <c r="N42" s="138"/>
      <c r="O42" s="138"/>
      <c r="P42" s="138">
        <f>'実質公債費比率（分子）の構造'!O$52</f>
        <v>810</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96</v>
      </c>
      <c r="C45" s="138"/>
      <c r="D45" s="138"/>
      <c r="E45" s="138">
        <f>'実質公債費比率（分子）の構造'!L$49</f>
        <v>103</v>
      </c>
      <c r="F45" s="138"/>
      <c r="G45" s="138"/>
      <c r="H45" s="138">
        <f>'実質公債費比率（分子）の構造'!M$49</f>
        <v>94</v>
      </c>
      <c r="I45" s="138"/>
      <c r="J45" s="138"/>
      <c r="K45" s="138">
        <f>'実質公債費比率（分子）の構造'!N$49</f>
        <v>95</v>
      </c>
      <c r="L45" s="138"/>
      <c r="M45" s="138"/>
      <c r="N45" s="138">
        <f>'実質公債費比率（分子）の構造'!O$49</f>
        <v>96</v>
      </c>
      <c r="O45" s="138"/>
      <c r="P45" s="138"/>
    </row>
    <row r="46" spans="1:16" x14ac:dyDescent="0.15">
      <c r="A46" s="138" t="s">
        <v>55</v>
      </c>
      <c r="B46" s="138">
        <f>'実質公債費比率（分子）の構造'!K$48</f>
        <v>237</v>
      </c>
      <c r="C46" s="138"/>
      <c r="D46" s="138"/>
      <c r="E46" s="138">
        <f>'実質公債費比率（分子）の構造'!L$48</f>
        <v>242</v>
      </c>
      <c r="F46" s="138"/>
      <c r="G46" s="138"/>
      <c r="H46" s="138">
        <f>'実質公債費比率（分子）の構造'!M$48</f>
        <v>255</v>
      </c>
      <c r="I46" s="138"/>
      <c r="J46" s="138"/>
      <c r="K46" s="138">
        <f>'実質公債費比率（分子）の構造'!N$48</f>
        <v>273</v>
      </c>
      <c r="L46" s="138"/>
      <c r="M46" s="138"/>
      <c r="N46" s="138">
        <f>'実質公債費比率（分子）の構造'!O$48</f>
        <v>277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825</v>
      </c>
      <c r="C49" s="138"/>
      <c r="D49" s="138"/>
      <c r="E49" s="138">
        <f>'実質公債費比率（分子）の構造'!L$45</f>
        <v>785</v>
      </c>
      <c r="F49" s="138"/>
      <c r="G49" s="138"/>
      <c r="H49" s="138">
        <f>'実質公債費比率（分子）の構造'!M$45</f>
        <v>751</v>
      </c>
      <c r="I49" s="138"/>
      <c r="J49" s="138"/>
      <c r="K49" s="138">
        <f>'実質公債費比率（分子）の構造'!N$45</f>
        <v>643</v>
      </c>
      <c r="L49" s="138"/>
      <c r="M49" s="138"/>
      <c r="N49" s="138">
        <f>'実質公債費比率（分子）の構造'!O$45</f>
        <v>608</v>
      </c>
      <c r="O49" s="138"/>
      <c r="P49" s="138"/>
    </row>
    <row r="50" spans="1:16" x14ac:dyDescent="0.15">
      <c r="A50" s="138" t="s">
        <v>59</v>
      </c>
      <c r="B50" s="138" t="e">
        <f>NA()</f>
        <v>#N/A</v>
      </c>
      <c r="C50" s="138">
        <f>IF(ISNUMBER('実質公債費比率（分子）の構造'!K$53),'実質公債費比率（分子）の構造'!K$53,NA())</f>
        <v>305</v>
      </c>
      <c r="D50" s="138" t="e">
        <f>NA()</f>
        <v>#N/A</v>
      </c>
      <c r="E50" s="138" t="e">
        <f>NA()</f>
        <v>#N/A</v>
      </c>
      <c r="F50" s="138">
        <f>IF(ISNUMBER('実質公債費比率（分子）の構造'!L$53),'実質公債費比率（分子）の構造'!L$53,NA())</f>
        <v>271</v>
      </c>
      <c r="G50" s="138" t="e">
        <f>NA()</f>
        <v>#N/A</v>
      </c>
      <c r="H50" s="138" t="e">
        <f>NA()</f>
        <v>#N/A</v>
      </c>
      <c r="I50" s="138">
        <f>IF(ISNUMBER('実質公債費比率（分子）の構造'!M$53),'実質公債費比率（分子）の構造'!M$53,NA())</f>
        <v>204</v>
      </c>
      <c r="J50" s="138" t="e">
        <f>NA()</f>
        <v>#N/A</v>
      </c>
      <c r="K50" s="138" t="e">
        <f>NA()</f>
        <v>#N/A</v>
      </c>
      <c r="L50" s="138">
        <f>IF(ISNUMBER('実質公債費比率（分子）の構造'!N$53),'実質公債費比率（分子）の構造'!N$53,NA())</f>
        <v>172</v>
      </c>
      <c r="M50" s="138" t="e">
        <f>NA()</f>
        <v>#N/A</v>
      </c>
      <c r="N50" s="138" t="e">
        <f>NA()</f>
        <v>#N/A</v>
      </c>
      <c r="O50" s="138">
        <f>IF(ISNUMBER('実質公債費比率（分子）の構造'!O$53),'実質公債費比率（分子）の構造'!O$53,NA())</f>
        <v>171</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8917</v>
      </c>
      <c r="E56" s="137"/>
      <c r="F56" s="137"/>
      <c r="G56" s="137">
        <f>'将来負担比率（分子）の構造'!J$52</f>
        <v>8928</v>
      </c>
      <c r="H56" s="137"/>
      <c r="I56" s="137"/>
      <c r="J56" s="137">
        <f>'将来負担比率（分子）の構造'!K$52</f>
        <v>8775</v>
      </c>
      <c r="K56" s="137"/>
      <c r="L56" s="137"/>
      <c r="M56" s="137">
        <f>'将来負担比率（分子）の構造'!L$52</f>
        <v>8273</v>
      </c>
      <c r="N56" s="137"/>
      <c r="O56" s="137"/>
      <c r="P56" s="137">
        <f>'将来負担比率（分子）の構造'!M$52</f>
        <v>8348</v>
      </c>
    </row>
    <row r="57" spans="1:16" x14ac:dyDescent="0.15">
      <c r="A57" s="137" t="s">
        <v>36</v>
      </c>
      <c r="B57" s="137"/>
      <c r="C57" s="137"/>
      <c r="D57" s="137">
        <f>'将来負担比率（分子）の構造'!I$51</f>
        <v>701</v>
      </c>
      <c r="E57" s="137"/>
      <c r="F57" s="137"/>
      <c r="G57" s="137">
        <f>'将来負担比率（分子）の構造'!J$51</f>
        <v>598</v>
      </c>
      <c r="H57" s="137"/>
      <c r="I57" s="137"/>
      <c r="J57" s="137">
        <f>'将来負担比率（分子）の構造'!K$51</f>
        <v>492</v>
      </c>
      <c r="K57" s="137"/>
      <c r="L57" s="137"/>
      <c r="M57" s="137">
        <f>'将来負担比率（分子）の構造'!L$51</f>
        <v>449</v>
      </c>
      <c r="N57" s="137"/>
      <c r="O57" s="137"/>
      <c r="P57" s="137">
        <f>'将来負担比率（分子）の構造'!M$51</f>
        <v>409</v>
      </c>
    </row>
    <row r="58" spans="1:16" x14ac:dyDescent="0.15">
      <c r="A58" s="137" t="s">
        <v>35</v>
      </c>
      <c r="B58" s="137"/>
      <c r="C58" s="137"/>
      <c r="D58" s="137">
        <f>'将来負担比率（分子）の構造'!I$50</f>
        <v>3533</v>
      </c>
      <c r="E58" s="137"/>
      <c r="F58" s="137"/>
      <c r="G58" s="137">
        <f>'将来負担比率（分子）の構造'!J$50</f>
        <v>4012</v>
      </c>
      <c r="H58" s="137"/>
      <c r="I58" s="137"/>
      <c r="J58" s="137">
        <f>'将来負担比率（分子）の構造'!K$50</f>
        <v>4216</v>
      </c>
      <c r="K58" s="137"/>
      <c r="L58" s="137"/>
      <c r="M58" s="137">
        <f>'将来負担比率（分子）の構造'!L$50</f>
        <v>4409</v>
      </c>
      <c r="N58" s="137"/>
      <c r="O58" s="137"/>
      <c r="P58" s="137">
        <f>'将来負担比率（分子）の構造'!M$50</f>
        <v>4425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961</v>
      </c>
      <c r="C62" s="137"/>
      <c r="D62" s="137"/>
      <c r="E62" s="137">
        <f>'将来負担比率（分子）の構造'!J$45</f>
        <v>945</v>
      </c>
      <c r="F62" s="137"/>
      <c r="G62" s="137"/>
      <c r="H62" s="137">
        <f>'将来負担比率（分子）の構造'!K$45</f>
        <v>970</v>
      </c>
      <c r="I62" s="137"/>
      <c r="J62" s="137"/>
      <c r="K62" s="137">
        <f>'将来負担比率（分子）の構造'!L$45</f>
        <v>982</v>
      </c>
      <c r="L62" s="137"/>
      <c r="M62" s="137"/>
      <c r="N62" s="137">
        <f>'将来負担比率（分子）の構造'!M$45</f>
        <v>1086</v>
      </c>
      <c r="O62" s="137"/>
      <c r="P62" s="137"/>
    </row>
    <row r="63" spans="1:16" x14ac:dyDescent="0.15">
      <c r="A63" s="137" t="s">
        <v>28</v>
      </c>
      <c r="B63" s="137">
        <f>'将来負担比率（分子）の構造'!I$44</f>
        <v>811</v>
      </c>
      <c r="C63" s="137"/>
      <c r="D63" s="137"/>
      <c r="E63" s="137">
        <f>'将来負担比率（分子）の構造'!J$44</f>
        <v>903</v>
      </c>
      <c r="F63" s="137"/>
      <c r="G63" s="137"/>
      <c r="H63" s="137">
        <f>'将来負担比率（分子）の構造'!K$44</f>
        <v>838</v>
      </c>
      <c r="I63" s="137"/>
      <c r="J63" s="137"/>
      <c r="K63" s="137">
        <f>'将来負担比率（分子）の構造'!L$44</f>
        <v>770</v>
      </c>
      <c r="L63" s="137"/>
      <c r="M63" s="137"/>
      <c r="N63" s="137">
        <f>'将来負担比率（分子）の構造'!M$44</f>
        <v>679</v>
      </c>
      <c r="O63" s="137"/>
      <c r="P63" s="137"/>
    </row>
    <row r="64" spans="1:16" x14ac:dyDescent="0.15">
      <c r="A64" s="137" t="s">
        <v>27</v>
      </c>
      <c r="B64" s="137">
        <f>'将来負担比率（分子）の構造'!I$43</f>
        <v>4785</v>
      </c>
      <c r="C64" s="137"/>
      <c r="D64" s="137"/>
      <c r="E64" s="137">
        <f>'将来負担比率（分子）の構造'!J$43</f>
        <v>4640</v>
      </c>
      <c r="F64" s="137"/>
      <c r="G64" s="137"/>
      <c r="H64" s="137">
        <f>'将来負担比率（分子）の構造'!K$43</f>
        <v>4596</v>
      </c>
      <c r="I64" s="137"/>
      <c r="J64" s="137"/>
      <c r="K64" s="137">
        <f>'将来負担比率（分子）の構造'!L$43</f>
        <v>4671</v>
      </c>
      <c r="L64" s="137"/>
      <c r="M64" s="137"/>
      <c r="N64" s="137">
        <f>'将来負担比率（分子）の構造'!M$43</f>
        <v>4861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6631</v>
      </c>
      <c r="C66" s="137"/>
      <c r="D66" s="137"/>
      <c r="E66" s="137">
        <f>'将来負担比率（分子）の構造'!J$41</f>
        <v>6523</v>
      </c>
      <c r="F66" s="137"/>
      <c r="G66" s="137"/>
      <c r="H66" s="137">
        <f>'将来負担比率（分子）の構造'!K$41</f>
        <v>6436</v>
      </c>
      <c r="I66" s="137"/>
      <c r="J66" s="137"/>
      <c r="K66" s="137">
        <f>'将来負担比率（分子）の構造'!L$41</f>
        <v>6442</v>
      </c>
      <c r="L66" s="137"/>
      <c r="M66" s="137"/>
      <c r="N66" s="137">
        <f>'将来負担比率（分子）の構造'!M$41</f>
        <v>6612</v>
      </c>
      <c r="O66" s="137"/>
      <c r="P66" s="137"/>
    </row>
    <row r="67" spans="1:16" x14ac:dyDescent="0.15">
      <c r="A67" s="137" t="s">
        <v>63</v>
      </c>
      <c r="B67" s="137" t="e">
        <f>NA()</f>
        <v>#N/A</v>
      </c>
      <c r="C67" s="137">
        <f>IF(ISNUMBER('将来負担比率（分子）の構造'!I$53), IF('将来負担比率（分子）の構造'!I$53 &lt; 0, 0, '将来負担比率（分子）の構造'!I$53), NA())</f>
        <v>38</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55</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3"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2551668</v>
      </c>
      <c r="S5" s="615"/>
      <c r="T5" s="615"/>
      <c r="U5" s="615"/>
      <c r="V5" s="615"/>
      <c r="W5" s="615"/>
      <c r="X5" s="615"/>
      <c r="Y5" s="616"/>
      <c r="Z5" s="617">
        <v>26.2</v>
      </c>
      <c r="AA5" s="617"/>
      <c r="AB5" s="617"/>
      <c r="AC5" s="617"/>
      <c r="AD5" s="618">
        <v>2551668</v>
      </c>
      <c r="AE5" s="618"/>
      <c r="AF5" s="618"/>
      <c r="AG5" s="618"/>
      <c r="AH5" s="618"/>
      <c r="AI5" s="618"/>
      <c r="AJ5" s="618"/>
      <c r="AK5" s="618"/>
      <c r="AL5" s="619">
        <v>48.1</v>
      </c>
      <c r="AM5" s="620"/>
      <c r="AN5" s="620"/>
      <c r="AO5" s="621"/>
      <c r="AP5" s="611" t="s">
        <v>209</v>
      </c>
      <c r="AQ5" s="612"/>
      <c r="AR5" s="612"/>
      <c r="AS5" s="612"/>
      <c r="AT5" s="612"/>
      <c r="AU5" s="612"/>
      <c r="AV5" s="612"/>
      <c r="AW5" s="612"/>
      <c r="AX5" s="612"/>
      <c r="AY5" s="612"/>
      <c r="AZ5" s="612"/>
      <c r="BA5" s="612"/>
      <c r="BB5" s="612"/>
      <c r="BC5" s="612"/>
      <c r="BD5" s="612"/>
      <c r="BE5" s="612"/>
      <c r="BF5" s="613"/>
      <c r="BG5" s="625">
        <v>2551668</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73392</v>
      </c>
      <c r="S6" s="626"/>
      <c r="T6" s="626"/>
      <c r="U6" s="626"/>
      <c r="V6" s="626"/>
      <c r="W6" s="626"/>
      <c r="X6" s="626"/>
      <c r="Y6" s="627"/>
      <c r="Z6" s="628">
        <v>0.8</v>
      </c>
      <c r="AA6" s="628"/>
      <c r="AB6" s="628"/>
      <c r="AC6" s="628"/>
      <c r="AD6" s="629">
        <v>73392</v>
      </c>
      <c r="AE6" s="629"/>
      <c r="AF6" s="629"/>
      <c r="AG6" s="629"/>
      <c r="AH6" s="629"/>
      <c r="AI6" s="629"/>
      <c r="AJ6" s="629"/>
      <c r="AK6" s="629"/>
      <c r="AL6" s="630">
        <v>1.4</v>
      </c>
      <c r="AM6" s="631"/>
      <c r="AN6" s="631"/>
      <c r="AO6" s="632"/>
      <c r="AP6" s="622" t="s">
        <v>215</v>
      </c>
      <c r="AQ6" s="623"/>
      <c r="AR6" s="623"/>
      <c r="AS6" s="623"/>
      <c r="AT6" s="623"/>
      <c r="AU6" s="623"/>
      <c r="AV6" s="623"/>
      <c r="AW6" s="623"/>
      <c r="AX6" s="623"/>
      <c r="AY6" s="623"/>
      <c r="AZ6" s="623"/>
      <c r="BA6" s="623"/>
      <c r="BB6" s="623"/>
      <c r="BC6" s="623"/>
      <c r="BD6" s="623"/>
      <c r="BE6" s="623"/>
      <c r="BF6" s="624"/>
      <c r="BG6" s="625">
        <v>2551668</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128853</v>
      </c>
      <c r="CS6" s="626"/>
      <c r="CT6" s="626"/>
      <c r="CU6" s="626"/>
      <c r="CV6" s="626"/>
      <c r="CW6" s="626"/>
      <c r="CX6" s="626"/>
      <c r="CY6" s="627"/>
      <c r="CZ6" s="628">
        <v>1.4</v>
      </c>
      <c r="DA6" s="628"/>
      <c r="DB6" s="628"/>
      <c r="DC6" s="628"/>
      <c r="DD6" s="634">
        <v>6753</v>
      </c>
      <c r="DE6" s="626"/>
      <c r="DF6" s="626"/>
      <c r="DG6" s="626"/>
      <c r="DH6" s="626"/>
      <c r="DI6" s="626"/>
      <c r="DJ6" s="626"/>
      <c r="DK6" s="626"/>
      <c r="DL6" s="626"/>
      <c r="DM6" s="626"/>
      <c r="DN6" s="626"/>
      <c r="DO6" s="626"/>
      <c r="DP6" s="627"/>
      <c r="DQ6" s="634">
        <v>128853</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2690</v>
      </c>
      <c r="S7" s="626"/>
      <c r="T7" s="626"/>
      <c r="U7" s="626"/>
      <c r="V7" s="626"/>
      <c r="W7" s="626"/>
      <c r="X7" s="626"/>
      <c r="Y7" s="627"/>
      <c r="Z7" s="628">
        <v>0</v>
      </c>
      <c r="AA7" s="628"/>
      <c r="AB7" s="628"/>
      <c r="AC7" s="628"/>
      <c r="AD7" s="629">
        <v>2690</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1265615</v>
      </c>
      <c r="BH7" s="626"/>
      <c r="BI7" s="626"/>
      <c r="BJ7" s="626"/>
      <c r="BK7" s="626"/>
      <c r="BL7" s="626"/>
      <c r="BM7" s="626"/>
      <c r="BN7" s="627"/>
      <c r="BO7" s="628">
        <v>49.6</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881399</v>
      </c>
      <c r="CS7" s="626"/>
      <c r="CT7" s="626"/>
      <c r="CU7" s="626"/>
      <c r="CV7" s="626"/>
      <c r="CW7" s="626"/>
      <c r="CX7" s="626"/>
      <c r="CY7" s="627"/>
      <c r="CZ7" s="628">
        <v>9.4</v>
      </c>
      <c r="DA7" s="628"/>
      <c r="DB7" s="628"/>
      <c r="DC7" s="628"/>
      <c r="DD7" s="634">
        <v>58738</v>
      </c>
      <c r="DE7" s="626"/>
      <c r="DF7" s="626"/>
      <c r="DG7" s="626"/>
      <c r="DH7" s="626"/>
      <c r="DI7" s="626"/>
      <c r="DJ7" s="626"/>
      <c r="DK7" s="626"/>
      <c r="DL7" s="626"/>
      <c r="DM7" s="626"/>
      <c r="DN7" s="626"/>
      <c r="DO7" s="626"/>
      <c r="DP7" s="627"/>
      <c r="DQ7" s="634">
        <v>762280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8784</v>
      </c>
      <c r="S8" s="626"/>
      <c r="T8" s="626"/>
      <c r="U8" s="626"/>
      <c r="V8" s="626"/>
      <c r="W8" s="626"/>
      <c r="X8" s="626"/>
      <c r="Y8" s="627"/>
      <c r="Z8" s="628">
        <v>0.1</v>
      </c>
      <c r="AA8" s="628"/>
      <c r="AB8" s="628"/>
      <c r="AC8" s="628"/>
      <c r="AD8" s="629">
        <v>8784</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44696</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3950203</v>
      </c>
      <c r="CS8" s="626"/>
      <c r="CT8" s="626"/>
      <c r="CU8" s="626"/>
      <c r="CV8" s="626"/>
      <c r="CW8" s="626"/>
      <c r="CX8" s="626"/>
      <c r="CY8" s="627"/>
      <c r="CZ8" s="628">
        <v>42</v>
      </c>
      <c r="DA8" s="628"/>
      <c r="DB8" s="628"/>
      <c r="DC8" s="628"/>
      <c r="DD8" s="634">
        <v>85528</v>
      </c>
      <c r="DE8" s="626"/>
      <c r="DF8" s="626"/>
      <c r="DG8" s="626"/>
      <c r="DH8" s="626"/>
      <c r="DI8" s="626"/>
      <c r="DJ8" s="626"/>
      <c r="DK8" s="626"/>
      <c r="DL8" s="626"/>
      <c r="DM8" s="626"/>
      <c r="DN8" s="626"/>
      <c r="DO8" s="626"/>
      <c r="DP8" s="627"/>
      <c r="DQ8" s="634">
        <v>1950402</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5827</v>
      </c>
      <c r="S9" s="626"/>
      <c r="T9" s="626"/>
      <c r="U9" s="626"/>
      <c r="V9" s="626"/>
      <c r="W9" s="626"/>
      <c r="X9" s="626"/>
      <c r="Y9" s="627"/>
      <c r="Z9" s="628">
        <v>0.1</v>
      </c>
      <c r="AA9" s="628"/>
      <c r="AB9" s="628"/>
      <c r="AC9" s="628"/>
      <c r="AD9" s="629">
        <v>5827</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1038496</v>
      </c>
      <c r="BH9" s="626"/>
      <c r="BI9" s="626"/>
      <c r="BJ9" s="626"/>
      <c r="BK9" s="626"/>
      <c r="BL9" s="626"/>
      <c r="BM9" s="626"/>
      <c r="BN9" s="627"/>
      <c r="BO9" s="628">
        <v>40.700000000000003</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730974</v>
      </c>
      <c r="CS9" s="626"/>
      <c r="CT9" s="626"/>
      <c r="CU9" s="626"/>
      <c r="CV9" s="626"/>
      <c r="CW9" s="626"/>
      <c r="CX9" s="626"/>
      <c r="CY9" s="627"/>
      <c r="CZ9" s="628">
        <v>7.8</v>
      </c>
      <c r="DA9" s="628"/>
      <c r="DB9" s="628"/>
      <c r="DC9" s="628"/>
      <c r="DD9" s="634">
        <v>3979</v>
      </c>
      <c r="DE9" s="626"/>
      <c r="DF9" s="626"/>
      <c r="DG9" s="626"/>
      <c r="DH9" s="626"/>
      <c r="DI9" s="626"/>
      <c r="DJ9" s="626"/>
      <c r="DK9" s="626"/>
      <c r="DL9" s="626"/>
      <c r="DM9" s="626"/>
      <c r="DN9" s="626"/>
      <c r="DO9" s="626"/>
      <c r="DP9" s="627"/>
      <c r="DQ9" s="634">
        <v>710567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469326</v>
      </c>
      <c r="S10" s="626"/>
      <c r="T10" s="626"/>
      <c r="U10" s="626"/>
      <c r="V10" s="626"/>
      <c r="W10" s="626"/>
      <c r="X10" s="626"/>
      <c r="Y10" s="627"/>
      <c r="Z10" s="628">
        <v>4.8</v>
      </c>
      <c r="AA10" s="628"/>
      <c r="AB10" s="628"/>
      <c r="AC10" s="628"/>
      <c r="AD10" s="629">
        <v>469326</v>
      </c>
      <c r="AE10" s="629"/>
      <c r="AF10" s="629"/>
      <c r="AG10" s="629"/>
      <c r="AH10" s="629"/>
      <c r="AI10" s="629"/>
      <c r="AJ10" s="629"/>
      <c r="AK10" s="629"/>
      <c r="AL10" s="630">
        <v>8.8000000000000007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54307</v>
      </c>
      <c r="BH10" s="626"/>
      <c r="BI10" s="626"/>
      <c r="BJ10" s="626"/>
      <c r="BK10" s="626"/>
      <c r="BL10" s="626"/>
      <c r="BM10" s="626"/>
      <c r="BN10" s="627"/>
      <c r="BO10" s="628">
        <v>2.1</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128116</v>
      </c>
      <c r="BH11" s="626"/>
      <c r="BI11" s="626"/>
      <c r="BJ11" s="626"/>
      <c r="BK11" s="626"/>
      <c r="BL11" s="626"/>
      <c r="BM11" s="626"/>
      <c r="BN11" s="627"/>
      <c r="BO11" s="628">
        <v>5</v>
      </c>
      <c r="BP11" s="628"/>
      <c r="BQ11" s="628"/>
      <c r="BR11" s="628"/>
      <c r="BS11" s="634" t="s">
        <v>112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64246</v>
      </c>
      <c r="CS11" s="626"/>
      <c r="CT11" s="626"/>
      <c r="CU11" s="626"/>
      <c r="CV11" s="626"/>
      <c r="CW11" s="626"/>
      <c r="CX11" s="626"/>
      <c r="CY11" s="627"/>
      <c r="CZ11" s="628">
        <v>0.7</v>
      </c>
      <c r="DA11" s="628"/>
      <c r="DB11" s="628"/>
      <c r="DC11" s="628"/>
      <c r="DD11" s="634">
        <v>21913</v>
      </c>
      <c r="DE11" s="626"/>
      <c r="DF11" s="626"/>
      <c r="DG11" s="626"/>
      <c r="DH11" s="626"/>
      <c r="DI11" s="626"/>
      <c r="DJ11" s="626"/>
      <c r="DK11" s="626"/>
      <c r="DL11" s="626"/>
      <c r="DM11" s="626"/>
      <c r="DN11" s="626"/>
      <c r="DO11" s="626"/>
      <c r="DP11" s="627"/>
      <c r="DQ11" s="634">
        <v>44441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997517</v>
      </c>
      <c r="BH12" s="626"/>
      <c r="BI12" s="626"/>
      <c r="BJ12" s="626"/>
      <c r="BK12" s="626"/>
      <c r="BL12" s="626"/>
      <c r="BM12" s="626"/>
      <c r="BN12" s="627"/>
      <c r="BO12" s="628">
        <v>39.1</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82446</v>
      </c>
      <c r="CS12" s="626"/>
      <c r="CT12" s="626"/>
      <c r="CU12" s="626"/>
      <c r="CV12" s="626"/>
      <c r="CW12" s="626"/>
      <c r="CX12" s="626"/>
      <c r="CY12" s="627"/>
      <c r="CZ12" s="628">
        <v>0.9</v>
      </c>
      <c r="DA12" s="628"/>
      <c r="DB12" s="628"/>
      <c r="DC12" s="628"/>
      <c r="DD12" s="634" t="s">
        <v>112</v>
      </c>
      <c r="DE12" s="626"/>
      <c r="DF12" s="626"/>
      <c r="DG12" s="626"/>
      <c r="DH12" s="626"/>
      <c r="DI12" s="626"/>
      <c r="DJ12" s="626"/>
      <c r="DK12" s="626"/>
      <c r="DL12" s="626"/>
      <c r="DM12" s="626"/>
      <c r="DN12" s="626"/>
      <c r="DO12" s="626"/>
      <c r="DP12" s="627"/>
      <c r="DQ12" s="634">
        <v>47216</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19542</v>
      </c>
      <c r="S13" s="626"/>
      <c r="T13" s="626"/>
      <c r="U13" s="626"/>
      <c r="V13" s="626"/>
      <c r="W13" s="626"/>
      <c r="X13" s="626"/>
      <c r="Y13" s="627"/>
      <c r="Z13" s="628">
        <v>0.2</v>
      </c>
      <c r="AA13" s="628"/>
      <c r="AB13" s="628"/>
      <c r="AC13" s="628"/>
      <c r="AD13" s="629">
        <v>19542</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969121</v>
      </c>
      <c r="BH13" s="626"/>
      <c r="BI13" s="626"/>
      <c r="BJ13" s="626"/>
      <c r="BK13" s="626"/>
      <c r="BL13" s="626"/>
      <c r="BM13" s="626"/>
      <c r="BN13" s="627"/>
      <c r="BO13" s="628">
        <v>38</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1031132</v>
      </c>
      <c r="CS13" s="626"/>
      <c r="CT13" s="626"/>
      <c r="CU13" s="626"/>
      <c r="CV13" s="626"/>
      <c r="CW13" s="626"/>
      <c r="CX13" s="626"/>
      <c r="CY13" s="627"/>
      <c r="CZ13" s="628">
        <v>11</v>
      </c>
      <c r="DA13" s="628"/>
      <c r="DB13" s="628"/>
      <c r="DC13" s="628"/>
      <c r="DD13" s="634">
        <v>371469</v>
      </c>
      <c r="DE13" s="626"/>
      <c r="DF13" s="626"/>
      <c r="DG13" s="626"/>
      <c r="DH13" s="626"/>
      <c r="DI13" s="626"/>
      <c r="DJ13" s="626"/>
      <c r="DK13" s="626"/>
      <c r="DL13" s="626"/>
      <c r="DM13" s="626"/>
      <c r="DN13" s="626"/>
      <c r="DO13" s="626"/>
      <c r="DP13" s="627"/>
      <c r="DQ13" s="634">
        <v>669420</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70339</v>
      </c>
      <c r="BH14" s="626"/>
      <c r="BI14" s="626"/>
      <c r="BJ14" s="626"/>
      <c r="BK14" s="626"/>
      <c r="BL14" s="626"/>
      <c r="BM14" s="626"/>
      <c r="BN14" s="627"/>
      <c r="BO14" s="628">
        <v>2.8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387255</v>
      </c>
      <c r="CS14" s="626"/>
      <c r="CT14" s="626"/>
      <c r="CU14" s="626"/>
      <c r="CV14" s="626"/>
      <c r="CW14" s="626"/>
      <c r="CX14" s="626"/>
      <c r="CY14" s="627"/>
      <c r="CZ14" s="628">
        <v>4.0999999999999996</v>
      </c>
      <c r="DA14" s="628"/>
      <c r="DB14" s="628"/>
      <c r="DC14" s="628"/>
      <c r="DD14" s="634">
        <v>50274</v>
      </c>
      <c r="DE14" s="626"/>
      <c r="DF14" s="626"/>
      <c r="DG14" s="626"/>
      <c r="DH14" s="626"/>
      <c r="DI14" s="626"/>
      <c r="DJ14" s="626"/>
      <c r="DK14" s="626"/>
      <c r="DL14" s="626"/>
      <c r="DM14" s="626"/>
      <c r="DN14" s="626"/>
      <c r="DO14" s="626"/>
      <c r="DP14" s="627"/>
      <c r="DQ14" s="634">
        <v>337652</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15902</v>
      </c>
      <c r="S15" s="626"/>
      <c r="T15" s="626"/>
      <c r="U15" s="626"/>
      <c r="V15" s="626"/>
      <c r="W15" s="626"/>
      <c r="X15" s="626"/>
      <c r="Y15" s="627"/>
      <c r="Z15" s="628">
        <v>0.2</v>
      </c>
      <c r="AA15" s="628"/>
      <c r="AB15" s="628"/>
      <c r="AC15" s="628"/>
      <c r="AD15" s="629">
        <v>15902</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218197</v>
      </c>
      <c r="BH15" s="626"/>
      <c r="BI15" s="626"/>
      <c r="BJ15" s="626"/>
      <c r="BK15" s="626"/>
      <c r="BL15" s="626"/>
      <c r="BM15" s="626"/>
      <c r="BN15" s="627"/>
      <c r="BO15" s="628">
        <v>8.6</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1535609</v>
      </c>
      <c r="CS15" s="626"/>
      <c r="CT15" s="626"/>
      <c r="CU15" s="626"/>
      <c r="CV15" s="626"/>
      <c r="CW15" s="626"/>
      <c r="CX15" s="626"/>
      <c r="CY15" s="627"/>
      <c r="CZ15" s="628">
        <v>16.3</v>
      </c>
      <c r="DA15" s="628"/>
      <c r="DB15" s="628"/>
      <c r="DC15" s="628"/>
      <c r="DD15" s="634">
        <v>621639</v>
      </c>
      <c r="DE15" s="626"/>
      <c r="DF15" s="626"/>
      <c r="DG15" s="626"/>
      <c r="DH15" s="626"/>
      <c r="DI15" s="626"/>
      <c r="DJ15" s="626"/>
      <c r="DK15" s="626"/>
      <c r="DL15" s="626"/>
      <c r="DM15" s="626"/>
      <c r="DN15" s="626"/>
      <c r="DO15" s="626"/>
      <c r="DP15" s="627"/>
      <c r="DQ15" s="634">
        <v>926702</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2337675</v>
      </c>
      <c r="S16" s="626"/>
      <c r="T16" s="626"/>
      <c r="U16" s="626"/>
      <c r="V16" s="626"/>
      <c r="W16" s="626"/>
      <c r="X16" s="626"/>
      <c r="Y16" s="627"/>
      <c r="Z16" s="628">
        <v>24</v>
      </c>
      <c r="AA16" s="628"/>
      <c r="AB16" s="628"/>
      <c r="AC16" s="628"/>
      <c r="AD16" s="629">
        <v>2135917</v>
      </c>
      <c r="AE16" s="629"/>
      <c r="AF16" s="629"/>
      <c r="AG16" s="629"/>
      <c r="AH16" s="629"/>
      <c r="AI16" s="629"/>
      <c r="AJ16" s="629"/>
      <c r="AK16" s="629"/>
      <c r="AL16" s="630">
        <v>40.299999999999997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112</v>
      </c>
      <c r="CS16" s="626"/>
      <c r="CT16" s="626"/>
      <c r="CU16" s="626"/>
      <c r="CV16" s="626"/>
      <c r="CW16" s="626"/>
      <c r="CX16" s="626"/>
      <c r="CY16" s="627"/>
      <c r="CZ16" s="628" t="s">
        <v>112</v>
      </c>
      <c r="DA16" s="628"/>
      <c r="DB16" s="628"/>
      <c r="DC16" s="628"/>
      <c r="DD16" s="634" t="s">
        <v>112</v>
      </c>
      <c r="DE16" s="626"/>
      <c r="DF16" s="626"/>
      <c r="DG16" s="626"/>
      <c r="DH16" s="626"/>
      <c r="DI16" s="626"/>
      <c r="DJ16" s="626"/>
      <c r="DK16" s="626"/>
      <c r="DL16" s="626"/>
      <c r="DM16" s="626"/>
      <c r="DN16" s="626"/>
      <c r="DO16" s="626"/>
      <c r="DP16" s="627"/>
      <c r="DQ16" s="634" t="s">
        <v>112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2135917</v>
      </c>
      <c r="S17" s="626"/>
      <c r="T17" s="626"/>
      <c r="U17" s="626"/>
      <c r="V17" s="626"/>
      <c r="W17" s="626"/>
      <c r="X17" s="626"/>
      <c r="Y17" s="627"/>
      <c r="Z17" s="628">
        <v>21.9</v>
      </c>
      <c r="AA17" s="628"/>
      <c r="AB17" s="628"/>
      <c r="AC17" s="628"/>
      <c r="AD17" s="629">
        <v>2135917</v>
      </c>
      <c r="AE17" s="629"/>
      <c r="AF17" s="629"/>
      <c r="AG17" s="629"/>
      <c r="AH17" s="629"/>
      <c r="AI17" s="629"/>
      <c r="AJ17" s="629"/>
      <c r="AK17" s="629"/>
      <c r="AL17" s="630">
        <v>40.299999999999997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608865</v>
      </c>
      <c r="CS17" s="626"/>
      <c r="CT17" s="626"/>
      <c r="CU17" s="626"/>
      <c r="CV17" s="626"/>
      <c r="CW17" s="626"/>
      <c r="CX17" s="626"/>
      <c r="CY17" s="627"/>
      <c r="CZ17" s="628">
        <v>6.5</v>
      </c>
      <c r="DA17" s="628"/>
      <c r="DB17" s="628"/>
      <c r="DC17" s="628"/>
      <c r="DD17" s="634" t="s">
        <v>112</v>
      </c>
      <c r="DE17" s="626"/>
      <c r="DF17" s="626"/>
      <c r="DG17" s="626"/>
      <c r="DH17" s="626"/>
      <c r="DI17" s="626"/>
      <c r="DJ17" s="626"/>
      <c r="DK17" s="626"/>
      <c r="DL17" s="626"/>
      <c r="DM17" s="626"/>
      <c r="DN17" s="626"/>
      <c r="DO17" s="626"/>
      <c r="DP17" s="627"/>
      <c r="DQ17" s="634">
        <v>515447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201758</v>
      </c>
      <c r="S18" s="626"/>
      <c r="T18" s="626"/>
      <c r="U18" s="626"/>
      <c r="V18" s="626"/>
      <c r="W18" s="626"/>
      <c r="X18" s="626"/>
      <c r="Y18" s="627"/>
      <c r="Z18" s="628">
        <v>2.1</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5484806</v>
      </c>
      <c r="S20" s="626"/>
      <c r="T20" s="626"/>
      <c r="U20" s="626"/>
      <c r="V20" s="626"/>
      <c r="W20" s="626"/>
      <c r="X20" s="626"/>
      <c r="Y20" s="627"/>
      <c r="Z20" s="628">
        <v>56.2</v>
      </c>
      <c r="AA20" s="628"/>
      <c r="AB20" s="628"/>
      <c r="AC20" s="628"/>
      <c r="AD20" s="629">
        <v>5283048</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9400982</v>
      </c>
      <c r="CS20" s="626"/>
      <c r="CT20" s="626"/>
      <c r="CU20" s="626"/>
      <c r="CV20" s="626"/>
      <c r="CW20" s="626"/>
      <c r="CX20" s="626"/>
      <c r="CY20" s="627"/>
      <c r="CZ20" s="628">
        <v>100</v>
      </c>
      <c r="DA20" s="628"/>
      <c r="DB20" s="628"/>
      <c r="DC20" s="628"/>
      <c r="DD20" s="634">
        <v>1220293</v>
      </c>
      <c r="DE20" s="626"/>
      <c r="DF20" s="626"/>
      <c r="DG20" s="626"/>
      <c r="DH20" s="626"/>
      <c r="DI20" s="626"/>
      <c r="DJ20" s="626"/>
      <c r="DK20" s="626"/>
      <c r="DL20" s="626"/>
      <c r="DM20" s="626"/>
      <c r="DN20" s="626"/>
      <c r="DO20" s="626"/>
      <c r="DP20" s="627"/>
      <c r="DQ20" s="634">
        <v>6092980</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6854</v>
      </c>
      <c r="S21" s="626"/>
      <c r="T21" s="626"/>
      <c r="U21" s="626"/>
      <c r="V21" s="626"/>
      <c r="W21" s="626"/>
      <c r="X21" s="626"/>
      <c r="Y21" s="627"/>
      <c r="Z21" s="628">
        <v>0.1</v>
      </c>
      <c r="AA21" s="628"/>
      <c r="AB21" s="628"/>
      <c r="AC21" s="628"/>
      <c r="AD21" s="629">
        <v>6854</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205623</v>
      </c>
      <c r="S22" s="626"/>
      <c r="T22" s="626"/>
      <c r="U22" s="626"/>
      <c r="V22" s="626"/>
      <c r="W22" s="626"/>
      <c r="X22" s="626"/>
      <c r="Y22" s="627"/>
      <c r="Z22" s="628">
        <v>2.1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403327</v>
      </c>
      <c r="S23" s="626"/>
      <c r="T23" s="626"/>
      <c r="U23" s="626"/>
      <c r="V23" s="626"/>
      <c r="W23" s="626"/>
      <c r="X23" s="626"/>
      <c r="Y23" s="627"/>
      <c r="Z23" s="628">
        <v>4.0999999999999996</v>
      </c>
      <c r="AA23" s="628"/>
      <c r="AB23" s="628"/>
      <c r="AC23" s="628"/>
      <c r="AD23" s="629">
        <v>9236</v>
      </c>
      <c r="AE23" s="629"/>
      <c r="AF23" s="629"/>
      <c r="AG23" s="629"/>
      <c r="AH23" s="629"/>
      <c r="AI23" s="629"/>
      <c r="AJ23" s="629"/>
      <c r="AK23" s="629"/>
      <c r="AL23" s="630">
        <v>0.2</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13665</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3828980</v>
      </c>
      <c r="CS24" s="615"/>
      <c r="CT24" s="615"/>
      <c r="CU24" s="615"/>
      <c r="CV24" s="615"/>
      <c r="CW24" s="615"/>
      <c r="CX24" s="615"/>
      <c r="CY24" s="616"/>
      <c r="CZ24" s="652">
        <v>40.700000000000003</v>
      </c>
      <c r="DA24" s="653"/>
      <c r="DB24" s="653"/>
      <c r="DC24" s="654"/>
      <c r="DD24" s="651">
        <v>2129708</v>
      </c>
      <c r="DE24" s="615"/>
      <c r="DF24" s="615"/>
      <c r="DG24" s="615"/>
      <c r="DH24" s="615"/>
      <c r="DI24" s="615"/>
      <c r="DJ24" s="615"/>
      <c r="DK24" s="616"/>
      <c r="DL24" s="651">
        <v>2127720</v>
      </c>
      <c r="DM24" s="615"/>
      <c r="DN24" s="615"/>
      <c r="DO24" s="615"/>
      <c r="DP24" s="615"/>
      <c r="DQ24" s="615"/>
      <c r="DR24" s="615"/>
      <c r="DS24" s="615"/>
      <c r="DT24" s="615"/>
      <c r="DU24" s="615"/>
      <c r="DV24" s="616"/>
      <c r="DW24" s="619">
        <v>37.9</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1510297</v>
      </c>
      <c r="S25" s="626"/>
      <c r="T25" s="626"/>
      <c r="U25" s="626"/>
      <c r="V25" s="626"/>
      <c r="W25" s="626"/>
      <c r="X25" s="626"/>
      <c r="Y25" s="627"/>
      <c r="Z25" s="628">
        <v>15.5</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1134132</v>
      </c>
      <c r="CS25" s="657"/>
      <c r="CT25" s="657"/>
      <c r="CU25" s="657"/>
      <c r="CV25" s="657"/>
      <c r="CW25" s="657"/>
      <c r="CX25" s="657"/>
      <c r="CY25" s="658"/>
      <c r="CZ25" s="659">
        <v>12.1</v>
      </c>
      <c r="DA25" s="660"/>
      <c r="DB25" s="660"/>
      <c r="DC25" s="661"/>
      <c r="DD25" s="634">
        <v>988513</v>
      </c>
      <c r="DE25" s="657"/>
      <c r="DF25" s="657"/>
      <c r="DG25" s="657"/>
      <c r="DH25" s="657"/>
      <c r="DI25" s="657"/>
      <c r="DJ25" s="657"/>
      <c r="DK25" s="658"/>
      <c r="DL25" s="634">
        <v>986805</v>
      </c>
      <c r="DM25" s="657"/>
      <c r="DN25" s="657"/>
      <c r="DO25" s="657"/>
      <c r="DP25" s="657"/>
      <c r="DQ25" s="657"/>
      <c r="DR25" s="657"/>
      <c r="DS25" s="657"/>
      <c r="DT25" s="657"/>
      <c r="DU25" s="657"/>
      <c r="DV25" s="658"/>
      <c r="DW25" s="630">
        <v>17.600000000000001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789103</v>
      </c>
      <c r="CS26" s="626"/>
      <c r="CT26" s="626"/>
      <c r="CU26" s="626"/>
      <c r="CV26" s="626"/>
      <c r="CW26" s="626"/>
      <c r="CX26" s="626"/>
      <c r="CY26" s="627"/>
      <c r="CZ26" s="659">
        <v>8.4</v>
      </c>
      <c r="DA26" s="660"/>
      <c r="DB26" s="660"/>
      <c r="DC26" s="661"/>
      <c r="DD26" s="634">
        <v>664356</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710227</v>
      </c>
      <c r="S27" s="626"/>
      <c r="T27" s="626"/>
      <c r="U27" s="626"/>
      <c r="V27" s="626"/>
      <c r="W27" s="626"/>
      <c r="X27" s="626"/>
      <c r="Y27" s="627"/>
      <c r="Z27" s="628">
        <v>7.3</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2551668</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2085983</v>
      </c>
      <c r="CS27" s="657"/>
      <c r="CT27" s="657"/>
      <c r="CU27" s="657"/>
      <c r="CV27" s="657"/>
      <c r="CW27" s="657"/>
      <c r="CX27" s="657"/>
      <c r="CY27" s="658"/>
      <c r="CZ27" s="659">
        <v>22.2</v>
      </c>
      <c r="DA27" s="660"/>
      <c r="DB27" s="660"/>
      <c r="DC27" s="661"/>
      <c r="DD27" s="634">
        <v>625748</v>
      </c>
      <c r="DE27" s="657"/>
      <c r="DF27" s="657"/>
      <c r="DG27" s="657"/>
      <c r="DH27" s="657"/>
      <c r="DI27" s="657"/>
      <c r="DJ27" s="657"/>
      <c r="DK27" s="658"/>
      <c r="DL27" s="634">
        <v>625468</v>
      </c>
      <c r="DM27" s="657"/>
      <c r="DN27" s="657"/>
      <c r="DO27" s="657"/>
      <c r="DP27" s="657"/>
      <c r="DQ27" s="657"/>
      <c r="DR27" s="657"/>
      <c r="DS27" s="657"/>
      <c r="DT27" s="657"/>
      <c r="DU27" s="657"/>
      <c r="DV27" s="658"/>
      <c r="DW27" s="630">
        <v>11.1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45550</v>
      </c>
      <c r="S28" s="626"/>
      <c r="T28" s="626"/>
      <c r="U28" s="626"/>
      <c r="V28" s="626"/>
      <c r="W28" s="626"/>
      <c r="X28" s="626"/>
      <c r="Y28" s="627"/>
      <c r="Z28" s="628">
        <v>0.5</v>
      </c>
      <c r="AA28" s="628"/>
      <c r="AB28" s="628"/>
      <c r="AC28" s="628"/>
      <c r="AD28" s="629">
        <v>4110</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608865</v>
      </c>
      <c r="CS28" s="626"/>
      <c r="CT28" s="626"/>
      <c r="CU28" s="626"/>
      <c r="CV28" s="626"/>
      <c r="CW28" s="626"/>
      <c r="CX28" s="626"/>
      <c r="CY28" s="627"/>
      <c r="CZ28" s="659">
        <v>6.5</v>
      </c>
      <c r="DA28" s="660"/>
      <c r="DB28" s="660"/>
      <c r="DC28" s="661"/>
      <c r="DD28" s="634">
        <v>515447</v>
      </c>
      <c r="DE28" s="626"/>
      <c r="DF28" s="626"/>
      <c r="DG28" s="626"/>
      <c r="DH28" s="626"/>
      <c r="DI28" s="626"/>
      <c r="DJ28" s="626"/>
      <c r="DK28" s="627"/>
      <c r="DL28" s="634">
        <v>515447</v>
      </c>
      <c r="DM28" s="626"/>
      <c r="DN28" s="626"/>
      <c r="DO28" s="626"/>
      <c r="DP28" s="626"/>
      <c r="DQ28" s="626"/>
      <c r="DR28" s="626"/>
      <c r="DS28" s="626"/>
      <c r="DT28" s="626"/>
      <c r="DU28" s="626"/>
      <c r="DV28" s="627"/>
      <c r="DW28" s="630">
        <v>9.1999999999999993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2916</v>
      </c>
      <c r="S29" s="626"/>
      <c r="T29" s="626"/>
      <c r="U29" s="626"/>
      <c r="V29" s="626"/>
      <c r="W29" s="626"/>
      <c r="X29" s="626"/>
      <c r="Y29" s="627"/>
      <c r="Z29" s="628">
        <v>0</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608447</v>
      </c>
      <c r="CS29" s="657"/>
      <c r="CT29" s="657"/>
      <c r="CU29" s="657"/>
      <c r="CV29" s="657"/>
      <c r="CW29" s="657"/>
      <c r="CX29" s="657"/>
      <c r="CY29" s="658"/>
      <c r="CZ29" s="659">
        <v>6.5</v>
      </c>
      <c r="DA29" s="660"/>
      <c r="DB29" s="660"/>
      <c r="DC29" s="661"/>
      <c r="DD29" s="634">
        <v>515029</v>
      </c>
      <c r="DE29" s="657"/>
      <c r="DF29" s="657"/>
      <c r="DG29" s="657"/>
      <c r="DH29" s="657"/>
      <c r="DI29" s="657"/>
      <c r="DJ29" s="657"/>
      <c r="DK29" s="658"/>
      <c r="DL29" s="634">
        <v>515029</v>
      </c>
      <c r="DM29" s="657"/>
      <c r="DN29" s="657"/>
      <c r="DO29" s="657"/>
      <c r="DP29" s="657"/>
      <c r="DQ29" s="657"/>
      <c r="DR29" s="657"/>
      <c r="DS29" s="657"/>
      <c r="DT29" s="657"/>
      <c r="DU29" s="657"/>
      <c r="DV29" s="658"/>
      <c r="DW29" s="630">
        <v>9.1999999999999993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280114</v>
      </c>
      <c r="S30" s="626"/>
      <c r="T30" s="626"/>
      <c r="U30" s="626"/>
      <c r="V30" s="626"/>
      <c r="W30" s="626"/>
      <c r="X30" s="626"/>
      <c r="Y30" s="627"/>
      <c r="Z30" s="628">
        <v>2.9</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96.4</v>
      </c>
      <c r="BN30" s="684"/>
      <c r="BO30" s="684"/>
      <c r="BP30" s="684"/>
      <c r="BQ30" s="685"/>
      <c r="BR30" s="683">
        <v>98.8</v>
      </c>
      <c r="BS30" s="684"/>
      <c r="BT30" s="684"/>
      <c r="BU30" s="684"/>
      <c r="BV30" s="684"/>
      <c r="BW30" s="684"/>
      <c r="BX30" s="620">
        <v>96.3</v>
      </c>
      <c r="BY30" s="684"/>
      <c r="BZ30" s="684"/>
      <c r="CA30" s="684"/>
      <c r="CB30" s="685"/>
      <c r="CD30" s="688"/>
      <c r="CE30" s="689"/>
      <c r="CF30" s="639" t="s">
        <v>292</v>
      </c>
      <c r="CG30" s="640"/>
      <c r="CH30" s="640"/>
      <c r="CI30" s="640"/>
      <c r="CJ30" s="640"/>
      <c r="CK30" s="640"/>
      <c r="CL30" s="640"/>
      <c r="CM30" s="640"/>
      <c r="CN30" s="640"/>
      <c r="CO30" s="640"/>
      <c r="CP30" s="640"/>
      <c r="CQ30" s="641"/>
      <c r="CR30" s="625">
        <v>551012</v>
      </c>
      <c r="CS30" s="626"/>
      <c r="CT30" s="626"/>
      <c r="CU30" s="626"/>
      <c r="CV30" s="626"/>
      <c r="CW30" s="626"/>
      <c r="CX30" s="626"/>
      <c r="CY30" s="627"/>
      <c r="CZ30" s="659">
        <v>5.9</v>
      </c>
      <c r="DA30" s="660"/>
      <c r="DB30" s="660"/>
      <c r="DC30" s="661"/>
      <c r="DD30" s="634">
        <v>466587</v>
      </c>
      <c r="DE30" s="626"/>
      <c r="DF30" s="626"/>
      <c r="DG30" s="626"/>
      <c r="DH30" s="626"/>
      <c r="DI30" s="626"/>
      <c r="DJ30" s="626"/>
      <c r="DK30" s="627"/>
      <c r="DL30" s="634">
        <v>466587</v>
      </c>
      <c r="DM30" s="626"/>
      <c r="DN30" s="626"/>
      <c r="DO30" s="626"/>
      <c r="DP30" s="626"/>
      <c r="DQ30" s="626"/>
      <c r="DR30" s="626"/>
      <c r="DS30" s="626"/>
      <c r="DT30" s="626"/>
      <c r="DU30" s="626"/>
      <c r="DV30" s="627"/>
      <c r="DW30" s="630">
        <v>8.3000000000000007</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200072</v>
      </c>
      <c r="S31" s="626"/>
      <c r="T31" s="626"/>
      <c r="U31" s="626"/>
      <c r="V31" s="626"/>
      <c r="W31" s="626"/>
      <c r="X31" s="626"/>
      <c r="Y31" s="627"/>
      <c r="Z31" s="628">
        <v>2.1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98.5</v>
      </c>
      <c r="BH31" s="657"/>
      <c r="BI31" s="657"/>
      <c r="BJ31" s="657"/>
      <c r="BK31" s="657"/>
      <c r="BL31" s="657"/>
      <c r="BM31" s="631">
        <v>95.4</v>
      </c>
      <c r="BN31" s="681"/>
      <c r="BO31" s="681"/>
      <c r="BP31" s="681"/>
      <c r="BQ31" s="682"/>
      <c r="BR31" s="680">
        <v>98.5</v>
      </c>
      <c r="BS31" s="657"/>
      <c r="BT31" s="657"/>
      <c r="BU31" s="657"/>
      <c r="BV31" s="657"/>
      <c r="BW31" s="657"/>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57435</v>
      </c>
      <c r="CS31" s="657"/>
      <c r="CT31" s="657"/>
      <c r="CU31" s="657"/>
      <c r="CV31" s="657"/>
      <c r="CW31" s="657"/>
      <c r="CX31" s="657"/>
      <c r="CY31" s="658"/>
      <c r="CZ31" s="659">
        <v>0.6</v>
      </c>
      <c r="DA31" s="660"/>
      <c r="DB31" s="660"/>
      <c r="DC31" s="661"/>
      <c r="DD31" s="634">
        <v>48442</v>
      </c>
      <c r="DE31" s="657"/>
      <c r="DF31" s="657"/>
      <c r="DG31" s="657"/>
      <c r="DH31" s="657"/>
      <c r="DI31" s="657"/>
      <c r="DJ31" s="657"/>
      <c r="DK31" s="658"/>
      <c r="DL31" s="634">
        <v>48442</v>
      </c>
      <c r="DM31" s="657"/>
      <c r="DN31" s="657"/>
      <c r="DO31" s="657"/>
      <c r="DP31" s="657"/>
      <c r="DQ31" s="657"/>
      <c r="DR31" s="657"/>
      <c r="DS31" s="657"/>
      <c r="DT31" s="657"/>
      <c r="DU31" s="657"/>
      <c r="DV31" s="658"/>
      <c r="DW31" s="630">
        <v>0.9</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172725</v>
      </c>
      <c r="S32" s="626"/>
      <c r="T32" s="626"/>
      <c r="U32" s="626"/>
      <c r="V32" s="626"/>
      <c r="W32" s="626"/>
      <c r="X32" s="626"/>
      <c r="Y32" s="627"/>
      <c r="Z32" s="628">
        <v>1.8</v>
      </c>
      <c r="AA32" s="628"/>
      <c r="AB32" s="628"/>
      <c r="AC32" s="628"/>
      <c r="AD32" s="629">
        <v>11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99.1</v>
      </c>
      <c r="BH32" s="693"/>
      <c r="BI32" s="693"/>
      <c r="BJ32" s="693"/>
      <c r="BK32" s="693"/>
      <c r="BL32" s="693"/>
      <c r="BM32" s="694">
        <v>97.2</v>
      </c>
      <c r="BN32" s="693"/>
      <c r="BO32" s="693"/>
      <c r="BP32" s="693"/>
      <c r="BQ32" s="695"/>
      <c r="BR32" s="692">
        <v>99</v>
      </c>
      <c r="BS32" s="693"/>
      <c r="BT32" s="693"/>
      <c r="BU32" s="693"/>
      <c r="BV32" s="693"/>
      <c r="BW32" s="693"/>
      <c r="BX32" s="694">
        <v>96.9</v>
      </c>
      <c r="BY32" s="693"/>
      <c r="BZ32" s="693"/>
      <c r="CA32" s="693"/>
      <c r="CB32" s="695"/>
      <c r="CD32" s="690"/>
      <c r="CE32" s="691"/>
      <c r="CF32" s="639" t="s">
        <v>299</v>
      </c>
      <c r="CG32" s="640"/>
      <c r="CH32" s="640"/>
      <c r="CI32" s="640"/>
      <c r="CJ32" s="640"/>
      <c r="CK32" s="640"/>
      <c r="CL32" s="640"/>
      <c r="CM32" s="640"/>
      <c r="CN32" s="640"/>
      <c r="CO32" s="640"/>
      <c r="CP32" s="640"/>
      <c r="CQ32" s="641"/>
      <c r="CR32" s="625">
        <v>418</v>
      </c>
      <c r="CS32" s="626"/>
      <c r="CT32" s="626"/>
      <c r="CU32" s="626"/>
      <c r="CV32" s="626"/>
      <c r="CW32" s="626"/>
      <c r="CX32" s="626"/>
      <c r="CY32" s="627"/>
      <c r="CZ32" s="659">
        <v>0</v>
      </c>
      <c r="DA32" s="660"/>
      <c r="DB32" s="660"/>
      <c r="DC32" s="661"/>
      <c r="DD32" s="634">
        <v>418</v>
      </c>
      <c r="DE32" s="626"/>
      <c r="DF32" s="626"/>
      <c r="DG32" s="626"/>
      <c r="DH32" s="626"/>
      <c r="DI32" s="626"/>
      <c r="DJ32" s="626"/>
      <c r="DK32" s="627"/>
      <c r="DL32" s="634">
        <v>418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721331</v>
      </c>
      <c r="S33" s="626"/>
      <c r="T33" s="626"/>
      <c r="U33" s="626"/>
      <c r="V33" s="626"/>
      <c r="W33" s="626"/>
      <c r="X33" s="626"/>
      <c r="Y33" s="627"/>
      <c r="Z33" s="628">
        <v>7.4</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4351709</v>
      </c>
      <c r="CS33" s="657"/>
      <c r="CT33" s="657"/>
      <c r="CU33" s="657"/>
      <c r="CV33" s="657"/>
      <c r="CW33" s="657"/>
      <c r="CX33" s="657"/>
      <c r="CY33" s="658"/>
      <c r="CZ33" s="659">
        <v>46.3</v>
      </c>
      <c r="DA33" s="660"/>
      <c r="DB33" s="660"/>
      <c r="DC33" s="661"/>
      <c r="DD33" s="634">
        <v>3620170</v>
      </c>
      <c r="DE33" s="657"/>
      <c r="DF33" s="657"/>
      <c r="DG33" s="657"/>
      <c r="DH33" s="657"/>
      <c r="DI33" s="657"/>
      <c r="DJ33" s="657"/>
      <c r="DK33" s="658"/>
      <c r="DL33" s="634">
        <v>3148605</v>
      </c>
      <c r="DM33" s="657"/>
      <c r="DN33" s="657"/>
      <c r="DO33" s="657"/>
      <c r="DP33" s="657"/>
      <c r="DQ33" s="657"/>
      <c r="DR33" s="657"/>
      <c r="DS33" s="657"/>
      <c r="DT33" s="657"/>
      <c r="DU33" s="657"/>
      <c r="DV33" s="658"/>
      <c r="DW33" s="630">
        <v>56.1</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1316201</v>
      </c>
      <c r="CS34" s="626"/>
      <c r="CT34" s="626"/>
      <c r="CU34" s="626"/>
      <c r="CV34" s="626"/>
      <c r="CW34" s="626"/>
      <c r="CX34" s="626"/>
      <c r="CY34" s="627"/>
      <c r="CZ34" s="659">
        <v>14</v>
      </c>
      <c r="DA34" s="660"/>
      <c r="DB34" s="660"/>
      <c r="DC34" s="661"/>
      <c r="DD34" s="634">
        <v>997816</v>
      </c>
      <c r="DE34" s="626"/>
      <c r="DF34" s="626"/>
      <c r="DG34" s="626"/>
      <c r="DH34" s="626"/>
      <c r="DI34" s="626"/>
      <c r="DJ34" s="626"/>
      <c r="DK34" s="627"/>
      <c r="DL34" s="634">
        <v>927403</v>
      </c>
      <c r="DM34" s="626"/>
      <c r="DN34" s="626"/>
      <c r="DO34" s="626"/>
      <c r="DP34" s="626"/>
      <c r="DQ34" s="626"/>
      <c r="DR34" s="626"/>
      <c r="DS34" s="626"/>
      <c r="DT34" s="626"/>
      <c r="DU34" s="626"/>
      <c r="DV34" s="627"/>
      <c r="DW34" s="630">
        <v>16.5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307231</v>
      </c>
      <c r="S35" s="626"/>
      <c r="T35" s="626"/>
      <c r="U35" s="626"/>
      <c r="V35" s="626"/>
      <c r="W35" s="626"/>
      <c r="X35" s="626"/>
      <c r="Y35" s="627"/>
      <c r="Z35" s="628">
        <v>3.1</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1591025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37972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113308</v>
      </c>
      <c r="CS35" s="657"/>
      <c r="CT35" s="657"/>
      <c r="CU35" s="657"/>
      <c r="CV35" s="657"/>
      <c r="CW35" s="657"/>
      <c r="CX35" s="657"/>
      <c r="CY35" s="658"/>
      <c r="CZ35" s="659">
        <v>1.2</v>
      </c>
      <c r="DA35" s="660"/>
      <c r="DB35" s="660"/>
      <c r="DC35" s="661"/>
      <c r="DD35" s="634">
        <v>71131</v>
      </c>
      <c r="DE35" s="657"/>
      <c r="DF35" s="657"/>
      <c r="DG35" s="657"/>
      <c r="DH35" s="657"/>
      <c r="DI35" s="657"/>
      <c r="DJ35" s="657"/>
      <c r="DK35" s="658"/>
      <c r="DL35" s="634">
        <v>70512</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9757507</v>
      </c>
      <c r="S36" s="698"/>
      <c r="T36" s="698"/>
      <c r="U36" s="698"/>
      <c r="V36" s="698"/>
      <c r="W36" s="698"/>
      <c r="X36" s="698"/>
      <c r="Y36" s="699"/>
      <c r="Z36" s="700">
        <v>100</v>
      </c>
      <c r="AA36" s="700"/>
      <c r="AB36" s="700"/>
      <c r="AC36" s="700"/>
      <c r="AD36" s="701">
        <v>5303259</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365000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-134562</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1214695</v>
      </c>
      <c r="CS36" s="626"/>
      <c r="CT36" s="626"/>
      <c r="CU36" s="626"/>
      <c r="CV36" s="626"/>
      <c r="CW36" s="626"/>
      <c r="CX36" s="626"/>
      <c r="CY36" s="627"/>
      <c r="CZ36" s="659">
        <v>12.9</v>
      </c>
      <c r="DA36" s="660"/>
      <c r="DB36" s="660"/>
      <c r="DC36" s="661"/>
      <c r="DD36" s="634">
        <v>1082438</v>
      </c>
      <c r="DE36" s="626"/>
      <c r="DF36" s="626"/>
      <c r="DG36" s="626"/>
      <c r="DH36" s="626"/>
      <c r="DI36" s="626"/>
      <c r="DJ36" s="626"/>
      <c r="DK36" s="627"/>
      <c r="DL36" s="634">
        <v>1039931</v>
      </c>
      <c r="DM36" s="626"/>
      <c r="DN36" s="626"/>
      <c r="DO36" s="626"/>
      <c r="DP36" s="626"/>
      <c r="DQ36" s="626"/>
      <c r="DR36" s="626"/>
      <c r="DS36" s="626"/>
      <c r="DT36" s="626"/>
      <c r="DU36" s="626"/>
      <c r="DV36" s="627"/>
      <c r="DW36" s="630">
        <v>18.5</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t="s">
        <v>315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4494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826072</v>
      </c>
      <c r="CS37" s="657"/>
      <c r="CT37" s="657"/>
      <c r="CU37" s="657"/>
      <c r="CV37" s="657"/>
      <c r="CW37" s="657"/>
      <c r="CX37" s="657"/>
      <c r="CY37" s="658"/>
      <c r="CZ37" s="659">
        <v>8.8000000000000007</v>
      </c>
      <c r="DA37" s="660"/>
      <c r="DB37" s="660"/>
      <c r="DC37" s="661"/>
      <c r="DD37" s="634">
        <v>826072</v>
      </c>
      <c r="DE37" s="657"/>
      <c r="DF37" s="657"/>
      <c r="DG37" s="657"/>
      <c r="DH37" s="657"/>
      <c r="DI37" s="657"/>
      <c r="DJ37" s="657"/>
      <c r="DK37" s="658"/>
      <c r="DL37" s="634">
        <v>826051</v>
      </c>
      <c r="DM37" s="657"/>
      <c r="DN37" s="657"/>
      <c r="DO37" s="657"/>
      <c r="DP37" s="657"/>
      <c r="DQ37" s="657"/>
      <c r="DR37" s="657"/>
      <c r="DS37" s="657"/>
      <c r="DT37" s="657"/>
      <c r="DU37" s="657"/>
      <c r="DV37" s="658"/>
      <c r="DW37" s="630">
        <v>14.7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7467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1591025</v>
      </c>
      <c r="CS38" s="626"/>
      <c r="CT38" s="626"/>
      <c r="CU38" s="626"/>
      <c r="CV38" s="626"/>
      <c r="CW38" s="626"/>
      <c r="CX38" s="626"/>
      <c r="CY38" s="627"/>
      <c r="CZ38" s="659">
        <v>16.899999999999999</v>
      </c>
      <c r="DA38" s="660"/>
      <c r="DB38" s="660"/>
      <c r="DC38" s="661"/>
      <c r="DD38" s="634">
        <v>1390339</v>
      </c>
      <c r="DE38" s="626"/>
      <c r="DF38" s="626"/>
      <c r="DG38" s="626"/>
      <c r="DH38" s="626"/>
      <c r="DI38" s="626"/>
      <c r="DJ38" s="626"/>
      <c r="DK38" s="627"/>
      <c r="DL38" s="634">
        <v>1110759</v>
      </c>
      <c r="DM38" s="626"/>
      <c r="DN38" s="626"/>
      <c r="DO38" s="626"/>
      <c r="DP38" s="626"/>
      <c r="DQ38" s="626"/>
      <c r="DR38" s="626"/>
      <c r="DS38" s="626"/>
      <c r="DT38" s="626"/>
      <c r="DU38" s="626"/>
      <c r="DV38" s="627"/>
      <c r="DW38" s="630">
        <v>19.8</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86480</v>
      </c>
      <c r="CS39" s="657"/>
      <c r="CT39" s="657"/>
      <c r="CU39" s="657"/>
      <c r="CV39" s="657"/>
      <c r="CW39" s="657"/>
      <c r="CX39" s="657"/>
      <c r="CY39" s="658"/>
      <c r="CZ39" s="659">
        <v>0.9</v>
      </c>
      <c r="DA39" s="660"/>
      <c r="DB39" s="660"/>
      <c r="DC39" s="661"/>
      <c r="DD39" s="634">
        <v>78446</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392115</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135</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30000</v>
      </c>
      <c r="CS40" s="626"/>
      <c r="CT40" s="626"/>
      <c r="CU40" s="626"/>
      <c r="CV40" s="626"/>
      <c r="CW40" s="626"/>
      <c r="CX40" s="626"/>
      <c r="CY40" s="627"/>
      <c r="CZ40" s="659">
        <v>0.3</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833910</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335</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315</v>
      </c>
      <c r="CS41" s="657"/>
      <c r="CT41" s="657"/>
      <c r="CU41" s="657"/>
      <c r="CV41" s="657"/>
      <c r="CW41" s="657"/>
      <c r="CX41" s="657"/>
      <c r="CY41" s="658"/>
      <c r="CZ41" s="659" t="s">
        <v>315</v>
      </c>
      <c r="DA41" s="660"/>
      <c r="DB41" s="660"/>
      <c r="DC41" s="661"/>
      <c r="DD41" s="634" t="s">
        <v>315</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1220293</v>
      </c>
      <c r="CS42" s="626"/>
      <c r="CT42" s="626"/>
      <c r="CU42" s="626"/>
      <c r="CV42" s="626"/>
      <c r="CW42" s="626"/>
      <c r="CX42" s="626"/>
      <c r="CY42" s="627"/>
      <c r="CZ42" s="659">
        <v>13</v>
      </c>
      <c r="DA42" s="708"/>
      <c r="DB42" s="708"/>
      <c r="DC42" s="709"/>
      <c r="DD42" s="634">
        <v>343102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10500</v>
      </c>
      <c r="CS43" s="657"/>
      <c r="CT43" s="657"/>
      <c r="CU43" s="657"/>
      <c r="CV43" s="657"/>
      <c r="CW43" s="657"/>
      <c r="CX43" s="657"/>
      <c r="CY43" s="658"/>
      <c r="CZ43" s="659">
        <v>0.1</v>
      </c>
      <c r="DA43" s="660"/>
      <c r="DB43" s="660"/>
      <c r="DC43" s="661"/>
      <c r="DD43" s="634">
        <v>8300</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1220293</v>
      </c>
      <c r="CS44" s="626"/>
      <c r="CT44" s="626"/>
      <c r="CU44" s="626"/>
      <c r="CV44" s="626"/>
      <c r="CW44" s="626"/>
      <c r="CX44" s="626"/>
      <c r="CY44" s="627"/>
      <c r="CZ44" s="659">
        <v>13</v>
      </c>
      <c r="DA44" s="708"/>
      <c r="DB44" s="708"/>
      <c r="DC44" s="709"/>
      <c r="DD44" s="634">
        <v>343102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606273</v>
      </c>
      <c r="CS45" s="657"/>
      <c r="CT45" s="657"/>
      <c r="CU45" s="657"/>
      <c r="CV45" s="657"/>
      <c r="CW45" s="657"/>
      <c r="CX45" s="657"/>
      <c r="CY45" s="658"/>
      <c r="CZ45" s="659">
        <v>6.4</v>
      </c>
      <c r="DA45" s="660"/>
      <c r="DB45" s="660"/>
      <c r="DC45" s="661"/>
      <c r="DD45" s="634">
        <v>88251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567541</v>
      </c>
      <c r="CS46" s="626"/>
      <c r="CT46" s="626"/>
      <c r="CU46" s="626"/>
      <c r="CV46" s="626"/>
      <c r="CW46" s="626"/>
      <c r="CX46" s="626"/>
      <c r="CY46" s="627"/>
      <c r="CZ46" s="659">
        <v>6</v>
      </c>
      <c r="DA46" s="708"/>
      <c r="DB46" s="708"/>
      <c r="DC46" s="709"/>
      <c r="DD46" s="634">
        <v>250072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112</v>
      </c>
      <c r="CS47" s="657"/>
      <c r="CT47" s="657"/>
      <c r="CU47" s="657"/>
      <c r="CV47" s="657"/>
      <c r="CW47" s="657"/>
      <c r="CX47" s="657"/>
      <c r="CY47" s="658"/>
      <c r="CZ47" s="659" t="s">
        <v>112</v>
      </c>
      <c r="DA47" s="660"/>
      <c r="DB47" s="660"/>
      <c r="DC47" s="661"/>
      <c r="DD47" s="634" t="s">
        <v>112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9400982</v>
      </c>
      <c r="CS49" s="693"/>
      <c r="CT49" s="693"/>
      <c r="CU49" s="693"/>
      <c r="CV49" s="693"/>
      <c r="CW49" s="693"/>
      <c r="CX49" s="693"/>
      <c r="CY49" s="720"/>
      <c r="CZ49" s="721">
        <v>100</v>
      </c>
      <c r="DA49" s="722"/>
      <c r="DB49" s="722"/>
      <c r="DC49" s="723"/>
      <c r="DD49" s="724">
        <v>6092980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9756</v>
      </c>
      <c r="R7" s="755"/>
      <c r="S7" s="755"/>
      <c r="T7" s="755"/>
      <c r="U7" s="755"/>
      <c r="V7" s="755">
        <v>9400</v>
      </c>
      <c r="W7" s="755"/>
      <c r="X7" s="755"/>
      <c r="Y7" s="755"/>
      <c r="Z7" s="755"/>
      <c r="AA7" s="755">
        <v>357</v>
      </c>
      <c r="AB7" s="755"/>
      <c r="AC7" s="755"/>
      <c r="AD7" s="755"/>
      <c r="AE7" s="756"/>
      <c r="AF7" s="757">
        <v>283</v>
      </c>
      <c r="AG7" s="758"/>
      <c r="AH7" s="758"/>
      <c r="AI7" s="758"/>
      <c r="AJ7" s="759"/>
      <c r="AK7" s="794">
        <v>280</v>
      </c>
      <c r="AL7" s="795"/>
      <c r="AM7" s="795"/>
      <c r="AN7" s="795"/>
      <c r="AO7" s="795"/>
      <c r="AP7" s="795">
        <v>6612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10</v>
      </c>
      <c r="R8" s="779"/>
      <c r="S8" s="779"/>
      <c r="T8" s="779"/>
      <c r="U8" s="779"/>
      <c r="V8" s="779">
        <v>10</v>
      </c>
      <c r="W8" s="779"/>
      <c r="X8" s="779"/>
      <c r="Y8" s="779"/>
      <c r="Z8" s="779"/>
      <c r="AA8" s="779">
        <v>0</v>
      </c>
      <c r="AB8" s="779"/>
      <c r="AC8" s="779"/>
      <c r="AD8" s="779"/>
      <c r="AE8" s="780"/>
      <c r="AF8" s="781">
        <v>0</v>
      </c>
      <c r="AG8" s="782"/>
      <c r="AH8" s="782"/>
      <c r="AI8" s="782"/>
      <c r="AJ8" s="783"/>
      <c r="AK8" s="784">
        <v>9</v>
      </c>
      <c r="AL8" s="785"/>
      <c r="AM8" s="785"/>
      <c r="AN8" s="785"/>
      <c r="AO8" s="785"/>
      <c r="AP8" s="785" t="s">
        <v>534</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9758</v>
      </c>
      <c r="R23" s="814"/>
      <c r="S23" s="814"/>
      <c r="T23" s="814"/>
      <c r="U23" s="814"/>
      <c r="V23" s="814">
        <v>9401</v>
      </c>
      <c r="W23" s="814"/>
      <c r="X23" s="814"/>
      <c r="Y23" s="814"/>
      <c r="Z23" s="814"/>
      <c r="AA23" s="814">
        <v>357</v>
      </c>
      <c r="AB23" s="814"/>
      <c r="AC23" s="814"/>
      <c r="AD23" s="814"/>
      <c r="AE23" s="815"/>
      <c r="AF23" s="816">
        <v>283</v>
      </c>
      <c r="AG23" s="814"/>
      <c r="AH23" s="814"/>
      <c r="AI23" s="814"/>
      <c r="AJ23" s="817"/>
      <c r="AK23" s="818"/>
      <c r="AL23" s="819"/>
      <c r="AM23" s="819"/>
      <c r="AN23" s="819"/>
      <c r="AO23" s="819"/>
      <c r="AP23" s="814">
        <v>6612</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4210</v>
      </c>
      <c r="R28" s="843"/>
      <c r="S28" s="843"/>
      <c r="T28" s="843"/>
      <c r="U28" s="843"/>
      <c r="V28" s="843">
        <v>4172</v>
      </c>
      <c r="W28" s="843"/>
      <c r="X28" s="843"/>
      <c r="Y28" s="843"/>
      <c r="Z28" s="843"/>
      <c r="AA28" s="843">
        <v>38</v>
      </c>
      <c r="AB28" s="843"/>
      <c r="AC28" s="843"/>
      <c r="AD28" s="843"/>
      <c r="AE28" s="844"/>
      <c r="AF28" s="845">
        <v>38</v>
      </c>
      <c r="AG28" s="843"/>
      <c r="AH28" s="843"/>
      <c r="AI28" s="843"/>
      <c r="AJ28" s="846"/>
      <c r="AK28" s="847">
        <v>392</v>
      </c>
      <c r="AL28" s="838"/>
      <c r="AM28" s="838"/>
      <c r="AN28" s="838"/>
      <c r="AO28" s="838"/>
      <c r="AP28" s="838" t="s">
        <v>535</v>
      </c>
      <c r="AQ28" s="838"/>
      <c r="AR28" s="838"/>
      <c r="AS28" s="838"/>
      <c r="AT28" s="838"/>
      <c r="AU28" s="838" t="s">
        <v>539</v>
      </c>
      <c r="AV28" s="838"/>
      <c r="AW28" s="838"/>
      <c r="AX28" s="838"/>
      <c r="AY28" s="838"/>
      <c r="AZ28" s="839" t="s">
        <v>535</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399</v>
      </c>
      <c r="R29" s="779"/>
      <c r="S29" s="779"/>
      <c r="T29" s="779"/>
      <c r="U29" s="779"/>
      <c r="V29" s="779">
        <v>393</v>
      </c>
      <c r="W29" s="779"/>
      <c r="X29" s="779"/>
      <c r="Y29" s="779"/>
      <c r="Z29" s="779"/>
      <c r="AA29" s="779">
        <v>6</v>
      </c>
      <c r="AB29" s="779"/>
      <c r="AC29" s="779"/>
      <c r="AD29" s="779"/>
      <c r="AE29" s="780"/>
      <c r="AF29" s="781">
        <v>6</v>
      </c>
      <c r="AG29" s="782"/>
      <c r="AH29" s="782"/>
      <c r="AI29" s="782"/>
      <c r="AJ29" s="783"/>
      <c r="AK29" s="850">
        <v>113</v>
      </c>
      <c r="AL29" s="851"/>
      <c r="AM29" s="851"/>
      <c r="AN29" s="851"/>
      <c r="AO29" s="851"/>
      <c r="AP29" s="851" t="s">
        <v>538</v>
      </c>
      <c r="AQ29" s="851"/>
      <c r="AR29" s="851"/>
      <c r="AS29" s="851"/>
      <c r="AT29" s="851"/>
      <c r="AU29" s="851" t="s">
        <v>540</v>
      </c>
      <c r="AV29" s="851"/>
      <c r="AW29" s="851"/>
      <c r="AX29" s="851"/>
      <c r="AY29" s="851"/>
      <c r="AZ29" s="852" t="s">
        <v>536</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1442</v>
      </c>
      <c r="R30" s="779"/>
      <c r="S30" s="779"/>
      <c r="T30" s="779"/>
      <c r="U30" s="779"/>
      <c r="V30" s="779">
        <v>1413</v>
      </c>
      <c r="W30" s="779"/>
      <c r="X30" s="779"/>
      <c r="Y30" s="779"/>
      <c r="Z30" s="779"/>
      <c r="AA30" s="779">
        <f>Q30-V30</f>
        <v>29</v>
      </c>
      <c r="AB30" s="779"/>
      <c r="AC30" s="779"/>
      <c r="AD30" s="779"/>
      <c r="AE30" s="780"/>
      <c r="AF30" s="781">
        <v>29</v>
      </c>
      <c r="AG30" s="782"/>
      <c r="AH30" s="782"/>
      <c r="AI30" s="782"/>
      <c r="AJ30" s="783"/>
      <c r="AK30" s="850">
        <v>365</v>
      </c>
      <c r="AL30" s="851"/>
      <c r="AM30" s="851"/>
      <c r="AN30" s="851"/>
      <c r="AO30" s="851"/>
      <c r="AP30" s="851">
        <v>6396</v>
      </c>
      <c r="AQ30" s="851"/>
      <c r="AR30" s="851"/>
      <c r="AS30" s="851"/>
      <c r="AT30" s="851"/>
      <c r="AU30" s="851">
        <v>4861</v>
      </c>
      <c r="AV30" s="851"/>
      <c r="AW30" s="851"/>
      <c r="AX30" s="851"/>
      <c r="AY30" s="851"/>
      <c r="AZ30" s="852" t="s">
        <v>537</v>
      </c>
      <c r="BA30" s="852"/>
      <c r="BB30" s="852"/>
      <c r="BC30" s="852"/>
      <c r="BD30" s="852"/>
      <c r="BE30" s="848" t="s">
        <v>383</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c r="C31" s="776"/>
      <c r="D31" s="776"/>
      <c r="E31" s="776"/>
      <c r="F31" s="776"/>
      <c r="G31" s="776"/>
      <c r="H31" s="776"/>
      <c r="I31" s="776"/>
      <c r="J31" s="776"/>
      <c r="K31" s="776"/>
      <c r="L31" s="776"/>
      <c r="M31" s="776"/>
      <c r="N31" s="776"/>
      <c r="O31" s="776"/>
      <c r="P31" s="777"/>
      <c r="Q31" s="778"/>
      <c r="R31" s="779"/>
      <c r="S31" s="779"/>
      <c r="T31" s="779"/>
      <c r="U31" s="779"/>
      <c r="V31" s="779"/>
      <c r="W31" s="779"/>
      <c r="X31" s="779"/>
      <c r="Y31" s="779"/>
      <c r="Z31" s="779"/>
      <c r="AA31" s="779"/>
      <c r="AB31" s="779"/>
      <c r="AC31" s="779"/>
      <c r="AD31" s="779"/>
      <c r="AE31" s="780"/>
      <c r="AF31" s="781"/>
      <c r="AG31" s="782"/>
      <c r="AH31" s="782"/>
      <c r="AI31" s="782"/>
      <c r="AJ31" s="783"/>
      <c r="AK31" s="850"/>
      <c r="AL31" s="851"/>
      <c r="AM31" s="851"/>
      <c r="AN31" s="851"/>
      <c r="AO31" s="851"/>
      <c r="AP31" s="851"/>
      <c r="AQ31" s="851"/>
      <c r="AR31" s="851"/>
      <c r="AS31" s="851"/>
      <c r="AT31" s="851"/>
      <c r="AU31" s="851"/>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73</v>
      </c>
      <c r="AG63" s="862"/>
      <c r="AH63" s="862"/>
      <c r="AI63" s="862"/>
      <c r="AJ63" s="863"/>
      <c r="AK63" s="864"/>
      <c r="AL63" s="859"/>
      <c r="AM63" s="859"/>
      <c r="AN63" s="859"/>
      <c r="AO63" s="859"/>
      <c r="AP63" s="862">
        <v>6396</v>
      </c>
      <c r="AQ63" s="862"/>
      <c r="AR63" s="862"/>
      <c r="AS63" s="862"/>
      <c r="AT63" s="862"/>
      <c r="AU63" s="862">
        <v>4861</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387</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388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1134" t="s">
        <v>541</v>
      </c>
      <c r="C68" s="1135"/>
      <c r="D68" s="1135"/>
      <c r="E68" s="1135"/>
      <c r="F68" s="1135"/>
      <c r="G68" s="1135"/>
      <c r="H68" s="1135"/>
      <c r="I68" s="1135"/>
      <c r="J68" s="1135"/>
      <c r="K68" s="1135"/>
      <c r="L68" s="1135"/>
      <c r="M68" s="1135"/>
      <c r="N68" s="1135"/>
      <c r="O68" s="1135"/>
      <c r="P68" s="1136"/>
      <c r="Q68" s="889">
        <v>4291</v>
      </c>
      <c r="R68" s="886"/>
      <c r="S68" s="886"/>
      <c r="T68" s="886"/>
      <c r="U68" s="886"/>
      <c r="V68" s="886">
        <v>4247</v>
      </c>
      <c r="W68" s="886"/>
      <c r="X68" s="886"/>
      <c r="Y68" s="886"/>
      <c r="Z68" s="886"/>
      <c r="AA68" s="886">
        <v>44</v>
      </c>
      <c r="AB68" s="886"/>
      <c r="AC68" s="886"/>
      <c r="AD68" s="886"/>
      <c r="AE68" s="886"/>
      <c r="AF68" s="886">
        <v>44</v>
      </c>
      <c r="AG68" s="886"/>
      <c r="AH68" s="886"/>
      <c r="AI68" s="886"/>
      <c r="AJ68" s="886"/>
      <c r="AK68" s="886">
        <v>50</v>
      </c>
      <c r="AL68" s="886"/>
      <c r="AM68" s="886"/>
      <c r="AN68" s="886"/>
      <c r="AO68" s="886"/>
      <c r="AP68" s="886">
        <v>2789</v>
      </c>
      <c r="AQ68" s="886"/>
      <c r="AR68" s="886"/>
      <c r="AS68" s="886"/>
      <c r="AT68" s="886"/>
      <c r="AU68" s="886">
        <v>659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6" t="s">
        <v>542</v>
      </c>
      <c r="C69" s="897"/>
      <c r="D69" s="897"/>
      <c r="E69" s="897"/>
      <c r="F69" s="897"/>
      <c r="G69" s="897"/>
      <c r="H69" s="897"/>
      <c r="I69" s="897"/>
      <c r="J69" s="897"/>
      <c r="K69" s="897"/>
      <c r="L69" s="897"/>
      <c r="M69" s="897"/>
      <c r="N69" s="897"/>
      <c r="O69" s="897"/>
      <c r="P69" s="898"/>
      <c r="Q69" s="893">
        <v>0</v>
      </c>
      <c r="R69" s="851"/>
      <c r="S69" s="851"/>
      <c r="T69" s="851"/>
      <c r="U69" s="851"/>
      <c r="V69" s="851">
        <v>0</v>
      </c>
      <c r="W69" s="851"/>
      <c r="X69" s="851"/>
      <c r="Y69" s="851"/>
      <c r="Z69" s="851"/>
      <c r="AA69" s="892">
        <f>Q69-V69</f>
        <v>0</v>
      </c>
      <c r="AB69" s="891"/>
      <c r="AC69" s="891"/>
      <c r="AD69" s="891"/>
      <c r="AE69" s="850"/>
      <c r="AF69" s="851">
        <v>0</v>
      </c>
      <c r="AG69" s="851"/>
      <c r="AH69" s="851"/>
      <c r="AI69" s="851"/>
      <c r="AJ69" s="851"/>
      <c r="AK69" s="851" t="s">
        <v>557</v>
      </c>
      <c r="AL69" s="851"/>
      <c r="AM69" s="851"/>
      <c r="AN69" s="851"/>
      <c r="AO69" s="851"/>
      <c r="AP69" s="851">
        <v>65</v>
      </c>
      <c r="AQ69" s="851"/>
      <c r="AR69" s="851"/>
      <c r="AS69" s="851"/>
      <c r="AT69" s="851"/>
      <c r="AU69" s="851">
        <v>20</v>
      </c>
      <c r="AV69" s="851"/>
      <c r="AW69" s="851"/>
      <c r="AX69" s="851"/>
      <c r="AY69" s="851"/>
      <c r="AZ69" s="894"/>
      <c r="BA69" s="894"/>
      <c r="BB69" s="894"/>
      <c r="BC69" s="894"/>
      <c r="BD69" s="895"/>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6" t="s">
        <v>543</v>
      </c>
      <c r="C70" s="897"/>
      <c r="D70" s="897"/>
      <c r="E70" s="897"/>
      <c r="F70" s="897"/>
      <c r="G70" s="897"/>
      <c r="H70" s="897"/>
      <c r="I70" s="897"/>
      <c r="J70" s="897"/>
      <c r="K70" s="897"/>
      <c r="L70" s="897"/>
      <c r="M70" s="897"/>
      <c r="N70" s="897"/>
      <c r="O70" s="897"/>
      <c r="P70" s="898"/>
      <c r="Q70" s="890">
        <v>1049</v>
      </c>
      <c r="R70" s="891"/>
      <c r="S70" s="891"/>
      <c r="T70" s="891"/>
      <c r="U70" s="850"/>
      <c r="V70" s="851">
        <v>1014</v>
      </c>
      <c r="W70" s="851"/>
      <c r="X70" s="851"/>
      <c r="Y70" s="851"/>
      <c r="Z70" s="851"/>
      <c r="AA70" s="892">
        <v>36</v>
      </c>
      <c r="AB70" s="891"/>
      <c r="AC70" s="891"/>
      <c r="AD70" s="891"/>
      <c r="AE70" s="850"/>
      <c r="AF70" s="851">
        <v>36</v>
      </c>
      <c r="AG70" s="851"/>
      <c r="AH70" s="851"/>
      <c r="AI70" s="851"/>
      <c r="AJ70" s="851"/>
      <c r="AK70" s="851" t="s">
        <v>553</v>
      </c>
      <c r="AL70" s="851"/>
      <c r="AM70" s="851"/>
      <c r="AN70" s="851"/>
      <c r="AO70" s="851"/>
      <c r="AP70" s="851" t="s">
        <v>554</v>
      </c>
      <c r="AQ70" s="851"/>
      <c r="AR70" s="851"/>
      <c r="AS70" s="851"/>
      <c r="AT70" s="851"/>
      <c r="AU70" s="851" t="s">
        <v>558</v>
      </c>
      <c r="AV70" s="851"/>
      <c r="AW70" s="851"/>
      <c r="AX70" s="851"/>
      <c r="AY70" s="851"/>
      <c r="AZ70" s="894"/>
      <c r="BA70" s="894"/>
      <c r="BB70" s="894"/>
      <c r="BC70" s="894"/>
      <c r="BD70" s="895"/>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6" t="s">
        <v>544</v>
      </c>
      <c r="C71" s="897"/>
      <c r="D71" s="897"/>
      <c r="E71" s="897"/>
      <c r="F71" s="897"/>
      <c r="G71" s="897"/>
      <c r="H71" s="897"/>
      <c r="I71" s="897"/>
      <c r="J71" s="897"/>
      <c r="K71" s="897"/>
      <c r="L71" s="897"/>
      <c r="M71" s="897"/>
      <c r="N71" s="897"/>
      <c r="O71" s="897"/>
      <c r="P71" s="898"/>
      <c r="Q71" s="890">
        <v>66230</v>
      </c>
      <c r="R71" s="891"/>
      <c r="S71" s="891"/>
      <c r="T71" s="891"/>
      <c r="U71" s="850"/>
      <c r="V71" s="851">
        <v>64208</v>
      </c>
      <c r="W71" s="851"/>
      <c r="X71" s="851"/>
      <c r="Y71" s="851"/>
      <c r="Z71" s="851"/>
      <c r="AA71" s="892">
        <f t="shared" ref="AA71:AA76" si="0">Q71-V71</f>
        <v>2022</v>
      </c>
      <c r="AB71" s="891"/>
      <c r="AC71" s="891"/>
      <c r="AD71" s="891"/>
      <c r="AE71" s="850"/>
      <c r="AF71" s="851">
        <v>2022</v>
      </c>
      <c r="AG71" s="851"/>
      <c r="AH71" s="851"/>
      <c r="AI71" s="851"/>
      <c r="AJ71" s="851"/>
      <c r="AK71" s="851">
        <v>160</v>
      </c>
      <c r="AL71" s="851"/>
      <c r="AM71" s="851"/>
      <c r="AN71" s="851"/>
      <c r="AO71" s="851"/>
      <c r="AP71" s="851" t="s">
        <v>553</v>
      </c>
      <c r="AQ71" s="851"/>
      <c r="AR71" s="851"/>
      <c r="AS71" s="851"/>
      <c r="AT71" s="851"/>
      <c r="AU71" s="851" t="s">
        <v>562</v>
      </c>
      <c r="AV71" s="851"/>
      <c r="AW71" s="851"/>
      <c r="AX71" s="851"/>
      <c r="AY71" s="851"/>
      <c r="AZ71" s="894"/>
      <c r="BA71" s="894"/>
      <c r="BB71" s="894"/>
      <c r="BC71" s="894"/>
      <c r="BD71" s="895"/>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6" t="s">
        <v>545</v>
      </c>
      <c r="C72" s="897"/>
      <c r="D72" s="897"/>
      <c r="E72" s="897"/>
      <c r="F72" s="897"/>
      <c r="G72" s="897"/>
      <c r="H72" s="897"/>
      <c r="I72" s="897"/>
      <c r="J72" s="897"/>
      <c r="K72" s="897"/>
      <c r="L72" s="897"/>
      <c r="M72" s="897"/>
      <c r="N72" s="897"/>
      <c r="O72" s="897"/>
      <c r="P72" s="898"/>
      <c r="Q72" s="890">
        <v>489</v>
      </c>
      <c r="R72" s="891"/>
      <c r="S72" s="891"/>
      <c r="T72" s="891"/>
      <c r="U72" s="850"/>
      <c r="V72" s="851">
        <v>416</v>
      </c>
      <c r="W72" s="851"/>
      <c r="X72" s="851"/>
      <c r="Y72" s="851"/>
      <c r="Z72" s="851"/>
      <c r="AA72" s="892">
        <v>72</v>
      </c>
      <c r="AB72" s="891"/>
      <c r="AC72" s="891"/>
      <c r="AD72" s="891"/>
      <c r="AE72" s="850"/>
      <c r="AF72" s="851">
        <v>72</v>
      </c>
      <c r="AG72" s="851"/>
      <c r="AH72" s="851"/>
      <c r="AI72" s="851"/>
      <c r="AJ72" s="851"/>
      <c r="AK72" s="851">
        <v>61</v>
      </c>
      <c r="AL72" s="851"/>
      <c r="AM72" s="851"/>
      <c r="AN72" s="851"/>
      <c r="AO72" s="851"/>
      <c r="AP72" s="851" t="s">
        <v>552</v>
      </c>
      <c r="AQ72" s="851"/>
      <c r="AR72" s="851"/>
      <c r="AS72" s="851"/>
      <c r="AT72" s="851"/>
      <c r="AU72" s="851" t="s">
        <v>563</v>
      </c>
      <c r="AV72" s="851"/>
      <c r="AW72" s="851"/>
      <c r="AX72" s="851"/>
      <c r="AY72" s="851"/>
      <c r="AZ72" s="894"/>
      <c r="BA72" s="894"/>
      <c r="BB72" s="894"/>
      <c r="BC72" s="894"/>
      <c r="BD72" s="895"/>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6" t="s">
        <v>546</v>
      </c>
      <c r="C73" s="897"/>
      <c r="D73" s="897"/>
      <c r="E73" s="897"/>
      <c r="F73" s="897"/>
      <c r="G73" s="897"/>
      <c r="H73" s="897"/>
      <c r="I73" s="897"/>
      <c r="J73" s="897"/>
      <c r="K73" s="897"/>
      <c r="L73" s="897"/>
      <c r="M73" s="897"/>
      <c r="N73" s="897"/>
      <c r="O73" s="897"/>
      <c r="P73" s="898"/>
      <c r="Q73" s="890">
        <v>744266</v>
      </c>
      <c r="R73" s="891"/>
      <c r="S73" s="891"/>
      <c r="T73" s="891"/>
      <c r="U73" s="850"/>
      <c r="V73" s="851">
        <v>712499</v>
      </c>
      <c r="W73" s="851"/>
      <c r="X73" s="851"/>
      <c r="Y73" s="851"/>
      <c r="Z73" s="851"/>
      <c r="AA73" s="892">
        <f t="shared" si="0"/>
        <v>31767</v>
      </c>
      <c r="AB73" s="891"/>
      <c r="AC73" s="891"/>
      <c r="AD73" s="891"/>
      <c r="AE73" s="850"/>
      <c r="AF73" s="851">
        <v>31767</v>
      </c>
      <c r="AG73" s="851"/>
      <c r="AH73" s="851"/>
      <c r="AI73" s="851"/>
      <c r="AJ73" s="851"/>
      <c r="AK73" s="851" t="s">
        <v>559</v>
      </c>
      <c r="AL73" s="851"/>
      <c r="AM73" s="851"/>
      <c r="AN73" s="851"/>
      <c r="AO73" s="851"/>
      <c r="AP73" s="851" t="s">
        <v>553</v>
      </c>
      <c r="AQ73" s="851"/>
      <c r="AR73" s="851"/>
      <c r="AS73" s="851"/>
      <c r="AT73" s="851"/>
      <c r="AU73" s="851" t="s">
        <v>560</v>
      </c>
      <c r="AV73" s="851"/>
      <c r="AW73" s="851"/>
      <c r="AX73" s="851"/>
      <c r="AY73" s="851"/>
      <c r="AZ73" s="894"/>
      <c r="BA73" s="894"/>
      <c r="BB73" s="894"/>
      <c r="BC73" s="894"/>
      <c r="BD73" s="895"/>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6" t="s">
        <v>547</v>
      </c>
      <c r="C74" s="897"/>
      <c r="D74" s="897"/>
      <c r="E74" s="897"/>
      <c r="F74" s="897"/>
      <c r="G74" s="897"/>
      <c r="H74" s="897"/>
      <c r="I74" s="897"/>
      <c r="J74" s="897"/>
      <c r="K74" s="897"/>
      <c r="L74" s="897"/>
      <c r="M74" s="897"/>
      <c r="N74" s="897"/>
      <c r="O74" s="897"/>
      <c r="P74" s="898"/>
      <c r="Q74" s="890">
        <v>1</v>
      </c>
      <c r="R74" s="891"/>
      <c r="S74" s="891"/>
      <c r="T74" s="891"/>
      <c r="U74" s="850"/>
      <c r="V74" s="851">
        <v>1</v>
      </c>
      <c r="W74" s="851"/>
      <c r="X74" s="851"/>
      <c r="Y74" s="851"/>
      <c r="Z74" s="851"/>
      <c r="AA74" s="892">
        <v>1</v>
      </c>
      <c r="AB74" s="891"/>
      <c r="AC74" s="891"/>
      <c r="AD74" s="891"/>
      <c r="AE74" s="850"/>
      <c r="AF74" s="851">
        <v>1</v>
      </c>
      <c r="AG74" s="851"/>
      <c r="AH74" s="851"/>
      <c r="AI74" s="851"/>
      <c r="AJ74" s="851"/>
      <c r="AK74" s="851" t="s">
        <v>560</v>
      </c>
      <c r="AL74" s="851"/>
      <c r="AM74" s="851"/>
      <c r="AN74" s="851"/>
      <c r="AO74" s="851"/>
      <c r="AP74" s="851" t="s">
        <v>553</v>
      </c>
      <c r="AQ74" s="851"/>
      <c r="AR74" s="851"/>
      <c r="AS74" s="851"/>
      <c r="AT74" s="851"/>
      <c r="AU74" s="851" t="s">
        <v>563</v>
      </c>
      <c r="AV74" s="851"/>
      <c r="AW74" s="851"/>
      <c r="AX74" s="851"/>
      <c r="AY74" s="851"/>
      <c r="AZ74" s="894"/>
      <c r="BA74" s="894"/>
      <c r="BB74" s="894"/>
      <c r="BC74" s="894"/>
      <c r="BD74" s="895"/>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6" t="s">
        <v>548</v>
      </c>
      <c r="C75" s="897"/>
      <c r="D75" s="897"/>
      <c r="E75" s="897"/>
      <c r="F75" s="897"/>
      <c r="G75" s="897"/>
      <c r="H75" s="897"/>
      <c r="I75" s="897"/>
      <c r="J75" s="897"/>
      <c r="K75" s="897"/>
      <c r="L75" s="897"/>
      <c r="M75" s="897"/>
      <c r="N75" s="897"/>
      <c r="O75" s="897"/>
      <c r="P75" s="898"/>
      <c r="Q75" s="890">
        <v>101</v>
      </c>
      <c r="R75" s="891"/>
      <c r="S75" s="891"/>
      <c r="T75" s="891"/>
      <c r="U75" s="850"/>
      <c r="V75" s="892">
        <v>101</v>
      </c>
      <c r="W75" s="891"/>
      <c r="X75" s="891"/>
      <c r="Y75" s="891"/>
      <c r="Z75" s="850"/>
      <c r="AA75" s="892">
        <v>1</v>
      </c>
      <c r="AB75" s="891"/>
      <c r="AC75" s="891"/>
      <c r="AD75" s="891"/>
      <c r="AE75" s="850"/>
      <c r="AF75" s="892">
        <v>1</v>
      </c>
      <c r="AG75" s="891"/>
      <c r="AH75" s="891"/>
      <c r="AI75" s="891"/>
      <c r="AJ75" s="850"/>
      <c r="AK75" s="892">
        <v>1</v>
      </c>
      <c r="AL75" s="891"/>
      <c r="AM75" s="891"/>
      <c r="AN75" s="891"/>
      <c r="AO75" s="850"/>
      <c r="AP75" s="892" t="s">
        <v>555</v>
      </c>
      <c r="AQ75" s="891"/>
      <c r="AR75" s="891"/>
      <c r="AS75" s="891"/>
      <c r="AT75" s="850"/>
      <c r="AU75" s="892" t="s">
        <v>559</v>
      </c>
      <c r="AV75" s="891"/>
      <c r="AW75" s="891"/>
      <c r="AX75" s="891"/>
      <c r="AY75" s="850"/>
      <c r="AZ75" s="894"/>
      <c r="BA75" s="894"/>
      <c r="BB75" s="894"/>
      <c r="BC75" s="894"/>
      <c r="BD75" s="895"/>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6" t="s">
        <v>549</v>
      </c>
      <c r="C76" s="897"/>
      <c r="D76" s="897"/>
      <c r="E76" s="897"/>
      <c r="F76" s="897"/>
      <c r="G76" s="897"/>
      <c r="H76" s="897"/>
      <c r="I76" s="897"/>
      <c r="J76" s="897"/>
      <c r="K76" s="897"/>
      <c r="L76" s="897"/>
      <c r="M76" s="897"/>
      <c r="N76" s="897"/>
      <c r="O76" s="897"/>
      <c r="P76" s="898"/>
      <c r="Q76" s="890">
        <v>202</v>
      </c>
      <c r="R76" s="891"/>
      <c r="S76" s="891"/>
      <c r="T76" s="891"/>
      <c r="U76" s="850"/>
      <c r="V76" s="892">
        <v>197</v>
      </c>
      <c r="W76" s="891"/>
      <c r="X76" s="891"/>
      <c r="Y76" s="891"/>
      <c r="Z76" s="850"/>
      <c r="AA76" s="892">
        <f t="shared" si="0"/>
        <v>5</v>
      </c>
      <c r="AB76" s="891"/>
      <c r="AC76" s="891"/>
      <c r="AD76" s="891"/>
      <c r="AE76" s="850"/>
      <c r="AF76" s="892">
        <v>5</v>
      </c>
      <c r="AG76" s="891"/>
      <c r="AH76" s="891"/>
      <c r="AI76" s="891"/>
      <c r="AJ76" s="850"/>
      <c r="AK76" s="892">
        <v>17</v>
      </c>
      <c r="AL76" s="891"/>
      <c r="AM76" s="891"/>
      <c r="AN76" s="891"/>
      <c r="AO76" s="850"/>
      <c r="AP76" s="892" t="s">
        <v>552</v>
      </c>
      <c r="AQ76" s="891"/>
      <c r="AR76" s="891"/>
      <c r="AS76" s="891"/>
      <c r="AT76" s="850"/>
      <c r="AU76" s="892" t="s">
        <v>564</v>
      </c>
      <c r="AV76" s="891"/>
      <c r="AW76" s="891"/>
      <c r="AX76" s="891"/>
      <c r="AY76" s="850"/>
      <c r="AZ76" s="894"/>
      <c r="BA76" s="894"/>
      <c r="BB76" s="894"/>
      <c r="BC76" s="894"/>
      <c r="BD76" s="895"/>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6" t="s">
        <v>551</v>
      </c>
      <c r="C77" s="897"/>
      <c r="D77" s="897"/>
      <c r="E77" s="897"/>
      <c r="F77" s="897"/>
      <c r="G77" s="897"/>
      <c r="H77" s="897"/>
      <c r="I77" s="897"/>
      <c r="J77" s="897"/>
      <c r="K77" s="897"/>
      <c r="L77" s="897"/>
      <c r="M77" s="897"/>
      <c r="N77" s="897"/>
      <c r="O77" s="897"/>
      <c r="P77" s="898"/>
      <c r="Q77" s="890">
        <v>64</v>
      </c>
      <c r="R77" s="891"/>
      <c r="S77" s="891"/>
      <c r="T77" s="891"/>
      <c r="U77" s="850"/>
      <c r="V77" s="892">
        <v>64</v>
      </c>
      <c r="W77" s="891"/>
      <c r="X77" s="891"/>
      <c r="Y77" s="891"/>
      <c r="Z77" s="850"/>
      <c r="AA77" s="892" t="s">
        <v>566</v>
      </c>
      <c r="AB77" s="891"/>
      <c r="AC77" s="891"/>
      <c r="AD77" s="891"/>
      <c r="AE77" s="850"/>
      <c r="AF77" s="892" t="s">
        <v>567</v>
      </c>
      <c r="AG77" s="891"/>
      <c r="AH77" s="891"/>
      <c r="AI77" s="891"/>
      <c r="AJ77" s="850"/>
      <c r="AK77" s="892" t="s">
        <v>561</v>
      </c>
      <c r="AL77" s="891"/>
      <c r="AM77" s="891"/>
      <c r="AN77" s="891"/>
      <c r="AO77" s="850"/>
      <c r="AP77" s="892" t="s">
        <v>556</v>
      </c>
      <c r="AQ77" s="891"/>
      <c r="AR77" s="891"/>
      <c r="AS77" s="891"/>
      <c r="AT77" s="850"/>
      <c r="AU77" s="892" t="s">
        <v>560</v>
      </c>
      <c r="AV77" s="891"/>
      <c r="AW77" s="891"/>
      <c r="AX77" s="891"/>
      <c r="AY77" s="850"/>
      <c r="AZ77" s="894"/>
      <c r="BA77" s="894"/>
      <c r="BB77" s="894"/>
      <c r="BC77" s="894"/>
      <c r="BD77" s="895"/>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6" t="s">
        <v>550</v>
      </c>
      <c r="C78" s="897"/>
      <c r="D78" s="897"/>
      <c r="E78" s="897"/>
      <c r="F78" s="897"/>
      <c r="G78" s="897"/>
      <c r="H78" s="897"/>
      <c r="I78" s="897"/>
      <c r="J78" s="897"/>
      <c r="K78" s="897"/>
      <c r="L78" s="897"/>
      <c r="M78" s="897"/>
      <c r="N78" s="897"/>
      <c r="O78" s="897"/>
      <c r="P78" s="898"/>
      <c r="Q78" s="890">
        <v>176</v>
      </c>
      <c r="R78" s="891"/>
      <c r="S78" s="891"/>
      <c r="T78" s="891"/>
      <c r="U78" s="850"/>
      <c r="V78" s="892">
        <v>165</v>
      </c>
      <c r="W78" s="891"/>
      <c r="X78" s="891"/>
      <c r="Y78" s="891"/>
      <c r="Z78" s="850"/>
      <c r="AA78" s="892">
        <f t="shared" ref="AA78" si="1">Q78-V78</f>
        <v>11</v>
      </c>
      <c r="AB78" s="891"/>
      <c r="AC78" s="891"/>
      <c r="AD78" s="891"/>
      <c r="AE78" s="850"/>
      <c r="AF78" s="851">
        <v>11</v>
      </c>
      <c r="AG78" s="851"/>
      <c r="AH78" s="851"/>
      <c r="AI78" s="851"/>
      <c r="AJ78" s="851"/>
      <c r="AK78" s="851" t="s">
        <v>561</v>
      </c>
      <c r="AL78" s="851"/>
      <c r="AM78" s="851"/>
      <c r="AN78" s="851"/>
      <c r="AO78" s="851"/>
      <c r="AP78" s="851" t="s">
        <v>556</v>
      </c>
      <c r="AQ78" s="851"/>
      <c r="AR78" s="851"/>
      <c r="AS78" s="851"/>
      <c r="AT78" s="851"/>
      <c r="AU78" s="851" t="s">
        <v>565</v>
      </c>
      <c r="AV78" s="851"/>
      <c r="AW78" s="851"/>
      <c r="AX78" s="851"/>
      <c r="AY78" s="851"/>
      <c r="AZ78" s="894"/>
      <c r="BA78" s="894"/>
      <c r="BB78" s="894"/>
      <c r="BC78" s="894"/>
      <c r="BD78" s="895"/>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6"/>
      <c r="C79" s="897"/>
      <c r="D79" s="897"/>
      <c r="E79" s="897"/>
      <c r="F79" s="897"/>
      <c r="G79" s="897"/>
      <c r="H79" s="897"/>
      <c r="I79" s="897"/>
      <c r="J79" s="897"/>
      <c r="K79" s="897"/>
      <c r="L79" s="897"/>
      <c r="M79" s="897"/>
      <c r="N79" s="897"/>
      <c r="O79" s="897"/>
      <c r="P79" s="898"/>
      <c r="Q79" s="893"/>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4"/>
      <c r="BA79" s="894"/>
      <c r="BB79" s="894"/>
      <c r="BC79" s="894"/>
      <c r="BD79" s="895"/>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6"/>
      <c r="C80" s="897"/>
      <c r="D80" s="897"/>
      <c r="E80" s="897"/>
      <c r="F80" s="897"/>
      <c r="G80" s="897"/>
      <c r="H80" s="897"/>
      <c r="I80" s="897"/>
      <c r="J80" s="897"/>
      <c r="K80" s="897"/>
      <c r="L80" s="897"/>
      <c r="M80" s="897"/>
      <c r="N80" s="897"/>
      <c r="O80" s="897"/>
      <c r="P80" s="898"/>
      <c r="Q80" s="893"/>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4"/>
      <c r="BA80" s="894"/>
      <c r="BB80" s="894"/>
      <c r="BC80" s="894"/>
      <c r="BD80" s="895"/>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6"/>
      <c r="C81" s="897"/>
      <c r="D81" s="897"/>
      <c r="E81" s="897"/>
      <c r="F81" s="897"/>
      <c r="G81" s="897"/>
      <c r="H81" s="897"/>
      <c r="I81" s="897"/>
      <c r="J81" s="897"/>
      <c r="K81" s="897"/>
      <c r="L81" s="897"/>
      <c r="M81" s="897"/>
      <c r="N81" s="897"/>
      <c r="O81" s="897"/>
      <c r="P81" s="898"/>
      <c r="Q81" s="893"/>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4"/>
      <c r="BA81" s="894"/>
      <c r="BB81" s="894"/>
      <c r="BC81" s="894"/>
      <c r="BD81" s="895"/>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6"/>
      <c r="C82" s="897"/>
      <c r="D82" s="897"/>
      <c r="E82" s="897"/>
      <c r="F82" s="897"/>
      <c r="G82" s="897"/>
      <c r="H82" s="897"/>
      <c r="I82" s="897"/>
      <c r="J82" s="897"/>
      <c r="K82" s="897"/>
      <c r="L82" s="897"/>
      <c r="M82" s="897"/>
      <c r="N82" s="897"/>
      <c r="O82" s="897"/>
      <c r="P82" s="898"/>
      <c r="Q82" s="893"/>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4"/>
      <c r="BA82" s="894"/>
      <c r="BB82" s="894"/>
      <c r="BC82" s="894"/>
      <c r="BD82" s="895"/>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6"/>
      <c r="C83" s="897"/>
      <c r="D83" s="897"/>
      <c r="E83" s="897"/>
      <c r="F83" s="897"/>
      <c r="G83" s="897"/>
      <c r="H83" s="897"/>
      <c r="I83" s="897"/>
      <c r="J83" s="897"/>
      <c r="K83" s="897"/>
      <c r="L83" s="897"/>
      <c r="M83" s="897"/>
      <c r="N83" s="897"/>
      <c r="O83" s="897"/>
      <c r="P83" s="898"/>
      <c r="Q83" s="893"/>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4"/>
      <c r="BA83" s="894"/>
      <c r="BB83" s="894"/>
      <c r="BC83" s="894"/>
      <c r="BD83" s="895"/>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6"/>
      <c r="C84" s="897"/>
      <c r="D84" s="897"/>
      <c r="E84" s="897"/>
      <c r="F84" s="897"/>
      <c r="G84" s="897"/>
      <c r="H84" s="897"/>
      <c r="I84" s="897"/>
      <c r="J84" s="897"/>
      <c r="K84" s="897"/>
      <c r="L84" s="897"/>
      <c r="M84" s="897"/>
      <c r="N84" s="897"/>
      <c r="O84" s="897"/>
      <c r="P84" s="898"/>
      <c r="Q84" s="893"/>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4"/>
      <c r="BA84" s="894"/>
      <c r="BB84" s="894"/>
      <c r="BC84" s="894"/>
      <c r="BD84" s="895"/>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6"/>
      <c r="C85" s="897"/>
      <c r="D85" s="897"/>
      <c r="E85" s="897"/>
      <c r="F85" s="897"/>
      <c r="G85" s="897"/>
      <c r="H85" s="897"/>
      <c r="I85" s="897"/>
      <c r="J85" s="897"/>
      <c r="K85" s="897"/>
      <c r="L85" s="897"/>
      <c r="M85" s="897"/>
      <c r="N85" s="897"/>
      <c r="O85" s="897"/>
      <c r="P85" s="898"/>
      <c r="Q85" s="89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4"/>
      <c r="BA85" s="894"/>
      <c r="BB85" s="894"/>
      <c r="BC85" s="894"/>
      <c r="BD85" s="895"/>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6"/>
      <c r="C86" s="897"/>
      <c r="D86" s="897"/>
      <c r="E86" s="897"/>
      <c r="F86" s="897"/>
      <c r="G86" s="897"/>
      <c r="H86" s="897"/>
      <c r="I86" s="897"/>
      <c r="J86" s="897"/>
      <c r="K86" s="897"/>
      <c r="L86" s="897"/>
      <c r="M86" s="897"/>
      <c r="N86" s="897"/>
      <c r="O86" s="897"/>
      <c r="P86" s="898"/>
      <c r="Q86" s="89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4"/>
      <c r="BA86" s="894"/>
      <c r="BB86" s="894"/>
      <c r="BC86" s="894"/>
      <c r="BD86" s="895"/>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389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33959</v>
      </c>
      <c r="AG88" s="862"/>
      <c r="AH88" s="862"/>
      <c r="AI88" s="862"/>
      <c r="AJ88" s="862"/>
      <c r="AK88" s="859"/>
      <c r="AL88" s="859"/>
      <c r="AM88" s="859"/>
      <c r="AN88" s="859"/>
      <c r="AO88" s="859"/>
      <c r="AP88" s="862">
        <v>2854</v>
      </c>
      <c r="AQ88" s="862"/>
      <c r="AR88" s="862"/>
      <c r="AS88" s="862"/>
      <c r="AT88" s="862"/>
      <c r="AU88" s="862">
        <v>679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390</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c r="CS102" s="870"/>
      <c r="CT102" s="870"/>
      <c r="CU102" s="870"/>
      <c r="CV102" s="910"/>
      <c r="CW102" s="909"/>
      <c r="CX102" s="870"/>
      <c r="CY102" s="870"/>
      <c r="CZ102" s="870"/>
      <c r="DA102" s="910"/>
      <c r="DB102" s="909"/>
      <c r="DC102" s="870"/>
      <c r="DD102" s="870"/>
      <c r="DE102" s="870"/>
      <c r="DF102" s="910"/>
      <c r="DG102" s="909"/>
      <c r="DH102" s="870"/>
      <c r="DI102" s="870"/>
      <c r="DJ102" s="870"/>
      <c r="DK102" s="910"/>
      <c r="DL102" s="909"/>
      <c r="DM102" s="870"/>
      <c r="DN102" s="870"/>
      <c r="DO102" s="870"/>
      <c r="DP102" s="910"/>
      <c r="DQ102" s="909"/>
      <c r="DR102" s="870"/>
      <c r="DS102" s="870"/>
      <c r="DT102" s="870"/>
      <c r="DU102" s="910"/>
      <c r="DV102" s="933"/>
      <c r="DW102" s="934"/>
      <c r="DX102" s="934"/>
      <c r="DY102" s="934"/>
      <c r="DZ102" s="93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391</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392</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38" t="s">
        <v>395</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396</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x14ac:dyDescent="0.15">
      <c r="A109" s="931" t="s">
        <v>397</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398</v>
      </c>
      <c r="AB109" s="912"/>
      <c r="AC109" s="912"/>
      <c r="AD109" s="912"/>
      <c r="AE109" s="913"/>
      <c r="AF109" s="911" t="s">
        <v>287</v>
      </c>
      <c r="AG109" s="912"/>
      <c r="AH109" s="912"/>
      <c r="AI109" s="912"/>
      <c r="AJ109" s="913"/>
      <c r="AK109" s="911" t="s">
        <v>286</v>
      </c>
      <c r="AL109" s="912"/>
      <c r="AM109" s="912"/>
      <c r="AN109" s="912"/>
      <c r="AO109" s="913"/>
      <c r="AP109" s="911" t="s">
        <v>399</v>
      </c>
      <c r="AQ109" s="912"/>
      <c r="AR109" s="912"/>
      <c r="AS109" s="912"/>
      <c r="AT109" s="914"/>
      <c r="AU109" s="931" t="s">
        <v>397</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398</v>
      </c>
      <c r="BR109" s="912"/>
      <c r="BS109" s="912"/>
      <c r="BT109" s="912"/>
      <c r="BU109" s="913"/>
      <c r="BV109" s="911" t="s">
        <v>287</v>
      </c>
      <c r="BW109" s="912"/>
      <c r="BX109" s="912"/>
      <c r="BY109" s="912"/>
      <c r="BZ109" s="913"/>
      <c r="CA109" s="911" t="s">
        <v>286</v>
      </c>
      <c r="CB109" s="912"/>
      <c r="CC109" s="912"/>
      <c r="CD109" s="912"/>
      <c r="CE109" s="913"/>
      <c r="CF109" s="932" t="s">
        <v>399</v>
      </c>
      <c r="CG109" s="932"/>
      <c r="CH109" s="932"/>
      <c r="CI109" s="932"/>
      <c r="CJ109" s="932"/>
      <c r="CK109" s="911" t="s">
        <v>400</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398</v>
      </c>
      <c r="DH109" s="912"/>
      <c r="DI109" s="912"/>
      <c r="DJ109" s="912"/>
      <c r="DK109" s="913"/>
      <c r="DL109" s="911" t="s">
        <v>287</v>
      </c>
      <c r="DM109" s="912"/>
      <c r="DN109" s="912"/>
      <c r="DO109" s="912"/>
      <c r="DP109" s="913"/>
      <c r="DQ109" s="911" t="s">
        <v>286</v>
      </c>
      <c r="DR109" s="912"/>
      <c r="DS109" s="912"/>
      <c r="DT109" s="912"/>
      <c r="DU109" s="913"/>
      <c r="DV109" s="911" t="s">
        <v>399</v>
      </c>
      <c r="DW109" s="912"/>
      <c r="DX109" s="912"/>
      <c r="DY109" s="912"/>
      <c r="DZ109" s="914"/>
    </row>
    <row r="110" spans="1:131" s="199" customFormat="1" ht="26.25" customHeight="1" x14ac:dyDescent="0.15">
      <c r="A110" s="915" t="s">
        <v>401</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750944</v>
      </c>
      <c r="AB110" s="919"/>
      <c r="AC110" s="919"/>
      <c r="AD110" s="919"/>
      <c r="AE110" s="920"/>
      <c r="AF110" s="921">
        <v>642622</v>
      </c>
      <c r="AG110" s="919"/>
      <c r="AH110" s="919"/>
      <c r="AI110" s="919"/>
      <c r="AJ110" s="920"/>
      <c r="AK110" s="921">
        <v>608447</v>
      </c>
      <c r="AL110" s="919"/>
      <c r="AM110" s="919"/>
      <c r="AN110" s="919"/>
      <c r="AO110" s="920"/>
      <c r="AP110" s="922">
        <v>12.1</v>
      </c>
      <c r="AQ110" s="923"/>
      <c r="AR110" s="923"/>
      <c r="AS110" s="923"/>
      <c r="AT110" s="924"/>
      <c r="AU110" s="925" t="s">
        <v>61</v>
      </c>
      <c r="AV110" s="926"/>
      <c r="AW110" s="926"/>
      <c r="AX110" s="926"/>
      <c r="AY110" s="926"/>
      <c r="AZ110" s="967" t="s">
        <v>402</v>
      </c>
      <c r="BA110" s="916"/>
      <c r="BB110" s="916"/>
      <c r="BC110" s="916"/>
      <c r="BD110" s="916"/>
      <c r="BE110" s="916"/>
      <c r="BF110" s="916"/>
      <c r="BG110" s="916"/>
      <c r="BH110" s="916"/>
      <c r="BI110" s="916"/>
      <c r="BJ110" s="916"/>
      <c r="BK110" s="916"/>
      <c r="BL110" s="916"/>
      <c r="BM110" s="916"/>
      <c r="BN110" s="916"/>
      <c r="BO110" s="916"/>
      <c r="BP110" s="917"/>
      <c r="BQ110" s="953">
        <v>6435918</v>
      </c>
      <c r="BR110" s="954"/>
      <c r="BS110" s="954"/>
      <c r="BT110" s="954"/>
      <c r="BU110" s="954"/>
      <c r="BV110" s="954">
        <v>6441748</v>
      </c>
      <c r="BW110" s="954"/>
      <c r="BX110" s="954"/>
      <c r="BY110" s="954"/>
      <c r="BZ110" s="954"/>
      <c r="CA110" s="954">
        <v>6612067</v>
      </c>
      <c r="CB110" s="954"/>
      <c r="CC110" s="954"/>
      <c r="CD110" s="954"/>
      <c r="CE110" s="954"/>
      <c r="CF110" s="968">
        <v>131.19999999999999</v>
      </c>
      <c r="CG110" s="969"/>
      <c r="CH110" s="969"/>
      <c r="CI110" s="969"/>
      <c r="CJ110" s="969"/>
      <c r="CK110" s="970" t="s">
        <v>403</v>
      </c>
      <c r="CL110" s="971"/>
      <c r="CM110" s="950" t="s">
        <v>404</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112</v>
      </c>
      <c r="DH110" s="954"/>
      <c r="DI110" s="954"/>
      <c r="DJ110" s="954"/>
      <c r="DK110" s="954"/>
      <c r="DL110" s="954" t="s">
        <v>112</v>
      </c>
      <c r="DM110" s="954"/>
      <c r="DN110" s="954"/>
      <c r="DO110" s="954"/>
      <c r="DP110" s="954"/>
      <c r="DQ110" s="954" t="s">
        <v>112</v>
      </c>
      <c r="DR110" s="954"/>
      <c r="DS110" s="954"/>
      <c r="DT110" s="954"/>
      <c r="DU110" s="954"/>
      <c r="DV110" s="955" t="s">
        <v>112</v>
      </c>
      <c r="DW110" s="955"/>
      <c r="DX110" s="955"/>
      <c r="DY110" s="955"/>
      <c r="DZ110" s="956"/>
    </row>
    <row r="111" spans="1:131" s="199" customFormat="1" ht="26.25" customHeight="1" x14ac:dyDescent="0.15">
      <c r="A111" s="957" t="s">
        <v>405</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112</v>
      </c>
      <c r="AB111" s="961"/>
      <c r="AC111" s="961"/>
      <c r="AD111" s="961"/>
      <c r="AE111" s="962"/>
      <c r="AF111" s="963" t="s">
        <v>112</v>
      </c>
      <c r="AG111" s="961"/>
      <c r="AH111" s="961"/>
      <c r="AI111" s="961"/>
      <c r="AJ111" s="962"/>
      <c r="AK111" s="963" t="s">
        <v>112</v>
      </c>
      <c r="AL111" s="961"/>
      <c r="AM111" s="961"/>
      <c r="AN111" s="961"/>
      <c r="AO111" s="962"/>
      <c r="AP111" s="964" t="s">
        <v>112</v>
      </c>
      <c r="AQ111" s="965"/>
      <c r="AR111" s="965"/>
      <c r="AS111" s="965"/>
      <c r="AT111" s="966"/>
      <c r="AU111" s="927"/>
      <c r="AV111" s="928"/>
      <c r="AW111" s="928"/>
      <c r="AX111" s="928"/>
      <c r="AY111" s="928"/>
      <c r="AZ111" s="976" t="s">
        <v>406</v>
      </c>
      <c r="BA111" s="977"/>
      <c r="BB111" s="977"/>
      <c r="BC111" s="977"/>
      <c r="BD111" s="977"/>
      <c r="BE111" s="977"/>
      <c r="BF111" s="977"/>
      <c r="BG111" s="977"/>
      <c r="BH111" s="977"/>
      <c r="BI111" s="977"/>
      <c r="BJ111" s="977"/>
      <c r="BK111" s="977"/>
      <c r="BL111" s="977"/>
      <c r="BM111" s="977"/>
      <c r="BN111" s="977"/>
      <c r="BO111" s="977"/>
      <c r="BP111" s="978"/>
      <c r="BQ111" s="946" t="s">
        <v>112</v>
      </c>
      <c r="BR111" s="947"/>
      <c r="BS111" s="947"/>
      <c r="BT111" s="947"/>
      <c r="BU111" s="947"/>
      <c r="BV111" s="947" t="s">
        <v>112</v>
      </c>
      <c r="BW111" s="947"/>
      <c r="BX111" s="947"/>
      <c r="BY111" s="947"/>
      <c r="BZ111" s="947"/>
      <c r="CA111" s="947" t="s">
        <v>112</v>
      </c>
      <c r="CB111" s="947"/>
      <c r="CC111" s="947"/>
      <c r="CD111" s="947"/>
      <c r="CE111" s="947"/>
      <c r="CF111" s="941" t="s">
        <v>112</v>
      </c>
      <c r="CG111" s="942"/>
      <c r="CH111" s="942"/>
      <c r="CI111" s="942"/>
      <c r="CJ111" s="942"/>
      <c r="CK111" s="972"/>
      <c r="CL111" s="973"/>
      <c r="CM111" s="943" t="s">
        <v>407</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112</v>
      </c>
      <c r="DH111" s="947"/>
      <c r="DI111" s="947"/>
      <c r="DJ111" s="947"/>
      <c r="DK111" s="947"/>
      <c r="DL111" s="947" t="s">
        <v>112</v>
      </c>
      <c r="DM111" s="947"/>
      <c r="DN111" s="947"/>
      <c r="DO111" s="947"/>
      <c r="DP111" s="947"/>
      <c r="DQ111" s="947" t="s">
        <v>112</v>
      </c>
      <c r="DR111" s="947"/>
      <c r="DS111" s="947"/>
      <c r="DT111" s="947"/>
      <c r="DU111" s="947"/>
      <c r="DV111" s="948" t="s">
        <v>112</v>
      </c>
      <c r="DW111" s="948"/>
      <c r="DX111" s="948"/>
      <c r="DY111" s="948"/>
      <c r="DZ111" s="949"/>
    </row>
    <row r="112" spans="1:131" s="199" customFormat="1" ht="26.25" customHeight="1" x14ac:dyDescent="0.15">
      <c r="A112" s="982" t="s">
        <v>408</v>
      </c>
      <c r="B112" s="983"/>
      <c r="C112" s="977" t="s">
        <v>409</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8" t="s">
        <v>410</v>
      </c>
      <c r="AB112" s="989"/>
      <c r="AC112" s="989"/>
      <c r="AD112" s="989"/>
      <c r="AE112" s="990"/>
      <c r="AF112" s="991" t="s">
        <v>410</v>
      </c>
      <c r="AG112" s="989"/>
      <c r="AH112" s="989"/>
      <c r="AI112" s="989"/>
      <c r="AJ112" s="990"/>
      <c r="AK112" s="991" t="s">
        <v>410</v>
      </c>
      <c r="AL112" s="989"/>
      <c r="AM112" s="989"/>
      <c r="AN112" s="989"/>
      <c r="AO112" s="990"/>
      <c r="AP112" s="979" t="s">
        <v>410</v>
      </c>
      <c r="AQ112" s="980"/>
      <c r="AR112" s="980"/>
      <c r="AS112" s="980"/>
      <c r="AT112" s="981"/>
      <c r="AU112" s="927"/>
      <c r="AV112" s="928"/>
      <c r="AW112" s="928"/>
      <c r="AX112" s="928"/>
      <c r="AY112" s="928"/>
      <c r="AZ112" s="976" t="s">
        <v>411</v>
      </c>
      <c r="BA112" s="977"/>
      <c r="BB112" s="977"/>
      <c r="BC112" s="977"/>
      <c r="BD112" s="977"/>
      <c r="BE112" s="977"/>
      <c r="BF112" s="977"/>
      <c r="BG112" s="977"/>
      <c r="BH112" s="977"/>
      <c r="BI112" s="977"/>
      <c r="BJ112" s="977"/>
      <c r="BK112" s="977"/>
      <c r="BL112" s="977"/>
      <c r="BM112" s="977"/>
      <c r="BN112" s="977"/>
      <c r="BO112" s="977"/>
      <c r="BP112" s="978"/>
      <c r="BQ112" s="946">
        <v>4595943</v>
      </c>
      <c r="BR112" s="947"/>
      <c r="BS112" s="947"/>
      <c r="BT112" s="947"/>
      <c r="BU112" s="947"/>
      <c r="BV112" s="947">
        <v>4671111</v>
      </c>
      <c r="BW112" s="947"/>
      <c r="BX112" s="947"/>
      <c r="BY112" s="947"/>
      <c r="BZ112" s="947"/>
      <c r="CA112" s="947">
        <v>4861304</v>
      </c>
      <c r="CB112" s="947"/>
      <c r="CC112" s="947"/>
      <c r="CD112" s="947"/>
      <c r="CE112" s="947"/>
      <c r="CF112" s="941">
        <v>96.4</v>
      </c>
      <c r="CG112" s="942"/>
      <c r="CH112" s="942"/>
      <c r="CI112" s="942"/>
      <c r="CJ112" s="942"/>
      <c r="CK112" s="972"/>
      <c r="CL112" s="973"/>
      <c r="CM112" s="943" t="s">
        <v>412</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410</v>
      </c>
      <c r="DH112" s="947"/>
      <c r="DI112" s="947"/>
      <c r="DJ112" s="947"/>
      <c r="DK112" s="947"/>
      <c r="DL112" s="947" t="s">
        <v>410</v>
      </c>
      <c r="DM112" s="947"/>
      <c r="DN112" s="947"/>
      <c r="DO112" s="947"/>
      <c r="DP112" s="947"/>
      <c r="DQ112" s="947" t="s">
        <v>410</v>
      </c>
      <c r="DR112" s="947"/>
      <c r="DS112" s="947"/>
      <c r="DT112" s="947"/>
      <c r="DU112" s="947"/>
      <c r="DV112" s="948" t="s">
        <v>410</v>
      </c>
      <c r="DW112" s="948"/>
      <c r="DX112" s="948"/>
      <c r="DY112" s="948"/>
      <c r="DZ112" s="949"/>
    </row>
    <row r="113" spans="1:130" s="199" customFormat="1" ht="26.25" customHeight="1" x14ac:dyDescent="0.15">
      <c r="A113" s="984"/>
      <c r="B113" s="985"/>
      <c r="C113" s="977" t="s">
        <v>413</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254775</v>
      </c>
      <c r="AB113" s="961"/>
      <c r="AC113" s="961"/>
      <c r="AD113" s="961"/>
      <c r="AE113" s="962"/>
      <c r="AF113" s="963">
        <v>272642</v>
      </c>
      <c r="AG113" s="961"/>
      <c r="AH113" s="961"/>
      <c r="AI113" s="961"/>
      <c r="AJ113" s="962"/>
      <c r="AK113" s="963">
        <v>277362</v>
      </c>
      <c r="AL113" s="961"/>
      <c r="AM113" s="961"/>
      <c r="AN113" s="961"/>
      <c r="AO113" s="962"/>
      <c r="AP113" s="964">
        <v>5.5</v>
      </c>
      <c r="AQ113" s="965"/>
      <c r="AR113" s="965"/>
      <c r="AS113" s="965"/>
      <c r="AT113" s="966"/>
      <c r="AU113" s="927"/>
      <c r="AV113" s="928"/>
      <c r="AW113" s="928"/>
      <c r="AX113" s="928"/>
      <c r="AY113" s="928"/>
      <c r="AZ113" s="976" t="s">
        <v>414</v>
      </c>
      <c r="BA113" s="977"/>
      <c r="BB113" s="977"/>
      <c r="BC113" s="977"/>
      <c r="BD113" s="977"/>
      <c r="BE113" s="977"/>
      <c r="BF113" s="977"/>
      <c r="BG113" s="977"/>
      <c r="BH113" s="977"/>
      <c r="BI113" s="977"/>
      <c r="BJ113" s="977"/>
      <c r="BK113" s="977"/>
      <c r="BL113" s="977"/>
      <c r="BM113" s="977"/>
      <c r="BN113" s="977"/>
      <c r="BO113" s="977"/>
      <c r="BP113" s="978"/>
      <c r="BQ113" s="946">
        <v>837825</v>
      </c>
      <c r="BR113" s="947"/>
      <c r="BS113" s="947"/>
      <c r="BT113" s="947"/>
      <c r="BU113" s="947"/>
      <c r="BV113" s="947">
        <v>770093</v>
      </c>
      <c r="BW113" s="947"/>
      <c r="BX113" s="947"/>
      <c r="BY113" s="947"/>
      <c r="BZ113" s="947"/>
      <c r="CA113" s="947">
        <v>678592</v>
      </c>
      <c r="CB113" s="947"/>
      <c r="CC113" s="947"/>
      <c r="CD113" s="947"/>
      <c r="CE113" s="947"/>
      <c r="CF113" s="941">
        <v>13.5</v>
      </c>
      <c r="CG113" s="942"/>
      <c r="CH113" s="942"/>
      <c r="CI113" s="942"/>
      <c r="CJ113" s="942"/>
      <c r="CK113" s="972"/>
      <c r="CL113" s="973"/>
      <c r="CM113" s="943" t="s">
        <v>415</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8" t="s">
        <v>410</v>
      </c>
      <c r="DH113" s="989"/>
      <c r="DI113" s="989"/>
      <c r="DJ113" s="989"/>
      <c r="DK113" s="990"/>
      <c r="DL113" s="991" t="s">
        <v>410</v>
      </c>
      <c r="DM113" s="989"/>
      <c r="DN113" s="989"/>
      <c r="DO113" s="989"/>
      <c r="DP113" s="990"/>
      <c r="DQ113" s="991" t="s">
        <v>410</v>
      </c>
      <c r="DR113" s="989"/>
      <c r="DS113" s="989"/>
      <c r="DT113" s="989"/>
      <c r="DU113" s="990"/>
      <c r="DV113" s="979" t="s">
        <v>410</v>
      </c>
      <c r="DW113" s="980"/>
      <c r="DX113" s="980"/>
      <c r="DY113" s="980"/>
      <c r="DZ113" s="981"/>
    </row>
    <row r="114" spans="1:130" s="199" customFormat="1" ht="26.25" customHeight="1" x14ac:dyDescent="0.15">
      <c r="A114" s="984"/>
      <c r="B114" s="985"/>
      <c r="C114" s="977" t="s">
        <v>416</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8">
        <v>94267</v>
      </c>
      <c r="AB114" s="989"/>
      <c r="AC114" s="989"/>
      <c r="AD114" s="989"/>
      <c r="AE114" s="990"/>
      <c r="AF114" s="991">
        <v>95373</v>
      </c>
      <c r="AG114" s="989"/>
      <c r="AH114" s="989"/>
      <c r="AI114" s="989"/>
      <c r="AJ114" s="990"/>
      <c r="AK114" s="991">
        <v>95605</v>
      </c>
      <c r="AL114" s="989"/>
      <c r="AM114" s="989"/>
      <c r="AN114" s="989"/>
      <c r="AO114" s="990"/>
      <c r="AP114" s="979">
        <v>1.9</v>
      </c>
      <c r="AQ114" s="980"/>
      <c r="AR114" s="980"/>
      <c r="AS114" s="980"/>
      <c r="AT114" s="981"/>
      <c r="AU114" s="927"/>
      <c r="AV114" s="928"/>
      <c r="AW114" s="928"/>
      <c r="AX114" s="928"/>
      <c r="AY114" s="928"/>
      <c r="AZ114" s="976" t="s">
        <v>417</v>
      </c>
      <c r="BA114" s="977"/>
      <c r="BB114" s="977"/>
      <c r="BC114" s="977"/>
      <c r="BD114" s="977"/>
      <c r="BE114" s="977"/>
      <c r="BF114" s="977"/>
      <c r="BG114" s="977"/>
      <c r="BH114" s="977"/>
      <c r="BI114" s="977"/>
      <c r="BJ114" s="977"/>
      <c r="BK114" s="977"/>
      <c r="BL114" s="977"/>
      <c r="BM114" s="977"/>
      <c r="BN114" s="977"/>
      <c r="BO114" s="977"/>
      <c r="BP114" s="978"/>
      <c r="BQ114" s="946">
        <v>969639</v>
      </c>
      <c r="BR114" s="947"/>
      <c r="BS114" s="947"/>
      <c r="BT114" s="947"/>
      <c r="BU114" s="947"/>
      <c r="BV114" s="947">
        <v>981630</v>
      </c>
      <c r="BW114" s="947"/>
      <c r="BX114" s="947"/>
      <c r="BY114" s="947"/>
      <c r="BZ114" s="947"/>
      <c r="CA114" s="947">
        <v>1085820</v>
      </c>
      <c r="CB114" s="947"/>
      <c r="CC114" s="947"/>
      <c r="CD114" s="947"/>
      <c r="CE114" s="947"/>
      <c r="CF114" s="941">
        <v>21.5</v>
      </c>
      <c r="CG114" s="942"/>
      <c r="CH114" s="942"/>
      <c r="CI114" s="942"/>
      <c r="CJ114" s="942"/>
      <c r="CK114" s="972"/>
      <c r="CL114" s="973"/>
      <c r="CM114" s="943" t="s">
        <v>418</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8" t="s">
        <v>410</v>
      </c>
      <c r="DH114" s="989"/>
      <c r="DI114" s="989"/>
      <c r="DJ114" s="989"/>
      <c r="DK114" s="990"/>
      <c r="DL114" s="991" t="s">
        <v>410</v>
      </c>
      <c r="DM114" s="989"/>
      <c r="DN114" s="989"/>
      <c r="DO114" s="989"/>
      <c r="DP114" s="990"/>
      <c r="DQ114" s="991" t="s">
        <v>410</v>
      </c>
      <c r="DR114" s="989"/>
      <c r="DS114" s="989"/>
      <c r="DT114" s="989"/>
      <c r="DU114" s="990"/>
      <c r="DV114" s="979" t="s">
        <v>410</v>
      </c>
      <c r="DW114" s="980"/>
      <c r="DX114" s="980"/>
      <c r="DY114" s="980"/>
      <c r="DZ114" s="981"/>
    </row>
    <row r="115" spans="1:130" s="199" customFormat="1" ht="26.25" customHeight="1" x14ac:dyDescent="0.15">
      <c r="A115" s="984"/>
      <c r="B115" s="985"/>
      <c r="C115" s="977" t="s">
        <v>419</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t="s">
        <v>410</v>
      </c>
      <c r="AB115" s="961"/>
      <c r="AC115" s="961"/>
      <c r="AD115" s="961"/>
      <c r="AE115" s="962"/>
      <c r="AF115" s="963" t="s">
        <v>410</v>
      </c>
      <c r="AG115" s="961"/>
      <c r="AH115" s="961"/>
      <c r="AI115" s="961"/>
      <c r="AJ115" s="962"/>
      <c r="AK115" s="963" t="s">
        <v>410</v>
      </c>
      <c r="AL115" s="961"/>
      <c r="AM115" s="961"/>
      <c r="AN115" s="961"/>
      <c r="AO115" s="962"/>
      <c r="AP115" s="964" t="s">
        <v>410</v>
      </c>
      <c r="AQ115" s="965"/>
      <c r="AR115" s="965"/>
      <c r="AS115" s="965"/>
      <c r="AT115" s="966"/>
      <c r="AU115" s="927"/>
      <c r="AV115" s="928"/>
      <c r="AW115" s="928"/>
      <c r="AX115" s="928"/>
      <c r="AY115" s="928"/>
      <c r="AZ115" s="976" t="s">
        <v>420</v>
      </c>
      <c r="BA115" s="977"/>
      <c r="BB115" s="977"/>
      <c r="BC115" s="977"/>
      <c r="BD115" s="977"/>
      <c r="BE115" s="977"/>
      <c r="BF115" s="977"/>
      <c r="BG115" s="977"/>
      <c r="BH115" s="977"/>
      <c r="BI115" s="977"/>
      <c r="BJ115" s="977"/>
      <c r="BK115" s="977"/>
      <c r="BL115" s="977"/>
      <c r="BM115" s="977"/>
      <c r="BN115" s="977"/>
      <c r="BO115" s="977"/>
      <c r="BP115" s="978"/>
      <c r="BQ115" s="946" t="s">
        <v>410</v>
      </c>
      <c r="BR115" s="947"/>
      <c r="BS115" s="947"/>
      <c r="BT115" s="947"/>
      <c r="BU115" s="947"/>
      <c r="BV115" s="947" t="s">
        <v>410</v>
      </c>
      <c r="BW115" s="947"/>
      <c r="BX115" s="947"/>
      <c r="BY115" s="947"/>
      <c r="BZ115" s="947"/>
      <c r="CA115" s="947" t="s">
        <v>410</v>
      </c>
      <c r="CB115" s="947"/>
      <c r="CC115" s="947"/>
      <c r="CD115" s="947"/>
      <c r="CE115" s="947"/>
      <c r="CF115" s="941" t="s">
        <v>410</v>
      </c>
      <c r="CG115" s="942"/>
      <c r="CH115" s="942"/>
      <c r="CI115" s="942"/>
      <c r="CJ115" s="942"/>
      <c r="CK115" s="972"/>
      <c r="CL115" s="973"/>
      <c r="CM115" s="976" t="s">
        <v>421</v>
      </c>
      <c r="CN115" s="992"/>
      <c r="CO115" s="992"/>
      <c r="CP115" s="992"/>
      <c r="CQ115" s="992"/>
      <c r="CR115" s="992"/>
      <c r="CS115" s="992"/>
      <c r="CT115" s="992"/>
      <c r="CU115" s="992"/>
      <c r="CV115" s="992"/>
      <c r="CW115" s="992"/>
      <c r="CX115" s="992"/>
      <c r="CY115" s="992"/>
      <c r="CZ115" s="992"/>
      <c r="DA115" s="992"/>
      <c r="DB115" s="992"/>
      <c r="DC115" s="992"/>
      <c r="DD115" s="992"/>
      <c r="DE115" s="992"/>
      <c r="DF115" s="978"/>
      <c r="DG115" s="988" t="s">
        <v>410</v>
      </c>
      <c r="DH115" s="989"/>
      <c r="DI115" s="989"/>
      <c r="DJ115" s="989"/>
      <c r="DK115" s="990"/>
      <c r="DL115" s="991" t="s">
        <v>410</v>
      </c>
      <c r="DM115" s="989"/>
      <c r="DN115" s="989"/>
      <c r="DO115" s="989"/>
      <c r="DP115" s="990"/>
      <c r="DQ115" s="991" t="s">
        <v>410</v>
      </c>
      <c r="DR115" s="989"/>
      <c r="DS115" s="989"/>
      <c r="DT115" s="989"/>
      <c r="DU115" s="990"/>
      <c r="DV115" s="979" t="s">
        <v>410</v>
      </c>
      <c r="DW115" s="980"/>
      <c r="DX115" s="980"/>
      <c r="DY115" s="980"/>
      <c r="DZ115" s="981"/>
    </row>
    <row r="116" spans="1:130" s="199" customFormat="1" ht="26.25" customHeight="1" x14ac:dyDescent="0.15">
      <c r="A116" s="986"/>
      <c r="B116" s="987"/>
      <c r="C116" s="997" t="s">
        <v>422</v>
      </c>
      <c r="D116" s="997"/>
      <c r="E116" s="997"/>
      <c r="F116" s="997"/>
      <c r="G116" s="997"/>
      <c r="H116" s="997"/>
      <c r="I116" s="997"/>
      <c r="J116" s="997"/>
      <c r="K116" s="997"/>
      <c r="L116" s="997"/>
      <c r="M116" s="997"/>
      <c r="N116" s="997"/>
      <c r="O116" s="997"/>
      <c r="P116" s="997"/>
      <c r="Q116" s="997"/>
      <c r="R116" s="997"/>
      <c r="S116" s="997"/>
      <c r="T116" s="997"/>
      <c r="U116" s="997"/>
      <c r="V116" s="997"/>
      <c r="W116" s="997"/>
      <c r="X116" s="997"/>
      <c r="Y116" s="997"/>
      <c r="Z116" s="998"/>
      <c r="AA116" s="988">
        <v>156</v>
      </c>
      <c r="AB116" s="989"/>
      <c r="AC116" s="989"/>
      <c r="AD116" s="989"/>
      <c r="AE116" s="990"/>
      <c r="AF116" s="991">
        <v>82</v>
      </c>
      <c r="AG116" s="989"/>
      <c r="AH116" s="989"/>
      <c r="AI116" s="989"/>
      <c r="AJ116" s="990"/>
      <c r="AK116" s="991">
        <v>45</v>
      </c>
      <c r="AL116" s="989"/>
      <c r="AM116" s="989"/>
      <c r="AN116" s="989"/>
      <c r="AO116" s="990"/>
      <c r="AP116" s="979">
        <v>0</v>
      </c>
      <c r="AQ116" s="980"/>
      <c r="AR116" s="980"/>
      <c r="AS116" s="980"/>
      <c r="AT116" s="981"/>
      <c r="AU116" s="927"/>
      <c r="AV116" s="928"/>
      <c r="AW116" s="928"/>
      <c r="AX116" s="928"/>
      <c r="AY116" s="928"/>
      <c r="AZ116" s="999" t="s">
        <v>423</v>
      </c>
      <c r="BA116" s="1000"/>
      <c r="BB116" s="1000"/>
      <c r="BC116" s="1000"/>
      <c r="BD116" s="1000"/>
      <c r="BE116" s="1000"/>
      <c r="BF116" s="1000"/>
      <c r="BG116" s="1000"/>
      <c r="BH116" s="1000"/>
      <c r="BI116" s="1000"/>
      <c r="BJ116" s="1000"/>
      <c r="BK116" s="1000"/>
      <c r="BL116" s="1000"/>
      <c r="BM116" s="1000"/>
      <c r="BN116" s="1000"/>
      <c r="BO116" s="1000"/>
      <c r="BP116" s="1001"/>
      <c r="BQ116" s="946" t="s">
        <v>410</v>
      </c>
      <c r="BR116" s="947"/>
      <c r="BS116" s="947"/>
      <c r="BT116" s="947"/>
      <c r="BU116" s="947"/>
      <c r="BV116" s="947" t="s">
        <v>410</v>
      </c>
      <c r="BW116" s="947"/>
      <c r="BX116" s="947"/>
      <c r="BY116" s="947"/>
      <c r="BZ116" s="947"/>
      <c r="CA116" s="947" t="s">
        <v>410</v>
      </c>
      <c r="CB116" s="947"/>
      <c r="CC116" s="947"/>
      <c r="CD116" s="947"/>
      <c r="CE116" s="947"/>
      <c r="CF116" s="941" t="s">
        <v>410</v>
      </c>
      <c r="CG116" s="942"/>
      <c r="CH116" s="942"/>
      <c r="CI116" s="942"/>
      <c r="CJ116" s="942"/>
      <c r="CK116" s="972"/>
      <c r="CL116" s="973"/>
      <c r="CM116" s="943" t="s">
        <v>424</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8" t="s">
        <v>410</v>
      </c>
      <c r="DH116" s="989"/>
      <c r="DI116" s="989"/>
      <c r="DJ116" s="989"/>
      <c r="DK116" s="990"/>
      <c r="DL116" s="991" t="s">
        <v>410</v>
      </c>
      <c r="DM116" s="989"/>
      <c r="DN116" s="989"/>
      <c r="DO116" s="989"/>
      <c r="DP116" s="990"/>
      <c r="DQ116" s="991" t="s">
        <v>410</v>
      </c>
      <c r="DR116" s="989"/>
      <c r="DS116" s="989"/>
      <c r="DT116" s="989"/>
      <c r="DU116" s="990"/>
      <c r="DV116" s="979" t="s">
        <v>410</v>
      </c>
      <c r="DW116" s="980"/>
      <c r="DX116" s="980"/>
      <c r="DY116" s="980"/>
      <c r="DZ116" s="981"/>
    </row>
    <row r="117" spans="1:130" s="199" customFormat="1" ht="26.25" customHeight="1" x14ac:dyDescent="0.15">
      <c r="A117" s="931" t="s">
        <v>170</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425</v>
      </c>
      <c r="Z117" s="913"/>
      <c r="AA117" s="1003">
        <v>1100142</v>
      </c>
      <c r="AB117" s="1004"/>
      <c r="AC117" s="1004"/>
      <c r="AD117" s="1004"/>
      <c r="AE117" s="1005"/>
      <c r="AF117" s="1006">
        <v>1010719</v>
      </c>
      <c r="AG117" s="1004"/>
      <c r="AH117" s="1004"/>
      <c r="AI117" s="1004"/>
      <c r="AJ117" s="1005"/>
      <c r="AK117" s="1006">
        <v>981459</v>
      </c>
      <c r="AL117" s="1004"/>
      <c r="AM117" s="1004"/>
      <c r="AN117" s="1004"/>
      <c r="AO117" s="1005"/>
      <c r="AP117" s="1007"/>
      <c r="AQ117" s="1008"/>
      <c r="AR117" s="1008"/>
      <c r="AS117" s="1008"/>
      <c r="AT117" s="1009"/>
      <c r="AU117" s="927"/>
      <c r="AV117" s="928"/>
      <c r="AW117" s="928"/>
      <c r="AX117" s="928"/>
      <c r="AY117" s="928"/>
      <c r="AZ117" s="999" t="s">
        <v>426</v>
      </c>
      <c r="BA117" s="1000"/>
      <c r="BB117" s="1000"/>
      <c r="BC117" s="1000"/>
      <c r="BD117" s="1000"/>
      <c r="BE117" s="1000"/>
      <c r="BF117" s="1000"/>
      <c r="BG117" s="1000"/>
      <c r="BH117" s="1000"/>
      <c r="BI117" s="1000"/>
      <c r="BJ117" s="1000"/>
      <c r="BK117" s="1000"/>
      <c r="BL117" s="1000"/>
      <c r="BM117" s="1000"/>
      <c r="BN117" s="1000"/>
      <c r="BO117" s="1000"/>
      <c r="BP117" s="1001"/>
      <c r="BQ117" s="946" t="s">
        <v>112</v>
      </c>
      <c r="BR117" s="947"/>
      <c r="BS117" s="947"/>
      <c r="BT117" s="947"/>
      <c r="BU117" s="947"/>
      <c r="BV117" s="947" t="s">
        <v>112</v>
      </c>
      <c r="BW117" s="947"/>
      <c r="BX117" s="947"/>
      <c r="BY117" s="947"/>
      <c r="BZ117" s="947"/>
      <c r="CA117" s="947" t="s">
        <v>112</v>
      </c>
      <c r="CB117" s="947"/>
      <c r="CC117" s="947"/>
      <c r="CD117" s="947"/>
      <c r="CE117" s="947"/>
      <c r="CF117" s="941" t="s">
        <v>112</v>
      </c>
      <c r="CG117" s="942"/>
      <c r="CH117" s="942"/>
      <c r="CI117" s="942"/>
      <c r="CJ117" s="942"/>
      <c r="CK117" s="972"/>
      <c r="CL117" s="973"/>
      <c r="CM117" s="943" t="s">
        <v>427</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8" t="s">
        <v>112</v>
      </c>
      <c r="DH117" s="989"/>
      <c r="DI117" s="989"/>
      <c r="DJ117" s="989"/>
      <c r="DK117" s="990"/>
      <c r="DL117" s="991" t="s">
        <v>112</v>
      </c>
      <c r="DM117" s="989"/>
      <c r="DN117" s="989"/>
      <c r="DO117" s="989"/>
      <c r="DP117" s="990"/>
      <c r="DQ117" s="991" t="s">
        <v>112</v>
      </c>
      <c r="DR117" s="989"/>
      <c r="DS117" s="989"/>
      <c r="DT117" s="989"/>
      <c r="DU117" s="990"/>
      <c r="DV117" s="979" t="s">
        <v>112</v>
      </c>
      <c r="DW117" s="980"/>
      <c r="DX117" s="980"/>
      <c r="DY117" s="980"/>
      <c r="DZ117" s="981"/>
    </row>
    <row r="118" spans="1:130" s="199" customFormat="1" ht="26.25" customHeight="1" x14ac:dyDescent="0.15">
      <c r="A118" s="931" t="s">
        <v>400</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398</v>
      </c>
      <c r="AB118" s="912"/>
      <c r="AC118" s="912"/>
      <c r="AD118" s="912"/>
      <c r="AE118" s="913"/>
      <c r="AF118" s="911" t="s">
        <v>287</v>
      </c>
      <c r="AG118" s="912"/>
      <c r="AH118" s="912"/>
      <c r="AI118" s="912"/>
      <c r="AJ118" s="913"/>
      <c r="AK118" s="911" t="s">
        <v>286</v>
      </c>
      <c r="AL118" s="912"/>
      <c r="AM118" s="912"/>
      <c r="AN118" s="912"/>
      <c r="AO118" s="913"/>
      <c r="AP118" s="993" t="s">
        <v>399</v>
      </c>
      <c r="AQ118" s="994"/>
      <c r="AR118" s="994"/>
      <c r="AS118" s="994"/>
      <c r="AT118" s="995"/>
      <c r="AU118" s="927"/>
      <c r="AV118" s="928"/>
      <c r="AW118" s="928"/>
      <c r="AX118" s="928"/>
      <c r="AY118" s="928"/>
      <c r="AZ118" s="996" t="s">
        <v>428</v>
      </c>
      <c r="BA118" s="997"/>
      <c r="BB118" s="997"/>
      <c r="BC118" s="997"/>
      <c r="BD118" s="997"/>
      <c r="BE118" s="997"/>
      <c r="BF118" s="997"/>
      <c r="BG118" s="997"/>
      <c r="BH118" s="997"/>
      <c r="BI118" s="997"/>
      <c r="BJ118" s="997"/>
      <c r="BK118" s="997"/>
      <c r="BL118" s="997"/>
      <c r="BM118" s="997"/>
      <c r="BN118" s="997"/>
      <c r="BO118" s="997"/>
      <c r="BP118" s="998"/>
      <c r="BQ118" s="1024" t="s">
        <v>429</v>
      </c>
      <c r="BR118" s="1025"/>
      <c r="BS118" s="1025"/>
      <c r="BT118" s="1025"/>
      <c r="BU118" s="1025"/>
      <c r="BV118" s="1025" t="s">
        <v>429</v>
      </c>
      <c r="BW118" s="1025"/>
      <c r="BX118" s="1025"/>
      <c r="BY118" s="1025"/>
      <c r="BZ118" s="1025"/>
      <c r="CA118" s="1025" t="s">
        <v>429</v>
      </c>
      <c r="CB118" s="1025"/>
      <c r="CC118" s="1025"/>
      <c r="CD118" s="1025"/>
      <c r="CE118" s="1025"/>
      <c r="CF118" s="941" t="s">
        <v>429</v>
      </c>
      <c r="CG118" s="942"/>
      <c r="CH118" s="942"/>
      <c r="CI118" s="942"/>
      <c r="CJ118" s="942"/>
      <c r="CK118" s="972"/>
      <c r="CL118" s="973"/>
      <c r="CM118" s="943" t="s">
        <v>430</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8" t="s">
        <v>429</v>
      </c>
      <c r="DH118" s="989"/>
      <c r="DI118" s="989"/>
      <c r="DJ118" s="989"/>
      <c r="DK118" s="990"/>
      <c r="DL118" s="991" t="s">
        <v>429</v>
      </c>
      <c r="DM118" s="989"/>
      <c r="DN118" s="989"/>
      <c r="DO118" s="989"/>
      <c r="DP118" s="990"/>
      <c r="DQ118" s="991" t="s">
        <v>429</v>
      </c>
      <c r="DR118" s="989"/>
      <c r="DS118" s="989"/>
      <c r="DT118" s="989"/>
      <c r="DU118" s="990"/>
      <c r="DV118" s="979" t="s">
        <v>429</v>
      </c>
      <c r="DW118" s="980"/>
      <c r="DX118" s="980"/>
      <c r="DY118" s="980"/>
      <c r="DZ118" s="981"/>
    </row>
    <row r="119" spans="1:130" s="199" customFormat="1" ht="26.25" customHeight="1" x14ac:dyDescent="0.15">
      <c r="A119" s="1081" t="s">
        <v>403</v>
      </c>
      <c r="B119" s="971"/>
      <c r="C119" s="950" t="s">
        <v>404</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429</v>
      </c>
      <c r="AB119" s="919"/>
      <c r="AC119" s="919"/>
      <c r="AD119" s="919"/>
      <c r="AE119" s="920"/>
      <c r="AF119" s="921" t="s">
        <v>429</v>
      </c>
      <c r="AG119" s="919"/>
      <c r="AH119" s="919"/>
      <c r="AI119" s="919"/>
      <c r="AJ119" s="920"/>
      <c r="AK119" s="921" t="s">
        <v>429</v>
      </c>
      <c r="AL119" s="919"/>
      <c r="AM119" s="919"/>
      <c r="AN119" s="919"/>
      <c r="AO119" s="920"/>
      <c r="AP119" s="922" t="s">
        <v>429</v>
      </c>
      <c r="AQ119" s="923"/>
      <c r="AR119" s="923"/>
      <c r="AS119" s="923"/>
      <c r="AT119" s="924"/>
      <c r="AU119" s="929"/>
      <c r="AV119" s="930"/>
      <c r="AW119" s="930"/>
      <c r="AX119" s="930"/>
      <c r="AY119" s="930"/>
      <c r="AZ119" s="230" t="s">
        <v>170</v>
      </c>
      <c r="BA119" s="230"/>
      <c r="BB119" s="230"/>
      <c r="BC119" s="230"/>
      <c r="BD119" s="230"/>
      <c r="BE119" s="230"/>
      <c r="BF119" s="230"/>
      <c r="BG119" s="230"/>
      <c r="BH119" s="230"/>
      <c r="BI119" s="230"/>
      <c r="BJ119" s="230"/>
      <c r="BK119" s="230"/>
      <c r="BL119" s="230"/>
      <c r="BM119" s="230"/>
      <c r="BN119" s="230"/>
      <c r="BO119" s="1002" t="s">
        <v>431</v>
      </c>
      <c r="BP119" s="1033"/>
      <c r="BQ119" s="1024">
        <v>12839325</v>
      </c>
      <c r="BR119" s="1025"/>
      <c r="BS119" s="1025"/>
      <c r="BT119" s="1025"/>
      <c r="BU119" s="1025"/>
      <c r="BV119" s="1025">
        <v>12864582</v>
      </c>
      <c r="BW119" s="1025"/>
      <c r="BX119" s="1025"/>
      <c r="BY119" s="1025"/>
      <c r="BZ119" s="1025"/>
      <c r="CA119" s="1025">
        <v>13237783</v>
      </c>
      <c r="CB119" s="1025"/>
      <c r="CC119" s="1025"/>
      <c r="CD119" s="1025"/>
      <c r="CE119" s="1025"/>
      <c r="CF119" s="1026"/>
      <c r="CG119" s="1027"/>
      <c r="CH119" s="1027"/>
      <c r="CI119" s="1027"/>
      <c r="CJ119" s="1028"/>
      <c r="CK119" s="974"/>
      <c r="CL119" s="975"/>
      <c r="CM119" s="1029" t="s">
        <v>432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112</v>
      </c>
      <c r="DH119" s="1011"/>
      <c r="DI119" s="1011"/>
      <c r="DJ119" s="1011"/>
      <c r="DK119" s="1012"/>
      <c r="DL119" s="1010" t="s">
        <v>112</v>
      </c>
      <c r="DM119" s="1011"/>
      <c r="DN119" s="1011"/>
      <c r="DO119" s="1011"/>
      <c r="DP119" s="1012"/>
      <c r="DQ119" s="1010" t="s">
        <v>112</v>
      </c>
      <c r="DR119" s="1011"/>
      <c r="DS119" s="1011"/>
      <c r="DT119" s="1011"/>
      <c r="DU119" s="1012"/>
      <c r="DV119" s="1013" t="s">
        <v>112</v>
      </c>
      <c r="DW119" s="1014"/>
      <c r="DX119" s="1014"/>
      <c r="DY119" s="1014"/>
      <c r="DZ119" s="1015"/>
    </row>
    <row r="120" spans="1:130" s="199" customFormat="1" ht="26.25" customHeight="1" x14ac:dyDescent="0.15">
      <c r="A120" s="1082"/>
      <c r="B120" s="973"/>
      <c r="C120" s="943" t="s">
        <v>407</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8" t="s">
        <v>112</v>
      </c>
      <c r="AB120" s="989"/>
      <c r="AC120" s="989"/>
      <c r="AD120" s="989"/>
      <c r="AE120" s="990"/>
      <c r="AF120" s="991" t="s">
        <v>112</v>
      </c>
      <c r="AG120" s="989"/>
      <c r="AH120" s="989"/>
      <c r="AI120" s="989"/>
      <c r="AJ120" s="990"/>
      <c r="AK120" s="991" t="s">
        <v>112</v>
      </c>
      <c r="AL120" s="989"/>
      <c r="AM120" s="989"/>
      <c r="AN120" s="989"/>
      <c r="AO120" s="990"/>
      <c r="AP120" s="979" t="s">
        <v>112</v>
      </c>
      <c r="AQ120" s="980"/>
      <c r="AR120" s="980"/>
      <c r="AS120" s="980"/>
      <c r="AT120" s="981"/>
      <c r="AU120" s="1016" t="s">
        <v>433</v>
      </c>
      <c r="AV120" s="1017"/>
      <c r="AW120" s="1017"/>
      <c r="AX120" s="1017"/>
      <c r="AY120" s="1018"/>
      <c r="AZ120" s="967" t="s">
        <v>434</v>
      </c>
      <c r="BA120" s="916"/>
      <c r="BB120" s="916"/>
      <c r="BC120" s="916"/>
      <c r="BD120" s="916"/>
      <c r="BE120" s="916"/>
      <c r="BF120" s="916"/>
      <c r="BG120" s="916"/>
      <c r="BH120" s="916"/>
      <c r="BI120" s="916"/>
      <c r="BJ120" s="916"/>
      <c r="BK120" s="916"/>
      <c r="BL120" s="916"/>
      <c r="BM120" s="916"/>
      <c r="BN120" s="916"/>
      <c r="BO120" s="916"/>
      <c r="BP120" s="917"/>
      <c r="BQ120" s="953">
        <v>4215656</v>
      </c>
      <c r="BR120" s="954"/>
      <c r="BS120" s="954"/>
      <c r="BT120" s="954"/>
      <c r="BU120" s="954"/>
      <c r="BV120" s="954">
        <v>4409063</v>
      </c>
      <c r="BW120" s="954"/>
      <c r="BX120" s="954"/>
      <c r="BY120" s="954"/>
      <c r="BZ120" s="954"/>
      <c r="CA120" s="954">
        <v>4425429</v>
      </c>
      <c r="CB120" s="954"/>
      <c r="CC120" s="954"/>
      <c r="CD120" s="954"/>
      <c r="CE120" s="954"/>
      <c r="CF120" s="968">
        <v>87.8</v>
      </c>
      <c r="CG120" s="969"/>
      <c r="CH120" s="969"/>
      <c r="CI120" s="969"/>
      <c r="CJ120" s="969"/>
      <c r="CK120" s="1034" t="s">
        <v>435</v>
      </c>
      <c r="CL120" s="1035"/>
      <c r="CM120" s="1035"/>
      <c r="CN120" s="1035"/>
      <c r="CO120" s="1036"/>
      <c r="CP120" s="1042" t="s">
        <v>382</v>
      </c>
      <c r="CQ120" s="1043"/>
      <c r="CR120" s="1043"/>
      <c r="CS120" s="1043"/>
      <c r="CT120" s="1043"/>
      <c r="CU120" s="1043"/>
      <c r="CV120" s="1043"/>
      <c r="CW120" s="1043"/>
      <c r="CX120" s="1043"/>
      <c r="CY120" s="1043"/>
      <c r="CZ120" s="1043"/>
      <c r="DA120" s="1043"/>
      <c r="DB120" s="1043"/>
      <c r="DC120" s="1043"/>
      <c r="DD120" s="1043"/>
      <c r="DE120" s="1043"/>
      <c r="DF120" s="1044"/>
      <c r="DG120" s="953">
        <v>4595943</v>
      </c>
      <c r="DH120" s="954"/>
      <c r="DI120" s="954"/>
      <c r="DJ120" s="954"/>
      <c r="DK120" s="954"/>
      <c r="DL120" s="954">
        <v>4671111</v>
      </c>
      <c r="DM120" s="954"/>
      <c r="DN120" s="954"/>
      <c r="DO120" s="954"/>
      <c r="DP120" s="954"/>
      <c r="DQ120" s="954">
        <v>4861304</v>
      </c>
      <c r="DR120" s="954"/>
      <c r="DS120" s="954"/>
      <c r="DT120" s="954"/>
      <c r="DU120" s="954"/>
      <c r="DV120" s="955">
        <v>96.4</v>
      </c>
      <c r="DW120" s="955"/>
      <c r="DX120" s="955"/>
      <c r="DY120" s="955"/>
      <c r="DZ120" s="956"/>
    </row>
    <row r="121" spans="1:130" s="199" customFormat="1" ht="26.25" customHeight="1" x14ac:dyDescent="0.15">
      <c r="A121" s="1082"/>
      <c r="B121" s="973"/>
      <c r="C121" s="999" t="s">
        <v>436</v>
      </c>
      <c r="D121" s="1000"/>
      <c r="E121" s="1000"/>
      <c r="F121" s="1000"/>
      <c r="G121" s="1000"/>
      <c r="H121" s="1000"/>
      <c r="I121" s="1000"/>
      <c r="J121" s="1000"/>
      <c r="K121" s="1000"/>
      <c r="L121" s="1000"/>
      <c r="M121" s="1000"/>
      <c r="N121" s="1000"/>
      <c r="O121" s="1000"/>
      <c r="P121" s="1000"/>
      <c r="Q121" s="1000"/>
      <c r="R121" s="1000"/>
      <c r="S121" s="1000"/>
      <c r="T121" s="1000"/>
      <c r="U121" s="1000"/>
      <c r="V121" s="1000"/>
      <c r="W121" s="1000"/>
      <c r="X121" s="1000"/>
      <c r="Y121" s="1000"/>
      <c r="Z121" s="1001"/>
      <c r="AA121" s="988" t="s">
        <v>112</v>
      </c>
      <c r="AB121" s="989"/>
      <c r="AC121" s="989"/>
      <c r="AD121" s="989"/>
      <c r="AE121" s="990"/>
      <c r="AF121" s="991" t="s">
        <v>112</v>
      </c>
      <c r="AG121" s="989"/>
      <c r="AH121" s="989"/>
      <c r="AI121" s="989"/>
      <c r="AJ121" s="990"/>
      <c r="AK121" s="991" t="s">
        <v>112</v>
      </c>
      <c r="AL121" s="989"/>
      <c r="AM121" s="989"/>
      <c r="AN121" s="989"/>
      <c r="AO121" s="990"/>
      <c r="AP121" s="979" t="s">
        <v>112</v>
      </c>
      <c r="AQ121" s="980"/>
      <c r="AR121" s="980"/>
      <c r="AS121" s="980"/>
      <c r="AT121" s="981"/>
      <c r="AU121" s="1019"/>
      <c r="AV121" s="1020"/>
      <c r="AW121" s="1020"/>
      <c r="AX121" s="1020"/>
      <c r="AY121" s="1021"/>
      <c r="AZ121" s="976" t="s">
        <v>437</v>
      </c>
      <c r="BA121" s="977"/>
      <c r="BB121" s="977"/>
      <c r="BC121" s="977"/>
      <c r="BD121" s="977"/>
      <c r="BE121" s="977"/>
      <c r="BF121" s="977"/>
      <c r="BG121" s="977"/>
      <c r="BH121" s="977"/>
      <c r="BI121" s="977"/>
      <c r="BJ121" s="977"/>
      <c r="BK121" s="977"/>
      <c r="BL121" s="977"/>
      <c r="BM121" s="977"/>
      <c r="BN121" s="977"/>
      <c r="BO121" s="977"/>
      <c r="BP121" s="978"/>
      <c r="BQ121" s="946">
        <v>492206</v>
      </c>
      <c r="BR121" s="947"/>
      <c r="BS121" s="947"/>
      <c r="BT121" s="947"/>
      <c r="BU121" s="947"/>
      <c r="BV121" s="947">
        <v>449070</v>
      </c>
      <c r="BW121" s="947"/>
      <c r="BX121" s="947"/>
      <c r="BY121" s="947"/>
      <c r="BZ121" s="947"/>
      <c r="CA121" s="947">
        <v>409145</v>
      </c>
      <c r="CB121" s="947"/>
      <c r="CC121" s="947"/>
      <c r="CD121" s="947"/>
      <c r="CE121" s="947"/>
      <c r="CF121" s="941">
        <v>8.1</v>
      </c>
      <c r="CG121" s="942"/>
      <c r="CH121" s="942"/>
      <c r="CI121" s="942"/>
      <c r="CJ121" s="942"/>
      <c r="CK121" s="1037"/>
      <c r="CL121" s="1038"/>
      <c r="CM121" s="1038"/>
      <c r="CN121" s="1038"/>
      <c r="CO121" s="1039"/>
      <c r="CP121" s="1047"/>
      <c r="CQ121" s="1048"/>
      <c r="CR121" s="1048"/>
      <c r="CS121" s="1048"/>
      <c r="CT121" s="1048"/>
      <c r="CU121" s="1048"/>
      <c r="CV121" s="1048"/>
      <c r="CW121" s="1048"/>
      <c r="CX121" s="1048"/>
      <c r="CY121" s="1048"/>
      <c r="CZ121" s="1048"/>
      <c r="DA121" s="1048"/>
      <c r="DB121" s="1048"/>
      <c r="DC121" s="1048"/>
      <c r="DD121" s="1048"/>
      <c r="DE121" s="1048"/>
      <c r="DF121" s="1049"/>
      <c r="DG121" s="946"/>
      <c r="DH121" s="947"/>
      <c r="DI121" s="947"/>
      <c r="DJ121" s="947"/>
      <c r="DK121" s="947"/>
      <c r="DL121" s="947"/>
      <c r="DM121" s="947"/>
      <c r="DN121" s="947"/>
      <c r="DO121" s="947"/>
      <c r="DP121" s="947"/>
      <c r="DQ121" s="947"/>
      <c r="DR121" s="947"/>
      <c r="DS121" s="947"/>
      <c r="DT121" s="947"/>
      <c r="DU121" s="947"/>
      <c r="DV121" s="948"/>
      <c r="DW121" s="948"/>
      <c r="DX121" s="948"/>
      <c r="DY121" s="948"/>
      <c r="DZ121" s="949"/>
    </row>
    <row r="122" spans="1:130" s="199" customFormat="1" ht="26.25" customHeight="1" x14ac:dyDescent="0.15">
      <c r="A122" s="1082"/>
      <c r="B122" s="973"/>
      <c r="C122" s="943" t="s">
        <v>418</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8" t="s">
        <v>112</v>
      </c>
      <c r="AB122" s="989"/>
      <c r="AC122" s="989"/>
      <c r="AD122" s="989"/>
      <c r="AE122" s="990"/>
      <c r="AF122" s="991" t="s">
        <v>112</v>
      </c>
      <c r="AG122" s="989"/>
      <c r="AH122" s="989"/>
      <c r="AI122" s="989"/>
      <c r="AJ122" s="990"/>
      <c r="AK122" s="991" t="s">
        <v>112</v>
      </c>
      <c r="AL122" s="989"/>
      <c r="AM122" s="989"/>
      <c r="AN122" s="989"/>
      <c r="AO122" s="990"/>
      <c r="AP122" s="979" t="s">
        <v>112</v>
      </c>
      <c r="AQ122" s="980"/>
      <c r="AR122" s="980"/>
      <c r="AS122" s="980"/>
      <c r="AT122" s="981"/>
      <c r="AU122" s="1019"/>
      <c r="AV122" s="1020"/>
      <c r="AW122" s="1020"/>
      <c r="AX122" s="1020"/>
      <c r="AY122" s="1021"/>
      <c r="AZ122" s="996" t="s">
        <v>438</v>
      </c>
      <c r="BA122" s="997"/>
      <c r="BB122" s="997"/>
      <c r="BC122" s="997"/>
      <c r="BD122" s="997"/>
      <c r="BE122" s="997"/>
      <c r="BF122" s="997"/>
      <c r="BG122" s="997"/>
      <c r="BH122" s="997"/>
      <c r="BI122" s="997"/>
      <c r="BJ122" s="997"/>
      <c r="BK122" s="997"/>
      <c r="BL122" s="997"/>
      <c r="BM122" s="997"/>
      <c r="BN122" s="997"/>
      <c r="BO122" s="997"/>
      <c r="BP122" s="998"/>
      <c r="BQ122" s="1024">
        <v>8775174</v>
      </c>
      <c r="BR122" s="1025"/>
      <c r="BS122" s="1025"/>
      <c r="BT122" s="1025"/>
      <c r="BU122" s="1025"/>
      <c r="BV122" s="1025">
        <v>8273469</v>
      </c>
      <c r="BW122" s="1025"/>
      <c r="BX122" s="1025"/>
      <c r="BY122" s="1025"/>
      <c r="BZ122" s="1025"/>
      <c r="CA122" s="1025">
        <v>8348155</v>
      </c>
      <c r="CB122" s="1025"/>
      <c r="CC122" s="1025"/>
      <c r="CD122" s="1025"/>
      <c r="CE122" s="1025"/>
      <c r="CF122" s="1045">
        <v>165.6</v>
      </c>
      <c r="CG122" s="1046"/>
      <c r="CH122" s="1046"/>
      <c r="CI122" s="1046"/>
      <c r="CJ122" s="1046"/>
      <c r="CK122" s="1037"/>
      <c r="CL122" s="1038"/>
      <c r="CM122" s="1038"/>
      <c r="CN122" s="1038"/>
      <c r="CO122" s="1039"/>
      <c r="CP122" s="1047"/>
      <c r="CQ122" s="1048"/>
      <c r="CR122" s="1048"/>
      <c r="CS122" s="1048"/>
      <c r="CT122" s="1048"/>
      <c r="CU122" s="1048"/>
      <c r="CV122" s="1048"/>
      <c r="CW122" s="1048"/>
      <c r="CX122" s="1048"/>
      <c r="CY122" s="1048"/>
      <c r="CZ122" s="1048"/>
      <c r="DA122" s="1048"/>
      <c r="DB122" s="1048"/>
      <c r="DC122" s="1048"/>
      <c r="DD122" s="1048"/>
      <c r="DE122" s="1048"/>
      <c r="DF122" s="1049"/>
      <c r="DG122" s="946"/>
      <c r="DH122" s="947"/>
      <c r="DI122" s="947"/>
      <c r="DJ122" s="947"/>
      <c r="DK122" s="947"/>
      <c r="DL122" s="947"/>
      <c r="DM122" s="947"/>
      <c r="DN122" s="947"/>
      <c r="DO122" s="947"/>
      <c r="DP122" s="947"/>
      <c r="DQ122" s="947"/>
      <c r="DR122" s="947"/>
      <c r="DS122" s="947"/>
      <c r="DT122" s="947"/>
      <c r="DU122" s="947"/>
      <c r="DV122" s="948"/>
      <c r="DW122" s="948"/>
      <c r="DX122" s="948"/>
      <c r="DY122" s="948"/>
      <c r="DZ122" s="949"/>
    </row>
    <row r="123" spans="1:130" s="199" customFormat="1" ht="26.25" customHeight="1" x14ac:dyDescent="0.15">
      <c r="A123" s="1082"/>
      <c r="B123" s="973"/>
      <c r="C123" s="943" t="s">
        <v>424</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8" t="s">
        <v>112</v>
      </c>
      <c r="AB123" s="989"/>
      <c r="AC123" s="989"/>
      <c r="AD123" s="989"/>
      <c r="AE123" s="990"/>
      <c r="AF123" s="991" t="s">
        <v>112</v>
      </c>
      <c r="AG123" s="989"/>
      <c r="AH123" s="989"/>
      <c r="AI123" s="989"/>
      <c r="AJ123" s="990"/>
      <c r="AK123" s="991" t="s">
        <v>112</v>
      </c>
      <c r="AL123" s="989"/>
      <c r="AM123" s="989"/>
      <c r="AN123" s="989"/>
      <c r="AO123" s="990"/>
      <c r="AP123" s="979" t="s">
        <v>112</v>
      </c>
      <c r="AQ123" s="980"/>
      <c r="AR123" s="980"/>
      <c r="AS123" s="980"/>
      <c r="AT123" s="981"/>
      <c r="AU123" s="1022"/>
      <c r="AV123" s="1023"/>
      <c r="AW123" s="1023"/>
      <c r="AX123" s="1023"/>
      <c r="AY123" s="1023"/>
      <c r="AZ123" s="230" t="s">
        <v>170</v>
      </c>
      <c r="BA123" s="230"/>
      <c r="BB123" s="230"/>
      <c r="BC123" s="230"/>
      <c r="BD123" s="230"/>
      <c r="BE123" s="230"/>
      <c r="BF123" s="230"/>
      <c r="BG123" s="230"/>
      <c r="BH123" s="230"/>
      <c r="BI123" s="230"/>
      <c r="BJ123" s="230"/>
      <c r="BK123" s="230"/>
      <c r="BL123" s="230"/>
      <c r="BM123" s="230"/>
      <c r="BN123" s="230"/>
      <c r="BO123" s="1002" t="s">
        <v>439</v>
      </c>
      <c r="BP123" s="1033"/>
      <c r="BQ123" s="1088">
        <v>13483036</v>
      </c>
      <c r="BR123" s="1089"/>
      <c r="BS123" s="1089"/>
      <c r="BT123" s="1089"/>
      <c r="BU123" s="1089"/>
      <c r="BV123" s="1089">
        <v>13131602</v>
      </c>
      <c r="BW123" s="1089"/>
      <c r="BX123" s="1089"/>
      <c r="BY123" s="1089"/>
      <c r="BZ123" s="1089"/>
      <c r="CA123" s="1089">
        <v>13182729</v>
      </c>
      <c r="CB123" s="1089"/>
      <c r="CC123" s="1089"/>
      <c r="CD123" s="1089"/>
      <c r="CE123" s="1089"/>
      <c r="CF123" s="1026"/>
      <c r="CG123" s="1027"/>
      <c r="CH123" s="1027"/>
      <c r="CI123" s="1027"/>
      <c r="CJ123" s="1028"/>
      <c r="CK123" s="1037"/>
      <c r="CL123" s="1038"/>
      <c r="CM123" s="1038"/>
      <c r="CN123" s="1038"/>
      <c r="CO123" s="1039"/>
      <c r="CP123" s="1047"/>
      <c r="CQ123" s="1048"/>
      <c r="CR123" s="1048"/>
      <c r="CS123" s="1048"/>
      <c r="CT123" s="1048"/>
      <c r="CU123" s="1048"/>
      <c r="CV123" s="1048"/>
      <c r="CW123" s="1048"/>
      <c r="CX123" s="1048"/>
      <c r="CY123" s="1048"/>
      <c r="CZ123" s="1048"/>
      <c r="DA123" s="1048"/>
      <c r="DB123" s="1048"/>
      <c r="DC123" s="1048"/>
      <c r="DD123" s="1048"/>
      <c r="DE123" s="1048"/>
      <c r="DF123" s="1049"/>
      <c r="DG123" s="988"/>
      <c r="DH123" s="989"/>
      <c r="DI123" s="989"/>
      <c r="DJ123" s="989"/>
      <c r="DK123" s="990"/>
      <c r="DL123" s="991"/>
      <c r="DM123" s="989"/>
      <c r="DN123" s="989"/>
      <c r="DO123" s="989"/>
      <c r="DP123" s="990"/>
      <c r="DQ123" s="991"/>
      <c r="DR123" s="989"/>
      <c r="DS123" s="989"/>
      <c r="DT123" s="989"/>
      <c r="DU123" s="990"/>
      <c r="DV123" s="979"/>
      <c r="DW123" s="980"/>
      <c r="DX123" s="980"/>
      <c r="DY123" s="980"/>
      <c r="DZ123" s="981"/>
    </row>
    <row r="124" spans="1:130" s="199" customFormat="1" ht="26.25" customHeight="1" thickBot="1" x14ac:dyDescent="0.2">
      <c r="A124" s="1082"/>
      <c r="B124" s="973"/>
      <c r="C124" s="943" t="s">
        <v>427</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8" t="s">
        <v>440</v>
      </c>
      <c r="AB124" s="989"/>
      <c r="AC124" s="989"/>
      <c r="AD124" s="989"/>
      <c r="AE124" s="990"/>
      <c r="AF124" s="991" t="s">
        <v>440</v>
      </c>
      <c r="AG124" s="989"/>
      <c r="AH124" s="989"/>
      <c r="AI124" s="989"/>
      <c r="AJ124" s="990"/>
      <c r="AK124" s="991" t="s">
        <v>440</v>
      </c>
      <c r="AL124" s="989"/>
      <c r="AM124" s="989"/>
      <c r="AN124" s="989"/>
      <c r="AO124" s="990"/>
      <c r="AP124" s="979" t="s">
        <v>440</v>
      </c>
      <c r="AQ124" s="980"/>
      <c r="AR124" s="980"/>
      <c r="AS124" s="980"/>
      <c r="AT124" s="981"/>
      <c r="AU124" s="1084" t="s">
        <v>441</v>
      </c>
      <c r="AV124" s="1085"/>
      <c r="AW124" s="1085"/>
      <c r="AX124" s="1085"/>
      <c r="AY124" s="1085"/>
      <c r="AZ124" s="1085"/>
      <c r="BA124" s="1085"/>
      <c r="BB124" s="1085"/>
      <c r="BC124" s="1085"/>
      <c r="BD124" s="1085"/>
      <c r="BE124" s="1085"/>
      <c r="BF124" s="1085"/>
      <c r="BG124" s="1085"/>
      <c r="BH124" s="1085"/>
      <c r="BI124" s="1085"/>
      <c r="BJ124" s="1085"/>
      <c r="BK124" s="1085"/>
      <c r="BL124" s="1085"/>
      <c r="BM124" s="1085"/>
      <c r="BN124" s="1085"/>
      <c r="BO124" s="1085"/>
      <c r="BP124" s="1086"/>
      <c r="BQ124" s="1087" t="s">
        <v>440</v>
      </c>
      <c r="BR124" s="1055"/>
      <c r="BS124" s="1055"/>
      <c r="BT124" s="1055"/>
      <c r="BU124" s="1055"/>
      <c r="BV124" s="1055" t="s">
        <v>440</v>
      </c>
      <c r="BW124" s="1055"/>
      <c r="BX124" s="1055"/>
      <c r="BY124" s="1055"/>
      <c r="BZ124" s="1055"/>
      <c r="CA124" s="1055">
        <v>1</v>
      </c>
      <c r="CB124" s="1055"/>
      <c r="CC124" s="1055"/>
      <c r="CD124" s="1055"/>
      <c r="CE124" s="1055"/>
      <c r="CF124" s="1056"/>
      <c r="CG124" s="1057"/>
      <c r="CH124" s="1057"/>
      <c r="CI124" s="1057"/>
      <c r="CJ124" s="1058"/>
      <c r="CK124" s="1040"/>
      <c r="CL124" s="1040"/>
      <c r="CM124" s="1040"/>
      <c r="CN124" s="1040"/>
      <c r="CO124" s="1041"/>
      <c r="CP124" s="1047" t="s">
        <v>442</v>
      </c>
      <c r="CQ124" s="1048"/>
      <c r="CR124" s="1048"/>
      <c r="CS124" s="1048"/>
      <c r="CT124" s="1048"/>
      <c r="CU124" s="1048"/>
      <c r="CV124" s="1048"/>
      <c r="CW124" s="1048"/>
      <c r="CX124" s="1048"/>
      <c r="CY124" s="1048"/>
      <c r="CZ124" s="1048"/>
      <c r="DA124" s="1048"/>
      <c r="DB124" s="1048"/>
      <c r="DC124" s="1048"/>
      <c r="DD124" s="1048"/>
      <c r="DE124" s="1048"/>
      <c r="DF124" s="1049"/>
      <c r="DG124" s="1032" t="s">
        <v>443</v>
      </c>
      <c r="DH124" s="1011"/>
      <c r="DI124" s="1011"/>
      <c r="DJ124" s="1011"/>
      <c r="DK124" s="1012"/>
      <c r="DL124" s="1010" t="s">
        <v>443</v>
      </c>
      <c r="DM124" s="1011"/>
      <c r="DN124" s="1011"/>
      <c r="DO124" s="1011"/>
      <c r="DP124" s="1012"/>
      <c r="DQ124" s="1010" t="s">
        <v>443</v>
      </c>
      <c r="DR124" s="1011"/>
      <c r="DS124" s="1011"/>
      <c r="DT124" s="1011"/>
      <c r="DU124" s="1012"/>
      <c r="DV124" s="1013" t="s">
        <v>443</v>
      </c>
      <c r="DW124" s="1014"/>
      <c r="DX124" s="1014"/>
      <c r="DY124" s="1014"/>
      <c r="DZ124" s="1015"/>
    </row>
    <row r="125" spans="1:130" s="199" customFormat="1" ht="26.25" customHeight="1" x14ac:dyDescent="0.15">
      <c r="A125" s="1082"/>
      <c r="B125" s="973"/>
      <c r="C125" s="943" t="s">
        <v>430</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8" t="s">
        <v>443</v>
      </c>
      <c r="AB125" s="989"/>
      <c r="AC125" s="989"/>
      <c r="AD125" s="989"/>
      <c r="AE125" s="990"/>
      <c r="AF125" s="991" t="s">
        <v>443</v>
      </c>
      <c r="AG125" s="989"/>
      <c r="AH125" s="989"/>
      <c r="AI125" s="989"/>
      <c r="AJ125" s="990"/>
      <c r="AK125" s="991" t="s">
        <v>443</v>
      </c>
      <c r="AL125" s="989"/>
      <c r="AM125" s="989"/>
      <c r="AN125" s="989"/>
      <c r="AO125" s="990"/>
      <c r="AP125" s="979" t="s">
        <v>443</v>
      </c>
      <c r="AQ125" s="980"/>
      <c r="AR125" s="980"/>
      <c r="AS125" s="980"/>
      <c r="AT125" s="98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444</v>
      </c>
      <c r="CL125" s="1035"/>
      <c r="CM125" s="1035"/>
      <c r="CN125" s="1035"/>
      <c r="CO125" s="1036"/>
      <c r="CP125" s="967" t="s">
        <v>445</v>
      </c>
      <c r="CQ125" s="916"/>
      <c r="CR125" s="916"/>
      <c r="CS125" s="916"/>
      <c r="CT125" s="916"/>
      <c r="CU125" s="916"/>
      <c r="CV125" s="916"/>
      <c r="CW125" s="916"/>
      <c r="CX125" s="916"/>
      <c r="CY125" s="916"/>
      <c r="CZ125" s="916"/>
      <c r="DA125" s="916"/>
      <c r="DB125" s="916"/>
      <c r="DC125" s="916"/>
      <c r="DD125" s="916"/>
      <c r="DE125" s="916"/>
      <c r="DF125" s="917"/>
      <c r="DG125" s="953" t="s">
        <v>443</v>
      </c>
      <c r="DH125" s="954"/>
      <c r="DI125" s="954"/>
      <c r="DJ125" s="954"/>
      <c r="DK125" s="954"/>
      <c r="DL125" s="954" t="s">
        <v>443</v>
      </c>
      <c r="DM125" s="954"/>
      <c r="DN125" s="954"/>
      <c r="DO125" s="954"/>
      <c r="DP125" s="954"/>
      <c r="DQ125" s="954" t="s">
        <v>443</v>
      </c>
      <c r="DR125" s="954"/>
      <c r="DS125" s="954"/>
      <c r="DT125" s="954"/>
      <c r="DU125" s="954"/>
      <c r="DV125" s="955" t="s">
        <v>443</v>
      </c>
      <c r="DW125" s="955"/>
      <c r="DX125" s="955"/>
      <c r="DY125" s="955"/>
      <c r="DZ125" s="956"/>
    </row>
    <row r="126" spans="1:130" s="199" customFormat="1" ht="26.25" customHeight="1" thickBot="1" x14ac:dyDescent="0.2">
      <c r="A126" s="1082"/>
      <c r="B126" s="973"/>
      <c r="C126" s="943" t="s">
        <v>432</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8" t="s">
        <v>443</v>
      </c>
      <c r="AB126" s="989"/>
      <c r="AC126" s="989"/>
      <c r="AD126" s="989"/>
      <c r="AE126" s="990"/>
      <c r="AF126" s="991" t="s">
        <v>443</v>
      </c>
      <c r="AG126" s="989"/>
      <c r="AH126" s="989"/>
      <c r="AI126" s="989"/>
      <c r="AJ126" s="990"/>
      <c r="AK126" s="991" t="s">
        <v>443</v>
      </c>
      <c r="AL126" s="989"/>
      <c r="AM126" s="989"/>
      <c r="AN126" s="989"/>
      <c r="AO126" s="990"/>
      <c r="AP126" s="979" t="s">
        <v>443</v>
      </c>
      <c r="AQ126" s="980"/>
      <c r="AR126" s="980"/>
      <c r="AS126" s="980"/>
      <c r="AT126" s="98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446</v>
      </c>
      <c r="CQ126" s="977"/>
      <c r="CR126" s="977"/>
      <c r="CS126" s="977"/>
      <c r="CT126" s="977"/>
      <c r="CU126" s="977"/>
      <c r="CV126" s="977"/>
      <c r="CW126" s="977"/>
      <c r="CX126" s="977"/>
      <c r="CY126" s="977"/>
      <c r="CZ126" s="977"/>
      <c r="DA126" s="977"/>
      <c r="DB126" s="977"/>
      <c r="DC126" s="977"/>
      <c r="DD126" s="977"/>
      <c r="DE126" s="977"/>
      <c r="DF126" s="978"/>
      <c r="DG126" s="946" t="s">
        <v>443</v>
      </c>
      <c r="DH126" s="947"/>
      <c r="DI126" s="947"/>
      <c r="DJ126" s="947"/>
      <c r="DK126" s="947"/>
      <c r="DL126" s="947" t="s">
        <v>443</v>
      </c>
      <c r="DM126" s="947"/>
      <c r="DN126" s="947"/>
      <c r="DO126" s="947"/>
      <c r="DP126" s="947"/>
      <c r="DQ126" s="947" t="s">
        <v>443</v>
      </c>
      <c r="DR126" s="947"/>
      <c r="DS126" s="947"/>
      <c r="DT126" s="947"/>
      <c r="DU126" s="947"/>
      <c r="DV126" s="948" t="s">
        <v>443</v>
      </c>
      <c r="DW126" s="948"/>
      <c r="DX126" s="948"/>
      <c r="DY126" s="948"/>
      <c r="DZ126" s="949"/>
    </row>
    <row r="127" spans="1:130" s="199" customFormat="1" ht="26.25" customHeight="1" x14ac:dyDescent="0.15">
      <c r="A127" s="1083"/>
      <c r="B127" s="975"/>
      <c r="C127" s="1029" t="s">
        <v>447</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8" t="s">
        <v>443</v>
      </c>
      <c r="AB127" s="989"/>
      <c r="AC127" s="989"/>
      <c r="AD127" s="989"/>
      <c r="AE127" s="990"/>
      <c r="AF127" s="991" t="s">
        <v>443</v>
      </c>
      <c r="AG127" s="989"/>
      <c r="AH127" s="989"/>
      <c r="AI127" s="989"/>
      <c r="AJ127" s="990"/>
      <c r="AK127" s="991" t="s">
        <v>443</v>
      </c>
      <c r="AL127" s="989"/>
      <c r="AM127" s="989"/>
      <c r="AN127" s="989"/>
      <c r="AO127" s="990"/>
      <c r="AP127" s="979" t="s">
        <v>443</v>
      </c>
      <c r="AQ127" s="980"/>
      <c r="AR127" s="980"/>
      <c r="AS127" s="980"/>
      <c r="AT127" s="981"/>
      <c r="AU127" s="235"/>
      <c r="AV127" s="235"/>
      <c r="AW127" s="235"/>
      <c r="AX127" s="1059" t="s">
        <v>448</v>
      </c>
      <c r="AY127" s="1060"/>
      <c r="AZ127" s="1060"/>
      <c r="BA127" s="1060"/>
      <c r="BB127" s="1060"/>
      <c r="BC127" s="1060"/>
      <c r="BD127" s="1060"/>
      <c r="BE127" s="1061"/>
      <c r="BF127" s="1062" t="s">
        <v>449</v>
      </c>
      <c r="BG127" s="1060"/>
      <c r="BH127" s="1060"/>
      <c r="BI127" s="1060"/>
      <c r="BJ127" s="1060"/>
      <c r="BK127" s="1060"/>
      <c r="BL127" s="1061"/>
      <c r="BM127" s="1062" t="s">
        <v>450</v>
      </c>
      <c r="BN127" s="1060"/>
      <c r="BO127" s="1060"/>
      <c r="BP127" s="1060"/>
      <c r="BQ127" s="1060"/>
      <c r="BR127" s="1060"/>
      <c r="BS127" s="1061"/>
      <c r="BT127" s="1062" t="s">
        <v>451</v>
      </c>
      <c r="BU127" s="1060"/>
      <c r="BV127" s="1060"/>
      <c r="BW127" s="1060"/>
      <c r="BX127" s="1060"/>
      <c r="BY127" s="1060"/>
      <c r="BZ127" s="1080"/>
      <c r="CA127" s="235"/>
      <c r="CB127" s="235"/>
      <c r="CC127" s="235"/>
      <c r="CD127" s="236"/>
      <c r="CE127" s="236"/>
      <c r="CF127" s="236"/>
      <c r="CG127" s="233"/>
      <c r="CH127" s="233"/>
      <c r="CI127" s="233"/>
      <c r="CJ127" s="234"/>
      <c r="CK127" s="1051"/>
      <c r="CL127" s="1038"/>
      <c r="CM127" s="1038"/>
      <c r="CN127" s="1038"/>
      <c r="CO127" s="1039"/>
      <c r="CP127" s="976" t="s">
        <v>452</v>
      </c>
      <c r="CQ127" s="977"/>
      <c r="CR127" s="977"/>
      <c r="CS127" s="977"/>
      <c r="CT127" s="977"/>
      <c r="CU127" s="977"/>
      <c r="CV127" s="977"/>
      <c r="CW127" s="977"/>
      <c r="CX127" s="977"/>
      <c r="CY127" s="977"/>
      <c r="CZ127" s="977"/>
      <c r="DA127" s="977"/>
      <c r="DB127" s="977"/>
      <c r="DC127" s="977"/>
      <c r="DD127" s="977"/>
      <c r="DE127" s="977"/>
      <c r="DF127" s="978"/>
      <c r="DG127" s="946" t="s">
        <v>443</v>
      </c>
      <c r="DH127" s="947"/>
      <c r="DI127" s="947"/>
      <c r="DJ127" s="947"/>
      <c r="DK127" s="947"/>
      <c r="DL127" s="947" t="s">
        <v>443</v>
      </c>
      <c r="DM127" s="947"/>
      <c r="DN127" s="947"/>
      <c r="DO127" s="947"/>
      <c r="DP127" s="947"/>
      <c r="DQ127" s="947" t="s">
        <v>443</v>
      </c>
      <c r="DR127" s="947"/>
      <c r="DS127" s="947"/>
      <c r="DT127" s="947"/>
      <c r="DU127" s="947"/>
      <c r="DV127" s="948" t="s">
        <v>443</v>
      </c>
      <c r="DW127" s="948"/>
      <c r="DX127" s="948"/>
      <c r="DY127" s="948"/>
      <c r="DZ127" s="949"/>
    </row>
    <row r="128" spans="1:130" s="199" customFormat="1" ht="26.25" customHeight="1" thickBot="1" x14ac:dyDescent="0.2">
      <c r="A128" s="1066" t="s">
        <v>453</v>
      </c>
      <c r="B128" s="1067"/>
      <c r="C128" s="1067"/>
      <c r="D128" s="1067"/>
      <c r="E128" s="1067"/>
      <c r="F128" s="1067"/>
      <c r="G128" s="1067"/>
      <c r="H128" s="1067"/>
      <c r="I128" s="1067"/>
      <c r="J128" s="1067"/>
      <c r="K128" s="1067"/>
      <c r="L128" s="1067"/>
      <c r="M128" s="1067"/>
      <c r="N128" s="1067"/>
      <c r="O128" s="1067"/>
      <c r="P128" s="1067"/>
      <c r="Q128" s="1067"/>
      <c r="R128" s="1067"/>
      <c r="S128" s="1067"/>
      <c r="T128" s="1067"/>
      <c r="U128" s="1067"/>
      <c r="V128" s="1067"/>
      <c r="W128" s="1068" t="s">
        <v>454</v>
      </c>
      <c r="X128" s="1068"/>
      <c r="Y128" s="1068"/>
      <c r="Z128" s="1069"/>
      <c r="AA128" s="1070">
        <v>121837</v>
      </c>
      <c r="AB128" s="1071"/>
      <c r="AC128" s="1071"/>
      <c r="AD128" s="1071"/>
      <c r="AE128" s="1072"/>
      <c r="AF128" s="1073">
        <v>107135</v>
      </c>
      <c r="AG128" s="1071"/>
      <c r="AH128" s="1071"/>
      <c r="AI128" s="1071"/>
      <c r="AJ128" s="1072"/>
      <c r="AK128" s="1073">
        <v>93418</v>
      </c>
      <c r="AL128" s="1071"/>
      <c r="AM128" s="1071"/>
      <c r="AN128" s="1071"/>
      <c r="AO128" s="1072"/>
      <c r="AP128" s="1074"/>
      <c r="AQ128" s="1075"/>
      <c r="AR128" s="1075"/>
      <c r="AS128" s="1075"/>
      <c r="AT128" s="1076"/>
      <c r="AU128" s="235"/>
      <c r="AV128" s="235"/>
      <c r="AW128" s="235"/>
      <c r="AX128" s="915" t="s">
        <v>455</v>
      </c>
      <c r="AY128" s="916"/>
      <c r="AZ128" s="916"/>
      <c r="BA128" s="916"/>
      <c r="BB128" s="916"/>
      <c r="BC128" s="916"/>
      <c r="BD128" s="916"/>
      <c r="BE128" s="917"/>
      <c r="BF128" s="1077" t="s">
        <v>112</v>
      </c>
      <c r="BG128" s="1078"/>
      <c r="BH128" s="1078"/>
      <c r="BI128" s="1078"/>
      <c r="BJ128" s="1078"/>
      <c r="BK128" s="1078"/>
      <c r="BL128" s="1079"/>
      <c r="BM128" s="1077">
        <v>14.56</v>
      </c>
      <c r="BN128" s="1078"/>
      <c r="BO128" s="1078"/>
      <c r="BP128" s="1078"/>
      <c r="BQ128" s="1078"/>
      <c r="BR128" s="1078"/>
      <c r="BS128" s="1079"/>
      <c r="BT128" s="1077">
        <v>20</v>
      </c>
      <c r="BU128" s="1078"/>
      <c r="BV128" s="1078"/>
      <c r="BW128" s="1078"/>
      <c r="BX128" s="1078"/>
      <c r="BY128" s="1078"/>
      <c r="BZ128" s="1101"/>
      <c r="CA128" s="236"/>
      <c r="CB128" s="236"/>
      <c r="CC128" s="236"/>
      <c r="CD128" s="236"/>
      <c r="CE128" s="236"/>
      <c r="CF128" s="236"/>
      <c r="CG128" s="233"/>
      <c r="CH128" s="233"/>
      <c r="CI128" s="233"/>
      <c r="CJ128" s="234"/>
      <c r="CK128" s="1052"/>
      <c r="CL128" s="1053"/>
      <c r="CM128" s="1053"/>
      <c r="CN128" s="1053"/>
      <c r="CO128" s="1054"/>
      <c r="CP128" s="1102" t="s">
        <v>456</v>
      </c>
      <c r="CQ128" s="1103"/>
      <c r="CR128" s="1103"/>
      <c r="CS128" s="1103"/>
      <c r="CT128" s="1103"/>
      <c r="CU128" s="1103"/>
      <c r="CV128" s="1103"/>
      <c r="CW128" s="1103"/>
      <c r="CX128" s="1103"/>
      <c r="CY128" s="1103"/>
      <c r="CZ128" s="1103"/>
      <c r="DA128" s="1103"/>
      <c r="DB128" s="1103"/>
      <c r="DC128" s="1103"/>
      <c r="DD128" s="1103"/>
      <c r="DE128" s="1103"/>
      <c r="DF128" s="1104"/>
      <c r="DG128" s="1105" t="s">
        <v>112</v>
      </c>
      <c r="DH128" s="1063"/>
      <c r="DI128" s="1063"/>
      <c r="DJ128" s="1063"/>
      <c r="DK128" s="1063"/>
      <c r="DL128" s="1063" t="s">
        <v>112</v>
      </c>
      <c r="DM128" s="1063"/>
      <c r="DN128" s="1063"/>
      <c r="DO128" s="1063"/>
      <c r="DP128" s="1063"/>
      <c r="DQ128" s="1063" t="s">
        <v>112</v>
      </c>
      <c r="DR128" s="1063"/>
      <c r="DS128" s="1063"/>
      <c r="DT128" s="1063"/>
      <c r="DU128" s="1063"/>
      <c r="DV128" s="1064" t="s">
        <v>112</v>
      </c>
      <c r="DW128" s="1064"/>
      <c r="DX128" s="1064"/>
      <c r="DY128" s="1064"/>
      <c r="DZ128" s="1065"/>
    </row>
    <row r="129" spans="1:131" s="199" customFormat="1" ht="26.25" customHeight="1" x14ac:dyDescent="0.15">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095" t="s">
        <v>457</v>
      </c>
      <c r="X129" s="1096"/>
      <c r="Y129" s="1096"/>
      <c r="Z129" s="1097"/>
      <c r="AA129" s="988">
        <v>5681069</v>
      </c>
      <c r="AB129" s="989"/>
      <c r="AC129" s="989"/>
      <c r="AD129" s="989"/>
      <c r="AE129" s="990"/>
      <c r="AF129" s="991">
        <v>5782181</v>
      </c>
      <c r="AG129" s="989"/>
      <c r="AH129" s="989"/>
      <c r="AI129" s="989"/>
      <c r="AJ129" s="990"/>
      <c r="AK129" s="991">
        <v>5758676</v>
      </c>
      <c r="AL129" s="989"/>
      <c r="AM129" s="989"/>
      <c r="AN129" s="989"/>
      <c r="AO129" s="990"/>
      <c r="AP129" s="1098"/>
      <c r="AQ129" s="1099"/>
      <c r="AR129" s="1099"/>
      <c r="AS129" s="1099"/>
      <c r="AT129" s="1100"/>
      <c r="AU129" s="237"/>
      <c r="AV129" s="237"/>
      <c r="AW129" s="237"/>
      <c r="AX129" s="1120" t="s">
        <v>458</v>
      </c>
      <c r="AY129" s="977"/>
      <c r="AZ129" s="977"/>
      <c r="BA129" s="977"/>
      <c r="BB129" s="977"/>
      <c r="BC129" s="977"/>
      <c r="BD129" s="977"/>
      <c r="BE129" s="978"/>
      <c r="BF129" s="1090" t="s">
        <v>112</v>
      </c>
      <c r="BG129" s="1091"/>
      <c r="BH129" s="1091"/>
      <c r="BI129" s="1091"/>
      <c r="BJ129" s="1091"/>
      <c r="BK129" s="1091"/>
      <c r="BL129" s="1092"/>
      <c r="BM129" s="1090">
        <v>19.559999999999999</v>
      </c>
      <c r="BN129" s="1091"/>
      <c r="BO129" s="1091"/>
      <c r="BP129" s="1091"/>
      <c r="BQ129" s="1091"/>
      <c r="BR129" s="1091"/>
      <c r="BS129" s="1092"/>
      <c r="BT129" s="1090">
        <v>30</v>
      </c>
      <c r="BU129" s="1093"/>
      <c r="BV129" s="1093"/>
      <c r="BW129" s="1093"/>
      <c r="BX129" s="1093"/>
      <c r="BY129" s="1093"/>
      <c r="BZ129" s="1094"/>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7" t="s">
        <v>459</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095" t="s">
        <v>460</v>
      </c>
      <c r="X130" s="1096"/>
      <c r="Y130" s="1096"/>
      <c r="Z130" s="1097"/>
      <c r="AA130" s="988">
        <v>773560</v>
      </c>
      <c r="AB130" s="989"/>
      <c r="AC130" s="989"/>
      <c r="AD130" s="989"/>
      <c r="AE130" s="990"/>
      <c r="AF130" s="991">
        <v>732590</v>
      </c>
      <c r="AG130" s="989"/>
      <c r="AH130" s="989"/>
      <c r="AI130" s="989"/>
      <c r="AJ130" s="990"/>
      <c r="AK130" s="991">
        <v>717305</v>
      </c>
      <c r="AL130" s="989"/>
      <c r="AM130" s="989"/>
      <c r="AN130" s="989"/>
      <c r="AO130" s="990"/>
      <c r="AP130" s="1098"/>
      <c r="AQ130" s="1099"/>
      <c r="AR130" s="1099"/>
      <c r="AS130" s="1099"/>
      <c r="AT130" s="1100"/>
      <c r="AU130" s="237"/>
      <c r="AV130" s="237"/>
      <c r="AW130" s="237"/>
      <c r="AX130" s="1120" t="s">
        <v>461</v>
      </c>
      <c r="AY130" s="977"/>
      <c r="AZ130" s="977"/>
      <c r="BA130" s="977"/>
      <c r="BB130" s="977"/>
      <c r="BC130" s="977"/>
      <c r="BD130" s="977"/>
      <c r="BE130" s="978"/>
      <c r="BF130" s="1121">
        <v>3.6</v>
      </c>
      <c r="BG130" s="1122"/>
      <c r="BH130" s="1122"/>
      <c r="BI130" s="1122"/>
      <c r="BJ130" s="1122"/>
      <c r="BK130" s="1122"/>
      <c r="BL130" s="1123"/>
      <c r="BM130" s="1121">
        <v>25</v>
      </c>
      <c r="BN130" s="1122"/>
      <c r="BO130" s="1122"/>
      <c r="BP130" s="1122"/>
      <c r="BQ130" s="1122"/>
      <c r="BR130" s="1122"/>
      <c r="BS130" s="1123"/>
      <c r="BT130" s="1121">
        <v>35</v>
      </c>
      <c r="BU130" s="1124"/>
      <c r="BV130" s="1124"/>
      <c r="BW130" s="1124"/>
      <c r="BX130" s="1124"/>
      <c r="BY130" s="1124"/>
      <c r="BZ130" s="112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26"/>
      <c r="B131" s="1127"/>
      <c r="C131" s="1127"/>
      <c r="D131" s="1127"/>
      <c r="E131" s="1127"/>
      <c r="F131" s="1127"/>
      <c r="G131" s="1127"/>
      <c r="H131" s="1127"/>
      <c r="I131" s="1127"/>
      <c r="J131" s="1127"/>
      <c r="K131" s="1127"/>
      <c r="L131" s="1127"/>
      <c r="M131" s="1127"/>
      <c r="N131" s="1127"/>
      <c r="O131" s="1127"/>
      <c r="P131" s="1127"/>
      <c r="Q131" s="1127"/>
      <c r="R131" s="1127"/>
      <c r="S131" s="1127"/>
      <c r="T131" s="1127"/>
      <c r="U131" s="1127"/>
      <c r="V131" s="1127"/>
      <c r="W131" s="1128" t="s">
        <v>462</v>
      </c>
      <c r="X131" s="1129"/>
      <c r="Y131" s="1129"/>
      <c r="Z131" s="1130"/>
      <c r="AA131" s="1032">
        <v>4907509</v>
      </c>
      <c r="AB131" s="1011"/>
      <c r="AC131" s="1011"/>
      <c r="AD131" s="1011"/>
      <c r="AE131" s="1012"/>
      <c r="AF131" s="1010">
        <v>5049591</v>
      </c>
      <c r="AG131" s="1011"/>
      <c r="AH131" s="1011"/>
      <c r="AI131" s="1011"/>
      <c r="AJ131" s="1012"/>
      <c r="AK131" s="1010">
        <v>5041371</v>
      </c>
      <c r="AL131" s="1011"/>
      <c r="AM131" s="1011"/>
      <c r="AN131" s="1011"/>
      <c r="AO131" s="1012"/>
      <c r="AP131" s="1131"/>
      <c r="AQ131" s="1132"/>
      <c r="AR131" s="1132"/>
      <c r="AS131" s="1132"/>
      <c r="AT131" s="1133"/>
      <c r="AU131" s="237"/>
      <c r="AV131" s="237"/>
      <c r="AW131" s="237"/>
      <c r="AX131" s="1143" t="s">
        <v>463</v>
      </c>
      <c r="AY131" s="1103"/>
      <c r="AZ131" s="1103"/>
      <c r="BA131" s="1103"/>
      <c r="BB131" s="1103"/>
      <c r="BC131" s="1103"/>
      <c r="BD131" s="1103"/>
      <c r="BE131" s="1104"/>
      <c r="BF131" s="1144">
        <v>1</v>
      </c>
      <c r="BG131" s="1145"/>
      <c r="BH131" s="1145"/>
      <c r="BI131" s="1145"/>
      <c r="BJ131" s="1145"/>
      <c r="BK131" s="1145"/>
      <c r="BL131" s="1146"/>
      <c r="BM131" s="1144">
        <v>350</v>
      </c>
      <c r="BN131" s="1145"/>
      <c r="BO131" s="1145"/>
      <c r="BP131" s="1145"/>
      <c r="BQ131" s="1145"/>
      <c r="BR131" s="1145"/>
      <c r="BS131" s="1146"/>
      <c r="BT131" s="1106"/>
      <c r="BU131" s="1107"/>
      <c r="BV131" s="1107"/>
      <c r="BW131" s="1107"/>
      <c r="BX131" s="1107"/>
      <c r="BY131" s="1107"/>
      <c r="BZ131" s="1108"/>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09" t="s">
        <v>464</v>
      </c>
      <c r="B132" s="1110"/>
      <c r="C132" s="1110"/>
      <c r="D132" s="1110"/>
      <c r="E132" s="1110"/>
      <c r="F132" s="1110"/>
      <c r="G132" s="1110"/>
      <c r="H132" s="1110"/>
      <c r="I132" s="1110"/>
      <c r="J132" s="1110"/>
      <c r="K132" s="1110"/>
      <c r="L132" s="1110"/>
      <c r="M132" s="1110"/>
      <c r="N132" s="1110"/>
      <c r="O132" s="1110"/>
      <c r="P132" s="1110"/>
      <c r="Q132" s="1110"/>
      <c r="R132" s="1110"/>
      <c r="S132" s="1110"/>
      <c r="T132" s="1110"/>
      <c r="U132" s="1110"/>
      <c r="V132" s="1113" t="s">
        <v>465</v>
      </c>
      <c r="W132" s="1113"/>
      <c r="X132" s="1113"/>
      <c r="Y132" s="1113"/>
      <c r="Z132" s="1114"/>
      <c r="AA132" s="1115">
        <v>4.1720758939999998</v>
      </c>
      <c r="AB132" s="1116"/>
      <c r="AC132" s="1116"/>
      <c r="AD132" s="1116"/>
      <c r="AE132" s="1117"/>
      <c r="AF132" s="1118">
        <v>3.3862940579999998</v>
      </c>
      <c r="AG132" s="1116"/>
      <c r="AH132" s="1116"/>
      <c r="AI132" s="1116"/>
      <c r="AJ132" s="1117"/>
      <c r="AK132" s="1118">
        <v>3.386697785</v>
      </c>
      <c r="AL132" s="1116"/>
      <c r="AM132" s="1116"/>
      <c r="AN132" s="1116"/>
      <c r="AO132" s="1117"/>
      <c r="AP132" s="1026"/>
      <c r="AQ132" s="1027"/>
      <c r="AR132" s="1027"/>
      <c r="AS132" s="1027"/>
      <c r="AT132" s="1119"/>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11"/>
      <c r="B133" s="1112"/>
      <c r="C133" s="1112"/>
      <c r="D133" s="1112"/>
      <c r="E133" s="1112"/>
      <c r="F133" s="1112"/>
      <c r="G133" s="1112"/>
      <c r="H133" s="1112"/>
      <c r="I133" s="1112"/>
      <c r="J133" s="1112"/>
      <c r="K133" s="1112"/>
      <c r="L133" s="1112"/>
      <c r="M133" s="1112"/>
      <c r="N133" s="1112"/>
      <c r="O133" s="1112"/>
      <c r="P133" s="1112"/>
      <c r="Q133" s="1112"/>
      <c r="R133" s="1112"/>
      <c r="S133" s="1112"/>
      <c r="T133" s="1112"/>
      <c r="U133" s="1112"/>
      <c r="V133" s="1137" t="s">
        <v>466</v>
      </c>
      <c r="W133" s="1137"/>
      <c r="X133" s="1137"/>
      <c r="Y133" s="1137"/>
      <c r="Z133" s="1138"/>
      <c r="AA133" s="1139">
        <v>5.3</v>
      </c>
      <c r="AB133" s="1140"/>
      <c r="AC133" s="1140"/>
      <c r="AD133" s="1140"/>
      <c r="AE133" s="1141"/>
      <c r="AF133" s="1139">
        <v>4.3</v>
      </c>
      <c r="AG133" s="1140"/>
      <c r="AH133" s="1140"/>
      <c r="AI133" s="1140"/>
      <c r="AJ133" s="1141"/>
      <c r="AK133" s="1139">
        <v>3.6</v>
      </c>
      <c r="AL133" s="1140"/>
      <c r="AM133" s="1140"/>
      <c r="AN133" s="1140"/>
      <c r="AO133" s="1141"/>
      <c r="AP133" s="1056"/>
      <c r="AQ133" s="1057"/>
      <c r="AR133" s="1057"/>
      <c r="AS133" s="1057"/>
      <c r="AT133" s="114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B76:P76"/>
    <mergeCell ref="B75:P75"/>
    <mergeCell ref="B74:P74"/>
    <mergeCell ref="B73:P73"/>
    <mergeCell ref="B72:P72"/>
    <mergeCell ref="B71:P71"/>
    <mergeCell ref="B70:P70"/>
    <mergeCell ref="B69:P69"/>
    <mergeCell ref="B68:P68"/>
    <mergeCell ref="V133:Z133"/>
    <mergeCell ref="AA133:AE133"/>
    <mergeCell ref="AF133:AJ133"/>
    <mergeCell ref="AK133:AO133"/>
    <mergeCell ref="AP133:AT133"/>
    <mergeCell ref="AX131:BE131"/>
    <mergeCell ref="BF131:BL131"/>
    <mergeCell ref="AX129:BE129"/>
    <mergeCell ref="BF129:BL129"/>
    <mergeCell ref="C116:Z116"/>
    <mergeCell ref="AA116:AE116"/>
    <mergeCell ref="AF116:AJ116"/>
    <mergeCell ref="AK116:AO116"/>
    <mergeCell ref="AP116:AT116"/>
    <mergeCell ref="AZ116:BP116"/>
    <mergeCell ref="AA114:AE114"/>
    <mergeCell ref="AF114:AJ114"/>
    <mergeCell ref="AP88:AT88"/>
    <mergeCell ref="AU88:AY88"/>
    <mergeCell ref="AZ88:BD88"/>
    <mergeCell ref="AP86:AT86"/>
    <mergeCell ref="AU86:AY86"/>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DV74:DZ74"/>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Z71:BD71"/>
    <mergeCell ref="CR70:CV70"/>
    <mergeCell ref="CW70:DA70"/>
    <mergeCell ref="DB70:DF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Q67:DU67"/>
    <mergeCell ref="DG69:DK69"/>
    <mergeCell ref="DL69:DP69"/>
    <mergeCell ref="DQ69:DU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DG70:DK70"/>
    <mergeCell ref="DL70:DP70"/>
    <mergeCell ref="DQ70:DU70"/>
    <mergeCell ref="AP70:AT70"/>
    <mergeCell ref="AU70:AY70"/>
    <mergeCell ref="AZ70:BD70"/>
    <mergeCell ref="BS70:CG70"/>
    <mergeCell ref="CH70:CL70"/>
    <mergeCell ref="CM70:CQ70"/>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DL65:DP65"/>
    <mergeCell ref="CW67:DA67"/>
    <mergeCell ref="DB67:DF67"/>
    <mergeCell ref="DG67:DK67"/>
    <mergeCell ref="DL67:DP67"/>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AF62:AJ62"/>
    <mergeCell ref="AK62:AO62"/>
    <mergeCell ref="AP62:AT62"/>
    <mergeCell ref="AU62:AY62"/>
    <mergeCell ref="AZ62:BD62"/>
    <mergeCell ref="V61:Z61"/>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D5"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0" t="s">
        <v>469</v>
      </c>
      <c r="L7" s="256"/>
      <c r="M7" s="257" t="s">
        <v>470</v>
      </c>
      <c r="N7" s="258"/>
    </row>
    <row r="8" spans="1:16" x14ac:dyDescent="0.15">
      <c r="A8" s="250"/>
      <c r="B8" s="246"/>
      <c r="C8" s="246"/>
      <c r="D8" s="246"/>
      <c r="E8" s="246"/>
      <c r="F8" s="246"/>
      <c r="G8" s="259"/>
      <c r="H8" s="260"/>
      <c r="I8" s="260"/>
      <c r="J8" s="261"/>
      <c r="K8" s="1151"/>
      <c r="L8" s="262" t="s">
        <v>471</v>
      </c>
      <c r="M8" s="263" t="s">
        <v>472</v>
      </c>
      <c r="N8" s="264" t="s">
        <v>473</v>
      </c>
    </row>
    <row r="9" spans="1:16" x14ac:dyDescent="0.15">
      <c r="A9" s="250"/>
      <c r="B9" s="246"/>
      <c r="C9" s="246"/>
      <c r="D9" s="246"/>
      <c r="E9" s="246"/>
      <c r="F9" s="246"/>
      <c r="G9" s="1152" t="s">
        <v>474</v>
      </c>
      <c r="H9" s="1153"/>
      <c r="I9" s="1153"/>
      <c r="J9" s="1154"/>
      <c r="K9" s="265">
        <v>1134132</v>
      </c>
      <c r="L9" s="266">
        <v>39132</v>
      </c>
      <c r="M9" s="267">
        <v>55845</v>
      </c>
      <c r="N9" s="268">
        <v>-29.9</v>
      </c>
    </row>
    <row r="10" spans="1:16" x14ac:dyDescent="0.15">
      <c r="A10" s="250"/>
      <c r="B10" s="246"/>
      <c r="C10" s="246"/>
      <c r="D10" s="246"/>
      <c r="E10" s="246"/>
      <c r="F10" s="246"/>
      <c r="G10" s="1152" t="s">
        <v>475</v>
      </c>
      <c r="H10" s="1153"/>
      <c r="I10" s="1153"/>
      <c r="J10" s="1154"/>
      <c r="K10" s="269">
        <v>195094</v>
      </c>
      <c r="L10" s="270">
        <v>6732</v>
      </c>
      <c r="M10" s="271">
        <v>5607</v>
      </c>
      <c r="N10" s="272">
        <v>20.100000000000001</v>
      </c>
    </row>
    <row r="11" spans="1:16" ht="13.5" customHeight="1" x14ac:dyDescent="0.15">
      <c r="A11" s="250"/>
      <c r="B11" s="246"/>
      <c r="C11" s="246"/>
      <c r="D11" s="246"/>
      <c r="E11" s="246"/>
      <c r="F11" s="246"/>
      <c r="G11" s="1152" t="s">
        <v>476</v>
      </c>
      <c r="H11" s="1153"/>
      <c r="I11" s="1153"/>
      <c r="J11" s="1154"/>
      <c r="K11" s="269">
        <v>303077</v>
      </c>
      <c r="L11" s="270">
        <v>10457</v>
      </c>
      <c r="M11" s="271">
        <v>8384</v>
      </c>
      <c r="N11" s="272">
        <v>24.7</v>
      </c>
    </row>
    <row r="12" spans="1:16" ht="13.5" customHeight="1" x14ac:dyDescent="0.15">
      <c r="A12" s="250"/>
      <c r="B12" s="246"/>
      <c r="C12" s="246"/>
      <c r="D12" s="246"/>
      <c r="E12" s="246"/>
      <c r="F12" s="246"/>
      <c r="G12" s="1152" t="s">
        <v>477</v>
      </c>
      <c r="H12" s="1153"/>
      <c r="I12" s="1153"/>
      <c r="J12" s="1154"/>
      <c r="K12" s="269" t="s">
        <v>478</v>
      </c>
      <c r="L12" s="270" t="s">
        <v>478</v>
      </c>
      <c r="M12" s="271">
        <v>147</v>
      </c>
      <c r="N12" s="272" t="s">
        <v>478</v>
      </c>
    </row>
    <row r="13" spans="1:16" ht="13.5" customHeight="1" x14ac:dyDescent="0.15">
      <c r="A13" s="250"/>
      <c r="B13" s="246"/>
      <c r="C13" s="246"/>
      <c r="D13" s="246"/>
      <c r="E13" s="246"/>
      <c r="F13" s="246"/>
      <c r="G13" s="1152" t="s">
        <v>479</v>
      </c>
      <c r="H13" s="1153"/>
      <c r="I13" s="1153"/>
      <c r="J13" s="1154"/>
      <c r="K13" s="269" t="s">
        <v>478</v>
      </c>
      <c r="L13" s="270" t="s">
        <v>478</v>
      </c>
      <c r="M13" s="271">
        <v>6</v>
      </c>
      <c r="N13" s="272" t="s">
        <v>478</v>
      </c>
    </row>
    <row r="14" spans="1:16" ht="13.5" customHeight="1" x14ac:dyDescent="0.15">
      <c r="A14" s="250"/>
      <c r="B14" s="246"/>
      <c r="C14" s="246"/>
      <c r="D14" s="246"/>
      <c r="E14" s="246"/>
      <c r="F14" s="246"/>
      <c r="G14" s="1152" t="s">
        <v>480</v>
      </c>
      <c r="H14" s="1153"/>
      <c r="I14" s="1153"/>
      <c r="J14" s="1154"/>
      <c r="K14" s="269">
        <v>50435</v>
      </c>
      <c r="L14" s="270">
        <v>1740</v>
      </c>
      <c r="M14" s="271">
        <v>2653</v>
      </c>
      <c r="N14" s="272">
        <v>-34.4</v>
      </c>
    </row>
    <row r="15" spans="1:16" ht="13.5" customHeight="1" x14ac:dyDescent="0.15">
      <c r="A15" s="250"/>
      <c r="B15" s="246"/>
      <c r="C15" s="246"/>
      <c r="D15" s="246"/>
      <c r="E15" s="246"/>
      <c r="F15" s="246"/>
      <c r="G15" s="1152" t="s">
        <v>481</v>
      </c>
      <c r="H15" s="1153"/>
      <c r="I15" s="1153"/>
      <c r="J15" s="1154"/>
      <c r="K15" s="269">
        <v>10500</v>
      </c>
      <c r="L15" s="270">
        <v>362</v>
      </c>
      <c r="M15" s="271">
        <v>1240</v>
      </c>
      <c r="N15" s="272">
        <v>-70.8</v>
      </c>
    </row>
    <row r="16" spans="1:16" x14ac:dyDescent="0.15">
      <c r="A16" s="250"/>
      <c r="B16" s="246"/>
      <c r="C16" s="246"/>
      <c r="D16" s="246"/>
      <c r="E16" s="246"/>
      <c r="F16" s="246"/>
      <c r="G16" s="1155" t="s">
        <v>482</v>
      </c>
      <c r="H16" s="1156"/>
      <c r="I16" s="1156"/>
      <c r="J16" s="1157"/>
      <c r="K16" s="270">
        <v>-14742</v>
      </c>
      <c r="L16" s="270">
        <v>-509</v>
      </c>
      <c r="M16" s="271">
        <v>-5294</v>
      </c>
      <c r="N16" s="272">
        <v>-90.4</v>
      </c>
    </row>
    <row r="17" spans="1:16" x14ac:dyDescent="0.15">
      <c r="A17" s="250"/>
      <c r="B17" s="246"/>
      <c r="C17" s="246"/>
      <c r="D17" s="246"/>
      <c r="E17" s="246"/>
      <c r="F17" s="246"/>
      <c r="G17" s="1155" t="s">
        <v>170</v>
      </c>
      <c r="H17" s="1156"/>
      <c r="I17" s="1156"/>
      <c r="J17" s="1157"/>
      <c r="K17" s="270">
        <v>1678496</v>
      </c>
      <c r="L17" s="270">
        <v>57915</v>
      </c>
      <c r="M17" s="271">
        <v>68586</v>
      </c>
      <c r="N17" s="272">
        <v>-15.6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47" t="s">
        <v>487</v>
      </c>
      <c r="H21" s="1148"/>
      <c r="I21" s="1148"/>
      <c r="J21" s="1149"/>
      <c r="K21" s="282">
        <v>4.6900000000000004</v>
      </c>
      <c r="L21" s="283">
        <v>6.42</v>
      </c>
      <c r="M21" s="284">
        <v>-1.73</v>
      </c>
      <c r="N21" s="251"/>
      <c r="O21" s="285"/>
      <c r="P21" s="281"/>
    </row>
    <row r="22" spans="1:16" s="286" customFormat="1" x14ac:dyDescent="0.15">
      <c r="A22" s="281"/>
      <c r="B22" s="251"/>
      <c r="C22" s="251"/>
      <c r="D22" s="251"/>
      <c r="E22" s="251"/>
      <c r="F22" s="251"/>
      <c r="G22" s="1147" t="s">
        <v>488</v>
      </c>
      <c r="H22" s="1148"/>
      <c r="I22" s="1148"/>
      <c r="J22" s="1149"/>
      <c r="K22" s="287">
        <v>98.6</v>
      </c>
      <c r="L22" s="288">
        <v>97.3</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0" t="s">
        <v>469</v>
      </c>
      <c r="L30" s="256"/>
      <c r="M30" s="257" t="s">
        <v>470</v>
      </c>
      <c r="N30" s="258"/>
    </row>
    <row r="31" spans="1:16" x14ac:dyDescent="0.15">
      <c r="A31" s="250"/>
      <c r="B31" s="246"/>
      <c r="C31" s="246"/>
      <c r="D31" s="246"/>
      <c r="E31" s="246"/>
      <c r="F31" s="246"/>
      <c r="G31" s="259"/>
      <c r="H31" s="260"/>
      <c r="I31" s="260"/>
      <c r="J31" s="261"/>
      <c r="K31" s="1151"/>
      <c r="L31" s="262" t="s">
        <v>471</v>
      </c>
      <c r="M31" s="263" t="s">
        <v>472</v>
      </c>
      <c r="N31" s="264" t="s">
        <v>473</v>
      </c>
    </row>
    <row r="32" spans="1:16" ht="27" customHeight="1" x14ac:dyDescent="0.15">
      <c r="A32" s="250"/>
      <c r="B32" s="246"/>
      <c r="C32" s="246"/>
      <c r="D32" s="246"/>
      <c r="E32" s="246"/>
      <c r="F32" s="246"/>
      <c r="G32" s="1163" t="s">
        <v>492</v>
      </c>
      <c r="H32" s="1164"/>
      <c r="I32" s="1164"/>
      <c r="J32" s="1165"/>
      <c r="K32" s="296">
        <v>608447</v>
      </c>
      <c r="L32" s="296">
        <v>20994</v>
      </c>
      <c r="M32" s="297">
        <v>31128</v>
      </c>
      <c r="N32" s="298">
        <v>-32.6</v>
      </c>
    </row>
    <row r="33" spans="1:16" ht="13.5" customHeight="1" x14ac:dyDescent="0.15">
      <c r="A33" s="250"/>
      <c r="B33" s="246"/>
      <c r="C33" s="246"/>
      <c r="D33" s="246"/>
      <c r="E33" s="246"/>
      <c r="F33" s="246"/>
      <c r="G33" s="1163" t="s">
        <v>493</v>
      </c>
      <c r="H33" s="1164"/>
      <c r="I33" s="1164"/>
      <c r="J33" s="1165"/>
      <c r="K33" s="296" t="s">
        <v>478</v>
      </c>
      <c r="L33" s="296" t="s">
        <v>478</v>
      </c>
      <c r="M33" s="297" t="s">
        <v>478</v>
      </c>
      <c r="N33" s="298" t="s">
        <v>478</v>
      </c>
    </row>
    <row r="34" spans="1:16" ht="27" customHeight="1" x14ac:dyDescent="0.15">
      <c r="A34" s="250"/>
      <c r="B34" s="246"/>
      <c r="C34" s="246"/>
      <c r="D34" s="246"/>
      <c r="E34" s="246"/>
      <c r="F34" s="246"/>
      <c r="G34" s="1163" t="s">
        <v>494</v>
      </c>
      <c r="H34" s="1164"/>
      <c r="I34" s="1164"/>
      <c r="J34" s="1165"/>
      <c r="K34" s="296" t="s">
        <v>478</v>
      </c>
      <c r="L34" s="296" t="s">
        <v>478</v>
      </c>
      <c r="M34" s="297" t="s">
        <v>478</v>
      </c>
      <c r="N34" s="298" t="s">
        <v>478</v>
      </c>
    </row>
    <row r="35" spans="1:16" ht="27" customHeight="1" x14ac:dyDescent="0.15">
      <c r="A35" s="250"/>
      <c r="B35" s="246"/>
      <c r="C35" s="246"/>
      <c r="D35" s="246"/>
      <c r="E35" s="246"/>
      <c r="F35" s="246"/>
      <c r="G35" s="1163" t="s">
        <v>495</v>
      </c>
      <c r="H35" s="1164"/>
      <c r="I35" s="1164"/>
      <c r="J35" s="1165"/>
      <c r="K35" s="296">
        <v>277362</v>
      </c>
      <c r="L35" s="296">
        <v>9570</v>
      </c>
      <c r="M35" s="297">
        <v>9784</v>
      </c>
      <c r="N35" s="298">
        <v>-2.2000000000000002</v>
      </c>
    </row>
    <row r="36" spans="1:16" ht="27" customHeight="1" x14ac:dyDescent="0.15">
      <c r="A36" s="250"/>
      <c r="B36" s="246"/>
      <c r="C36" s="246"/>
      <c r="D36" s="246"/>
      <c r="E36" s="246"/>
      <c r="F36" s="246"/>
      <c r="G36" s="1163" t="s">
        <v>496</v>
      </c>
      <c r="H36" s="1164"/>
      <c r="I36" s="1164"/>
      <c r="J36" s="1165"/>
      <c r="K36" s="296">
        <v>95605</v>
      </c>
      <c r="L36" s="296">
        <v>3299</v>
      </c>
      <c r="M36" s="297">
        <v>2611</v>
      </c>
      <c r="N36" s="298">
        <v>26.4</v>
      </c>
    </row>
    <row r="37" spans="1:16" ht="13.5" customHeight="1" x14ac:dyDescent="0.15">
      <c r="A37" s="250"/>
      <c r="B37" s="246"/>
      <c r="C37" s="246"/>
      <c r="D37" s="246"/>
      <c r="E37" s="246"/>
      <c r="F37" s="246"/>
      <c r="G37" s="1163" t="s">
        <v>497</v>
      </c>
      <c r="H37" s="1164"/>
      <c r="I37" s="1164"/>
      <c r="J37" s="1165"/>
      <c r="K37" s="296" t="s">
        <v>478</v>
      </c>
      <c r="L37" s="296" t="s">
        <v>478</v>
      </c>
      <c r="M37" s="297">
        <v>1177</v>
      </c>
      <c r="N37" s="298" t="s">
        <v>478</v>
      </c>
    </row>
    <row r="38" spans="1:16" ht="27" customHeight="1" x14ac:dyDescent="0.15">
      <c r="A38" s="250"/>
      <c r="B38" s="246"/>
      <c r="C38" s="246"/>
      <c r="D38" s="246"/>
      <c r="E38" s="246"/>
      <c r="F38" s="246"/>
      <c r="G38" s="1166" t="s">
        <v>498</v>
      </c>
      <c r="H38" s="1167"/>
      <c r="I38" s="1167"/>
      <c r="J38" s="1168"/>
      <c r="K38" s="299">
        <v>45</v>
      </c>
      <c r="L38" s="299">
        <v>2</v>
      </c>
      <c r="M38" s="300">
        <v>1</v>
      </c>
      <c r="N38" s="301">
        <v>100</v>
      </c>
      <c r="O38" s="295"/>
    </row>
    <row r="39" spans="1:16" x14ac:dyDescent="0.15">
      <c r="A39" s="250"/>
      <c r="B39" s="246"/>
      <c r="C39" s="246"/>
      <c r="D39" s="246"/>
      <c r="E39" s="246"/>
      <c r="F39" s="246"/>
      <c r="G39" s="1166" t="s">
        <v>499</v>
      </c>
      <c r="H39" s="1167"/>
      <c r="I39" s="1167"/>
      <c r="J39" s="1168"/>
      <c r="K39" s="302">
        <v>-93418</v>
      </c>
      <c r="L39" s="302">
        <v>-3223</v>
      </c>
      <c r="M39" s="303">
        <v>-3247</v>
      </c>
      <c r="N39" s="304">
        <v>-0.7</v>
      </c>
      <c r="O39" s="295"/>
    </row>
    <row r="40" spans="1:16" ht="27" customHeight="1" x14ac:dyDescent="0.15">
      <c r="A40" s="250"/>
      <c r="B40" s="246"/>
      <c r="C40" s="246"/>
      <c r="D40" s="246"/>
      <c r="E40" s="246"/>
      <c r="F40" s="246"/>
      <c r="G40" s="1163" t="s">
        <v>500</v>
      </c>
      <c r="H40" s="1164"/>
      <c r="I40" s="1164"/>
      <c r="J40" s="1165"/>
      <c r="K40" s="302">
        <v>-717305</v>
      </c>
      <c r="L40" s="302">
        <v>-24750</v>
      </c>
      <c r="M40" s="303">
        <v>-28558</v>
      </c>
      <c r="N40" s="304">
        <v>-13.3</v>
      </c>
      <c r="O40" s="295"/>
    </row>
    <row r="41" spans="1:16" x14ac:dyDescent="0.15">
      <c r="A41" s="250"/>
      <c r="B41" s="246"/>
      <c r="C41" s="246"/>
      <c r="D41" s="246"/>
      <c r="E41" s="246"/>
      <c r="F41" s="246"/>
      <c r="G41" s="1169" t="s">
        <v>281</v>
      </c>
      <c r="H41" s="1170"/>
      <c r="I41" s="1170"/>
      <c r="J41" s="1171"/>
      <c r="K41" s="296">
        <v>170736</v>
      </c>
      <c r="L41" s="302">
        <v>5891</v>
      </c>
      <c r="M41" s="303">
        <v>12895</v>
      </c>
      <c r="N41" s="304">
        <v>-54.3</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58" t="s">
        <v>469</v>
      </c>
      <c r="J49" s="1160" t="s">
        <v>504</v>
      </c>
      <c r="K49" s="1161"/>
      <c r="L49" s="1161"/>
      <c r="M49" s="1161"/>
      <c r="N49" s="1162"/>
    </row>
    <row r="50" spans="1:14" x14ac:dyDescent="0.15">
      <c r="A50" s="250"/>
      <c r="B50" s="246"/>
      <c r="C50" s="246"/>
      <c r="D50" s="246"/>
      <c r="E50" s="246"/>
      <c r="F50" s="246"/>
      <c r="G50" s="314"/>
      <c r="H50" s="315"/>
      <c r="I50" s="1159"/>
      <c r="J50" s="316" t="s">
        <v>505</v>
      </c>
      <c r="K50" s="317" t="s">
        <v>506</v>
      </c>
      <c r="L50" s="318" t="s">
        <v>507</v>
      </c>
      <c r="M50" s="319" t="s">
        <v>508</v>
      </c>
      <c r="N50" s="320" t="s">
        <v>509</v>
      </c>
    </row>
    <row r="51" spans="1:14" x14ac:dyDescent="0.15">
      <c r="A51" s="250"/>
      <c r="B51" s="246"/>
      <c r="C51" s="246"/>
      <c r="D51" s="246"/>
      <c r="E51" s="246"/>
      <c r="F51" s="246"/>
      <c r="G51" s="312" t="s">
        <v>510</v>
      </c>
      <c r="H51" s="313"/>
      <c r="I51" s="321">
        <v>552938</v>
      </c>
      <c r="J51" s="322">
        <v>18682</v>
      </c>
      <c r="K51" s="323">
        <v>-40.299999999999997</v>
      </c>
      <c r="L51" s="324">
        <v>46819</v>
      </c>
      <c r="M51" s="325">
        <v>9.3000000000000007</v>
      </c>
      <c r="N51" s="326">
        <v>-49.6</v>
      </c>
    </row>
    <row r="52" spans="1:14" x14ac:dyDescent="0.15">
      <c r="A52" s="250"/>
      <c r="B52" s="246"/>
      <c r="C52" s="246"/>
      <c r="D52" s="246"/>
      <c r="E52" s="246"/>
      <c r="F52" s="246"/>
      <c r="G52" s="327"/>
      <c r="H52" s="328" t="s">
        <v>511</v>
      </c>
      <c r="I52" s="329">
        <v>189000</v>
      </c>
      <c r="J52" s="330">
        <v>6386</v>
      </c>
      <c r="K52" s="331">
        <v>-64</v>
      </c>
      <c r="L52" s="332">
        <v>24121</v>
      </c>
      <c r="M52" s="333">
        <v>9.5</v>
      </c>
      <c r="N52" s="334">
        <v>-73.5</v>
      </c>
    </row>
    <row r="53" spans="1:14" x14ac:dyDescent="0.15">
      <c r="A53" s="250"/>
      <c r="B53" s="246"/>
      <c r="C53" s="246"/>
      <c r="D53" s="246"/>
      <c r="E53" s="246"/>
      <c r="F53" s="246"/>
      <c r="G53" s="312" t="s">
        <v>512</v>
      </c>
      <c r="H53" s="313"/>
      <c r="I53" s="321">
        <v>509852</v>
      </c>
      <c r="J53" s="322">
        <v>17318</v>
      </c>
      <c r="K53" s="323">
        <v>-7.3</v>
      </c>
      <c r="L53" s="324">
        <v>53270</v>
      </c>
      <c r="M53" s="325">
        <v>13.8</v>
      </c>
      <c r="N53" s="326">
        <v>-21.1</v>
      </c>
    </row>
    <row r="54" spans="1:14" x14ac:dyDescent="0.15">
      <c r="A54" s="250"/>
      <c r="B54" s="246"/>
      <c r="C54" s="246"/>
      <c r="D54" s="246"/>
      <c r="E54" s="246"/>
      <c r="F54" s="246"/>
      <c r="G54" s="327"/>
      <c r="H54" s="328" t="s">
        <v>511</v>
      </c>
      <c r="I54" s="329">
        <v>238412</v>
      </c>
      <c r="J54" s="330">
        <v>8098</v>
      </c>
      <c r="K54" s="331">
        <v>26.8</v>
      </c>
      <c r="L54" s="332">
        <v>24316</v>
      </c>
      <c r="M54" s="333">
        <v>0.8</v>
      </c>
      <c r="N54" s="334">
        <v>26</v>
      </c>
    </row>
    <row r="55" spans="1:14" x14ac:dyDescent="0.15">
      <c r="A55" s="250"/>
      <c r="B55" s="246"/>
      <c r="C55" s="246"/>
      <c r="D55" s="246"/>
      <c r="E55" s="246"/>
      <c r="F55" s="246"/>
      <c r="G55" s="312" t="s">
        <v>513</v>
      </c>
      <c r="H55" s="313"/>
      <c r="I55" s="321">
        <v>721758</v>
      </c>
      <c r="J55" s="322">
        <v>24583</v>
      </c>
      <c r="K55" s="323">
        <v>42</v>
      </c>
      <c r="L55" s="324">
        <v>53292</v>
      </c>
      <c r="M55" s="325">
        <v>0</v>
      </c>
      <c r="N55" s="326">
        <v>42</v>
      </c>
    </row>
    <row r="56" spans="1:14" x14ac:dyDescent="0.15">
      <c r="A56" s="250"/>
      <c r="B56" s="246"/>
      <c r="C56" s="246"/>
      <c r="D56" s="246"/>
      <c r="E56" s="246"/>
      <c r="F56" s="246"/>
      <c r="G56" s="327"/>
      <c r="H56" s="328" t="s">
        <v>511</v>
      </c>
      <c r="I56" s="329">
        <v>364308</v>
      </c>
      <c r="J56" s="330">
        <v>12408</v>
      </c>
      <c r="K56" s="331">
        <v>53.2</v>
      </c>
      <c r="L56" s="332">
        <v>28900</v>
      </c>
      <c r="M56" s="333">
        <v>18.899999999999999</v>
      </c>
      <c r="N56" s="334">
        <v>34.299999999999997</v>
      </c>
    </row>
    <row r="57" spans="1:14" x14ac:dyDescent="0.15">
      <c r="A57" s="250"/>
      <c r="B57" s="246"/>
      <c r="C57" s="246"/>
      <c r="D57" s="246"/>
      <c r="E57" s="246"/>
      <c r="F57" s="246"/>
      <c r="G57" s="312" t="s">
        <v>514</v>
      </c>
      <c r="H57" s="313"/>
      <c r="I57" s="321">
        <v>1250730</v>
      </c>
      <c r="J57" s="322">
        <v>42910</v>
      </c>
      <c r="K57" s="323">
        <v>74.599999999999994</v>
      </c>
      <c r="L57" s="324">
        <v>49919</v>
      </c>
      <c r="M57" s="325">
        <v>-6.3</v>
      </c>
      <c r="N57" s="326">
        <v>80.900000000000006</v>
      </c>
    </row>
    <row r="58" spans="1:14" x14ac:dyDescent="0.15">
      <c r="A58" s="250"/>
      <c r="B58" s="246"/>
      <c r="C58" s="246"/>
      <c r="D58" s="246"/>
      <c r="E58" s="246"/>
      <c r="F58" s="246"/>
      <c r="G58" s="327"/>
      <c r="H58" s="328" t="s">
        <v>511</v>
      </c>
      <c r="I58" s="329">
        <v>613863</v>
      </c>
      <c r="J58" s="330">
        <v>21060</v>
      </c>
      <c r="K58" s="331">
        <v>69.7</v>
      </c>
      <c r="L58" s="332">
        <v>26398</v>
      </c>
      <c r="M58" s="333">
        <v>-8.6999999999999993</v>
      </c>
      <c r="N58" s="334">
        <v>78.400000000000006</v>
      </c>
    </row>
    <row r="59" spans="1:14" x14ac:dyDescent="0.15">
      <c r="A59" s="250"/>
      <c r="B59" s="246"/>
      <c r="C59" s="246"/>
      <c r="D59" s="246"/>
      <c r="E59" s="246"/>
      <c r="F59" s="246"/>
      <c r="G59" s="312" t="s">
        <v>515</v>
      </c>
      <c r="H59" s="313"/>
      <c r="I59" s="321">
        <v>1220293</v>
      </c>
      <c r="J59" s="322">
        <v>42105</v>
      </c>
      <c r="K59" s="323">
        <v>-1.9</v>
      </c>
      <c r="L59" s="324">
        <v>47738</v>
      </c>
      <c r="M59" s="325">
        <v>-4.4000000000000004</v>
      </c>
      <c r="N59" s="326">
        <v>2.5</v>
      </c>
    </row>
    <row r="60" spans="1:14" x14ac:dyDescent="0.15">
      <c r="A60" s="250"/>
      <c r="B60" s="246"/>
      <c r="C60" s="246"/>
      <c r="D60" s="246"/>
      <c r="E60" s="246"/>
      <c r="F60" s="246"/>
      <c r="G60" s="327"/>
      <c r="H60" s="328" t="s">
        <v>511</v>
      </c>
      <c r="I60" s="335">
        <v>567541</v>
      </c>
      <c r="J60" s="330">
        <v>19583</v>
      </c>
      <c r="K60" s="331">
        <v>-7</v>
      </c>
      <c r="L60" s="332">
        <v>24937</v>
      </c>
      <c r="M60" s="333">
        <v>-5.5</v>
      </c>
      <c r="N60" s="334">
        <v>-1.5</v>
      </c>
    </row>
    <row r="61" spans="1:14" x14ac:dyDescent="0.15">
      <c r="A61" s="250"/>
      <c r="B61" s="246"/>
      <c r="C61" s="246"/>
      <c r="D61" s="246"/>
      <c r="E61" s="246"/>
      <c r="F61" s="246"/>
      <c r="G61" s="312" t="s">
        <v>516</v>
      </c>
      <c r="H61" s="336"/>
      <c r="I61" s="337">
        <v>851114</v>
      </c>
      <c r="J61" s="338">
        <v>29120</v>
      </c>
      <c r="K61" s="339">
        <v>13.4</v>
      </c>
      <c r="L61" s="340">
        <v>50208</v>
      </c>
      <c r="M61" s="341">
        <v>2.5</v>
      </c>
      <c r="N61" s="326">
        <v>10.9</v>
      </c>
    </row>
    <row r="62" spans="1:14" x14ac:dyDescent="0.15">
      <c r="A62" s="250"/>
      <c r="B62" s="246"/>
      <c r="C62" s="246"/>
      <c r="D62" s="246"/>
      <c r="E62" s="246"/>
      <c r="F62" s="246"/>
      <c r="G62" s="327"/>
      <c r="H62" s="328" t="s">
        <v>511</v>
      </c>
      <c r="I62" s="329">
        <v>394625</v>
      </c>
      <c r="J62" s="330">
        <v>13507</v>
      </c>
      <c r="K62" s="331">
        <v>15.7</v>
      </c>
      <c r="L62" s="332">
        <v>25734</v>
      </c>
      <c r="M62" s="333">
        <v>3</v>
      </c>
      <c r="N62" s="334">
        <v>12.7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56"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D53"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7"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36.369999999999997</v>
      </c>
      <c r="G47" s="12">
        <v>41.25</v>
      </c>
      <c r="H47" s="12">
        <v>43.46</v>
      </c>
      <c r="I47" s="12">
        <v>45.02</v>
      </c>
      <c r="J47" s="13">
        <v>44.93</v>
      </c>
    </row>
    <row r="48" spans="2:10" ht="57.75" customHeight="1" x14ac:dyDescent="0.15">
      <c r="B48" s="14"/>
      <c r="C48" s="1174" t="s">
        <v>4</v>
      </c>
      <c r="D48" s="1174"/>
      <c r="E48" s="1175"/>
      <c r="F48" s="15">
        <v>9.73</v>
      </c>
      <c r="G48" s="16">
        <v>7.64</v>
      </c>
      <c r="H48" s="16">
        <v>4.62</v>
      </c>
      <c r="I48" s="16">
        <v>6.15</v>
      </c>
      <c r="J48" s="17">
        <v>4.91</v>
      </c>
    </row>
    <row r="49" spans="2:10" ht="57.75" customHeight="1" thickBot="1" x14ac:dyDescent="0.2">
      <c r="B49" s="18"/>
      <c r="C49" s="1176" t="s">
        <v>5</v>
      </c>
      <c r="D49" s="1176"/>
      <c r="E49" s="1177"/>
      <c r="F49" s="19" t="s">
        <v>523</v>
      </c>
      <c r="G49" s="20" t="s">
        <v>524</v>
      </c>
      <c r="H49" s="20" t="s">
        <v>525</v>
      </c>
      <c r="I49" s="20">
        <v>1.66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福岡県</cp:lastModifiedBy>
  <cp:lastPrinted>2018-10-31T05:20:10Z</cp:lastPrinted>
  <dcterms:created xsi:type="dcterms:W3CDTF">2018-01-24T06:19:38Z</dcterms:created>
  <dcterms:modified xsi:type="dcterms:W3CDTF">2018-11-22T10:14:24Z</dcterms:modified>
  <cp:category/>
</cp:coreProperties>
</file>