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O34" i="9"/>
  <c r="BW34" i="9"/>
  <c r="BE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<sst xmlns="http://schemas.openxmlformats.org/spreadsheetml/2006/main" count="1130" uniqueCount="602">
  <si>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</si>
  <si>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</si>
  <si>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</si>
  <si>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</si>
  <si>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</si>
  <si>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</si>
  <si>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</si>
  <si>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</si>
  <si>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</si>
  <si>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</si>
  <si>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</si>
  <si>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</si>
  <si>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</si>
  <si>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</si>
  <si>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</si>
  <si>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</si>
  <si>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</si>
  <si>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</si>
  <si>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</si>
  <si>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</si>
  <si>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</si>
  <si>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</si>
  <si>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</si>
  <si>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</si>
  <si>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</si>
  <si>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</si>
  <si>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</si>
  <si>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</si>
  <si>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</si>
  <si>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</si>
  <si>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</si>
  <si>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</si>
  <si>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</si>
  <si>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</si>
  <si>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</si>
  <si>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</si>
  <si>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</si>
  <si>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</si>
  <si>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</si>
  <si>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</si>
  <si>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</si>
  <si>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</si>
  <si>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</si>
  <si>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</si>
  <si>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</si>
  <si>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</si>
  <si>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</si>
  <si>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</si>
  <si>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</si>
  <si>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</si>
  <si>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</si>
  <si>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</si>
  <si>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</si>
  <si>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</si>
  <si>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</si>
  <si>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</si>
  <si>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</si>
  <si>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</si>
  <si>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</si>
  <si>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</si>
  <si>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</si>
  <si>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</si>
  <si>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</si>
  <si>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</si>
  <si>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</si>
  <si>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</si>
  <si>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</si>
  <si>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</si>
  <si>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</si>
  <si>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</si>
  <si>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</si>
  <si>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</si>
  <si>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</si>
  <si>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</si>
  <si>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</si>
  <si>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</si>
  <si>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</si>
  <si>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</si>
  <si>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</si>
  <si>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</si>
  <si>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</si>
  <si>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</si>
  <si>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</si>
  <si>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粕屋町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</si>
  <si>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</si>
  <si>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</si>
  <si>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</si>
  <si>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</si>
  <si>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</si>
  <si>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</si>
  <si>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</si>
  <si>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</si>
  <si>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</si>
  <si>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</si>
  <si>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</si>
  <si>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</si>
  <si>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</si>
  <si>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</si>
  <si>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</si>
  <si>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</si>
  <si>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</si>
  <si>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</si>
  <si>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</si>
  <si>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</si>
  <si>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</si>
  <si>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</si>
  <si>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</si>
  <si>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</si>
  <si>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</si>
  <si>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</si>
  <si>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</si>
  <si>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</si>
  <si>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</si>
  <si>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</si>
  <si>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</si>
  <si>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</si>
  <si>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</si>
  <si>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</si>
  <si>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</si>
  <si>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</si>
  <si>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</si>
  <si>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</si>
  <si>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</si>
  <si>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</si>
  <si>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</si>
  <si>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</si>
  <si>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</si>
  <si>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</si>
  <si>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</si>
  <si>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</si>
  <si>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</si>
  <si>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</si>
  <si>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</si>
  <si>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</si>
  <si>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</si>
  <si>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</si>
  <si>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</si>
  <si>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</si>
  <si>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</si>
  <si>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</si>
  <si>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</si>
  <si>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</si>
  <si>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</si>
  <si>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</si>
  <si>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</si>
  <si>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</si>
  <si>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</si>
  <si>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</si>
  <si>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</si>
  <si>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</si>
  <si>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</si>
  <si>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</si>
  <si>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</si>
  <si>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</si>
  <si>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</si>
  <si>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</si>
  <si>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</si>
  <si>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</si>
  <si>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</si>
  <si>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</si>
  <si>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</si>
  <si>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</si>
  <si>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</si>
  <si>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</si>
  <si>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</si>
  <si>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</si>
  <si>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</si>
  <si>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</si>
  <si>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</si>
  <si>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</si>
  <si>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</si>
  <si>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</si>
  <si>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</si>
  <si>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</si>
  <si>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</si>
  <si>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</si>
  <si>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</si>
  <si>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</si>
  <si>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</si>
  <si>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</si>
  <si>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</si>
  <si>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</si>
  <si>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</si>
  <si>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</si>
  <si>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</si>
  <si>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</si>
  <si>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</si>
  <si>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</si>
  <si>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</si>
  <si>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</si>
  <si>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</si>
  <si>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</si>
  <si>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</si>
  <si>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</si>
  <si>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</si>
  <si>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</si>
  <si>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</si>
  <si>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</si>
  <si>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福岡県粕屋町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</si>
  <si>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</si>
  <si>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</si>
  <si>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</si>
  <si>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</si>
  <si>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</si>
  <si>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</si>
  <si>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</si>
  <si>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</si>
  <si>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</si>
  <si>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</si>
  <si>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</si>
  <si>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</si>
  <si>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</si>
  <si>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</si>
  <si>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</si>
  <si>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</si>
  <si>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</si>
  <si>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</si>
  <si>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</si>
  <si>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</si>
  <si>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</si>
  <si>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</si>
  <si>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</si>
  <si>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</si>
  <si>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</si>
  <si>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</si>
  <si>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</si>
  <si>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</si>
  <si>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</si>
  <si>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</si>
  <si>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</si>
  <si>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</si>
  <si>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</si>
  <si>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</si>
  <si>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</si>
  <si>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</si>
  <si>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</si>
  <si>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</si>
  <si>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</si>
  <si>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</si>
  <si>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</si>
  <si>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</si>
  <si>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</si>
  <si>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</si>
  <si>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</si>
  <si>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</si>
  <si>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</si>
  <si>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</si>
  <si>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</si>
  <si>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</si>
  <si>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</si>
  <si>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</si>
  <si>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</si>
  <si>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</si>
  <si>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</si>
  <si>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</si>
  <si>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</si>
  <si>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</si>
  <si>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</si>
  <si>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</si>
  <si>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</si>
  <si>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</si>
  <si>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</si>
  <si>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</si>
  <si>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</si>
  <si>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</si>
  <si>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</si>
  <si>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</si>
  <si>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</si>
  <si>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</si>
  <si>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</si>
  <si>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</si>
  <si>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</si>
  <si>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</si>
  <si>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</si>
  <si>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</si>
  <si>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</si>
  <si>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</si>
  <si>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</si>
  <si>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</si>
  <si>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</si>
  <si>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</si>
  <si>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</si>
  <si>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</si>
  <si>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</si>
  <si>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</si>
  <si>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</si>
  <si>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</si>
  <si>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</si>
  <si>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</si>
  <si>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</si>
  <si>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</si>
  <si>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</si>
  <si>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</si>
  <si>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</si>
  <si>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</si>
  <si>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</si>
  <si>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</si>
  <si>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</si>
  <si>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</si>
  <si>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</si>
  <si>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</si>
  <si>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</si>
  <si>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</si>
  <si>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</si>
  <si>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</si>
  <si>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</si>
  <si>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</si>
  <si>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</si>
  <si>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</si>
  <si>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</si>
  <si>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</si>
  <si>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</si>
  <si>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</si>
  <si>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</si>
  <si>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</si>
  <si>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</si>
  <si>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</si>
  <si>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</si>
  <si>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</si>
  <si>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</si>
  <si>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</si>
  <si>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</si>
  <si>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</si>
  <si>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</si>
  <si>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</si>
  <si>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</si>
  <si>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</si>
  <si>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</si>
  <si>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</si>
  <si>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</si>
  <si>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</si>
  <si>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</si>
  <si>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</si>
  <si>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</si>
  <si>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</si>
  <si>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</si>
  <si>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</si>
  <si>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</si>
  <si>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</si>
  <si>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</si>
  <si>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</si>
  <si>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</si>
  <si>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</si>
  <si>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</si>
  <si>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</si>
  <si>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</si>
  <si>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</si>
  <si>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福岡県粕屋町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</si>
  <si>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</si>
  <si>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</si>
  <si>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</si>
  <si>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</si>
  <si>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</si>
  <si>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</si>
  <si>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</si>
  <si>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</si>
  <si>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</si>
  <si>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</si>
  <si>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</si>
  <si>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</si>
  <si>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</si>
  <si>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</si>
  <si>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</si>
  <si>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</si>
  <si>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</si>
  <si>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</si>
  <si>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</si>
  <si>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</si>
  <si>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</si>
  <si>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</si>
  <si>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</si>
  <si>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</si>
  <si>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</si>
  <si>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</si>
  <si>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</si>
  <si>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</si>
  <si>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</si>
  <si>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</si>
  <si>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</si>
  <si>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</si>
  <si>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</si>
  <si>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</si>
  <si>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</si>
  <si>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</si>
  <si>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</si>
  <si>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</si>
  <si>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</si>
  <si>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</si>
  <si>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流域関連公共下水道事業会計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</si>
  <si>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</si>
  <si>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</si>
  <si>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</si>
  <si>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</si>
  <si>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</si>
  <si>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</si>
  <si>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</si>
  <si>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</si>
  <si>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</si>
  <si>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</si>
  <si>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</si>
  <si>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</si>
  <si>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</si>
  <si>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</si>
  <si>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</si>
  <si>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</si>
  <si>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</si>
  <si>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</si>
  <si>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</si>
  <si>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</si>
  <si>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</si>
  <si>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</si>
  <si>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</si>
  <si>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</si>
  <si>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</si>
  <si>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</si>
  <si>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</si>
  <si>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</si>
  <si>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</si>
  <si>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</si>
  <si>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</si>
  <si>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</si>
  <si>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</si>
  <si>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</si>
  <si>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</si>
  <si>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</si>
  <si>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</si>
  <si>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</si>
  <si>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</si>
  <si>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</si>
  <si>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</si>
  <si>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</si>
  <si>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</si>
  <si>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</si>
  <si>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</si>
  <si>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</si>
  <si>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</si>
  <si>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</si>
  <si>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</si>
  <si>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</si>
  <si>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</si>
  <si>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</si>
  <si>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</si>
  <si>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</si>
  <si>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</si>
  <si>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</si>
  <si>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</si>
  <si>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</si>
  <si>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</si>
  <si>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</si>
  <si>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</si>
  <si>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</si>
  <si>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</si>
  <si>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</si>
  <si>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</si>
  <si>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</si>
  <si>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</si>
  <si>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</si>
  <si>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</si>
  <si>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</si>
  <si>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</si>
  <si>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</si>
  <si>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</si>
  <si>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</si>
  <si>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</si>
  <si>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</si>
  <si>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</si>
  <si>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</si>
  <si>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</si>
  <si>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</si>
  <si>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</si>
  <si>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</si>
  <si>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</si>
  <si>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</si>
  <si>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</si>
  <si>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</si>
  <si>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</si>
  <si>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</si>
  <si>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</si>
  <si>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</si>
  <si>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</si>
  <si>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</si>
  <si>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</si>
  <si>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</si>
  <si>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</si>
  <si>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</si>
  <si>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</si>
  <si>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</si>
  <si>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</si>
  <si>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</si>
  <si>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</si>
  <si>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</si>
  <si>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</si>
  <si>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</si>
  <si>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</si>
  <si>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</si>
  <si>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</si>
  <si>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</si>
  <si>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</si>
  <si>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</si>
  <si>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</si>
  <si>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</si>
  <si>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</si>
  <si>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</si>
  <si>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</si>
  <si>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</si>
  <si>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</si>
  <si>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</si>
  <si>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</si>
  <si>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</si>
  <si>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</si>
  <si>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</si>
  <si>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</si>
  <si>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</si>
  <si>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</si>
  <si>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</si>
  <si>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</si>
  <si>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</si>
  <si>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</si>
  <si>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</si>
  <si>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</si>
  <si>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</si>
  <si>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</si>
  <si>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</si>
  <si>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</si>
  <si>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</si>
  <si>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</si>
  <si>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2.51</t>
  </si>
  <si>
    <t>水道事業会計</t>
  </si>
  <si>
    <t>流域関連公共下水道事業会計</t>
  </si>
  <si>
    <t>一般会計</t>
  </si>
  <si>
    <t>介護保険特別会計(保険事業勘定)</t>
  </si>
  <si>
    <t>後期高齢者医療特別会計</t>
  </si>
  <si>
    <t>国民健康保険特別会計</t>
  </si>
  <si>
    <t>▲ 2.87</t>
  </si>
  <si>
    <t>▲ 2.63</t>
  </si>
  <si>
    <t>▲ 0.02</t>
  </si>
  <si>
    <t>介護保険特別会計(介護サービス事業勘定)</t>
  </si>
  <si>
    <t>住宅新築資金等貸付事業特別会計</t>
  </si>
  <si>
    <t>その他会計（赤字）</t>
  </si>
  <si>
    <t>その他会計（黒字）</t>
  </si>
  <si>
    <t>粕屋郡粕屋町外１市水利組合</t>
    <rPh sb="0" eb="3">
      <t>カスヤグン</t>
    </rPh>
    <rPh sb="3" eb="6">
      <t>カスヤマチ</t>
    </rPh>
    <rPh sb="6" eb="7">
      <t>ホカ</t>
    </rPh>
    <rPh sb="8" eb="9">
      <t>シ</t>
    </rPh>
    <rPh sb="9" eb="11">
      <t>スイリ</t>
    </rPh>
    <rPh sb="11" eb="13">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</si>
  <si>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</si>
  <si>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</si>
  <si>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</si>
  <si>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</si>
  <si>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糟屋郡自治会館組合</t>
    <rPh sb="0" eb="3">
      <t>カスヤグン</t>
    </rPh>
    <rPh sb="3" eb="5">
      <t>ジチ</t>
    </rPh>
    <rPh sb="5" eb="7">
      <t>カイカン</t>
    </rPh>
    <rPh sb="7" eb="9">
      <t>クミアイ</t>
    </rPh>
    <phoneticPr fontId="2"/>
  </si>
  <si>
    <t>糟屋郡篠栗町外一市五町財産組合</t>
    <rPh sb="0" eb="3">
      <t>カスヤグン</t>
    </rPh>
    <rPh sb="3" eb="6">
      <t>ササグリマチ</t>
    </rPh>
    <rPh sb="6" eb="7">
      <t>ホカ</t>
    </rPh>
    <rPh sb="7" eb="9">
      <t>イッシ</t>
    </rPh>
    <rPh sb="9" eb="11">
      <t>ゴチョウ</t>
    </rPh>
    <rPh sb="11" eb="13">
      <t>ザイサン</t>
    </rPh>
    <rPh sb="13" eb="15">
      <t>クミアイ</t>
    </rPh>
    <phoneticPr fontId="2"/>
  </si>
  <si>
    <t>北筑昇華苑組合</t>
    <rPh sb="0" eb="1">
      <t>キタ</t>
    </rPh>
    <rPh sb="1" eb="2">
      <t>チク</t>
    </rPh>
    <rPh sb="2" eb="4">
      <t>ショウカ</t>
    </rPh>
    <rPh sb="4" eb="5">
      <t>エン</t>
    </rPh>
    <rPh sb="5" eb="7">
      <t>クミアイ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</si>
  <si>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</si>
  <si>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粕屋南部消防組合（糟屋中南部休日診療所事業特別会計）</t>
    <rPh sb="0" eb="2">
      <t>カスヤ</t>
    </rPh>
    <rPh sb="2" eb="4">
      <t>ナンブ</t>
    </rPh>
    <rPh sb="4" eb="6">
      <t>ショウボウ</t>
    </rPh>
    <rPh sb="6" eb="8">
      <t>クミアイ</t>
    </rPh>
    <rPh sb="9" eb="11">
      <t>カスヤ</t>
    </rPh>
    <rPh sb="11" eb="14">
      <t>チュウナンブ</t>
    </rPh>
    <rPh sb="14" eb="16">
      <t>キュウジツ</t>
    </rPh>
    <rPh sb="16" eb="18">
      <t>シンリョウ</t>
    </rPh>
    <rPh sb="18" eb="19">
      <t>ショ</t>
    </rPh>
    <rPh sb="19" eb="21">
      <t>ジギョウ</t>
    </rPh>
    <rPh sb="21" eb="23">
      <t>トクベツ</t>
    </rPh>
    <rPh sb="23" eb="25">
      <t>カイケイ</t>
    </rPh>
    <phoneticPr fontId="2"/>
  </si>
  <si>
    <t>福岡地区水道企業団</t>
    <rPh sb="0" eb="2">
      <t>フクオカ</t>
    </rPh>
    <rPh sb="2" eb="4">
      <t>チク</t>
    </rPh>
    <rPh sb="4" eb="6">
      <t>スイドウ</t>
    </rPh>
    <rPh sb="6" eb="8">
      <t>キギョウ</t>
    </rPh>
    <rPh sb="8" eb="9">
      <t>ダン</t>
    </rPh>
    <phoneticPr fontId="2"/>
  </si>
  <si>
    <t>須恵町外二ヶ町清掃施設組合</t>
    <rPh sb="0" eb="3">
      <t>スエマチ</t>
    </rPh>
    <rPh sb="3" eb="4">
      <t>ホカ</t>
    </rPh>
    <rPh sb="4" eb="5">
      <t>ニ</t>
    </rPh>
    <rPh sb="6" eb="7">
      <t>マチ</t>
    </rPh>
    <rPh sb="7" eb="9">
      <t>セイソウ</t>
    </rPh>
    <rPh sb="9" eb="11">
      <t>シセツ</t>
    </rPh>
    <rPh sb="11" eb="13">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</si>
  <si>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</si>
  <si>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</si>
  <si>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</si>
  <si>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</si>
  <si>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</si>
  <si>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</si>
  <si>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</si>
  <si>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</si>
  <si>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粕屋町土地開発公社</t>
    <rPh sb="0" eb="3">
      <t>カスヤマチ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</si>
  <si>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</si>
  <si>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</si>
  <si>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</si>
  <si>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</si>
  <si>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</si>
  <si>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</si>
  <si>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</si>
  <si>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</si>
  <si>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</si>
  <si>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</si>
  <si>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</si>
  <si>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</si>
  <si>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</si>
  <si>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</si>
  <si>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</si>
  <si>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</si>
  <si>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</si>
  <si>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</si>
  <si>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</si>
  <si>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</si>
  <si>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</si>
  <si>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</si>
  <si>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</si>
  <si>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</si>
  <si>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</si>
  <si>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</si>
  <si>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</si>
  <si>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</si>
  <si>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</si>
  <si>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</si>
  <si>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並であるが、有形固定資産減価償却率は資産の多くを占める道路の高い減価償却率により、類似団体平均を上回って推移している。平成27年度から28年度にかけては、将来負担比率の上昇と同時に有形固定資産減価償却率の低下がみられるが、これは主に学校給食共同調理場の建設により、債務負担行為に基づく支出予定の計上及び新規償却資産の計上・既存施設の除却が行われたためである。将来負担比率と有形固定資産減価償却率のバランスを適正に保ちながら、公共施設等総合管理計画に基づき、施設等の老朽化対策に取り組んでいく。</t>
    <rPh sb="1" eb="3">
      <t>ショウライ</t>
    </rPh>
    <rPh sb="3" eb="5">
      <t>フタン</t>
    </rPh>
    <rPh sb="5" eb="7">
      <t>ヒリツ</t>
    </rPh>
    <rPh sb="8" eb="10">
      <t>ルイジ</t>
    </rPh>
    <rPh sb="10" eb="12">
      <t>ダンタイ</t>
    </rPh>
    <rPh sb="12" eb="13">
      <t>ナ</t>
    </rPh>
    <rPh sb="71" eb="73">
      <t>ヘイセイ</t>
    </rPh>
    <rPh sb="75" eb="77">
      <t>ネンド</t>
    </rPh>
    <rPh sb="81" eb="83">
      <t>ネンド</t>
    </rPh>
    <rPh sb="89" eb="91">
      <t>ショウライ</t>
    </rPh>
    <rPh sb="91" eb="93">
      <t>フタン</t>
    </rPh>
    <rPh sb="93" eb="95">
      <t>ヒリツ</t>
    </rPh>
    <rPh sb="96" eb="98">
      <t>ジョウショウ</t>
    </rPh>
    <rPh sb="99" eb="101">
      <t>ドウジ</t>
    </rPh>
    <rPh sb="102" eb="104">
      <t>ユウケイ</t>
    </rPh>
    <rPh sb="104" eb="106">
      <t>コテイ</t>
    </rPh>
    <rPh sb="106" eb="108">
      <t>シサン</t>
    </rPh>
    <rPh sb="108" eb="110">
      <t>ゲンカ</t>
    </rPh>
    <rPh sb="110" eb="112">
      <t>ショウキャク</t>
    </rPh>
    <rPh sb="112" eb="113">
      <t>リツ</t>
    </rPh>
    <rPh sb="114" eb="116">
      <t>テイカ</t>
    </rPh>
    <rPh sb="126" eb="127">
      <t>オモ</t>
    </rPh>
    <rPh sb="144" eb="146">
      <t>サイム</t>
    </rPh>
    <rPh sb="146" eb="148">
      <t>フタン</t>
    </rPh>
    <rPh sb="148" eb="150">
      <t>コウイ</t>
    </rPh>
    <rPh sb="151" eb="152">
      <t>モト</t>
    </rPh>
    <rPh sb="154" eb="156">
      <t>シシュツ</t>
    </rPh>
    <rPh sb="156" eb="158">
      <t>ヨテイ</t>
    </rPh>
    <rPh sb="159" eb="161">
      <t>ケイジョウ</t>
    </rPh>
    <rPh sb="161" eb="162">
      <t>オヨ</t>
    </rPh>
    <rPh sb="163" eb="165">
      <t>シンキ</t>
    </rPh>
    <rPh sb="165" eb="167">
      <t>ショウキャク</t>
    </rPh>
    <rPh sb="167" eb="169">
      <t>シサン</t>
    </rPh>
    <rPh sb="170" eb="172">
      <t>ケイジョウ</t>
    </rPh>
    <rPh sb="173" eb="175">
      <t>キゾン</t>
    </rPh>
    <rPh sb="175" eb="177">
      <t>シセツ</t>
    </rPh>
    <rPh sb="178" eb="180">
      <t>ジョキャク</t>
    </rPh>
    <rPh sb="181" eb="182">
      <t>オコナ</t>
    </rPh>
    <rPh sb="191" eb="193">
      <t>ショウライ</t>
    </rPh>
    <rPh sb="193" eb="195">
      <t>フタン</t>
    </rPh>
    <rPh sb="195" eb="197">
      <t>ヒリツ</t>
    </rPh>
    <rPh sb="198" eb="200">
      <t>ユウケイ</t>
    </rPh>
    <rPh sb="200" eb="202">
      <t>コテイ</t>
    </rPh>
    <rPh sb="202" eb="204">
      <t>シサン</t>
    </rPh>
    <rPh sb="204" eb="206">
      <t>ゲンカ</t>
    </rPh>
    <rPh sb="206" eb="208">
      <t>ショウキャク</t>
    </rPh>
    <rPh sb="208" eb="209">
      <t>リツ</t>
    </rPh>
    <rPh sb="215" eb="217">
      <t>テキセイ</t>
    </rPh>
    <rPh sb="218" eb="219">
      <t>タモ</t>
    </rPh>
    <rPh sb="224" eb="226">
      <t>コウキョウ</t>
    </rPh>
    <rPh sb="226" eb="228">
      <t>シセツ</t>
    </rPh>
    <rPh sb="228" eb="229">
      <t>トウ</t>
    </rPh>
    <rPh sb="229" eb="231">
      <t>ソウゴウ</t>
    </rPh>
    <rPh sb="231" eb="233">
      <t>カンリ</t>
    </rPh>
    <rPh sb="233" eb="235">
      <t>ケイカク</t>
    </rPh>
    <rPh sb="236" eb="237">
      <t>モト</t>
    </rPh>
    <rPh sb="240" eb="242">
      <t>シセツ</t>
    </rPh>
    <rPh sb="242" eb="243">
      <t>トウ</t>
    </rPh>
    <rPh sb="244" eb="247">
      <t>ロウキュウカ</t>
    </rPh>
    <rPh sb="247" eb="249">
      <t>タイサク</t>
    </rPh>
    <rPh sb="250" eb="251">
      <t>ト</t>
    </rPh>
    <rPh sb="252" eb="253">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</si>
  <si>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</si>
  <si>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</si>
  <si>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</si>
  <si>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</si>
  <si>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</si>
  <si>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平成24年度から総合体育館や町立図書館、生涯学習センター整備等に係る起債償還が終了していっており、将来負担比率とともに大きく低下している。今後も生涯学習センター整備関係の起債償還が順次終了していくものの、近年続いている学校施設整備事業の起債償還開始や学校給食共同調理場（PFI事業）の施設整備費支払いなど上昇要因もあり、両比率の大きな低下は見込めない。計画的な施設整備により、公債費と地方債残高を適正に管理していく。</t>
    <rPh sb="1" eb="3">
      <t>ジッシツ</t>
    </rPh>
    <rPh sb="3" eb="6">
      <t>コウサイヒ</t>
    </rPh>
    <rPh sb="6" eb="8">
      <t>ヒリツ</t>
    </rPh>
    <rPh sb="10" eb="12">
      <t>ルイジ</t>
    </rPh>
    <rPh sb="12" eb="14">
      <t>ダンタイ</t>
    </rPh>
    <rPh sb="15" eb="17">
      <t>ヒカク</t>
    </rPh>
    <rPh sb="19" eb="20">
      <t>タカ</t>
    </rPh>
    <rPh sb="25" eb="27">
      <t>ヘイセイ</t>
    </rPh>
    <rPh sb="29" eb="31">
      <t>ネンド</t>
    </rPh>
    <rPh sb="33" eb="35">
      <t>ソウゴウ</t>
    </rPh>
    <rPh sb="35" eb="38">
      <t>タイイクカン</t>
    </rPh>
    <rPh sb="39" eb="41">
      <t>チョウリツ</t>
    </rPh>
    <rPh sb="41" eb="44">
      <t>トショカン</t>
    </rPh>
    <rPh sb="45" eb="47">
      <t>ショウガイ</t>
    </rPh>
    <rPh sb="47" eb="49">
      <t>ガクシュウ</t>
    </rPh>
    <rPh sb="53" eb="55">
      <t>セイビ</t>
    </rPh>
    <rPh sb="55" eb="56">
      <t>トウ</t>
    </rPh>
    <rPh sb="57" eb="58">
      <t>カカ</t>
    </rPh>
    <rPh sb="59" eb="61">
      <t>キサイ</t>
    </rPh>
    <rPh sb="61" eb="63">
      <t>ショウカン</t>
    </rPh>
    <rPh sb="64" eb="66">
      <t>シュウリョウ</t>
    </rPh>
    <rPh sb="74" eb="76">
      <t>ショウライ</t>
    </rPh>
    <rPh sb="76" eb="78">
      <t>フタン</t>
    </rPh>
    <rPh sb="78" eb="80">
      <t>ヒリツ</t>
    </rPh>
    <rPh sb="84" eb="85">
      <t>オオ</t>
    </rPh>
    <rPh sb="87" eb="89">
      <t>テイカ</t>
    </rPh>
    <rPh sb="94" eb="96">
      <t>コンゴ</t>
    </rPh>
    <rPh sb="97" eb="99">
      <t>ショウガイ</t>
    </rPh>
    <rPh sb="99" eb="101">
      <t>ガクシュウ</t>
    </rPh>
    <rPh sb="105" eb="107">
      <t>セイビ</t>
    </rPh>
    <rPh sb="107" eb="109">
      <t>カンケイ</t>
    </rPh>
    <rPh sb="110" eb="112">
      <t>キサイ</t>
    </rPh>
    <rPh sb="112" eb="114">
      <t>ショウカン</t>
    </rPh>
    <rPh sb="115" eb="117">
      <t>ジュンジ</t>
    </rPh>
    <rPh sb="117" eb="119">
      <t>シュウリョウ</t>
    </rPh>
    <rPh sb="127" eb="129">
      <t>キンネン</t>
    </rPh>
    <rPh sb="129" eb="130">
      <t>ツヅ</t>
    </rPh>
    <rPh sb="134" eb="136">
      <t>ガッコウ</t>
    </rPh>
    <rPh sb="136" eb="138">
      <t>シセツ</t>
    </rPh>
    <rPh sb="138" eb="140">
      <t>セイビ</t>
    </rPh>
    <rPh sb="140" eb="142">
      <t>ジギョウ</t>
    </rPh>
    <rPh sb="143" eb="145">
      <t>キサイ</t>
    </rPh>
    <rPh sb="145" eb="147">
      <t>ショウカン</t>
    </rPh>
    <rPh sb="147" eb="149">
      <t>カイシ</t>
    </rPh>
    <rPh sb="150" eb="152">
      <t>ガッコウ</t>
    </rPh>
    <rPh sb="152" eb="154">
      <t>キュウショク</t>
    </rPh>
    <rPh sb="154" eb="156">
      <t>キョウドウ</t>
    </rPh>
    <rPh sb="156" eb="158">
      <t>チョウリ</t>
    </rPh>
    <rPh sb="158" eb="159">
      <t>ジョウ</t>
    </rPh>
    <rPh sb="163" eb="165">
      <t>ジギョウ</t>
    </rPh>
    <rPh sb="167" eb="169">
      <t>シセツ</t>
    </rPh>
    <rPh sb="169" eb="172">
      <t>セイビヒ</t>
    </rPh>
    <rPh sb="172" eb="174">
      <t>シハラ</t>
    </rPh>
    <rPh sb="177" eb="179">
      <t>ジョウショウ</t>
    </rPh>
    <rPh sb="179" eb="181">
      <t>ヨウイン</t>
    </rPh>
    <rPh sb="185" eb="186">
      <t>リョウ</t>
    </rPh>
    <rPh sb="186" eb="188">
      <t>ヒリツ</t>
    </rPh>
    <rPh sb="189" eb="190">
      <t>オオ</t>
    </rPh>
    <rPh sb="192" eb="194">
      <t>テイカ</t>
    </rPh>
    <rPh sb="195" eb="197">
      <t>ミコ</t>
    </rPh>
    <rPh sb="201" eb="203">
      <t>ケイカク</t>
    </rPh>
    <rPh sb="203" eb="204">
      <t>テキ</t>
    </rPh>
    <rPh sb="205" eb="207">
      <t>シセツ</t>
    </rPh>
    <rPh sb="207" eb="209">
      <t>セイビ</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</si>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</sst>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36C8-4920-B57E-731A060F4E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14684</c:v>
                </c:pt>
                <c:pt idx="1">
                  <c:v>23334</c:v>
                </c:pt>
                <c:pt idx="2">
                  <c:v>48659</c:v>
                </c:pt>
                <c:pt idx="3">
                  <c:v>44028</c:v>
                </c:pt>
                <c:pt idx="4">
                  <c:v>23433</c:v>
                </c:pt>
              </c:numCache>
            </c:numRef>
          </c:val>
          <c:smooth val="0"/>
          <c:extLst xmlns:c16r2="http://schemas.microsoft.com/office/drawing/2015/06/chart">
            <c:ext xmlns:c16="http://schemas.microsoft.com/office/drawing/2014/chart" uri="{C3380CC4-5D6E-409C-BE32-E72D297353CC}">
              <c16:uniqueId val="{00000001-36C8-4920-B57E-731A060F4EEB}"/>
            </c:ext>
          </c:extLst>
        </c:ser>
        <c:dLbls>
          <c:showLegendKey val="0"/>
          <c:showVal val="0"/>
          <c:showCatName val="0"/>
          <c:showSerName val="0"/>
          <c:showPercent val="0"/>
          <c:showBubbleSize val="0"/>
        </c:dLbls>
        <c:marker val="1"/>
        <c:smooth val="0"/>
        <c:axId val="294469200"/>
        <c:axId val="256755272"/>
      </c:lineChart>
      <c:catAx>
        <c:axId val="294469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755272"/>
        <c:crosses val="autoZero"/>
        <c:auto val="1"/>
        <c:lblAlgn val="ctr"/>
        <c:lblOffset val="100"/>
        <c:tickLblSkip val="1"/>
        <c:tickMarkSkip val="1"/>
        <c:noMultiLvlLbl val="0"/>
      </c:catAx>
      <c:valAx>
        <c:axId val="2567552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46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7.85</c:v>
                </c:pt>
                <c:pt idx="1">
                  <c:v>9.11</c:v>
                </c:pt>
                <c:pt idx="2">
                  <c:v>10.36</c:v>
                </c:pt>
                <c:pt idx="3">
                  <c:v>11.09</c:v>
                </c:pt>
                <c:pt idx="4">
                  <c:v>6.22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14.81</c:v>
                </c:pt>
                <c:pt idx="1">
                  <c:v>14.78</c:v>
                </c:pt>
                <c:pt idx="2">
                  <c:v>14.98</c:v>
                </c:pt>
                <c:pt idx="3">
                  <c:v>17.309999999999999</c:v>
                </c:pt>
                <c:pt idx="4">
                  <c:v>19.27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9437088"/>
        <c:axId val="29943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3.39</c:v>
                </c:pt>
                <c:pt idx="1">
                  <c:v>1.69</c:v>
                </c:pt>
                <c:pt idx="2">
                  <c:v>1.51</c:v>
                </c:pt>
                <c:pt idx="3">
                  <c:v>3.64</c:v>
                </c:pt>
                <c:pt idx="4">
                  <c:v>-2.5099999999999998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9437088"/>
        <c:axId val="299437472"/>
      </c:lineChart>
      <c:catAx>
        <c:axId val="29943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9437472"/>
        <c:crosses val="autoZero"/>
        <c:auto val="1"/>
        <c:lblAlgn val="ctr"/>
        <c:lblOffset val="100"/>
        <c:tickLblSkip val="1"/>
        <c:tickMarkSkip val="1"/>
        <c:noMultiLvlLbl val="0"/>
      </c:catAx>
      <c:valAx>
        <c:axId val="29943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43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2.87</c:v>
                </c:pt>
                <c:pt idx="1">
                  <c:v>#N/A</c:v>
                </c:pt>
                <c:pt idx="2">
                  <c:v>2.63</c:v>
                </c:pt>
                <c:pt idx="3">
                  <c:v>#N/A</c:v>
                </c:pt>
                <c:pt idx="4">
                  <c:v>0.02</c:v>
                </c:pt>
                <c:pt idx="5">
                  <c:v>#N/A</c:v>
                </c:pt>
                <c:pt idx="6">
                  <c:v>#N/A</c:v>
                </c:pt>
                <c:pt idx="7">
                  <c:v>0.56000000000000005</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0.28000000000000003</c:v>
                </c:pt>
                <c:pt idx="4">
                  <c:v>#N/A</c:v>
                </c:pt>
                <c:pt idx="5">
                  <c:v>0.32</c:v>
                </c:pt>
                <c:pt idx="6">
                  <c:v>#N/A</c:v>
                </c:pt>
                <c:pt idx="7">
                  <c:v>0.32</c:v>
                </c:pt>
                <c:pt idx="8">
                  <c:v>#N/A</c:v>
                </c:pt>
                <c:pt idx="9">
                  <c:v>0.32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0.27</c:v>
                </c:pt>
                <c:pt idx="2">
                  <c:v>#N/A</c:v>
                </c:pt>
                <c:pt idx="3">
                  <c:v>0.33</c:v>
                </c:pt>
                <c:pt idx="4">
                  <c:v>#N/A</c:v>
                </c:pt>
                <c:pt idx="5">
                  <c:v>0.77</c:v>
                </c:pt>
                <c:pt idx="6">
                  <c:v>#N/A</c:v>
                </c:pt>
                <c:pt idx="7">
                  <c:v>0.64</c:v>
                </c:pt>
                <c:pt idx="8">
                  <c:v>#N/A</c:v>
                </c:pt>
                <c:pt idx="9">
                  <c:v>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7.83</c:v>
                </c:pt>
                <c:pt idx="2">
                  <c:v>#N/A</c:v>
                </c:pt>
                <c:pt idx="3">
                  <c:v>9.1</c:v>
                </c:pt>
                <c:pt idx="4">
                  <c:v>#N/A</c:v>
                </c:pt>
                <c:pt idx="5">
                  <c:v>10.35</c:v>
                </c:pt>
                <c:pt idx="6">
                  <c:v>#N/A</c:v>
                </c:pt>
                <c:pt idx="7">
                  <c:v>11.07</c:v>
                </c:pt>
                <c:pt idx="8">
                  <c:v>#N/A</c:v>
                </c:pt>
                <c:pt idx="9">
                  <c:v>6.21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流域関連公共下水道事業会計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c:v>
                </c:pt>
                <c:pt idx="2">
                  <c:v>#N/A</c:v>
                </c:pt>
                <c:pt idx="3">
                  <c:v>5.31</c:v>
                </c:pt>
                <c:pt idx="4">
                  <c:v>#N/A</c:v>
                </c:pt>
                <c:pt idx="5">
                  <c:v>6</c:v>
                </c:pt>
                <c:pt idx="6">
                  <c:v>#N/A</c:v>
                </c:pt>
                <c:pt idx="7">
                  <c:v>6.53</c:v>
                </c:pt>
                <c:pt idx="8">
                  <c:v>#N/A</c:v>
                </c:pt>
                <c:pt idx="9">
                  <c:v>6.97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14.52</c:v>
                </c:pt>
                <c:pt idx="2">
                  <c:v>#N/A</c:v>
                </c:pt>
                <c:pt idx="3">
                  <c:v>14.78</c:v>
                </c:pt>
                <c:pt idx="4">
                  <c:v>#N/A</c:v>
                </c:pt>
                <c:pt idx="5">
                  <c:v>14.53</c:v>
                </c:pt>
                <c:pt idx="6">
                  <c:v>#N/A</c:v>
                </c:pt>
                <c:pt idx="7">
                  <c:v>13.74</c:v>
                </c:pt>
                <c:pt idx="8">
                  <c:v>#N/A</c:v>
                </c:pt>
                <c:pt idx="9">
                  <c:v>13.59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1201648"/>
        <c:axId val="301202032"/>
      </c:barChart>
      <c:catAx>
        <c:axId val="30120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202032"/>
        <c:crosses val="autoZero"/>
        <c:auto val="1"/>
        <c:lblAlgn val="ctr"/>
        <c:lblOffset val="100"/>
        <c:tickLblSkip val="1"/>
        <c:tickMarkSkip val="1"/>
        <c:noMultiLvlLbl val="0"/>
      </c:catAx>
      <c:valAx>
        <c:axId val="30120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20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1166</c:v>
                </c:pt>
                <c:pt idx="5">
                  <c:v>1186</c:v>
                </c:pt>
                <c:pt idx="8">
                  <c:v>1194</c:v>
                </c:pt>
                <c:pt idx="11">
                  <c:v>1135</c:v>
                </c:pt>
                <c:pt idx="14">
                  <c:v>1116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83</c:v>
                </c:pt>
                <c:pt idx="3">
                  <c:v>82</c:v>
                </c:pt>
                <c:pt idx="6">
                  <c:v>83</c:v>
                </c:pt>
                <c:pt idx="9">
                  <c:v>88</c:v>
                </c:pt>
                <c:pt idx="12">
                  <c:v>104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209</c:v>
                </c:pt>
                <c:pt idx="3">
                  <c:v>209</c:v>
                </c:pt>
                <c:pt idx="6">
                  <c:v>208</c:v>
                </c:pt>
                <c:pt idx="9">
                  <c:v>177</c:v>
                </c:pt>
                <c:pt idx="12">
                  <c:v>131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570</c:v>
                </c:pt>
                <c:pt idx="3">
                  <c:v>544</c:v>
                </c:pt>
                <c:pt idx="6">
                  <c:v>588</c:v>
                </c:pt>
                <c:pt idx="9">
                  <c:v>585</c:v>
                </c:pt>
                <c:pt idx="12">
                  <c:v>577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1477</c:v>
                </c:pt>
                <c:pt idx="3">
                  <c:v>1186</c:v>
                </c:pt>
                <c:pt idx="6">
                  <c:v>1177</c:v>
                </c:pt>
                <c:pt idx="9">
                  <c:v>1027</c:v>
                </c:pt>
                <c:pt idx="12">
                  <c:v>1028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8451288"/>
        <c:axId val="30168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1173</c:v>
                </c:pt>
                <c:pt idx="2">
                  <c:v>#N/A</c:v>
                </c:pt>
                <c:pt idx="3">
                  <c:v>#N/A</c:v>
                </c:pt>
                <c:pt idx="4">
                  <c:v>835</c:v>
                </c:pt>
                <c:pt idx="5">
                  <c:v>#N/A</c:v>
                </c:pt>
                <c:pt idx="6">
                  <c:v>#N/A</c:v>
                </c:pt>
                <c:pt idx="7">
                  <c:v>862</c:v>
                </c:pt>
                <c:pt idx="8">
                  <c:v>#N/A</c:v>
                </c:pt>
                <c:pt idx="9">
                  <c:v>#N/A</c:v>
                </c:pt>
                <c:pt idx="10">
                  <c:v>742</c:v>
                </c:pt>
                <c:pt idx="11">
                  <c:v>#N/A</c:v>
                </c:pt>
                <c:pt idx="12">
                  <c:v>#N/A</c:v>
                </c:pt>
                <c:pt idx="13">
                  <c:v>724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8451288"/>
        <c:axId val="301681312"/>
      </c:lineChart>
      <c:catAx>
        <c:axId val="29845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681312"/>
        <c:crosses val="autoZero"/>
        <c:auto val="1"/>
        <c:lblAlgn val="ctr"/>
        <c:lblOffset val="100"/>
        <c:tickLblSkip val="1"/>
        <c:tickMarkSkip val="1"/>
        <c:noMultiLvlLbl val="0"/>
      </c:catAx>
      <c:valAx>
        <c:axId val="30168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45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14349</c:v>
                </c:pt>
                <c:pt idx="5">
                  <c:v>14145</c:v>
                </c:pt>
                <c:pt idx="8">
                  <c:v>14306</c:v>
                </c:pt>
                <c:pt idx="11">
                  <c:v>14345</c:v>
                </c:pt>
                <c:pt idx="14">
                  <c:v>14222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36</c:v>
                </c:pt>
                <c:pt idx="11">
                  <c:v>0</c:v>
                </c:pt>
                <c:pt idx="14">
                  <c:v>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2659</c:v>
                </c:pt>
                <c:pt idx="5">
                  <c:v>2576</c:v>
                </c:pt>
                <c:pt idx="8">
                  <c:v>2529</c:v>
                </c:pt>
                <c:pt idx="11">
                  <c:v>3009</c:v>
                </c:pt>
                <c:pt idx="14">
                  <c:v>3407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979</c:v>
                </c:pt>
                <c:pt idx="3">
                  <c:v>427</c:v>
                </c:pt>
                <c:pt idx="6">
                  <c:v>427</c:v>
                </c:pt>
                <c:pt idx="9">
                  <c:v>227</c:v>
                </c:pt>
                <c:pt idx="12">
                  <c:v>134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597</c:v>
                </c:pt>
                <c:pt idx="3">
                  <c:v>405</c:v>
                </c:pt>
                <c:pt idx="6">
                  <c:v>181</c:v>
                </c:pt>
                <c:pt idx="9">
                  <c:v>103</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1274</c:v>
                </c:pt>
                <c:pt idx="3">
                  <c:v>1023</c:v>
                </c:pt>
                <c:pt idx="6">
                  <c:v>779</c:v>
                </c:pt>
                <c:pt idx="9">
                  <c:v>656</c:v>
                </c:pt>
                <c:pt idx="12">
                  <c:v>454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7328</c:v>
                </c:pt>
                <c:pt idx="3">
                  <c:v>6854</c:v>
                </c:pt>
                <c:pt idx="6">
                  <c:v>6564</c:v>
                </c:pt>
                <c:pt idx="9">
                  <c:v>6171</c:v>
                </c:pt>
                <c:pt idx="12">
                  <c:v>5839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2142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9709</c:v>
                </c:pt>
                <c:pt idx="3">
                  <c:v>9611</c:v>
                </c:pt>
                <c:pt idx="6">
                  <c:v>10167</c:v>
                </c:pt>
                <c:pt idx="9">
                  <c:v>10632</c:v>
                </c:pt>
                <c:pt idx="12">
                  <c:v>10489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1692536"/>
        <c:axId val="30170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2879</c:v>
                </c:pt>
                <c:pt idx="2">
                  <c:v>#N/A</c:v>
                </c:pt>
                <c:pt idx="3">
                  <c:v>#N/A</c:v>
                </c:pt>
                <c:pt idx="4">
                  <c:v>1597</c:v>
                </c:pt>
                <c:pt idx="5">
                  <c:v>#N/A</c:v>
                </c:pt>
                <c:pt idx="6">
                  <c:v>#N/A</c:v>
                </c:pt>
                <c:pt idx="7">
                  <c:v>1248</c:v>
                </c:pt>
                <c:pt idx="8">
                  <c:v>#N/A</c:v>
                </c:pt>
                <c:pt idx="9">
                  <c:v>#N/A</c:v>
                </c:pt>
                <c:pt idx="10">
                  <c:v>434</c:v>
                </c:pt>
                <c:pt idx="11">
                  <c:v>#N/A</c:v>
                </c:pt>
                <c:pt idx="12">
                  <c:v>#N/A</c:v>
                </c:pt>
                <c:pt idx="13">
                  <c:v>1411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1692536"/>
        <c:axId val="301708688"/>
      </c:lineChart>
      <c:catAx>
        <c:axId val="30169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708688"/>
        <c:crosses val="autoZero"/>
        <c:auto val="1"/>
        <c:lblAlgn val="ctr"/>
        <c:lblOffset val="100"/>
        <c:tickLblSkip val="1"/>
        <c:tickMarkSkip val="1"/>
        <c:noMultiLvlLbl val="0"/>
      </c:catAx>
      <c:valAx>
        <c:axId val="30170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9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203-4C7F-A730-12C3074AE8EF}"/>
                </c:ext>
                <c:ext xmlns:c15="http://schemas.microsoft.com/office/drawing/2012/chart" uri="{CE6537A1-D6FC-4f65-9D91-7224C49458BB}">
                  <c15:dlblFieldTable>
                    <c15:dlblFTEntry>
                      <c15:txfldGUID>{1E0D4BB1-0A67-4EA2-A1AD-1A535BFB6553}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203-4C7F-A730-12C3074AE8EF}"/>
                </c:ext>
                <c:ext xmlns:c15="http://schemas.microsoft.com/office/drawing/2012/chart" uri="{CE6537A1-D6FC-4f65-9D91-7224C49458BB}">
                  <c15:dlblFieldTable>
                    <c15:dlblFTEntry>
                      <c15:txfldGUID>{869F1B72-2146-473D-9A52-DFE140E13EA4}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203-4C7F-A730-12C3074AE8EF}"/>
                </c:ext>
                <c:ext xmlns:c15="http://schemas.microsoft.com/office/drawing/2012/chart" uri="{CE6537A1-D6FC-4f65-9D91-7224C49458BB}">
                  <c15:dlblFieldTable>
                    <c15:dlblFTEntry>
                      <c15:txfldGUID>{EDE62836-0869-42C5-BF5D-EEC2FB15E313}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203-4C7F-A730-12C3074AE8EF}"/>
                </c:ext>
                <c:ext xmlns:c15="http://schemas.microsoft.com/office/drawing/2012/chart" uri="{CE6537A1-D6FC-4f65-9D91-7224C49458BB}">
                  <c15:dlblFieldTable>
                    <c15:dlblFTEntry>
                      <c15:txfldGUID>{48EF4101-C5A5-43B5-8DB0-47EBD2EBDAE2}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203-4C7F-A730-12C3074AE8EF}"/>
                </c:ext>
                <c:ext xmlns:c15="http://schemas.microsoft.com/office/drawing/2012/chart" uri="{CE6537A1-D6FC-4f65-9D91-7224C49458BB}">
                  <c15:dlblFieldTable>
                    <c15:dlblFTEntry>
                      <c15:txfldGUID>{02814210-30BE-4B97-A6F8-CA6811CE84F8}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56.2</c:v>
                </c:pt>
                <c:pt idx="4">
                  <c:v>55.6</c:v>
                </c:pt>
              </c:numCache>
            </c:numRef>
          </c:xVal>
          <c:yVal>
            <c:numRef>
              <c:f>公会計指標分析・財政指標組合せ分析表!$K$51:$O$51</c:f>
              <c:numCache>
                <c:formatCode>#,##0.0;"▲ "#,##0.0</c:formatCode>
                <c:ptCount val="5"/>
                <c:pt idx="3">
                  <c:v>5.9</c:v>
                </c:pt>
                <c:pt idx="4">
                  <c:v>19</c:v>
                </c:pt>
              </c:numCache>
            </c:numRef>
          </c:yVal>
          <c:smooth val="0"/>
          <c:extLst xmlns:c16r2="http://schemas.microsoft.com/office/drawing/2015/06/chart">
            <c:ext xmlns:c16="http://schemas.microsoft.com/office/drawing/2014/chart" uri="{C3380CC4-5D6E-409C-BE32-E72D297353CC}">
              <c16:uniqueId val="{00000005-3203-4C7F-A730-12C3074AE8E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203-4C7F-A730-12C3074AE8EF}"/>
                </c:ext>
                <c:ext xmlns:c15="http://schemas.microsoft.com/office/drawing/2012/chart" uri="{CE6537A1-D6FC-4f65-9D91-7224C49458BB}">
                  <c15:dlblFieldTable>
                    <c15:dlblFTEntry>
                      <c15:txfldGUID>{A3FF4F07-8E0E-42DE-A732-37E52D2811BB}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203-4C7F-A730-12C3074AE8EF}"/>
                </c:ext>
                <c:ext xmlns:c15="http://schemas.microsoft.com/office/drawing/2012/chart" uri="{CE6537A1-D6FC-4f65-9D91-7224C49458BB}">
                  <c15:dlblFieldTable>
                    <c15:dlblFTEntry>
                      <c15:txfldGUID>{6B4A53D4-FB06-413F-9A7D-882E949179E3}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203-4C7F-A730-12C3074AE8EF}"/>
                </c:ext>
                <c:ext xmlns:c15="http://schemas.microsoft.com/office/drawing/2012/chart" uri="{CE6537A1-D6FC-4f65-9D91-7224C49458BB}">
                  <c15:dlblFieldTable>
                    <c15:dlblFTEntry>
                      <c15:txfldGUID>{16A1F47C-2434-404D-9C16-AF5BD12E4A21}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203-4C7F-A730-12C3074AE8EF}"/>
                </c:ext>
                <c:ext xmlns:c15="http://schemas.microsoft.com/office/drawing/2012/chart" uri="{CE6537A1-D6FC-4f65-9D91-7224C49458BB}">
                  <c15:dlblFieldTable>
                    <c15:dlblFTEntry>
                      <c15:txfldGUID>{88DF596F-BE81-4795-B969-D5EA0C762AA2}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03-4C7F-A730-12C3074AE8EF}"/>
                </c:ext>
                <c:ext xmlns:c15="http://schemas.microsoft.com/office/drawing/2012/chart" uri="{CE6537A1-D6FC-4f65-9D91-7224C49458BB}">
                  <c15:dlblFieldTable>
                    <c15:dlblFTEntry>
                      <c15:txfldGUID>{1B3116C6-BD69-4E6A-BAB7-1CEAF5852768}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xmlns:c16r2="http://schemas.microsoft.com/office/drawing/2015/06/chart">
            <c:ext xmlns:c16="http://schemas.microsoft.com/office/drawing/2014/chart" uri="{C3380CC4-5D6E-409C-BE32-E72D297353CC}">
              <c16:uniqueId val="{0000000B-3203-4C7F-A730-12C3074AE8EF}"/>
            </c:ext>
          </c:extLst>
        </c:ser>
        <c:dLbls>
          <c:showLegendKey val="0"/>
          <c:showVal val="0"/>
          <c:showCatName val="0"/>
          <c:showSerName val="0"/>
          <c:showPercent val="0"/>
          <c:showBubbleSize val="0"/>
        </c:dLbls>
        <c:axId val="302922856"/>
        <c:axId val="302923240"/>
      </c:scatterChart>
      <c:valAx>
        <c:axId val="302922856"/>
        <c:scaling>
          <c:orientation val="minMax"/>
          <c:max val="56.5"/>
          <c:min val="5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923240"/>
        <c:crosses val="autoZero"/>
        <c:crossBetween val="midCat"/>
      </c:valAx>
      <c:valAx>
        <c:axId val="302923240"/>
        <c:scaling>
          <c:orientation val="minMax"/>
          <c:max val="2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922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4AB2-4DD7-982A-5A993D05D6C2}"/>
                </c:ext>
                <c:ext xmlns:c15="http://schemas.microsoft.com/office/drawing/2012/chart" uri="{CE6537A1-D6FC-4f65-9D91-7224C49458BB}">
                  <c15:dlblFieldTable>
                    <c15:dlblFTEntry>
                      <c15:txfldGUID>{4564927D-A688-4FB5-9DA5-C13EE07418AA}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4AB2-4DD7-982A-5A993D05D6C2}"/>
                </c:ext>
                <c:ext xmlns:c15="http://schemas.microsoft.com/office/drawing/2012/chart" uri="{CE6537A1-D6FC-4f65-9D91-7224C49458BB}">
                  <c15:dlblFieldTable>
                    <c15:dlblFTEntry>
                      <c15:txfldGUID>{AED44B7F-019B-4888-A6BC-070FE7BC50AC}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4AB2-4DD7-982A-5A993D05D6C2}"/>
                </c:ext>
                <c:ext xmlns:c15="http://schemas.microsoft.com/office/drawing/2012/chart" uri="{CE6537A1-D6FC-4f65-9D91-7224C49458BB}">
                  <c15:dlblFieldTable>
                    <c15:dlblFTEntry>
                      <c15:txfldGUID>{88458DFC-F8DC-42BA-9BDC-836EB047BE38}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4AB2-4DD7-982A-5A993D05D6C2}"/>
                </c:ext>
                <c:ext xmlns:c15="http://schemas.microsoft.com/office/drawing/2012/chart" uri="{CE6537A1-D6FC-4f65-9D91-7224C49458BB}">
                  <c15:dlblFieldTable>
                    <c15:dlblFTEntry>
                      <c15:txfldGUID>{ACA21FA7-BCA0-49AA-916A-470CA13863ED}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4AB2-4DD7-982A-5A993D05D6C2}"/>
                </c:ext>
                <c:ext xmlns:c15="http://schemas.microsoft.com/office/drawing/2012/chart" uri="{CE6537A1-D6FC-4f65-9D91-7224C49458BB}">
                  <c15:dlblFieldTable>
                    <c15:dlblFTEntry>
                      <c15:txfldGUID>{3C2BB613-8082-4ED4-8C13-53F91BFCECB3}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c:v>
                </c:pt>
                <c:pt idx="1">
                  <c:v>16.100000000000001</c:v>
                </c:pt>
                <c:pt idx="2">
                  <c:v>13.7</c:v>
                </c:pt>
                <c:pt idx="3">
                  <c:v>11.4</c:v>
                </c:pt>
                <c:pt idx="4">
                  <c:v>10.7</c:v>
                </c:pt>
              </c:numCache>
            </c:numRef>
          </c:xVal>
          <c:yVal>
            <c:numRef>
              <c:f>公会計指標分析・財政指標組合せ分析表!$K$73:$O$73</c:f>
              <c:numCache>
                <c:formatCode>#,##0.0;"▲ "#,##0.0</c:formatCode>
                <c:ptCount val="5"/>
                <c:pt idx="0">
                  <c:v>41.7</c:v>
                </c:pt>
                <c:pt idx="1">
                  <c:v>22.7</c:v>
                </c:pt>
                <c:pt idx="2">
                  <c:v>17.7</c:v>
                </c:pt>
                <c:pt idx="3">
                  <c:v>5.9</c:v>
                </c:pt>
                <c:pt idx="4">
                  <c:v>19</c:v>
                </c:pt>
              </c:numCache>
            </c:numRef>
          </c:yVal>
          <c:smooth val="0"/>
          <c:extLst xmlns:c16r2="http://schemas.microsoft.com/office/drawing/2015/06/chart">
            <c:ext xmlns:c16="http://schemas.microsoft.com/office/drawing/2014/chart" uri="{C3380CC4-5D6E-409C-BE32-E72D297353CC}">
              <c16:uniqueId val="{00000005-4AB2-4DD7-982A-5A993D05D6C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AB2-4DD7-982A-5A993D05D6C2}"/>
                </c:ext>
                <c:ext xmlns:c15="http://schemas.microsoft.com/office/drawing/2012/chart" uri="{CE6537A1-D6FC-4f65-9D91-7224C49458BB}">
                  <c15:dlblFieldTable>
                    <c15:dlblFTEntry>
                      <c15:txfldGUID>{72C6BC8D-1F18-4621-8834-C92C515D527B}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AB2-4DD7-982A-5A993D05D6C2}"/>
                </c:ext>
                <c:ext xmlns:c15="http://schemas.microsoft.com/office/drawing/2012/chart" uri="{CE6537A1-D6FC-4f65-9D91-7224C49458BB}">
                  <c15:dlblFieldTable>
                    <c15:dlblFTEntry>
                      <c15:txfldGUID>{CE2009C2-5B6A-4BBB-A08C-D001AB44A52A}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4AB2-4DD7-982A-5A993D05D6C2}"/>
                </c:ext>
                <c:ext xmlns:c15="http://schemas.microsoft.com/office/drawing/2012/chart" uri="{CE6537A1-D6FC-4f65-9D91-7224C49458BB}">
                  <c15:dlblFieldTable>
                    <c15:dlblFTEntry>
                      <c15:txfldGUID>{79BE53AF-277B-4FB0-9D7C-96941B72B543}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4AB2-4DD7-982A-5A993D05D6C2}"/>
                </c:ext>
                <c:ext xmlns:c15="http://schemas.microsoft.com/office/drawing/2012/chart" uri="{CE6537A1-D6FC-4f65-9D91-7224C49458BB}">
                  <c15:dlblFieldTable>
                    <c15:dlblFTEntry>
                      <c15:txfldGUID>{29CAA450-FC9C-4231-80F2-0A7A7B69288D}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AB2-4DD7-982A-5A993D05D6C2}"/>
                </c:ext>
                <c:ext xmlns:c15="http://schemas.microsoft.com/office/drawing/2012/chart" uri="{CE6537A1-D6FC-4f65-9D91-7224C49458BB}">
                  <c15:dlblFieldTable>
                    <c15:dlblFTEntry>
                      <c15:txfldGUID>{AC4B5BBA-A0E4-4122-BD18-BE8507B8D753}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4AB2-4DD7-982A-5A993D05D6C2}"/>
            </c:ext>
          </c:extLst>
        </c:ser>
        <c:dLbls>
          <c:showLegendKey val="0"/>
          <c:showVal val="0"/>
          <c:showCatName val="0"/>
          <c:showSerName val="0"/>
          <c:showPercent val="0"/>
          <c:showBubbleSize val="0"/>
        </c:dLbls>
        <c:axId val="298325000"/>
        <c:axId val="301848456"/>
      </c:scatterChart>
      <c:valAx>
        <c:axId val="298325000"/>
        <c:scaling>
          <c:orientation val="minMax"/>
          <c:max val="20"/>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848456"/>
        <c:crosses val="autoZero"/>
        <c:crossBetween val="midCat"/>
      </c:valAx>
      <c:valAx>
        <c:axId val="301848456"/>
        <c:scaling>
          <c:orientation val="minMax"/>
          <c:max val="4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325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普通会計の元利償還金はこれまで減少傾向であったが、平成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年度までに地域総合整備事業債を活用した大規模な事業の償還が概ね終了したため、平成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前年からほぼ横ばいであった。また、依然として公営企業債の償還は高い数値で推移しており、今後も同様の傾向が続くと見込まれる。全体として、一部事務組合分の起債償還終了などにより実質公債費比率の分子は減少傾向が続いているが、近年発行した学校施設整備に係る教育債の償還開始や学校給食共同調理場建設による</a:t>
          </a:r>
          <a:r>
            <a:rPr kumimoji="1" lang="en-US" altLang="ja-JP" sz="1200">
              <a:latin typeface="ＭＳ ゴシック" pitchFamily="49" charset="-128"/>
              <a:ea typeface="ＭＳ ゴシック" pitchFamily="49" charset="-128"/>
            </a:rPr>
            <a:t>PFI</a:t>
          </a:r>
          <a:r>
            <a:rPr kumimoji="1" lang="ja-JP" altLang="en-US" sz="1200">
              <a:latin typeface="ＭＳ ゴシック" pitchFamily="49" charset="-128"/>
              <a:ea typeface="ＭＳ ゴシック" pitchFamily="49" charset="-128"/>
            </a:rPr>
            <a:t>事業者への負担が影響し、今後は増加に転じることが見込まれる。計画に基づいて施設整備を実施するとともに、適切な償還期間を設定するなど、過度な公債費負担とならないよう運営していく。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年度は、学校給食共同調理場の建設に伴い債務負担行為に基づく支出予定額が</a:t>
          </a:r>
          <a:r>
            <a:rPr kumimoji="1" lang="en-US" altLang="ja-JP" sz="1200" baseline="0">
              <a:latin typeface="ＭＳ ゴシック" pitchFamily="49" charset="-128"/>
              <a:ea typeface="ＭＳ ゴシック" pitchFamily="49" charset="-128"/>
            </a:rPr>
            <a:t>2,142</a:t>
          </a:r>
          <a:r>
            <a:rPr kumimoji="1" lang="ja-JP" altLang="en-US" sz="1200" baseline="0">
              <a:latin typeface="ＭＳ ゴシック" pitchFamily="49" charset="-128"/>
              <a:ea typeface="ＭＳ ゴシック" pitchFamily="49" charset="-128"/>
            </a:rPr>
            <a:t>百万円計上されたため、将来負担比率の分子は前年度比</a:t>
          </a:r>
          <a:r>
            <a:rPr kumimoji="1" lang="en-US" altLang="ja-JP" sz="1200" baseline="0">
              <a:latin typeface="ＭＳ ゴシック" pitchFamily="49" charset="-128"/>
              <a:ea typeface="ＭＳ ゴシック" pitchFamily="49" charset="-128"/>
            </a:rPr>
            <a:t>+977</a:t>
          </a:r>
          <a:r>
            <a:rPr kumimoji="1" lang="ja-JP" altLang="en-US" sz="1200" baseline="0">
              <a:latin typeface="ＭＳ ゴシック" pitchFamily="49" charset="-128"/>
              <a:ea typeface="ＭＳ ゴシック" pitchFamily="49" charset="-128"/>
            </a:rPr>
            <a:t>百万円と増加した。一方で、公営企業債等繰入見込額の減少</a:t>
          </a:r>
          <a:r>
            <a:rPr kumimoji="1" lang="en-US" altLang="ja-JP" sz="1200" baseline="0">
              <a:latin typeface="ＭＳ ゴシック" pitchFamily="49" charset="-128"/>
              <a:ea typeface="ＭＳ ゴシック" pitchFamily="49" charset="-128"/>
            </a:rPr>
            <a:t>(</a:t>
          </a:r>
          <a:r>
            <a:rPr kumimoji="1" lang="ja-JP" altLang="en-US" sz="1200" baseline="0">
              <a:latin typeface="ＭＳ ゴシック" pitchFamily="49" charset="-128"/>
              <a:ea typeface="ＭＳ ゴシック" pitchFamily="49" charset="-128"/>
            </a:rPr>
            <a:t>前年度比△</a:t>
          </a:r>
          <a:r>
            <a:rPr kumimoji="1" lang="en-US" altLang="ja-JP" sz="1200" baseline="0">
              <a:latin typeface="ＭＳ ゴシック" pitchFamily="49" charset="-128"/>
              <a:ea typeface="ＭＳ ゴシック" pitchFamily="49" charset="-128"/>
            </a:rPr>
            <a:t>332</a:t>
          </a:r>
          <a:r>
            <a:rPr kumimoji="1" lang="ja-JP" altLang="en-US" sz="1200" baseline="0">
              <a:latin typeface="ＭＳ ゴシック" pitchFamily="49" charset="-128"/>
              <a:ea typeface="ＭＳ ゴシック" pitchFamily="49" charset="-128"/>
            </a:rPr>
            <a:t>百万円</a:t>
          </a:r>
          <a:r>
            <a:rPr kumimoji="1" lang="en-US" altLang="ja-JP" sz="1200" baseline="0">
              <a:latin typeface="ＭＳ ゴシック" pitchFamily="49" charset="-128"/>
              <a:ea typeface="ＭＳ ゴシック" pitchFamily="49" charset="-128"/>
            </a:rPr>
            <a:t>)</a:t>
          </a:r>
          <a:r>
            <a:rPr kumimoji="1" lang="ja-JP" altLang="en-US" sz="1200" baseline="0">
              <a:latin typeface="ＭＳ ゴシック" pitchFamily="49" charset="-128"/>
              <a:ea typeface="ＭＳ ゴシック" pitchFamily="49" charset="-128"/>
            </a:rPr>
            <a:t>や土地開発公社の債務削減</a:t>
          </a:r>
          <a:r>
            <a:rPr kumimoji="1" lang="en-US" altLang="ja-JP" sz="1200" baseline="0">
              <a:latin typeface="ＭＳ ゴシック" pitchFamily="49" charset="-128"/>
              <a:ea typeface="ＭＳ ゴシック" pitchFamily="49" charset="-128"/>
            </a:rPr>
            <a:t>(</a:t>
          </a:r>
          <a:r>
            <a:rPr kumimoji="1" lang="ja-JP" altLang="en-US" sz="1200" baseline="0">
              <a:latin typeface="ＭＳ ゴシック" pitchFamily="49" charset="-128"/>
              <a:ea typeface="ＭＳ ゴシック" pitchFamily="49" charset="-128"/>
            </a:rPr>
            <a:t>前年度比△</a:t>
          </a:r>
          <a:r>
            <a:rPr kumimoji="1" lang="en-US" altLang="ja-JP" sz="1200" baseline="0">
              <a:latin typeface="ＭＳ ゴシック" pitchFamily="49" charset="-128"/>
              <a:ea typeface="ＭＳ ゴシック" pitchFamily="49" charset="-128"/>
            </a:rPr>
            <a:t>93</a:t>
          </a:r>
          <a:r>
            <a:rPr kumimoji="1" lang="ja-JP" altLang="en-US" sz="1200" baseline="0">
              <a:latin typeface="ＭＳ ゴシック" pitchFamily="49" charset="-128"/>
              <a:ea typeface="ＭＳ ゴシック" pitchFamily="49" charset="-128"/>
            </a:rPr>
            <a:t>百万円</a:t>
          </a:r>
          <a:r>
            <a:rPr kumimoji="1" lang="en-US" altLang="ja-JP" sz="1200" baseline="0">
              <a:latin typeface="ＭＳ ゴシック" pitchFamily="49" charset="-128"/>
              <a:ea typeface="ＭＳ ゴシック" pitchFamily="49" charset="-128"/>
            </a:rPr>
            <a:t>)</a:t>
          </a:r>
          <a:r>
            <a:rPr kumimoji="1" lang="ja-JP" altLang="en-US" sz="1200" baseline="0">
              <a:latin typeface="ＭＳ ゴシック" pitchFamily="49" charset="-128"/>
              <a:ea typeface="ＭＳ ゴシック" pitchFamily="49" charset="-128"/>
            </a:rPr>
            <a:t>等、その他の将来負担額は減少傾向であり、また、充当可能基金も増加している。今後も、地方債残高の抑制や充当可能基金の拡大を図り、将来負担額を適正に管理する。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福岡県粕屋町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46,374
45,919
14.13
14,028,485
13,406,967
531,070
8,534,584
10,488,917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公共施設等全体の有形固定資産減価償却率としては、資産の多くを占める道路の高い減価償却率が影響し、類似団体平均を</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ポイント上回った。前年度と比較すると低下しているが、これは主に学校給食共同調理場の建替えによるものである。</a:t>
          </a:r>
          <a:endParaRPr lang="ja-JP" altLang="ja-JP">
            <a:effectLst/>
          </a:endParaRPr>
        </a:p>
        <a:p>
          <a:r>
            <a:rPr kumimoji="1" lang="ja-JP" altLang="ja-JP" sz="1100" baseline="0">
              <a:solidFill>
                <a:schemeClr val="dk1"/>
              </a:solidFill>
              <a:effectLst/>
              <a:latin typeface="+mn-lt"/>
              <a:ea typeface="+mn-ea"/>
              <a:cs typeface="+mn-cs"/>
            </a:rPr>
            <a:t>　今後、公共施設等総合管理計画に基づいた各施設の個別管理計画を策定し、当該計画に基づいた施設の維持管理を適切に進めていく。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73116</xdr:rowOff>
    </xdr:from>
    <xdr:to>
      <xdr:col>3</xdr:col>
      <xdr:colOff>1222375</xdr:colOff>
      <xdr:row>29</xdr:row>
      <xdr:rowOff>3266</xdr:rowOff>
    </xdr:to>
    <xdr:sp macro="" textlink="">
      <xdr:nvSpPr>
        <xdr:cNvPr id="79" name="円/楕円 78"/>
        <xdr:cNvSpPr/>
      </xdr:nvSpPr>
      <xdr:spPr>
        <a:xfrm>
          <a:off x="47117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95993</xdr:rowOff>
    </xdr:from>
    <xdr:ext cx="405111" cy="259045"/>
    <xdr:sp macro="" textlink="">
      <xdr:nvSpPr>
        <xdr:cNvPr id="80" name="有形固定資産減価償却率該当値テキスト"/>
        <xdr:cNvSpPr txBox="1"/>
      </xdr:nvSpPr>
      <xdr:spPr>
        <a:xfrm>
          <a:off x="4813300" y="5506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54610</xdr:rowOff>
    </xdr:from>
    <xdr:to>
      <xdr:col>3</xdr:col>
      <xdr:colOff>511175</xdr:colOff>
      <xdr:row>28</xdr:row>
      <xdr:rowOff>156210</xdr:rowOff>
    </xdr:to>
    <xdr:sp macro="" textlink="">
      <xdr:nvSpPr>
        <xdr:cNvPr id="81" name="円/楕円 80"/>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105410</xdr:rowOff>
    </xdr:from>
    <xdr:to>
      <xdr:col>3</xdr:col>
      <xdr:colOff>1171575</xdr:colOff>
      <xdr:row>28</xdr:row>
      <xdr:rowOff>123916</xdr:rowOff>
    </xdr:to>
    <xdr:cxnSp macro="">
      <xdr:nvCxnSpPr>
        <xdr:cNvPr id="82" name="直線コネクタ 81"/>
        <xdr:cNvCxnSpPr/>
      </xdr:nvCxnSpPr>
      <xdr:spPr>
        <a:xfrm>
          <a:off x="4051300" y="568706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62247</xdr:rowOff>
    </xdr:from>
    <xdr:ext cx="405111" cy="259045"/>
    <xdr:sp macro="" textlink="">
      <xdr:nvSpPr>
        <xdr:cNvPr id="83"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1287</xdr:rowOff>
    </xdr:from>
    <xdr:ext cx="405111" cy="259045"/>
    <xdr:sp macro="" textlink="">
      <xdr:nvSpPr>
        <xdr:cNvPr id="84" name="n_1mainValue有形固定資産減価償却率"/>
        <xdr:cNvSpPr txBox="1"/>
      </xdr:nvSpPr>
      <xdr:spPr>
        <a:xfrm>
          <a:off x="3836043"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福岡県粕屋町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46,374
45,919
14.13
14,028,485
13,406,967
531,070
8,534,584
10,488,917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55880</xdr:rowOff>
    </xdr:from>
    <xdr:to>
      <xdr:col>6</xdr:col>
      <xdr:colOff>561975</xdr:colOff>
      <xdr:row>36</xdr:row>
      <xdr:rowOff>157480</xdr:rowOff>
    </xdr:to>
    <xdr:sp macro="" textlink="">
      <xdr:nvSpPr>
        <xdr:cNvPr id="70" name="円/楕円 69"/>
        <xdr:cNvSpPr/>
      </xdr:nvSpPr>
      <xdr:spPr>
        <a:xfrm>
          <a:off x="4584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78757</xdr:rowOff>
    </xdr:from>
    <xdr:ext cx="405111" cy="259045"/>
    <xdr:sp macro="" textlink="">
      <xdr:nvSpPr>
        <xdr:cNvPr id="71" name="【道路】&#10;有形固定資産減価償却率該当値テキスト"/>
        <xdr:cNvSpPr txBox="1"/>
      </xdr:nvSpPr>
      <xdr:spPr>
        <a:xfrm>
          <a:off x="47244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86360</xdr:rowOff>
    </xdr:from>
    <xdr:to>
      <xdr:col>5</xdr:col>
      <xdr:colOff>409575</xdr:colOff>
      <xdr:row>37</xdr:row>
      <xdr:rowOff>16510</xdr:rowOff>
    </xdr:to>
    <xdr:sp macro="" textlink="">
      <xdr:nvSpPr>
        <xdr:cNvPr id="72" name="円/楕円 71"/>
        <xdr:cNvSpPr/>
      </xdr:nvSpPr>
      <xdr:spPr>
        <a:xfrm>
          <a:off x="3746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106680</xdr:rowOff>
    </xdr:from>
    <xdr:to>
      <xdr:col>6</xdr:col>
      <xdr:colOff>511175</xdr:colOff>
      <xdr:row>36</xdr:row>
      <xdr:rowOff>137160</xdr:rowOff>
    </xdr:to>
    <xdr:cxnSp macro="">
      <xdr:nvCxnSpPr>
        <xdr:cNvPr id="73" name="直線コネクタ 72"/>
        <xdr:cNvCxnSpPr/>
      </xdr:nvCxnSpPr>
      <xdr:spPr>
        <a:xfrm flipV="1">
          <a:off x="3797300" y="6278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76217</xdr:rowOff>
    </xdr:from>
    <xdr:ext cx="405111" cy="259045"/>
    <xdr:sp macro="" textlink="">
      <xdr:nvSpPr>
        <xdr:cNvPr id="74"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33037</xdr:rowOff>
    </xdr:from>
    <xdr:ext cx="405111" cy="259045"/>
    <xdr:sp macro="" textlink="">
      <xdr:nvSpPr>
        <xdr:cNvPr id="75" name="n_1mainValue【道路】&#10;有形固定資産減価償却率"/>
        <xdr:cNvSpPr txBox="1"/>
      </xdr:nvSpPr>
      <xdr:spPr>
        <a:xfrm>
          <a:off x="3582043"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123715</xdr:rowOff>
    </xdr:from>
    <xdr:ext cx="469744" cy="259045"/>
    <xdr:sp macro="" textlink="">
      <xdr:nvSpPr>
        <xdr:cNvPr id="103" name="【道路】&#10;一人当たり延長平均値テキスト"/>
        <xdr:cNvSpPr txBox="1"/>
      </xdr:nvSpPr>
      <xdr:spPr>
        <a:xfrm>
          <a:off x="10566400" y="663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14061</xdr:rowOff>
    </xdr:from>
    <xdr:to>
      <xdr:col>15</xdr:col>
      <xdr:colOff>231775</xdr:colOff>
      <xdr:row>42</xdr:row>
      <xdr:rowOff>115661</xdr:rowOff>
    </xdr:to>
    <xdr:sp macro="" textlink="">
      <xdr:nvSpPr>
        <xdr:cNvPr id="111" name="円/楕円 110"/>
        <xdr:cNvSpPr/>
      </xdr:nvSpPr>
      <xdr:spPr>
        <a:xfrm>
          <a:off x="10426700" y="72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100438</xdr:rowOff>
    </xdr:from>
    <xdr:ext cx="469744" cy="259045"/>
    <xdr:sp macro="" textlink="">
      <xdr:nvSpPr>
        <xdr:cNvPr id="112" name="【道路】&#10;一人当たり延長該当値テキスト"/>
        <xdr:cNvSpPr txBox="1"/>
      </xdr:nvSpPr>
      <xdr:spPr>
        <a:xfrm>
          <a:off x="10566400" y="712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9032</xdr:rowOff>
    </xdr:from>
    <xdr:to>
      <xdr:col>14</xdr:col>
      <xdr:colOff>79375</xdr:colOff>
      <xdr:row>42</xdr:row>
      <xdr:rowOff>110632</xdr:rowOff>
    </xdr:to>
    <xdr:sp macro="" textlink="">
      <xdr:nvSpPr>
        <xdr:cNvPr id="113" name="円/楕円 112"/>
        <xdr:cNvSpPr/>
      </xdr:nvSpPr>
      <xdr:spPr>
        <a:xfrm>
          <a:off x="9588500" y="72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59832</xdr:rowOff>
    </xdr:from>
    <xdr:to>
      <xdr:col>15</xdr:col>
      <xdr:colOff>180975</xdr:colOff>
      <xdr:row>42</xdr:row>
      <xdr:rowOff>64861</xdr:rowOff>
    </xdr:to>
    <xdr:cxnSp macro="">
      <xdr:nvCxnSpPr>
        <xdr:cNvPr id="114" name="直線コネクタ 113"/>
        <xdr:cNvCxnSpPr/>
      </xdr:nvCxnSpPr>
      <xdr:spPr>
        <a:xfrm>
          <a:off x="9639300" y="726073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132463</xdr:rowOff>
    </xdr:from>
    <xdr:ext cx="469744" cy="259045"/>
    <xdr:sp macro="" textlink="">
      <xdr:nvSpPr>
        <xdr:cNvPr id="115"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101759</xdr:rowOff>
    </xdr:from>
    <xdr:ext cx="469744" cy="259045"/>
    <xdr:sp macro="" textlink="">
      <xdr:nvSpPr>
        <xdr:cNvPr id="116" name="n_1mainValue【道路】&#10;一人当たり延長"/>
        <xdr:cNvSpPr txBox="1"/>
      </xdr:nvSpPr>
      <xdr:spPr>
        <a:xfrm>
          <a:off x="9391727" y="73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65803</xdr:rowOff>
    </xdr:from>
    <xdr:ext cx="405111" cy="259045"/>
    <xdr:sp macro="" textlink="">
      <xdr:nvSpPr>
        <xdr:cNvPr id="144" name="【橋りょう・トンネル】&#10;有形固定資産減価償却率平均値テキスト"/>
        <xdr:cNvSpPr txBox="1"/>
      </xdr:nvSpPr>
      <xdr:spPr>
        <a:xfrm>
          <a:off x="47244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6" name="フローチャート : 判断 145"/>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52" name="円/楕円 151"/>
        <xdr:cNvSpPr/>
      </xdr:nvSpPr>
      <xdr:spPr>
        <a:xfrm>
          <a:off x="4584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25925</xdr:rowOff>
    </xdr:from>
    <xdr:ext cx="405111" cy="259045"/>
    <xdr:sp macro="" textlink="">
      <xdr:nvSpPr>
        <xdr:cNvPr id="153" name="【橋りょう・トンネル】&#10;有形固定資産減価償却率該当値テキスト"/>
        <xdr:cNvSpPr txBox="1"/>
      </xdr:nvSpPr>
      <xdr:spPr>
        <a:xfrm>
          <a:off x="4724400"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116078</xdr:rowOff>
    </xdr:from>
    <xdr:to>
      <xdr:col>5</xdr:col>
      <xdr:colOff>409575</xdr:colOff>
      <xdr:row>60</xdr:row>
      <xdr:rowOff>46228</xdr:rowOff>
    </xdr:to>
    <xdr:sp macro="" textlink="">
      <xdr:nvSpPr>
        <xdr:cNvPr id="154" name="円/楕円 153"/>
        <xdr:cNvSpPr/>
      </xdr:nvSpPr>
      <xdr:spPr>
        <a:xfrm>
          <a:off x="3746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98298</xdr:rowOff>
    </xdr:from>
    <xdr:to>
      <xdr:col>6</xdr:col>
      <xdr:colOff>511175</xdr:colOff>
      <xdr:row>59</xdr:row>
      <xdr:rowOff>166878</xdr:rowOff>
    </xdr:to>
    <xdr:cxnSp macro="">
      <xdr:nvCxnSpPr>
        <xdr:cNvPr id="155" name="直線コネクタ 154"/>
        <xdr:cNvCxnSpPr/>
      </xdr:nvCxnSpPr>
      <xdr:spPr>
        <a:xfrm flipV="1">
          <a:off x="3797300" y="102138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147083</xdr:rowOff>
    </xdr:from>
    <xdr:ext cx="405111" cy="259045"/>
    <xdr:sp macro="" textlink="">
      <xdr:nvSpPr>
        <xdr:cNvPr id="15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62755</xdr:rowOff>
    </xdr:from>
    <xdr:ext cx="405111" cy="259045"/>
    <xdr:sp macro="" textlink="">
      <xdr:nvSpPr>
        <xdr:cNvPr id="157" name="n_1mainValue【橋りょう・トンネル】&#10;有形固定資産減価償却率"/>
        <xdr:cNvSpPr txBox="1"/>
      </xdr:nvSpPr>
      <xdr:spPr>
        <a:xfrm>
          <a:off x="3582043"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30880</xdr:rowOff>
    </xdr:from>
    <xdr:ext cx="599010" cy="259045"/>
    <xdr:sp macro="" textlink="">
      <xdr:nvSpPr>
        <xdr:cNvPr id="186" name="【橋りょう・トンネル】&#10;一人当たり有形固定資産（償却資産）額平均値テキスト"/>
        <xdr:cNvSpPr txBox="1"/>
      </xdr:nvSpPr>
      <xdr:spPr>
        <a:xfrm>
          <a:off x="10566400" y="10317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8" name="フローチャート : 判断 187"/>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85526</xdr:rowOff>
    </xdr:from>
    <xdr:to>
      <xdr:col>15</xdr:col>
      <xdr:colOff>231775</xdr:colOff>
      <xdr:row>63</xdr:row>
      <xdr:rowOff>15676</xdr:rowOff>
    </xdr:to>
    <xdr:sp macro="" textlink="">
      <xdr:nvSpPr>
        <xdr:cNvPr id="194" name="円/楕円 193"/>
        <xdr:cNvSpPr/>
      </xdr:nvSpPr>
      <xdr:spPr>
        <a:xfrm>
          <a:off x="10426700" y="107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63953</xdr:rowOff>
    </xdr:from>
    <xdr:ext cx="534377" cy="259045"/>
    <xdr:sp macro="" textlink="">
      <xdr:nvSpPr>
        <xdr:cNvPr id="195" name="【橋りょう・トンネル】&#10;一人当たり有形固定資産（償却資産）額該当値テキスト"/>
        <xdr:cNvSpPr txBox="1"/>
      </xdr:nvSpPr>
      <xdr:spPr>
        <a:xfrm>
          <a:off x="10566400" y="106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82500</xdr:rowOff>
    </xdr:from>
    <xdr:to>
      <xdr:col>14</xdr:col>
      <xdr:colOff>79375</xdr:colOff>
      <xdr:row>63</xdr:row>
      <xdr:rowOff>12650</xdr:rowOff>
    </xdr:to>
    <xdr:sp macro="" textlink="">
      <xdr:nvSpPr>
        <xdr:cNvPr id="196" name="円/楕円 195"/>
        <xdr:cNvSpPr/>
      </xdr:nvSpPr>
      <xdr:spPr>
        <a:xfrm>
          <a:off x="9588500" y="107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133300</xdr:rowOff>
    </xdr:from>
    <xdr:to>
      <xdr:col>15</xdr:col>
      <xdr:colOff>180975</xdr:colOff>
      <xdr:row>62</xdr:row>
      <xdr:rowOff>136326</xdr:rowOff>
    </xdr:to>
    <xdr:cxnSp macro="">
      <xdr:nvCxnSpPr>
        <xdr:cNvPr id="197" name="直線コネクタ 196"/>
        <xdr:cNvCxnSpPr/>
      </xdr:nvCxnSpPr>
      <xdr:spPr>
        <a:xfrm>
          <a:off x="9639300" y="10763200"/>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99472</xdr:rowOff>
    </xdr:from>
    <xdr:ext cx="599010" cy="259045"/>
    <xdr:sp macro="" textlink="">
      <xdr:nvSpPr>
        <xdr:cNvPr id="19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3777</xdr:rowOff>
    </xdr:from>
    <xdr:ext cx="534377" cy="259045"/>
    <xdr:sp macro="" textlink="">
      <xdr:nvSpPr>
        <xdr:cNvPr id="199" name="n_1mainValue【橋りょう・トンネル】&#10;一人当たり有形固定資産（償却資産）額"/>
        <xdr:cNvSpPr txBox="1"/>
      </xdr:nvSpPr>
      <xdr:spPr>
        <a:xfrm>
          <a:off x="9359411" y="10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60469</xdr:rowOff>
    </xdr:from>
    <xdr:ext cx="405111" cy="259045"/>
    <xdr:sp macro="" textlink="">
      <xdr:nvSpPr>
        <xdr:cNvPr id="227" name="【公営住宅】&#10;有形固定資産減価償却率平均値テキスト"/>
        <xdr:cNvSpPr txBox="1"/>
      </xdr:nvSpPr>
      <xdr:spPr>
        <a:xfrm>
          <a:off x="4724400" y="1394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133604</xdr:rowOff>
    </xdr:from>
    <xdr:to>
      <xdr:col>6</xdr:col>
      <xdr:colOff>561975</xdr:colOff>
      <xdr:row>83</xdr:row>
      <xdr:rowOff>63754</xdr:rowOff>
    </xdr:to>
    <xdr:sp macro="" textlink="">
      <xdr:nvSpPr>
        <xdr:cNvPr id="235" name="円/楕円 234"/>
        <xdr:cNvSpPr/>
      </xdr:nvSpPr>
      <xdr:spPr>
        <a:xfrm>
          <a:off x="4584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112031</xdr:rowOff>
    </xdr:from>
    <xdr:ext cx="405111" cy="259045"/>
    <xdr:sp macro="" textlink="">
      <xdr:nvSpPr>
        <xdr:cNvPr id="236" name="【公営住宅】&#10;有形固定資産減価償却率該当値テキスト"/>
        <xdr:cNvSpPr txBox="1"/>
      </xdr:nvSpPr>
      <xdr:spPr>
        <a:xfrm>
          <a:off x="4724400"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1015</xdr:rowOff>
    </xdr:from>
    <xdr:to>
      <xdr:col>5</xdr:col>
      <xdr:colOff>409575</xdr:colOff>
      <xdr:row>83</xdr:row>
      <xdr:rowOff>102615</xdr:rowOff>
    </xdr:to>
    <xdr:sp macro="" textlink="">
      <xdr:nvSpPr>
        <xdr:cNvPr id="237" name="円/楕円 236"/>
        <xdr:cNvSpPr/>
      </xdr:nvSpPr>
      <xdr:spPr>
        <a:xfrm>
          <a:off x="3746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12954</xdr:rowOff>
    </xdr:from>
    <xdr:to>
      <xdr:col>6</xdr:col>
      <xdr:colOff>511175</xdr:colOff>
      <xdr:row>83</xdr:row>
      <xdr:rowOff>51815</xdr:rowOff>
    </xdr:to>
    <xdr:cxnSp macro="">
      <xdr:nvCxnSpPr>
        <xdr:cNvPr id="238" name="直線コネクタ 237"/>
        <xdr:cNvCxnSpPr/>
      </xdr:nvCxnSpPr>
      <xdr:spPr>
        <a:xfrm flipV="1">
          <a:off x="3797300" y="1424330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39"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93742</xdr:rowOff>
    </xdr:from>
    <xdr:ext cx="405111" cy="259045"/>
    <xdr:sp macro="" textlink="">
      <xdr:nvSpPr>
        <xdr:cNvPr id="240" name="n_1mainValue【公営住宅】&#10;有形固定資産減価償却率"/>
        <xdr:cNvSpPr txBox="1"/>
      </xdr:nvSpPr>
      <xdr:spPr>
        <a:xfrm>
          <a:off x="3582043"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69" name="【公営住宅】&#10;一人当たり面積平均値テキスト"/>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71" name="フローチャート : 判断 27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139700</xdr:rowOff>
    </xdr:from>
    <xdr:to>
      <xdr:col>15</xdr:col>
      <xdr:colOff>231775</xdr:colOff>
      <xdr:row>86</xdr:row>
      <xdr:rowOff>69850</xdr:rowOff>
    </xdr:to>
    <xdr:sp macro="" textlink="">
      <xdr:nvSpPr>
        <xdr:cNvPr id="277" name="円/楕円 276"/>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54627</xdr:rowOff>
    </xdr:from>
    <xdr:ext cx="469744" cy="259045"/>
    <xdr:sp macro="" textlink="">
      <xdr:nvSpPr>
        <xdr:cNvPr id="278" name="【公営住宅】&#10;一人当たり面積該当値テキスト"/>
        <xdr:cNvSpPr txBox="1"/>
      </xdr:nvSpPr>
      <xdr:spPr>
        <a:xfrm>
          <a:off x="105664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138176</xdr:rowOff>
    </xdr:from>
    <xdr:to>
      <xdr:col>14</xdr:col>
      <xdr:colOff>79375</xdr:colOff>
      <xdr:row>86</xdr:row>
      <xdr:rowOff>68326</xdr:rowOff>
    </xdr:to>
    <xdr:sp macro="" textlink="">
      <xdr:nvSpPr>
        <xdr:cNvPr id="279" name="円/楕円 278"/>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17526</xdr:rowOff>
    </xdr:from>
    <xdr:to>
      <xdr:col>15</xdr:col>
      <xdr:colOff>180975</xdr:colOff>
      <xdr:row>86</xdr:row>
      <xdr:rowOff>19050</xdr:rowOff>
    </xdr:to>
    <xdr:cxnSp macro="">
      <xdr:nvCxnSpPr>
        <xdr:cNvPr id="280" name="直線コネクタ 279"/>
        <xdr:cNvCxnSpPr/>
      </xdr:nvCxnSpPr>
      <xdr:spPr>
        <a:xfrm>
          <a:off x="9639300" y="1476222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147717</xdr:rowOff>
    </xdr:from>
    <xdr:ext cx="469744" cy="259045"/>
    <xdr:sp macro="" textlink="">
      <xdr:nvSpPr>
        <xdr:cNvPr id="281"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59453</xdr:rowOff>
    </xdr:from>
    <xdr:ext cx="469744" cy="259045"/>
    <xdr:sp macro="" textlink="">
      <xdr:nvSpPr>
        <xdr:cNvPr id="282" name="n_1mainValue【公営住宅】&#10;一人当たり面積"/>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28"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30" name="フローチャート : 判断 32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135890</xdr:rowOff>
    </xdr:from>
    <xdr:to>
      <xdr:col>23</xdr:col>
      <xdr:colOff>568325</xdr:colOff>
      <xdr:row>36</xdr:row>
      <xdr:rowOff>66040</xdr:rowOff>
    </xdr:to>
    <xdr:sp macro="" textlink="">
      <xdr:nvSpPr>
        <xdr:cNvPr id="336" name="円/楕円 335"/>
        <xdr:cNvSpPr/>
      </xdr:nvSpPr>
      <xdr:spPr>
        <a:xfrm>
          <a:off x="16268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158767</xdr:rowOff>
    </xdr:from>
    <xdr:ext cx="405111" cy="259045"/>
    <xdr:sp macro="" textlink="">
      <xdr:nvSpPr>
        <xdr:cNvPr id="337" name="【認定こども園・幼稚園・保育所】&#10;有形固定資産減価償却率該当値テキスト"/>
        <xdr:cNvSpPr txBox="1"/>
      </xdr:nvSpPr>
      <xdr:spPr>
        <a:xfrm>
          <a:off x="164084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153035</xdr:rowOff>
    </xdr:from>
    <xdr:to>
      <xdr:col>22</xdr:col>
      <xdr:colOff>415925</xdr:colOff>
      <xdr:row>36</xdr:row>
      <xdr:rowOff>83185</xdr:rowOff>
    </xdr:to>
    <xdr:sp macro="" textlink="">
      <xdr:nvSpPr>
        <xdr:cNvPr id="338" name="円/楕円 337"/>
        <xdr:cNvSpPr/>
      </xdr:nvSpPr>
      <xdr:spPr>
        <a:xfrm>
          <a:off x="15430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15240</xdr:rowOff>
    </xdr:from>
    <xdr:to>
      <xdr:col>23</xdr:col>
      <xdr:colOff>517525</xdr:colOff>
      <xdr:row>36</xdr:row>
      <xdr:rowOff>32385</xdr:rowOff>
    </xdr:to>
    <xdr:cxnSp macro="">
      <xdr:nvCxnSpPr>
        <xdr:cNvPr id="339" name="直線コネクタ 338"/>
        <xdr:cNvCxnSpPr/>
      </xdr:nvCxnSpPr>
      <xdr:spPr>
        <a:xfrm flipV="1">
          <a:off x="15481300" y="61874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83837</xdr:rowOff>
    </xdr:from>
    <xdr:ext cx="405111" cy="259045"/>
    <xdr:sp macro="" textlink="">
      <xdr:nvSpPr>
        <xdr:cNvPr id="340"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99712</xdr:rowOff>
    </xdr:from>
    <xdr:ext cx="405111" cy="259045"/>
    <xdr:sp macro="" textlink="">
      <xdr:nvSpPr>
        <xdr:cNvPr id="341" name="n_1mainValue【認定こども園・幼稚園・保育所】&#10;有形固定資産減価償却率"/>
        <xdr:cNvSpPr txBox="1"/>
      </xdr:nvSpPr>
      <xdr:spPr>
        <a:xfrm>
          <a:off x="15266043"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17797</xdr:rowOff>
    </xdr:from>
    <xdr:ext cx="469744" cy="259045"/>
    <xdr:sp macro="" textlink="">
      <xdr:nvSpPr>
        <xdr:cNvPr id="370" name="【認定こども園・幼稚園・保育所】&#10;一人当たり面積平均値テキスト"/>
        <xdr:cNvSpPr txBox="1"/>
      </xdr:nvSpPr>
      <xdr:spPr>
        <a:xfrm>
          <a:off x="222504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72" name="フローチャート : 判断 37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63500</xdr:rowOff>
    </xdr:from>
    <xdr:to>
      <xdr:col>32</xdr:col>
      <xdr:colOff>238125</xdr:colOff>
      <xdr:row>40</xdr:row>
      <xdr:rowOff>165100</xdr:rowOff>
    </xdr:to>
    <xdr:sp macro="" textlink="">
      <xdr:nvSpPr>
        <xdr:cNvPr id="378" name="円/楕円 377"/>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41927</xdr:rowOff>
    </xdr:from>
    <xdr:ext cx="469744" cy="259045"/>
    <xdr:sp macro="" textlink="">
      <xdr:nvSpPr>
        <xdr:cNvPr id="379" name="【認定こども園・幼稚園・保育所】&#10;一人当たり面積該当値テキスト"/>
        <xdr:cNvSpPr txBox="1"/>
      </xdr:nvSpPr>
      <xdr:spPr>
        <a:xfrm>
          <a:off x="222504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59690</xdr:rowOff>
    </xdr:from>
    <xdr:to>
      <xdr:col>31</xdr:col>
      <xdr:colOff>85725</xdr:colOff>
      <xdr:row>40</xdr:row>
      <xdr:rowOff>161290</xdr:rowOff>
    </xdr:to>
    <xdr:sp macro="" textlink="">
      <xdr:nvSpPr>
        <xdr:cNvPr id="380" name="円/楕円 379"/>
        <xdr:cNvSpPr/>
      </xdr:nvSpPr>
      <xdr:spPr>
        <a:xfrm>
          <a:off x="2127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110490</xdr:rowOff>
    </xdr:from>
    <xdr:to>
      <xdr:col>32</xdr:col>
      <xdr:colOff>187325</xdr:colOff>
      <xdr:row>40</xdr:row>
      <xdr:rowOff>114300</xdr:rowOff>
    </xdr:to>
    <xdr:cxnSp macro="">
      <xdr:nvCxnSpPr>
        <xdr:cNvPr id="381" name="直線コネクタ 380"/>
        <xdr:cNvCxnSpPr/>
      </xdr:nvCxnSpPr>
      <xdr:spPr>
        <a:xfrm>
          <a:off x="21323300" y="696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156227</xdr:rowOff>
    </xdr:from>
    <xdr:ext cx="469744" cy="259045"/>
    <xdr:sp macro="" textlink="">
      <xdr:nvSpPr>
        <xdr:cNvPr id="382"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6367</xdr:rowOff>
    </xdr:from>
    <xdr:ext cx="469744" cy="259045"/>
    <xdr:sp macro="" textlink="">
      <xdr:nvSpPr>
        <xdr:cNvPr id="383" name="n_1mainValue【認定こども園・幼稚園・保育所】&#10;一人当たり面積"/>
        <xdr:cNvSpPr txBox="1"/>
      </xdr:nvSpPr>
      <xdr:spPr>
        <a:xfrm>
          <a:off x="210757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132097</xdr:rowOff>
    </xdr:from>
    <xdr:ext cx="405111" cy="259045"/>
    <xdr:sp macro="" textlink="">
      <xdr:nvSpPr>
        <xdr:cNvPr id="413" name="【学校施設】&#10;有形固定資産減価償却率平均値テキスト"/>
        <xdr:cNvSpPr txBox="1"/>
      </xdr:nvSpPr>
      <xdr:spPr>
        <a:xfrm>
          <a:off x="164084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15" name="フローチャート : 判断 41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90170</xdr:rowOff>
    </xdr:from>
    <xdr:to>
      <xdr:col>23</xdr:col>
      <xdr:colOff>568325</xdr:colOff>
      <xdr:row>61</xdr:row>
      <xdr:rowOff>20320</xdr:rowOff>
    </xdr:to>
    <xdr:sp macro="" textlink="">
      <xdr:nvSpPr>
        <xdr:cNvPr id="421" name="円/楕円 420"/>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68597</xdr:rowOff>
    </xdr:from>
    <xdr:ext cx="405111" cy="259045"/>
    <xdr:sp macro="" textlink="">
      <xdr:nvSpPr>
        <xdr:cNvPr id="422" name="【学校施設】&#10;有形固定資産減価償却率該当値テキスト"/>
        <xdr:cNvSpPr txBox="1"/>
      </xdr:nvSpPr>
      <xdr:spPr>
        <a:xfrm>
          <a:off x="164084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158750</xdr:rowOff>
    </xdr:from>
    <xdr:to>
      <xdr:col>22</xdr:col>
      <xdr:colOff>415925</xdr:colOff>
      <xdr:row>61</xdr:row>
      <xdr:rowOff>88900</xdr:rowOff>
    </xdr:to>
    <xdr:sp macro="" textlink="">
      <xdr:nvSpPr>
        <xdr:cNvPr id="423" name="円/楕円 422"/>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140970</xdr:rowOff>
    </xdr:from>
    <xdr:to>
      <xdr:col>23</xdr:col>
      <xdr:colOff>517525</xdr:colOff>
      <xdr:row>61</xdr:row>
      <xdr:rowOff>38100</xdr:rowOff>
    </xdr:to>
    <xdr:cxnSp macro="">
      <xdr:nvCxnSpPr>
        <xdr:cNvPr id="424" name="直線コネクタ 423"/>
        <xdr:cNvCxnSpPr/>
      </xdr:nvCxnSpPr>
      <xdr:spPr>
        <a:xfrm flipV="1">
          <a:off x="15481300" y="104279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33037</xdr:rowOff>
    </xdr:from>
    <xdr:ext cx="405111" cy="259045"/>
    <xdr:sp macro="" textlink="">
      <xdr:nvSpPr>
        <xdr:cNvPr id="425"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80027</xdr:rowOff>
    </xdr:from>
    <xdr:ext cx="405111" cy="259045"/>
    <xdr:sp macro="" textlink="">
      <xdr:nvSpPr>
        <xdr:cNvPr id="426" name="n_1mainValue【学校施設】&#10;有形固定資産減価償却率"/>
        <xdr:cNvSpPr txBox="1"/>
      </xdr:nvSpPr>
      <xdr:spPr>
        <a:xfrm>
          <a:off x="15266043"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90187</xdr:rowOff>
    </xdr:from>
    <xdr:ext cx="469744" cy="259045"/>
    <xdr:sp macro="" textlink="">
      <xdr:nvSpPr>
        <xdr:cNvPr id="456" name="【学校施設】&#10;一人当たり面積平均値テキスト"/>
        <xdr:cNvSpPr txBox="1"/>
      </xdr:nvSpPr>
      <xdr:spPr>
        <a:xfrm>
          <a:off x="22250400" y="1003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58" name="フローチャート : 判断 45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139700</xdr:rowOff>
    </xdr:from>
    <xdr:to>
      <xdr:col>32</xdr:col>
      <xdr:colOff>238125</xdr:colOff>
      <xdr:row>64</xdr:row>
      <xdr:rowOff>69850</xdr:rowOff>
    </xdr:to>
    <xdr:sp macro="" textlink="">
      <xdr:nvSpPr>
        <xdr:cNvPr id="464" name="円/楕円 463"/>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54627</xdr:rowOff>
    </xdr:from>
    <xdr:ext cx="469744" cy="259045"/>
    <xdr:sp macro="" textlink="">
      <xdr:nvSpPr>
        <xdr:cNvPr id="465" name="【学校施設】&#10;一人当たり面積該当値テキスト"/>
        <xdr:cNvSpPr txBox="1"/>
      </xdr:nvSpPr>
      <xdr:spPr>
        <a:xfrm>
          <a:off x="222504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116840</xdr:rowOff>
    </xdr:from>
    <xdr:to>
      <xdr:col>31</xdr:col>
      <xdr:colOff>85725</xdr:colOff>
      <xdr:row>64</xdr:row>
      <xdr:rowOff>46990</xdr:rowOff>
    </xdr:to>
    <xdr:sp macro="" textlink="">
      <xdr:nvSpPr>
        <xdr:cNvPr id="466" name="円/楕円 465"/>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167640</xdr:rowOff>
    </xdr:from>
    <xdr:to>
      <xdr:col>32</xdr:col>
      <xdr:colOff>187325</xdr:colOff>
      <xdr:row>64</xdr:row>
      <xdr:rowOff>19050</xdr:rowOff>
    </xdr:to>
    <xdr:cxnSp macro="">
      <xdr:nvCxnSpPr>
        <xdr:cNvPr id="467" name="直線コネクタ 466"/>
        <xdr:cNvCxnSpPr/>
      </xdr:nvCxnSpPr>
      <xdr:spPr>
        <a:xfrm>
          <a:off x="21323300" y="109689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135907</xdr:rowOff>
    </xdr:from>
    <xdr:ext cx="469744" cy="259045"/>
    <xdr:sp macro="" textlink="">
      <xdr:nvSpPr>
        <xdr:cNvPr id="468"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38117</xdr:rowOff>
    </xdr:from>
    <xdr:ext cx="469744" cy="259045"/>
    <xdr:sp macro="" textlink="">
      <xdr:nvSpPr>
        <xdr:cNvPr id="469" name="n_1mainValue【学校施設】&#10;一人当たり面積"/>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95" name="直線コネクタ 49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9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97" name="直線コネクタ 49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9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99" name="直線コネクタ 49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95085</xdr:rowOff>
    </xdr:from>
    <xdr:ext cx="405111" cy="259045"/>
    <xdr:sp macro="" textlink="">
      <xdr:nvSpPr>
        <xdr:cNvPr id="500" name="【児童館】&#10;有形固定資産減価償却率平均値テキスト"/>
        <xdr:cNvSpPr txBox="1"/>
      </xdr:nvSpPr>
      <xdr:spPr>
        <a:xfrm>
          <a:off x="16408400" y="1415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501" name="フローチャート : 判断 50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502" name="フローチャート : 判断 50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42818</xdr:rowOff>
    </xdr:from>
    <xdr:to>
      <xdr:col>23</xdr:col>
      <xdr:colOff>568325</xdr:colOff>
      <xdr:row>86</xdr:row>
      <xdr:rowOff>144418</xdr:rowOff>
    </xdr:to>
    <xdr:sp macro="" textlink="">
      <xdr:nvSpPr>
        <xdr:cNvPr id="508" name="円/楕円 507"/>
        <xdr:cNvSpPr/>
      </xdr:nvSpPr>
      <xdr:spPr>
        <a:xfrm>
          <a:off x="16268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129195</xdr:rowOff>
    </xdr:from>
    <xdr:ext cx="340478" cy="259045"/>
    <xdr:sp macro="" textlink="">
      <xdr:nvSpPr>
        <xdr:cNvPr id="509" name="【児童館】&#10;有形固定資産減価償却率該当値テキスト"/>
        <xdr:cNvSpPr txBox="1"/>
      </xdr:nvSpPr>
      <xdr:spPr>
        <a:xfrm>
          <a:off x="16408400" y="147024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117929</xdr:rowOff>
    </xdr:from>
    <xdr:to>
      <xdr:col>22</xdr:col>
      <xdr:colOff>415925</xdr:colOff>
      <xdr:row>87</xdr:row>
      <xdr:rowOff>48079</xdr:rowOff>
    </xdr:to>
    <xdr:sp macro="" textlink="">
      <xdr:nvSpPr>
        <xdr:cNvPr id="510" name="円/楕円 509"/>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93618</xdr:rowOff>
    </xdr:from>
    <xdr:to>
      <xdr:col>23</xdr:col>
      <xdr:colOff>517525</xdr:colOff>
      <xdr:row>86</xdr:row>
      <xdr:rowOff>168729</xdr:rowOff>
    </xdr:to>
    <xdr:cxnSp macro="">
      <xdr:nvCxnSpPr>
        <xdr:cNvPr id="511" name="直線コネクタ 510"/>
        <xdr:cNvCxnSpPr/>
      </xdr:nvCxnSpPr>
      <xdr:spPr>
        <a:xfrm flipV="1">
          <a:off x="15481300" y="1483831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111958</xdr:rowOff>
    </xdr:from>
    <xdr:ext cx="405111" cy="259045"/>
    <xdr:sp macro="" textlink="">
      <xdr:nvSpPr>
        <xdr:cNvPr id="512"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182185</xdr:colOff>
      <xdr:row>87</xdr:row>
      <xdr:rowOff>39206</xdr:rowOff>
    </xdr:from>
    <xdr:ext cx="340478" cy="259045"/>
    <xdr:sp macro="" textlink="">
      <xdr:nvSpPr>
        <xdr:cNvPr id="513" name="n_1mainValue【児童館】&#10;有形固定資産減価償却率"/>
        <xdr:cNvSpPr txBox="1"/>
      </xdr:nvSpPr>
      <xdr:spPr>
        <a:xfrm>
          <a:off x="15298360"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4" name="直線コネクタ 5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5" name="テキスト ボックス 5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6" name="直線コネクタ 5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7" name="テキスト ボックス 5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0" name="直線コネクタ 5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1" name="テキスト ボックス 5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2" name="直線コネクタ 5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3" name="テキスト ボックス 5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37" name="直線コネクタ 536"/>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38"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39" name="直線コネクタ 53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40"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41" name="直線コネクタ 54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42"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3" name="フローチャート : 判断 54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44" name="フローチャート : 判断 543"/>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139700</xdr:rowOff>
    </xdr:from>
    <xdr:to>
      <xdr:col>32</xdr:col>
      <xdr:colOff>238125</xdr:colOff>
      <xdr:row>84</xdr:row>
      <xdr:rowOff>69850</xdr:rowOff>
    </xdr:to>
    <xdr:sp macro="" textlink="">
      <xdr:nvSpPr>
        <xdr:cNvPr id="550" name="円/楕円 549"/>
        <xdr:cNvSpPr/>
      </xdr:nvSpPr>
      <xdr:spPr>
        <a:xfrm>
          <a:off x="22110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118127</xdr:rowOff>
    </xdr:from>
    <xdr:ext cx="469744" cy="259045"/>
    <xdr:sp macro="" textlink="">
      <xdr:nvSpPr>
        <xdr:cNvPr id="551" name="【児童館】&#10;一人当たり面積該当値テキスト"/>
        <xdr:cNvSpPr txBox="1"/>
      </xdr:nvSpPr>
      <xdr:spPr>
        <a:xfrm>
          <a:off x="2225040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120650</xdr:rowOff>
    </xdr:from>
    <xdr:to>
      <xdr:col>31</xdr:col>
      <xdr:colOff>85725</xdr:colOff>
      <xdr:row>84</xdr:row>
      <xdr:rowOff>50800</xdr:rowOff>
    </xdr:to>
    <xdr:sp macro="" textlink="">
      <xdr:nvSpPr>
        <xdr:cNvPr id="552" name="円/楕円 551"/>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0</xdr:rowOff>
    </xdr:from>
    <xdr:to>
      <xdr:col>32</xdr:col>
      <xdr:colOff>187325</xdr:colOff>
      <xdr:row>84</xdr:row>
      <xdr:rowOff>19050</xdr:rowOff>
    </xdr:to>
    <xdr:cxnSp macro="">
      <xdr:nvCxnSpPr>
        <xdr:cNvPr id="553" name="直線コネクタ 552"/>
        <xdr:cNvCxnSpPr/>
      </xdr:nvCxnSpPr>
      <xdr:spPr>
        <a:xfrm>
          <a:off x="21323300" y="1440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29227</xdr:rowOff>
    </xdr:from>
    <xdr:ext cx="469744" cy="259045"/>
    <xdr:sp macro="" textlink="">
      <xdr:nvSpPr>
        <xdr:cNvPr id="554"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41927</xdr:rowOff>
    </xdr:from>
    <xdr:ext cx="469744" cy="259045"/>
    <xdr:sp macro="" textlink="">
      <xdr:nvSpPr>
        <xdr:cNvPr id="555"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8" name="テキスト ボックス 5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8" name="テキスト ボックス 5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82" name="直線コネクタ 58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8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84" name="直線コネクタ 58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8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86" name="直線コネクタ 58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87"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88" name="フローチャート : 判断 58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89" name="フローチャート : 判断 58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87449</xdr:rowOff>
    </xdr:from>
    <xdr:to>
      <xdr:col>23</xdr:col>
      <xdr:colOff>568325</xdr:colOff>
      <xdr:row>105</xdr:row>
      <xdr:rowOff>17599</xdr:rowOff>
    </xdr:to>
    <xdr:sp macro="" textlink="">
      <xdr:nvSpPr>
        <xdr:cNvPr id="595" name="円/楕円 594"/>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110326</xdr:rowOff>
    </xdr:from>
    <xdr:ext cx="405111" cy="259045"/>
    <xdr:sp macro="" textlink="">
      <xdr:nvSpPr>
        <xdr:cNvPr id="596" name="【公民館】&#10;有形固定資産減価償却率該当値テキスト"/>
        <xdr:cNvSpPr txBox="1"/>
      </xdr:nvSpPr>
      <xdr:spPr>
        <a:xfrm>
          <a:off x="16408400" y="1776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156029</xdr:rowOff>
    </xdr:from>
    <xdr:to>
      <xdr:col>22</xdr:col>
      <xdr:colOff>415925</xdr:colOff>
      <xdr:row>105</xdr:row>
      <xdr:rowOff>86179</xdr:rowOff>
    </xdr:to>
    <xdr:sp macro="" textlink="">
      <xdr:nvSpPr>
        <xdr:cNvPr id="597" name="円/楕円 596"/>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138249</xdr:rowOff>
    </xdr:from>
    <xdr:to>
      <xdr:col>23</xdr:col>
      <xdr:colOff>517525</xdr:colOff>
      <xdr:row>105</xdr:row>
      <xdr:rowOff>35379</xdr:rowOff>
    </xdr:to>
    <xdr:cxnSp macro="">
      <xdr:nvCxnSpPr>
        <xdr:cNvPr id="598" name="直線コネクタ 597"/>
        <xdr:cNvCxnSpPr/>
      </xdr:nvCxnSpPr>
      <xdr:spPr>
        <a:xfrm flipV="1">
          <a:off x="15481300" y="1796904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116495</xdr:rowOff>
    </xdr:from>
    <xdr:ext cx="405111" cy="259045"/>
    <xdr:sp macro="" textlink="">
      <xdr:nvSpPr>
        <xdr:cNvPr id="599"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102706</xdr:rowOff>
    </xdr:from>
    <xdr:ext cx="405111" cy="259045"/>
    <xdr:sp macro="" textlink="">
      <xdr:nvSpPr>
        <xdr:cNvPr id="600" name="n_1mainValue【公民館】&#10;有形固定資産減価償却率"/>
        <xdr:cNvSpPr txBox="1"/>
      </xdr:nvSpPr>
      <xdr:spPr>
        <a:xfrm>
          <a:off x="15266043"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624" name="直線コネクタ 623"/>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625"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626" name="直線コネクタ 62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627"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628" name="直線コネクタ 62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629"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0" name="フローチャート : 判断 62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31" name="フローチャート : 判断 63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48261</xdr:rowOff>
    </xdr:from>
    <xdr:to>
      <xdr:col>32</xdr:col>
      <xdr:colOff>238125</xdr:colOff>
      <xdr:row>108</xdr:row>
      <xdr:rowOff>149861</xdr:rowOff>
    </xdr:to>
    <xdr:sp macro="" textlink="">
      <xdr:nvSpPr>
        <xdr:cNvPr id="637" name="円/楕円 636"/>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134638</xdr:rowOff>
    </xdr:from>
    <xdr:ext cx="469744" cy="259045"/>
    <xdr:sp macro="" textlink="">
      <xdr:nvSpPr>
        <xdr:cNvPr id="638" name="【公民館】&#10;一人当たり面積該当値テキスト"/>
        <xdr:cNvSpPr txBox="1"/>
      </xdr:nvSpPr>
      <xdr:spPr>
        <a:xfrm>
          <a:off x="222504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44450</xdr:rowOff>
    </xdr:from>
    <xdr:to>
      <xdr:col>31</xdr:col>
      <xdr:colOff>85725</xdr:colOff>
      <xdr:row>108</xdr:row>
      <xdr:rowOff>146050</xdr:rowOff>
    </xdr:to>
    <xdr:sp macro="" textlink="">
      <xdr:nvSpPr>
        <xdr:cNvPr id="639" name="円/楕円 638"/>
        <xdr:cNvSpPr/>
      </xdr:nvSpPr>
      <xdr:spPr>
        <a:xfrm>
          <a:off x="21272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95250</xdr:rowOff>
    </xdr:from>
    <xdr:to>
      <xdr:col>32</xdr:col>
      <xdr:colOff>187325</xdr:colOff>
      <xdr:row>108</xdr:row>
      <xdr:rowOff>99061</xdr:rowOff>
    </xdr:to>
    <xdr:cxnSp macro="">
      <xdr:nvCxnSpPr>
        <xdr:cNvPr id="640" name="直線コネクタ 639"/>
        <xdr:cNvCxnSpPr/>
      </xdr:nvCxnSpPr>
      <xdr:spPr>
        <a:xfrm>
          <a:off x="21323300" y="18611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124477</xdr:rowOff>
    </xdr:from>
    <xdr:ext cx="469744" cy="259045"/>
    <xdr:sp macro="" textlink="">
      <xdr:nvSpPr>
        <xdr:cNvPr id="641"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137177</xdr:rowOff>
    </xdr:from>
    <xdr:ext cx="469744" cy="259045"/>
    <xdr:sp macro="" textlink="">
      <xdr:nvSpPr>
        <xdr:cNvPr id="642" name="n_1mainValue【公民館】&#10;一人当たり面積"/>
        <xdr:cNvSpPr txBox="1"/>
      </xdr:nvSpPr>
      <xdr:spPr>
        <a:xfrm>
          <a:off x="21075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類似団体と比較して特に有形固定資産減価償却率が高くなっている施設は、道路、幼稚園・保育所であり、低くなっている施設は、学校施設、児童館である。道路、幼稚園・保育所の減価償却率はそれぞれ</a:t>
          </a:r>
          <a:r>
            <a:rPr kumimoji="1" lang="en-US" altLang="ja-JP" sz="1200">
              <a:solidFill>
                <a:schemeClr val="dk1"/>
              </a:solidFill>
              <a:effectLst/>
              <a:latin typeface="+mn-lt"/>
              <a:ea typeface="+mn-ea"/>
              <a:cs typeface="+mn-cs"/>
            </a:rPr>
            <a:t>70%</a:t>
          </a:r>
          <a:r>
            <a:rPr kumimoji="1" lang="ja-JP" altLang="ja-JP" sz="1200">
              <a:solidFill>
                <a:schemeClr val="dk1"/>
              </a:solidFill>
              <a:effectLst/>
              <a:latin typeface="+mn-lt"/>
              <a:ea typeface="+mn-ea"/>
              <a:cs typeface="+mn-cs"/>
            </a:rPr>
            <a:t>を超えており、更新を要する時期に近いものが多い。道路については継続的に、幼稚園・保育所については、待機児童対策等もあわせて対応していく。また、学校施設については、児童生徒数増加に伴う増築や、老朽化対策の大規模改修を実施してきており、今後も継続的に取り組んでいく。児童館については、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年度にかすやこども館を新設したことにより、現時点での減価償却率は低くなっている。</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福岡県粕屋町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46,374
45,919
14.13
14,028,485
13,406,967
531,070
8,534,584
10,488,917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155719</xdr:rowOff>
    </xdr:from>
    <xdr:ext cx="405111" cy="259045"/>
    <xdr:sp macro="" textlink="">
      <xdr:nvSpPr>
        <xdr:cNvPr id="60" name="【図書館】&#10;有形固定資産減価償却率平均値テキスト"/>
        <xdr:cNvSpPr txBox="1"/>
      </xdr:nvSpPr>
      <xdr:spPr>
        <a:xfrm>
          <a:off x="4724400" y="6499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153416</xdr:rowOff>
    </xdr:from>
    <xdr:to>
      <xdr:col>6</xdr:col>
      <xdr:colOff>561975</xdr:colOff>
      <xdr:row>40</xdr:row>
      <xdr:rowOff>83566</xdr:rowOff>
    </xdr:to>
    <xdr:sp macro="" textlink="">
      <xdr:nvSpPr>
        <xdr:cNvPr id="68" name="円/楕円 67"/>
        <xdr:cNvSpPr/>
      </xdr:nvSpPr>
      <xdr:spPr>
        <a:xfrm>
          <a:off x="4584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131843</xdr:rowOff>
    </xdr:from>
    <xdr:ext cx="405111" cy="259045"/>
    <xdr:sp macro="" textlink="">
      <xdr:nvSpPr>
        <xdr:cNvPr id="69" name="【図書館】&#10;有形固定資産減価償却率該当値テキスト"/>
        <xdr:cNvSpPr txBox="1"/>
      </xdr:nvSpPr>
      <xdr:spPr>
        <a:xfrm>
          <a:off x="4724400"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27686</xdr:rowOff>
    </xdr:from>
    <xdr:to>
      <xdr:col>5</xdr:col>
      <xdr:colOff>409575</xdr:colOff>
      <xdr:row>40</xdr:row>
      <xdr:rowOff>129286</xdr:rowOff>
    </xdr:to>
    <xdr:sp macro="" textlink="">
      <xdr:nvSpPr>
        <xdr:cNvPr id="70" name="円/楕円 69"/>
        <xdr:cNvSpPr/>
      </xdr:nvSpPr>
      <xdr:spPr>
        <a:xfrm>
          <a:off x="3746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32766</xdr:rowOff>
    </xdr:from>
    <xdr:to>
      <xdr:col>6</xdr:col>
      <xdr:colOff>511175</xdr:colOff>
      <xdr:row>40</xdr:row>
      <xdr:rowOff>78486</xdr:rowOff>
    </xdr:to>
    <xdr:cxnSp macro="">
      <xdr:nvCxnSpPr>
        <xdr:cNvPr id="71" name="直線コネクタ 70"/>
        <xdr:cNvCxnSpPr/>
      </xdr:nvCxnSpPr>
      <xdr:spPr>
        <a:xfrm flipV="1">
          <a:off x="3797300" y="68907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65803</xdr:rowOff>
    </xdr:from>
    <xdr:ext cx="405111" cy="259045"/>
    <xdr:sp macro="" textlink="">
      <xdr:nvSpPr>
        <xdr:cNvPr id="72"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120413</xdr:rowOff>
    </xdr:from>
    <xdr:ext cx="405111" cy="259045"/>
    <xdr:sp macro="" textlink="">
      <xdr:nvSpPr>
        <xdr:cNvPr id="73" name="n_1mainValue【図書館】&#10;有形固定資産減価償却率"/>
        <xdr:cNvSpPr txBox="1"/>
      </xdr:nvSpPr>
      <xdr:spPr>
        <a:xfrm>
          <a:off x="3582043"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73677</xdr:rowOff>
    </xdr:from>
    <xdr:ext cx="469744" cy="259045"/>
    <xdr:sp macro="" textlink="">
      <xdr:nvSpPr>
        <xdr:cNvPr id="103" name="【図書館】&#10;一人当たり面積平均値テキスト"/>
        <xdr:cNvSpPr txBox="1"/>
      </xdr:nvSpPr>
      <xdr:spPr>
        <a:xfrm>
          <a:off x="10566400" y="676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5" name="フローチャート : 判断 104"/>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11" name="円/楕円 110"/>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156227</xdr:rowOff>
    </xdr:from>
    <xdr:ext cx="469744" cy="259045"/>
    <xdr:sp macro="" textlink="">
      <xdr:nvSpPr>
        <xdr:cNvPr id="112" name="【図書館】&#10;一人当たり面積該当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6350</xdr:rowOff>
    </xdr:from>
    <xdr:to>
      <xdr:col>14</xdr:col>
      <xdr:colOff>79375</xdr:colOff>
      <xdr:row>41</xdr:row>
      <xdr:rowOff>107950</xdr:rowOff>
    </xdr:to>
    <xdr:sp macro="" textlink="">
      <xdr:nvSpPr>
        <xdr:cNvPr id="113" name="円/楕円 112"/>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57150</xdr:rowOff>
    </xdr:from>
    <xdr:to>
      <xdr:col>15</xdr:col>
      <xdr:colOff>180975</xdr:colOff>
      <xdr:row>41</xdr:row>
      <xdr:rowOff>57150</xdr:rowOff>
    </xdr:to>
    <xdr:cxnSp macro="">
      <xdr:nvCxnSpPr>
        <xdr:cNvPr id="114" name="直線コネクタ 113"/>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143527</xdr:rowOff>
    </xdr:from>
    <xdr:ext cx="469744" cy="259045"/>
    <xdr:sp macro="" textlink="">
      <xdr:nvSpPr>
        <xdr:cNvPr id="115"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99077</xdr:rowOff>
    </xdr:from>
    <xdr:ext cx="469744" cy="259045"/>
    <xdr:sp macro="" textlink="">
      <xdr:nvSpPr>
        <xdr:cNvPr id="116"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3" name="直線コネクタ 142"/>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4"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5" name="直線コネクタ 14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6"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7" name="直線コネクタ 146"/>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8" name="【体育館・プー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9" name="フローチャート : 判断 14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50" name="フローチャート : 判断 14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64</xdr:row>
      <xdr:rowOff>37374</xdr:rowOff>
    </xdr:from>
    <xdr:to>
      <xdr:col>6</xdr:col>
      <xdr:colOff>561975</xdr:colOff>
      <xdr:row>64</xdr:row>
      <xdr:rowOff>138974</xdr:rowOff>
    </xdr:to>
    <xdr:sp macro="" textlink="">
      <xdr:nvSpPr>
        <xdr:cNvPr id="156" name="円/楕円 155"/>
        <xdr:cNvSpPr/>
      </xdr:nvSpPr>
      <xdr:spPr>
        <a:xfrm>
          <a:off x="4584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123751</xdr:rowOff>
    </xdr:from>
    <xdr:ext cx="405111" cy="259045"/>
    <xdr:sp macro="" textlink="">
      <xdr:nvSpPr>
        <xdr:cNvPr id="157" name="【体育館・プール】&#10;有形固定資産減価償却率該当値テキスト"/>
        <xdr:cNvSpPr txBox="1"/>
      </xdr:nvSpPr>
      <xdr:spPr>
        <a:xfrm>
          <a:off x="4724400" y="1092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105954</xdr:rowOff>
    </xdr:from>
    <xdr:to>
      <xdr:col>5</xdr:col>
      <xdr:colOff>409575</xdr:colOff>
      <xdr:row>65</xdr:row>
      <xdr:rowOff>36104</xdr:rowOff>
    </xdr:to>
    <xdr:sp macro="" textlink="">
      <xdr:nvSpPr>
        <xdr:cNvPr id="158" name="円/楕円 157"/>
        <xdr:cNvSpPr/>
      </xdr:nvSpPr>
      <xdr:spPr>
        <a:xfrm>
          <a:off x="3746500" y="110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88174</xdr:rowOff>
    </xdr:from>
    <xdr:to>
      <xdr:col>6</xdr:col>
      <xdr:colOff>511175</xdr:colOff>
      <xdr:row>64</xdr:row>
      <xdr:rowOff>156754</xdr:rowOff>
    </xdr:to>
    <xdr:cxnSp macro="">
      <xdr:nvCxnSpPr>
        <xdr:cNvPr id="159" name="直線コネクタ 158"/>
        <xdr:cNvCxnSpPr/>
      </xdr:nvCxnSpPr>
      <xdr:spPr>
        <a:xfrm flipV="1">
          <a:off x="3797300" y="1106097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124477</xdr:rowOff>
    </xdr:from>
    <xdr:ext cx="405111" cy="259045"/>
    <xdr:sp macro="" textlink="">
      <xdr:nvSpPr>
        <xdr:cNvPr id="160"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65</xdr:row>
      <xdr:rowOff>27231</xdr:rowOff>
    </xdr:from>
    <xdr:ext cx="405111" cy="259045"/>
    <xdr:sp macro="" textlink="">
      <xdr:nvSpPr>
        <xdr:cNvPr id="161" name="n_1mainValue【体育館・プール】&#10;有形固定資産減価償却率"/>
        <xdr:cNvSpPr txBox="1"/>
      </xdr:nvSpPr>
      <xdr:spPr>
        <a:xfrm>
          <a:off x="3582043" y="1117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5" name="直線コネクタ 184"/>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7" name="直線コネクタ 18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8"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9" name="直線コネクタ 188"/>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90"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1" name="フローチャート : 判断 190"/>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92" name="フローチャート : 判断 191"/>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78740</xdr:rowOff>
    </xdr:from>
    <xdr:to>
      <xdr:col>15</xdr:col>
      <xdr:colOff>231775</xdr:colOff>
      <xdr:row>60</xdr:row>
      <xdr:rowOff>8890</xdr:rowOff>
    </xdr:to>
    <xdr:sp macro="" textlink="">
      <xdr:nvSpPr>
        <xdr:cNvPr id="198" name="円/楕円 197"/>
        <xdr:cNvSpPr/>
      </xdr:nvSpPr>
      <xdr:spPr>
        <a:xfrm>
          <a:off x="10426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101617</xdr:rowOff>
    </xdr:from>
    <xdr:ext cx="469744" cy="259045"/>
    <xdr:sp macro="" textlink="">
      <xdr:nvSpPr>
        <xdr:cNvPr id="199" name="【体育館・プール】&#10;一人当たり面積該当値テキスト"/>
        <xdr:cNvSpPr txBox="1"/>
      </xdr:nvSpPr>
      <xdr:spPr>
        <a:xfrm>
          <a:off x="10566400"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67310</xdr:rowOff>
    </xdr:from>
    <xdr:to>
      <xdr:col>14</xdr:col>
      <xdr:colOff>79375</xdr:colOff>
      <xdr:row>59</xdr:row>
      <xdr:rowOff>168910</xdr:rowOff>
    </xdr:to>
    <xdr:sp macro="" textlink="">
      <xdr:nvSpPr>
        <xdr:cNvPr id="200" name="円/楕円 199"/>
        <xdr:cNvSpPr/>
      </xdr:nvSpPr>
      <xdr:spPr>
        <a:xfrm>
          <a:off x="958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118110</xdr:rowOff>
    </xdr:from>
    <xdr:to>
      <xdr:col>15</xdr:col>
      <xdr:colOff>180975</xdr:colOff>
      <xdr:row>59</xdr:row>
      <xdr:rowOff>129540</xdr:rowOff>
    </xdr:to>
    <xdr:cxnSp macro="">
      <xdr:nvCxnSpPr>
        <xdr:cNvPr id="201" name="直線コネクタ 200"/>
        <xdr:cNvCxnSpPr/>
      </xdr:nvCxnSpPr>
      <xdr:spPr>
        <a:xfrm>
          <a:off x="9639300" y="102336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22877</xdr:rowOff>
    </xdr:from>
    <xdr:ext cx="469744" cy="259045"/>
    <xdr:sp macro="" textlink="">
      <xdr:nvSpPr>
        <xdr:cNvPr id="20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13987</xdr:rowOff>
    </xdr:from>
    <xdr:ext cx="469744" cy="259045"/>
    <xdr:sp macro="" textlink="">
      <xdr:nvSpPr>
        <xdr:cNvPr id="203" name="n_1mainValue【体育館・プール】&#10;一人当たり面積"/>
        <xdr:cNvSpPr txBox="1"/>
      </xdr:nvSpPr>
      <xdr:spPr>
        <a:xfrm>
          <a:off x="93917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26" name="直線コネクタ 225"/>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27"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28" name="直線コネクタ 227"/>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29"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30" name="直線コネクタ 229"/>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31"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32" name="フローチャート : 判断 231"/>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33" name="フローチャート : 判断 232"/>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9" name="円/楕円 238"/>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124477</xdr:rowOff>
    </xdr:from>
    <xdr:ext cx="405111" cy="259045"/>
    <xdr:sp macro="" textlink="">
      <xdr:nvSpPr>
        <xdr:cNvPr id="240" name="【福祉施設】&#10;有形固定資産減価償却率該当値テキスト"/>
        <xdr:cNvSpPr txBox="1"/>
      </xdr:nvSpPr>
      <xdr:spPr>
        <a:xfrm>
          <a:off x="47244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133604</xdr:rowOff>
    </xdr:from>
    <xdr:to>
      <xdr:col>5</xdr:col>
      <xdr:colOff>409575</xdr:colOff>
      <xdr:row>83</xdr:row>
      <xdr:rowOff>63754</xdr:rowOff>
    </xdr:to>
    <xdr:sp macro="" textlink="">
      <xdr:nvSpPr>
        <xdr:cNvPr id="241" name="円/楕円 240"/>
        <xdr:cNvSpPr/>
      </xdr:nvSpPr>
      <xdr:spPr>
        <a:xfrm>
          <a:off x="3746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152400</xdr:rowOff>
    </xdr:from>
    <xdr:to>
      <xdr:col>6</xdr:col>
      <xdr:colOff>511175</xdr:colOff>
      <xdr:row>83</xdr:row>
      <xdr:rowOff>12954</xdr:rowOff>
    </xdr:to>
    <xdr:cxnSp macro="">
      <xdr:nvCxnSpPr>
        <xdr:cNvPr id="242" name="直線コネクタ 241"/>
        <xdr:cNvCxnSpPr/>
      </xdr:nvCxnSpPr>
      <xdr:spPr>
        <a:xfrm flipV="1">
          <a:off x="3797300" y="142113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134890</xdr:rowOff>
    </xdr:from>
    <xdr:ext cx="405111" cy="259045"/>
    <xdr:sp macro="" textlink="">
      <xdr:nvSpPr>
        <xdr:cNvPr id="243"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80281</xdr:rowOff>
    </xdr:from>
    <xdr:ext cx="405111" cy="259045"/>
    <xdr:sp macro="" textlink="">
      <xdr:nvSpPr>
        <xdr:cNvPr id="244" name="n_1mainValue【福祉施設】&#10;有形固定資産減価償却率"/>
        <xdr:cNvSpPr txBox="1"/>
      </xdr:nvSpPr>
      <xdr:spPr>
        <a:xfrm>
          <a:off x="3582043"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55" name="直線コネクタ 25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6" name="テキスト ボックス 25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9" name="直線コネクタ 25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0" name="テキスト ボックス 25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64" name="直線コネクタ 263"/>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65"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66" name="直線コネクタ 265"/>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67"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68" name="直線コネクタ 267"/>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69" name="【福祉施設】&#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70" name="フローチャート : 判断 269"/>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71" name="フローチャート : 判断 270"/>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7" name="円/楕円 276"/>
        <xdr:cNvSpPr/>
      </xdr:nvSpPr>
      <xdr:spPr>
        <a:xfrm>
          <a:off x="10426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125747</xdr:rowOff>
    </xdr:from>
    <xdr:ext cx="469744" cy="259045"/>
    <xdr:sp macro="" textlink="">
      <xdr:nvSpPr>
        <xdr:cNvPr id="278" name="【福祉施設】&#10;一人当たり面積該当値テキスト"/>
        <xdr:cNvSpPr txBox="1"/>
      </xdr:nvSpPr>
      <xdr:spPr>
        <a:xfrm>
          <a:off x="1056640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141605</xdr:rowOff>
    </xdr:from>
    <xdr:to>
      <xdr:col>14</xdr:col>
      <xdr:colOff>79375</xdr:colOff>
      <xdr:row>84</xdr:row>
      <xdr:rowOff>71755</xdr:rowOff>
    </xdr:to>
    <xdr:sp macro="" textlink="">
      <xdr:nvSpPr>
        <xdr:cNvPr id="279" name="円/楕円 278"/>
        <xdr:cNvSpPr/>
      </xdr:nvSpPr>
      <xdr:spPr>
        <a:xfrm>
          <a:off x="958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20955</xdr:rowOff>
    </xdr:from>
    <xdr:to>
      <xdr:col>15</xdr:col>
      <xdr:colOff>180975</xdr:colOff>
      <xdr:row>84</xdr:row>
      <xdr:rowOff>26670</xdr:rowOff>
    </xdr:to>
    <xdr:cxnSp macro="">
      <xdr:nvCxnSpPr>
        <xdr:cNvPr id="280" name="直線コネクタ 279"/>
        <xdr:cNvCxnSpPr/>
      </xdr:nvCxnSpPr>
      <xdr:spPr>
        <a:xfrm>
          <a:off x="9639300" y="14422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42563</xdr:rowOff>
    </xdr:from>
    <xdr:ext cx="469744" cy="259045"/>
    <xdr:sp macro="" textlink="">
      <xdr:nvSpPr>
        <xdr:cNvPr id="281"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62882</xdr:rowOff>
    </xdr:from>
    <xdr:ext cx="469744" cy="259045"/>
    <xdr:sp macro="" textlink="">
      <xdr:nvSpPr>
        <xdr:cNvPr id="282" name="n_1mainValue【福祉施設】&#10;一人当たり面積"/>
        <xdr:cNvSpPr txBox="1"/>
      </xdr:nvSpPr>
      <xdr:spPr>
        <a:xfrm>
          <a:off x="93917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9" name="テキスト ボックス 30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0" name="直線コネクタ 3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1" name="テキスト ボックス 31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2" name="直線コネクタ 3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3" name="テキスト ボックス 3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4" name="直線コネクタ 3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5" name="テキスト ボックス 3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6" name="直線コネクタ 3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7" name="テキスト ボックス 3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8" name="直線コネクタ 3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9" name="テキスト ボックス 3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0" name="直線コネクタ 3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1" name="テキスト ボックス 32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3" name="テキスト ボックス 32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25" name="直線コネクタ 324"/>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26"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27" name="直線コネクタ 326"/>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28"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29" name="直線コネクタ 32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30" name="【一般廃棄物処理施設】&#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1" name="フローチャート : 判断 33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32" name="フローチャート : 判断 331"/>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129903</xdr:rowOff>
    </xdr:from>
    <xdr:to>
      <xdr:col>23</xdr:col>
      <xdr:colOff>568325</xdr:colOff>
      <xdr:row>39</xdr:row>
      <xdr:rowOff>60053</xdr:rowOff>
    </xdr:to>
    <xdr:sp macro="" textlink="">
      <xdr:nvSpPr>
        <xdr:cNvPr id="338" name="円/楕円 337"/>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108330</xdr:rowOff>
    </xdr:from>
    <xdr:ext cx="405111" cy="259045"/>
    <xdr:sp macro="" textlink="">
      <xdr:nvSpPr>
        <xdr:cNvPr id="339" name="【一般廃棄物処理施設】&#10;有形固定資産減価償却率該当値テキスト"/>
        <xdr:cNvSpPr txBox="1"/>
      </xdr:nvSpPr>
      <xdr:spPr>
        <a:xfrm>
          <a:off x="164084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43362</xdr:rowOff>
    </xdr:from>
    <xdr:to>
      <xdr:col>22</xdr:col>
      <xdr:colOff>415925</xdr:colOff>
      <xdr:row>39</xdr:row>
      <xdr:rowOff>144962</xdr:rowOff>
    </xdr:to>
    <xdr:sp macro="" textlink="">
      <xdr:nvSpPr>
        <xdr:cNvPr id="340" name="円/楕円 339"/>
        <xdr:cNvSpPr/>
      </xdr:nvSpPr>
      <xdr:spPr>
        <a:xfrm>
          <a:off x="1543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9253</xdr:rowOff>
    </xdr:from>
    <xdr:to>
      <xdr:col>23</xdr:col>
      <xdr:colOff>517525</xdr:colOff>
      <xdr:row>39</xdr:row>
      <xdr:rowOff>94162</xdr:rowOff>
    </xdr:to>
    <xdr:cxnSp macro="">
      <xdr:nvCxnSpPr>
        <xdr:cNvPr id="341" name="直線コネクタ 340"/>
        <xdr:cNvCxnSpPr/>
      </xdr:nvCxnSpPr>
      <xdr:spPr>
        <a:xfrm flipV="1">
          <a:off x="15481300" y="669580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135363</xdr:rowOff>
    </xdr:from>
    <xdr:ext cx="405111" cy="259045"/>
    <xdr:sp macro="" textlink="">
      <xdr:nvSpPr>
        <xdr:cNvPr id="342"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136089</xdr:rowOff>
    </xdr:from>
    <xdr:ext cx="405111" cy="259045"/>
    <xdr:sp macro="" textlink="">
      <xdr:nvSpPr>
        <xdr:cNvPr id="343" name="n_1mainValue【一般廃棄物処理施設】&#10;有形固定資産減価償却率"/>
        <xdr:cNvSpPr txBox="1"/>
      </xdr:nvSpPr>
      <xdr:spPr>
        <a:xfrm>
          <a:off x="15266043"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54" name="テキスト ボックス 35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55" name="直線コネクタ 3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6" name="テキスト ボックス 355"/>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7" name="直線コネクタ 3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58" name="テキスト ボックス 35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9" name="直線コネクタ 3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60" name="テキスト ボックス 35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1" name="直線コネクタ 3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62" name="テキスト ボックス 36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3" name="直線コネクタ 3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64" name="テキスト ボックス 363"/>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5" name="直線コネクタ 3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66" name="テキスト ボックス 365"/>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8" name="テキスト ボックス 367"/>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70" name="直線コネクタ 369"/>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71"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72" name="直線コネクタ 371"/>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73"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74" name="直線コネクタ 373"/>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375"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76" name="フローチャート : 判断 375"/>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77" name="フローチャート : 判断 376"/>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78958</xdr:rowOff>
    </xdr:from>
    <xdr:to>
      <xdr:col>32</xdr:col>
      <xdr:colOff>238125</xdr:colOff>
      <xdr:row>34</xdr:row>
      <xdr:rowOff>9108</xdr:rowOff>
    </xdr:to>
    <xdr:sp macro="" textlink="">
      <xdr:nvSpPr>
        <xdr:cNvPr id="383" name="円/楕円 382"/>
        <xdr:cNvSpPr/>
      </xdr:nvSpPr>
      <xdr:spPr>
        <a:xfrm>
          <a:off x="22110700" y="57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31985</xdr:rowOff>
    </xdr:from>
    <xdr:ext cx="534377" cy="259045"/>
    <xdr:sp macro="" textlink="">
      <xdr:nvSpPr>
        <xdr:cNvPr id="384" name="【一般廃棄物処理施設】&#10;一人当たり有形固定資産（償却資産）額該当値テキスト"/>
        <xdr:cNvSpPr txBox="1"/>
      </xdr:nvSpPr>
      <xdr:spPr>
        <a:xfrm>
          <a:off x="22250400" y="56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76,110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43459</xdr:rowOff>
    </xdr:from>
    <xdr:to>
      <xdr:col>31</xdr:col>
      <xdr:colOff>85725</xdr:colOff>
      <xdr:row>33</xdr:row>
      <xdr:rowOff>145059</xdr:rowOff>
    </xdr:to>
    <xdr:sp macro="" textlink="">
      <xdr:nvSpPr>
        <xdr:cNvPr id="385" name="円/楕円 384"/>
        <xdr:cNvSpPr/>
      </xdr:nvSpPr>
      <xdr:spPr>
        <a:xfrm>
          <a:off x="21272500" y="57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94259</xdr:rowOff>
    </xdr:from>
    <xdr:to>
      <xdr:col>32</xdr:col>
      <xdr:colOff>187325</xdr:colOff>
      <xdr:row>33</xdr:row>
      <xdr:rowOff>129758</xdr:rowOff>
    </xdr:to>
    <xdr:cxnSp macro="">
      <xdr:nvCxnSpPr>
        <xdr:cNvPr id="386" name="直線コネクタ 385"/>
        <xdr:cNvCxnSpPr/>
      </xdr:nvCxnSpPr>
      <xdr:spPr>
        <a:xfrm>
          <a:off x="21323300" y="5752109"/>
          <a:ext cx="8382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43179</xdr:rowOff>
    </xdr:from>
    <xdr:ext cx="534377" cy="259045"/>
    <xdr:sp macro="" textlink="">
      <xdr:nvSpPr>
        <xdr:cNvPr id="387" name="n_1aveValue【一般廃棄物処理施設】&#10;一人当たり有形固定資産（償却資産）額"/>
        <xdr:cNvSpPr txBox="1"/>
      </xdr:nvSpPr>
      <xdr:spPr>
        <a:xfrm>
          <a:off x="21043411" y="62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30</xdr:col>
      <xdr:colOff>440836</xdr:colOff>
      <xdr:row>31</xdr:row>
      <xdr:rowOff>161586</xdr:rowOff>
    </xdr:from>
    <xdr:ext cx="534377" cy="259045"/>
    <xdr:sp macro="" textlink="">
      <xdr:nvSpPr>
        <xdr:cNvPr id="388" name="n_1mainValue【一般廃棄物処理施設】&#10;一人当たり有形固定資産（償却資産）額"/>
        <xdr:cNvSpPr txBox="1"/>
      </xdr:nvSpPr>
      <xdr:spPr>
        <a:xfrm>
          <a:off x="21043411" y="54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9" name="テキスト ボックス 39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0" name="直線コネクタ 3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1" name="テキスト ボックス 4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2" name="直線コネクタ 4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3" name="テキスト ボックス 4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4" name="直線コネクタ 4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5" name="テキスト ボックス 4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6" name="直線コネクタ 4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7" name="テキスト ボックス 4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8" name="直線コネクタ 4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09" name="テキスト ボックス 40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1" name="テキスト ボックス 4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13" name="直線コネクタ 412"/>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14"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15" name="直線コネクタ 414"/>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16"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17" name="直線コネクタ 416"/>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18"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19" name="フローチャート : 判断 418"/>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20" name="フローチャート : 判断 419"/>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13970</xdr:rowOff>
    </xdr:from>
    <xdr:to>
      <xdr:col>23</xdr:col>
      <xdr:colOff>568325</xdr:colOff>
      <xdr:row>61</xdr:row>
      <xdr:rowOff>115570</xdr:rowOff>
    </xdr:to>
    <xdr:sp macro="" textlink="">
      <xdr:nvSpPr>
        <xdr:cNvPr id="426" name="円/楕円 425"/>
        <xdr:cNvSpPr/>
      </xdr:nvSpPr>
      <xdr:spPr>
        <a:xfrm>
          <a:off x="16268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36847</xdr:rowOff>
    </xdr:from>
    <xdr:ext cx="405111" cy="259045"/>
    <xdr:sp macro="" textlink="">
      <xdr:nvSpPr>
        <xdr:cNvPr id="427" name="【保健センター・保健所】&#10;有形固定資産減価償却率該当値テキスト"/>
        <xdr:cNvSpPr txBox="1"/>
      </xdr:nvSpPr>
      <xdr:spPr>
        <a:xfrm>
          <a:off x="16408400"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50165</xdr:rowOff>
    </xdr:from>
    <xdr:to>
      <xdr:col>22</xdr:col>
      <xdr:colOff>415925</xdr:colOff>
      <xdr:row>61</xdr:row>
      <xdr:rowOff>151765</xdr:rowOff>
    </xdr:to>
    <xdr:sp macro="" textlink="">
      <xdr:nvSpPr>
        <xdr:cNvPr id="428" name="円/楕円 427"/>
        <xdr:cNvSpPr/>
      </xdr:nvSpPr>
      <xdr:spPr>
        <a:xfrm>
          <a:off x="15430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64770</xdr:rowOff>
    </xdr:from>
    <xdr:to>
      <xdr:col>23</xdr:col>
      <xdr:colOff>517525</xdr:colOff>
      <xdr:row>61</xdr:row>
      <xdr:rowOff>100965</xdr:rowOff>
    </xdr:to>
    <xdr:cxnSp macro="">
      <xdr:nvCxnSpPr>
        <xdr:cNvPr id="429" name="直線コネクタ 428"/>
        <xdr:cNvCxnSpPr/>
      </xdr:nvCxnSpPr>
      <xdr:spPr>
        <a:xfrm flipV="1">
          <a:off x="15481300" y="105232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74312</xdr:rowOff>
    </xdr:from>
    <xdr:ext cx="405111" cy="259045"/>
    <xdr:sp macro="" textlink="">
      <xdr:nvSpPr>
        <xdr:cNvPr id="430"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168292</xdr:rowOff>
    </xdr:from>
    <xdr:ext cx="405111" cy="259045"/>
    <xdr:sp macro="" textlink="">
      <xdr:nvSpPr>
        <xdr:cNvPr id="431" name="n_1mainValue【保健センター・保健所】&#10;有形固定資産減価償却率"/>
        <xdr:cNvSpPr txBox="1"/>
      </xdr:nvSpPr>
      <xdr:spPr>
        <a:xfrm>
          <a:off x="15266043"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2" name="直線コネクタ 4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3" name="テキスト ボックス 4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4" name="直線コネクタ 4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5" name="テキスト ボックス 4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6" name="直線コネクタ 4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7" name="テキスト ボックス 4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8" name="直線コネクタ 4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9" name="テキスト ボックス 4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53" name="直線コネクタ 452"/>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54"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55" name="直線コネクタ 454"/>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56"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57" name="直線コネクタ 456"/>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22369</xdr:rowOff>
    </xdr:from>
    <xdr:ext cx="469744" cy="259045"/>
    <xdr:sp macro="" textlink="">
      <xdr:nvSpPr>
        <xdr:cNvPr id="458" name="【保健センター・保健所】&#10;一人当たり面積平均値テキスト"/>
        <xdr:cNvSpPr txBox="1"/>
      </xdr:nvSpPr>
      <xdr:spPr>
        <a:xfrm>
          <a:off x="22250400" y="1048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59" name="フローチャート : 判断 458"/>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60" name="フローチャート : 判断 459"/>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118364</xdr:rowOff>
    </xdr:from>
    <xdr:to>
      <xdr:col>32</xdr:col>
      <xdr:colOff>238125</xdr:colOff>
      <xdr:row>63</xdr:row>
      <xdr:rowOff>48514</xdr:rowOff>
    </xdr:to>
    <xdr:sp macro="" textlink="">
      <xdr:nvSpPr>
        <xdr:cNvPr id="466" name="円/楕円 465"/>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33291</xdr:rowOff>
    </xdr:from>
    <xdr:ext cx="469744" cy="259045"/>
    <xdr:sp macro="" textlink="">
      <xdr:nvSpPr>
        <xdr:cNvPr id="467" name="【保健センター・保健所】&#10;一人当たり面積該当値テキスト"/>
        <xdr:cNvSpPr txBox="1"/>
      </xdr:nvSpPr>
      <xdr:spPr>
        <a:xfrm>
          <a:off x="22250400" y="1066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118364</xdr:rowOff>
    </xdr:from>
    <xdr:to>
      <xdr:col>31</xdr:col>
      <xdr:colOff>85725</xdr:colOff>
      <xdr:row>63</xdr:row>
      <xdr:rowOff>48514</xdr:rowOff>
    </xdr:to>
    <xdr:sp macro="" textlink="">
      <xdr:nvSpPr>
        <xdr:cNvPr id="468" name="円/楕円 467"/>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169164</xdr:rowOff>
    </xdr:from>
    <xdr:to>
      <xdr:col>32</xdr:col>
      <xdr:colOff>187325</xdr:colOff>
      <xdr:row>62</xdr:row>
      <xdr:rowOff>169164</xdr:rowOff>
    </xdr:to>
    <xdr:cxnSp macro="">
      <xdr:nvCxnSpPr>
        <xdr:cNvPr id="469" name="直線コネクタ 468"/>
        <xdr:cNvCxnSpPr/>
      </xdr:nvCxnSpPr>
      <xdr:spPr>
        <a:xfrm>
          <a:off x="21323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81043</xdr:rowOff>
    </xdr:from>
    <xdr:ext cx="469744" cy="259045"/>
    <xdr:sp macro="" textlink="">
      <xdr:nvSpPr>
        <xdr:cNvPr id="470"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39641</xdr:rowOff>
    </xdr:from>
    <xdr:ext cx="469744" cy="259045"/>
    <xdr:sp macro="" textlink="">
      <xdr:nvSpPr>
        <xdr:cNvPr id="471"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2" name="直線コネクタ 4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3" name="テキスト ボックス 4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4" name="直線コネクタ 4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5" name="テキスト ボックス 4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6" name="直線コネクタ 4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7" name="テキスト ボックス 4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8" name="直線コネクタ 4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9" name="テキスト ボックス 4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0" name="直線コネクタ 4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1" name="テキスト ボックス 4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2" name="直線コネクタ 4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3" name="テキスト ボックス 4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97" name="直線コネクタ 496"/>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98"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99" name="直線コネクタ 498"/>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00"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01" name="直線コネクタ 500"/>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02"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03" name="フローチャート : 判断 502"/>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04" name="フローチャート : 判断 50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124461</xdr:rowOff>
    </xdr:from>
    <xdr:to>
      <xdr:col>23</xdr:col>
      <xdr:colOff>568325</xdr:colOff>
      <xdr:row>83</xdr:row>
      <xdr:rowOff>54611</xdr:rowOff>
    </xdr:to>
    <xdr:sp macro="" textlink="">
      <xdr:nvSpPr>
        <xdr:cNvPr id="510" name="円/楕円 509"/>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147338</xdr:rowOff>
    </xdr:from>
    <xdr:ext cx="405111" cy="259045"/>
    <xdr:sp macro="" textlink="">
      <xdr:nvSpPr>
        <xdr:cNvPr id="511" name="【消防施設】&#10;有形固定資産減価償却率該当値テキスト"/>
        <xdr:cNvSpPr txBox="1"/>
      </xdr:nvSpPr>
      <xdr:spPr>
        <a:xfrm>
          <a:off x="16408400"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15058</xdr:rowOff>
    </xdr:from>
    <xdr:to>
      <xdr:col>22</xdr:col>
      <xdr:colOff>415925</xdr:colOff>
      <xdr:row>83</xdr:row>
      <xdr:rowOff>116658</xdr:rowOff>
    </xdr:to>
    <xdr:sp macro="" textlink="">
      <xdr:nvSpPr>
        <xdr:cNvPr id="512" name="円/楕円 511"/>
        <xdr:cNvSpPr/>
      </xdr:nvSpPr>
      <xdr:spPr>
        <a:xfrm>
          <a:off x="15430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3811</xdr:rowOff>
    </xdr:from>
    <xdr:to>
      <xdr:col>23</xdr:col>
      <xdr:colOff>517525</xdr:colOff>
      <xdr:row>83</xdr:row>
      <xdr:rowOff>65858</xdr:rowOff>
    </xdr:to>
    <xdr:cxnSp macro="">
      <xdr:nvCxnSpPr>
        <xdr:cNvPr id="513" name="直線コネクタ 512"/>
        <xdr:cNvCxnSpPr/>
      </xdr:nvCxnSpPr>
      <xdr:spPr>
        <a:xfrm flipV="1">
          <a:off x="15481300" y="14234161"/>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149514</xdr:rowOff>
    </xdr:from>
    <xdr:ext cx="405111" cy="259045"/>
    <xdr:sp macro="" textlink="">
      <xdr:nvSpPr>
        <xdr:cNvPr id="514"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107785</xdr:rowOff>
    </xdr:from>
    <xdr:ext cx="405111" cy="259045"/>
    <xdr:sp macro="" textlink="">
      <xdr:nvSpPr>
        <xdr:cNvPr id="515" name="n_1mainValue【消防施設】&#10;有形固定資産減価償却率"/>
        <xdr:cNvSpPr txBox="1"/>
      </xdr:nvSpPr>
      <xdr:spPr>
        <a:xfrm>
          <a:off x="15266043"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6" name="直線コネクタ 5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7" name="テキスト ボックス 5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8" name="直線コネクタ 5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9" name="テキスト ボックス 5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0" name="直線コネクタ 5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1" name="テキスト ボックス 5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2" name="直線コネクタ 5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3" name="テキスト ボックス 5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4" name="直線コネクタ 5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5" name="テキスト ボックス 5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39" name="直線コネクタ 538"/>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40"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41" name="直線コネクタ 54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42"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43" name="直線コネクタ 54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44"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5" name="フローチャート : 判断 54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46" name="フローチャート : 判断 545"/>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6350</xdr:rowOff>
    </xdr:from>
    <xdr:to>
      <xdr:col>32</xdr:col>
      <xdr:colOff>238125</xdr:colOff>
      <xdr:row>83</xdr:row>
      <xdr:rowOff>107950</xdr:rowOff>
    </xdr:to>
    <xdr:sp macro="" textlink="">
      <xdr:nvSpPr>
        <xdr:cNvPr id="552" name="円/楕円 551"/>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156227</xdr:rowOff>
    </xdr:from>
    <xdr:ext cx="469744" cy="259045"/>
    <xdr:sp macro="" textlink="">
      <xdr:nvSpPr>
        <xdr:cNvPr id="553" name="【消防施設】&#10;一人当たり面積該当値テキスト"/>
        <xdr:cNvSpPr txBox="1"/>
      </xdr:nvSpPr>
      <xdr:spPr>
        <a:xfrm>
          <a:off x="222504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6350</xdr:rowOff>
    </xdr:from>
    <xdr:to>
      <xdr:col>31</xdr:col>
      <xdr:colOff>85725</xdr:colOff>
      <xdr:row>83</xdr:row>
      <xdr:rowOff>107950</xdr:rowOff>
    </xdr:to>
    <xdr:sp macro="" textlink="">
      <xdr:nvSpPr>
        <xdr:cNvPr id="554" name="円/楕円 553"/>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57150</xdr:rowOff>
    </xdr:from>
    <xdr:to>
      <xdr:col>32</xdr:col>
      <xdr:colOff>187325</xdr:colOff>
      <xdr:row>83</xdr:row>
      <xdr:rowOff>57150</xdr:rowOff>
    </xdr:to>
    <xdr:cxnSp macro="">
      <xdr:nvCxnSpPr>
        <xdr:cNvPr id="555" name="直線コネクタ 554"/>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556"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99077</xdr:rowOff>
    </xdr:from>
    <xdr:ext cx="469744" cy="259045"/>
    <xdr:sp macro="" textlink="">
      <xdr:nvSpPr>
        <xdr:cNvPr id="557" name="n_1main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9" name="テキスト ボックス 5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9" name="テキスト ボックス 5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83" name="直線コネクタ 582"/>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84"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5" name="直線コネクタ 58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86"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87" name="直線コネクタ 586"/>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88"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89" name="フローチャート : 判断 588"/>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90" name="フローチャート : 判断 589"/>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596" name="円/楕円 595"/>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48277</xdr:rowOff>
    </xdr:from>
    <xdr:ext cx="405111" cy="259045"/>
    <xdr:sp macro="" textlink="">
      <xdr:nvSpPr>
        <xdr:cNvPr id="597" name="【庁舎】&#10;有形固定資産減価償却率該当値テキスト"/>
        <xdr:cNvSpPr txBox="1"/>
      </xdr:nvSpPr>
      <xdr:spPr>
        <a:xfrm>
          <a:off x="164084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66221</xdr:rowOff>
    </xdr:from>
    <xdr:to>
      <xdr:col>22</xdr:col>
      <xdr:colOff>415925</xdr:colOff>
      <xdr:row>103</xdr:row>
      <xdr:rowOff>167821</xdr:rowOff>
    </xdr:to>
    <xdr:sp macro="" textlink="">
      <xdr:nvSpPr>
        <xdr:cNvPr id="598" name="円/楕円 597"/>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76200</xdr:rowOff>
    </xdr:from>
    <xdr:to>
      <xdr:col>23</xdr:col>
      <xdr:colOff>517525</xdr:colOff>
      <xdr:row>103</xdr:row>
      <xdr:rowOff>117021</xdr:rowOff>
    </xdr:to>
    <xdr:cxnSp macro="">
      <xdr:nvCxnSpPr>
        <xdr:cNvPr id="599" name="直線コネクタ 598"/>
        <xdr:cNvCxnSpPr/>
      </xdr:nvCxnSpPr>
      <xdr:spPr>
        <a:xfrm flipV="1">
          <a:off x="15481300" y="1773555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113228</xdr:rowOff>
    </xdr:from>
    <xdr:ext cx="405111" cy="259045"/>
    <xdr:sp macro="" textlink="">
      <xdr:nvSpPr>
        <xdr:cNvPr id="600"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12898</xdr:rowOff>
    </xdr:from>
    <xdr:ext cx="405111" cy="259045"/>
    <xdr:sp macro="" textlink="">
      <xdr:nvSpPr>
        <xdr:cNvPr id="601" name="n_1mainValue【庁舎】&#10;有形固定資産減価償却率"/>
        <xdr:cNvSpPr txBox="1"/>
      </xdr:nvSpPr>
      <xdr:spPr>
        <a:xfrm>
          <a:off x="15266043"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23" name="直線コネクタ 622"/>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24"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25" name="直線コネクタ 624"/>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26"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27" name="直線コネクタ 626"/>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59707</xdr:rowOff>
    </xdr:from>
    <xdr:ext cx="469744" cy="259045"/>
    <xdr:sp macro="" textlink="">
      <xdr:nvSpPr>
        <xdr:cNvPr id="628" name="【庁舎】&#10;一人当たり面積平均値テキスト"/>
        <xdr:cNvSpPr txBox="1"/>
      </xdr:nvSpPr>
      <xdr:spPr>
        <a:xfrm>
          <a:off x="2225040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29" name="フローチャート : 判断 628"/>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30" name="フローチャート : 判断 629"/>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39115</xdr:rowOff>
    </xdr:from>
    <xdr:to>
      <xdr:col>32</xdr:col>
      <xdr:colOff>238125</xdr:colOff>
      <xdr:row>104</xdr:row>
      <xdr:rowOff>140715</xdr:rowOff>
    </xdr:to>
    <xdr:sp macro="" textlink="">
      <xdr:nvSpPr>
        <xdr:cNvPr id="636" name="円/楕円 635"/>
        <xdr:cNvSpPr/>
      </xdr:nvSpPr>
      <xdr:spPr>
        <a:xfrm>
          <a:off x="22110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17542</xdr:rowOff>
    </xdr:from>
    <xdr:ext cx="469744" cy="259045"/>
    <xdr:sp macro="" textlink="">
      <xdr:nvSpPr>
        <xdr:cNvPr id="637" name="【庁舎】&#10;一人当たり面積該当値テキスト"/>
        <xdr:cNvSpPr txBox="1"/>
      </xdr:nvSpPr>
      <xdr:spPr>
        <a:xfrm>
          <a:off x="22250400" y="1784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29972</xdr:rowOff>
    </xdr:from>
    <xdr:to>
      <xdr:col>31</xdr:col>
      <xdr:colOff>85725</xdr:colOff>
      <xdr:row>104</xdr:row>
      <xdr:rowOff>131572</xdr:rowOff>
    </xdr:to>
    <xdr:sp macro="" textlink="">
      <xdr:nvSpPr>
        <xdr:cNvPr id="638" name="円/楕円 637"/>
        <xdr:cNvSpPr/>
      </xdr:nvSpPr>
      <xdr:spPr>
        <a:xfrm>
          <a:off x="21272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80772</xdr:rowOff>
    </xdr:from>
    <xdr:to>
      <xdr:col>32</xdr:col>
      <xdr:colOff>187325</xdr:colOff>
      <xdr:row>104</xdr:row>
      <xdr:rowOff>89915</xdr:rowOff>
    </xdr:to>
    <xdr:cxnSp macro="">
      <xdr:nvCxnSpPr>
        <xdr:cNvPr id="639" name="直線コネクタ 638"/>
        <xdr:cNvCxnSpPr/>
      </xdr:nvCxnSpPr>
      <xdr:spPr>
        <a:xfrm>
          <a:off x="21323300" y="179115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100092</xdr:rowOff>
    </xdr:from>
    <xdr:ext cx="469744" cy="259045"/>
    <xdr:sp macro="" textlink="">
      <xdr:nvSpPr>
        <xdr:cNvPr id="640"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122699</xdr:rowOff>
    </xdr:from>
    <xdr:ext cx="469744" cy="259045"/>
    <xdr:sp macro="" textlink="">
      <xdr:nvSpPr>
        <xdr:cNvPr id="641" name="n_1main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類似団体と比較して、体育館・プール、図書館の有形固定資産減価償却率が低くなっている。それぞれ耐用年数が長いため減価償却率は低いものの、建築後約</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を経過しており、設備の老朽化が進んでいる状況である。また、どの施設においても、今後の人口増加に伴い一人当たりの施設面積は低下していくと考えられる。今後、公共施設等総合管理計画に基づく個別管理計画を策定し、保有量・配置の最適化などを含めて効率的・効果的に施設管理を進めていく。</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福岡県粕屋町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46,374
45,919
14.13
14,028,485
13,406,967
531,070
8,534,584
10,488,917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年度は、財政力指数の分母である基準財政需要額が前年度比</a:t>
          </a:r>
          <a:r>
            <a:rPr kumimoji="1" lang="en-US" altLang="ja-JP" sz="1300">
              <a:latin typeface="ＭＳ Ｐゴシック"/>
            </a:rPr>
            <a:t>+0.2%</a:t>
          </a:r>
          <a:r>
            <a:rPr kumimoji="1" lang="ja-JP" altLang="en-US" sz="1300">
              <a:latin typeface="ＭＳ Ｐゴシック"/>
            </a:rPr>
            <a:t>であったのに対し、分子である基準財政収入額が前年度比</a:t>
          </a:r>
          <a:r>
            <a:rPr kumimoji="1" lang="en-US" altLang="ja-JP" sz="1300">
              <a:latin typeface="ＭＳ Ｐゴシック"/>
            </a:rPr>
            <a:t>+2.1%</a:t>
          </a:r>
          <a:r>
            <a:rPr kumimoji="1" lang="ja-JP" altLang="en-US" sz="1300">
              <a:latin typeface="ＭＳ Ｐゴシック"/>
            </a:rPr>
            <a:t>であったため、財政力指数は前年度比</a:t>
          </a:r>
          <a:r>
            <a:rPr kumimoji="1" lang="en-US" altLang="ja-JP" sz="1300">
              <a:latin typeface="ＭＳ Ｐゴシック"/>
            </a:rPr>
            <a:t>+0.02</a:t>
          </a:r>
          <a:r>
            <a:rPr kumimoji="1" lang="ja-JP" altLang="en-US" sz="1300">
              <a:latin typeface="ＭＳ Ｐゴシック"/>
            </a:rPr>
            <a:t>となり、近年の上昇傾向を引き継ぐこととなった。基準財政収入額の増加については、近年の人口や新築家屋の増加に伴う税収増が主な要因である。今後も税収等歳入の確保に努める。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62795</xdr:rowOff>
    </xdr:to>
    <xdr:cxnSp macro="">
      <xdr:nvCxnSpPr>
        <xdr:cNvPr id="68" name="直線コネクタ 67"/>
        <xdr:cNvCxnSpPr/>
      </xdr:nvCxnSpPr>
      <xdr:spPr>
        <a:xfrm flipV="1">
          <a:off x="4114800" y="70654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76200</xdr:rowOff>
    </xdr:to>
    <xdr:cxnSp macro="">
      <xdr:nvCxnSpPr>
        <xdr:cNvPr id="71" name="直線コネクタ 70"/>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89605</xdr:rowOff>
    </xdr:to>
    <xdr:cxnSp macro="">
      <xdr:nvCxnSpPr>
        <xdr:cNvPr id="74" name="直線コネクタ 73"/>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89605</xdr:rowOff>
    </xdr:to>
    <xdr:cxnSp macro="">
      <xdr:nvCxnSpPr>
        <xdr:cNvPr id="77" name="直線コネクタ 76"/>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11995</xdr:rowOff>
    </xdr:from>
    <xdr:to>
      <xdr:col>6</xdr:col>
      <xdr:colOff>50800</xdr:colOff>
      <xdr:row>41</xdr:row>
      <xdr:rowOff>113595</xdr:rowOff>
    </xdr:to>
    <xdr:sp macro="" textlink="">
      <xdr:nvSpPr>
        <xdr:cNvPr id="89" name="円/楕円 88"/>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90" name="テキスト ボックス 89"/>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38805</xdr:rowOff>
    </xdr:from>
    <xdr:to>
      <xdr:col>3</xdr:col>
      <xdr:colOff>330200</xdr:colOff>
      <xdr:row>41</xdr:row>
      <xdr:rowOff>140405</xdr:rowOff>
    </xdr:to>
    <xdr:sp macro="" textlink="">
      <xdr:nvSpPr>
        <xdr:cNvPr id="93" name="円/楕円 92"/>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94" name="テキスト ボックス 93"/>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6" name="テキスト ボックス 95"/>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近年はほぼ横ばいで推移していたが、平成</a:t>
          </a:r>
          <a:r>
            <a:rPr kumimoji="1" lang="en-US" altLang="ja-JP" sz="1300">
              <a:latin typeface="ＭＳ Ｐゴシック"/>
            </a:rPr>
            <a:t>28</a:t>
          </a:r>
          <a:r>
            <a:rPr kumimoji="1" lang="ja-JP" altLang="en-US" sz="1300">
              <a:latin typeface="ＭＳ Ｐゴシック"/>
            </a:rPr>
            <a:t>年度は前年度と比較し</a:t>
          </a:r>
          <a:r>
            <a:rPr kumimoji="1" lang="en-US" altLang="ja-JP" sz="1300">
              <a:latin typeface="ＭＳ Ｐゴシック"/>
            </a:rPr>
            <a:t>+3.5</a:t>
          </a:r>
          <a:r>
            <a:rPr kumimoji="1" lang="ja-JP" altLang="en-US" sz="1300">
              <a:latin typeface="ＭＳ Ｐゴシック"/>
            </a:rPr>
            <a:t>ポイントと大きく上昇した。これは、普通交付税や臨時財政対策債、地方消費税交付金といった収入が税収の増額分を上回って減少したこと、障害者福祉サービス事業費などの扶助費が大幅に増加したことが主因である。依存財源収入の減少と義務的経費の増加によるものであり、主体的な抑制は難しいと考えれられるが、引き続き経常的支出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80518</xdr:rowOff>
    </xdr:from>
    <xdr:to>
      <xdr:col>7</xdr:col>
      <xdr:colOff>152400</xdr:colOff>
      <xdr:row>64</xdr:row>
      <xdr:rowOff>77978</xdr:rowOff>
    </xdr:to>
    <xdr:cxnSp macro="">
      <xdr:nvCxnSpPr>
        <xdr:cNvPr id="129" name="直線コネクタ 128"/>
        <xdr:cNvCxnSpPr/>
      </xdr:nvCxnSpPr>
      <xdr:spPr>
        <a:xfrm>
          <a:off x="4114800" y="1088186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80518</xdr:rowOff>
    </xdr:from>
    <xdr:to>
      <xdr:col>6</xdr:col>
      <xdr:colOff>0</xdr:colOff>
      <xdr:row>63</xdr:row>
      <xdr:rowOff>133604</xdr:rowOff>
    </xdr:to>
    <xdr:cxnSp macro="">
      <xdr:nvCxnSpPr>
        <xdr:cNvPr id="132" name="直線コネクタ 131"/>
        <xdr:cNvCxnSpPr/>
      </xdr:nvCxnSpPr>
      <xdr:spPr>
        <a:xfrm flipV="1">
          <a:off x="3225800" y="1088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133604</xdr:rowOff>
    </xdr:to>
    <xdr:cxnSp macro="">
      <xdr:nvCxnSpPr>
        <xdr:cNvPr id="135" name="直線コネクタ 134"/>
        <xdr:cNvCxnSpPr/>
      </xdr:nvCxnSpPr>
      <xdr:spPr>
        <a:xfrm>
          <a:off x="2336800" y="10891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138430</xdr:rowOff>
    </xdr:to>
    <xdr:cxnSp macro="">
      <xdr:nvCxnSpPr>
        <xdr:cNvPr id="138" name="直線コネクタ 137"/>
        <xdr:cNvCxnSpPr/>
      </xdr:nvCxnSpPr>
      <xdr:spPr>
        <a:xfrm flipV="1">
          <a:off x="1447800" y="1089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27178</xdr:rowOff>
    </xdr:from>
    <xdr:to>
      <xdr:col>7</xdr:col>
      <xdr:colOff>203200</xdr:colOff>
      <xdr:row>64</xdr:row>
      <xdr:rowOff>128778</xdr:rowOff>
    </xdr:to>
    <xdr:sp macro="" textlink="">
      <xdr:nvSpPr>
        <xdr:cNvPr id="148" name="円/楕円 147"/>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43705</xdr:rowOff>
    </xdr:from>
    <xdr:ext cx="762000" cy="259045"/>
    <xdr:sp macro="" textlink="">
      <xdr:nvSpPr>
        <xdr:cNvPr id="149" name="財政構造の弾力性該当値テキスト"/>
        <xdr:cNvSpPr txBox="1"/>
      </xdr:nvSpPr>
      <xdr:spPr>
        <a:xfrm>
          <a:off x="50419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0" name="円/楕円 149"/>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141495</xdr:rowOff>
    </xdr:from>
    <xdr:ext cx="736600" cy="259045"/>
    <xdr:sp macro="" textlink="">
      <xdr:nvSpPr>
        <xdr:cNvPr id="151" name="テキスト ボックス 150"/>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2" name="円/楕円 151"/>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23131</xdr:rowOff>
    </xdr:from>
    <xdr:ext cx="762000" cy="259045"/>
    <xdr:sp macro="" textlink="">
      <xdr:nvSpPr>
        <xdr:cNvPr id="153" name="テキスト ボックス 152"/>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4" name="円/楕円 153"/>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55" name="テキスト ボックス 154"/>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6" name="円/楕円 155"/>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57" name="テキスト ボックス 15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+1,969</a:t>
          </a:r>
          <a:r>
            <a:rPr kumimoji="1" lang="ja-JP" altLang="en-US" sz="1300">
              <a:latin typeface="ＭＳ Ｐゴシック"/>
            </a:rPr>
            <a:t>円となっているが、これは、学校給食共同調理場の</a:t>
          </a:r>
          <a:r>
            <a:rPr kumimoji="1" lang="en-US" altLang="ja-JP" sz="1300">
              <a:latin typeface="ＭＳ Ｐゴシック"/>
            </a:rPr>
            <a:t>PFI</a:t>
          </a:r>
          <a:r>
            <a:rPr kumimoji="1" lang="ja-JP" altLang="en-US" sz="1300">
              <a:latin typeface="ＭＳ Ｐゴシック"/>
            </a:rPr>
            <a:t>事業において、業務委託料の支払い</a:t>
          </a:r>
          <a:r>
            <a:rPr kumimoji="1" lang="en-US" altLang="ja-JP" sz="1300">
              <a:latin typeface="ＭＳ Ｐゴシック"/>
            </a:rPr>
            <a:t>(+92</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が発生したことや臨時職員の増員・処遇改善により賃金が増加したこと</a:t>
          </a:r>
          <a:r>
            <a:rPr kumimoji="1" lang="en-US" altLang="ja-JP" sz="1300">
              <a:latin typeface="ＭＳ Ｐゴシック"/>
            </a:rPr>
            <a:t>(+15</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により物件費が増加した影響が大きい。類似団体平均を下回っているのは、ごみ処理業務や消防業務を一部事務組合で実施し、補助費等として支出していることなどにより、人件費・物件費が類似団体と比較して低いことによるものであると考えら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103298</xdr:rowOff>
    </xdr:from>
    <xdr:to>
      <xdr:col>7</xdr:col>
      <xdr:colOff>152400</xdr:colOff>
      <xdr:row>80</xdr:row>
      <xdr:rowOff>112801</xdr:rowOff>
    </xdr:to>
    <xdr:cxnSp macro="">
      <xdr:nvCxnSpPr>
        <xdr:cNvPr id="190" name="直線コネクタ 189"/>
        <xdr:cNvCxnSpPr/>
      </xdr:nvCxnSpPr>
      <xdr:spPr>
        <a:xfrm>
          <a:off x="4114800" y="13819298"/>
          <a:ext cx="8382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97498</xdr:rowOff>
    </xdr:from>
    <xdr:to>
      <xdr:col>6</xdr:col>
      <xdr:colOff>0</xdr:colOff>
      <xdr:row>80</xdr:row>
      <xdr:rowOff>103298</xdr:rowOff>
    </xdr:to>
    <xdr:cxnSp macro="">
      <xdr:nvCxnSpPr>
        <xdr:cNvPr id="193" name="直線コネクタ 192"/>
        <xdr:cNvCxnSpPr/>
      </xdr:nvCxnSpPr>
      <xdr:spPr>
        <a:xfrm>
          <a:off x="3225800" y="13813498"/>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79651</xdr:rowOff>
    </xdr:from>
    <xdr:to>
      <xdr:col>4</xdr:col>
      <xdr:colOff>482600</xdr:colOff>
      <xdr:row>80</xdr:row>
      <xdr:rowOff>97498</xdr:rowOff>
    </xdr:to>
    <xdr:cxnSp macro="">
      <xdr:nvCxnSpPr>
        <xdr:cNvPr id="196" name="直線コネクタ 195"/>
        <xdr:cNvCxnSpPr/>
      </xdr:nvCxnSpPr>
      <xdr:spPr>
        <a:xfrm>
          <a:off x="2336800" y="13795651"/>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79651</xdr:rowOff>
    </xdr:from>
    <xdr:to>
      <xdr:col>3</xdr:col>
      <xdr:colOff>279400</xdr:colOff>
      <xdr:row>80</xdr:row>
      <xdr:rowOff>87643</xdr:rowOff>
    </xdr:to>
    <xdr:cxnSp macro="">
      <xdr:nvCxnSpPr>
        <xdr:cNvPr id="199" name="直線コネクタ 198"/>
        <xdr:cNvCxnSpPr/>
      </xdr:nvCxnSpPr>
      <xdr:spPr>
        <a:xfrm flipV="1">
          <a:off x="1447800" y="13795651"/>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62001</xdr:rowOff>
    </xdr:from>
    <xdr:to>
      <xdr:col>7</xdr:col>
      <xdr:colOff>203200</xdr:colOff>
      <xdr:row>80</xdr:row>
      <xdr:rowOff>163601</xdr:rowOff>
    </xdr:to>
    <xdr:sp macro="" textlink="">
      <xdr:nvSpPr>
        <xdr:cNvPr id="209" name="円/楕円 208"/>
        <xdr:cNvSpPr/>
      </xdr:nvSpPr>
      <xdr:spPr>
        <a:xfrm>
          <a:off x="4902200" y="137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154728</xdr:rowOff>
    </xdr:from>
    <xdr:ext cx="762000" cy="259045"/>
    <xdr:sp macro="" textlink="">
      <xdr:nvSpPr>
        <xdr:cNvPr id="210" name="人件費・物件費等の状況該当値テキスト"/>
        <xdr:cNvSpPr txBox="1"/>
      </xdr:nvSpPr>
      <xdr:spPr>
        <a:xfrm>
          <a:off x="5041900" y="1369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52498</xdr:rowOff>
    </xdr:from>
    <xdr:to>
      <xdr:col>6</xdr:col>
      <xdr:colOff>50800</xdr:colOff>
      <xdr:row>80</xdr:row>
      <xdr:rowOff>154098</xdr:rowOff>
    </xdr:to>
    <xdr:sp macro="" textlink="">
      <xdr:nvSpPr>
        <xdr:cNvPr id="211" name="円/楕円 210"/>
        <xdr:cNvSpPr/>
      </xdr:nvSpPr>
      <xdr:spPr>
        <a:xfrm>
          <a:off x="4064000" y="137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164275</xdr:rowOff>
    </xdr:from>
    <xdr:ext cx="736600" cy="259045"/>
    <xdr:sp macro="" textlink="">
      <xdr:nvSpPr>
        <xdr:cNvPr id="212" name="テキスト ボックス 211"/>
        <xdr:cNvSpPr txBox="1"/>
      </xdr:nvSpPr>
      <xdr:spPr>
        <a:xfrm>
          <a:off x="3733800" y="1353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87,194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46698</xdr:rowOff>
    </xdr:from>
    <xdr:to>
      <xdr:col>4</xdr:col>
      <xdr:colOff>533400</xdr:colOff>
      <xdr:row>80</xdr:row>
      <xdr:rowOff>148298</xdr:rowOff>
    </xdr:to>
    <xdr:sp macro="" textlink="">
      <xdr:nvSpPr>
        <xdr:cNvPr id="213" name="円/楕円 212"/>
        <xdr:cNvSpPr/>
      </xdr:nvSpPr>
      <xdr:spPr>
        <a:xfrm>
          <a:off x="3175000" y="137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158475</xdr:rowOff>
    </xdr:from>
    <xdr:ext cx="762000" cy="259045"/>
    <xdr:sp macro="" textlink="">
      <xdr:nvSpPr>
        <xdr:cNvPr id="214" name="テキスト ボックス 213"/>
        <xdr:cNvSpPr txBox="1"/>
      </xdr:nvSpPr>
      <xdr:spPr>
        <a:xfrm>
          <a:off x="2844800" y="135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28851</xdr:rowOff>
    </xdr:from>
    <xdr:to>
      <xdr:col>3</xdr:col>
      <xdr:colOff>330200</xdr:colOff>
      <xdr:row>80</xdr:row>
      <xdr:rowOff>130451</xdr:rowOff>
    </xdr:to>
    <xdr:sp macro="" textlink="">
      <xdr:nvSpPr>
        <xdr:cNvPr id="215" name="円/楕円 214"/>
        <xdr:cNvSpPr/>
      </xdr:nvSpPr>
      <xdr:spPr>
        <a:xfrm>
          <a:off x="2286000" y="137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140628</xdr:rowOff>
    </xdr:from>
    <xdr:ext cx="762000" cy="259045"/>
    <xdr:sp macro="" textlink="">
      <xdr:nvSpPr>
        <xdr:cNvPr id="216" name="テキスト ボックス 215"/>
        <xdr:cNvSpPr txBox="1"/>
      </xdr:nvSpPr>
      <xdr:spPr>
        <a:xfrm>
          <a:off x="1955800" y="135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82,294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36843</xdr:rowOff>
    </xdr:from>
    <xdr:to>
      <xdr:col>2</xdr:col>
      <xdr:colOff>127000</xdr:colOff>
      <xdr:row>80</xdr:row>
      <xdr:rowOff>138443</xdr:rowOff>
    </xdr:to>
    <xdr:sp macro="" textlink="">
      <xdr:nvSpPr>
        <xdr:cNvPr id="217" name="円/楕円 216"/>
        <xdr:cNvSpPr/>
      </xdr:nvSpPr>
      <xdr:spPr>
        <a:xfrm>
          <a:off x="1397000" y="1375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148620</xdr:rowOff>
    </xdr:from>
    <xdr:ext cx="762000" cy="259045"/>
    <xdr:sp macro="" textlink="">
      <xdr:nvSpPr>
        <xdr:cNvPr id="218" name="テキスト ボックス 217"/>
        <xdr:cNvSpPr txBox="1"/>
      </xdr:nvSpPr>
      <xdr:spPr>
        <a:xfrm>
          <a:off x="1066800" y="135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昨年度の指数より</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ポイント下降している。この要因は、職員構成の変動によるものであり、採用者の平均給料が国の給料より低いことも原因と思われる。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今後も、人事評価制度を十分活用し、国の動向や、他自治体との均衡を踏まえ、給与水準の適正化に努める。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146896</xdr:rowOff>
    </xdr:to>
    <xdr:cxnSp macro="">
      <xdr:nvCxnSpPr>
        <xdr:cNvPr id="252" name="直線コネクタ 251"/>
        <xdr:cNvCxnSpPr/>
      </xdr:nvCxnSpPr>
      <xdr:spPr>
        <a:xfrm flipV="1">
          <a:off x="16179800" y="1452456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84</xdr:row>
      <xdr:rowOff>171027</xdr:rowOff>
    </xdr:to>
    <xdr:cxnSp macro="">
      <xdr:nvCxnSpPr>
        <xdr:cNvPr id="255" name="直線コネクタ 254"/>
        <xdr:cNvCxnSpPr/>
      </xdr:nvCxnSpPr>
      <xdr:spPr>
        <a:xfrm flipV="1">
          <a:off x="15290800" y="1454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84</xdr:row>
      <xdr:rowOff>171027</xdr:rowOff>
    </xdr:to>
    <xdr:cxnSp macro="">
      <xdr:nvCxnSpPr>
        <xdr:cNvPr id="258" name="直線コネクタ 257"/>
        <xdr:cNvCxnSpPr/>
      </xdr:nvCxnSpPr>
      <xdr:spPr>
        <a:xfrm>
          <a:off x="14401800" y="1455673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64346</xdr:rowOff>
    </xdr:to>
    <xdr:cxnSp macro="">
      <xdr:nvCxnSpPr>
        <xdr:cNvPr id="261" name="直線コネクタ 260"/>
        <xdr:cNvCxnSpPr/>
      </xdr:nvCxnSpPr>
      <xdr:spPr>
        <a:xfrm flipV="1">
          <a:off x="13512800" y="14556739"/>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1" name="円/楕円 270"/>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2"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3" name="円/楕円 272"/>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4" name="テキスト ボックス 273"/>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5" name="円/楕円 274"/>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76" name="テキスト ボックス 275"/>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7" name="円/楕円 276"/>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78" name="テキスト ボックス 277"/>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79" name="円/楕円 278"/>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0" name="テキスト ボックス 279"/>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集中改革プラン等による職員削減の取組により、類似団体平均と比較して</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人以上下回って推移している</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近年、職員数は増加傾向にあるが、人口の増加により千人あたりの職員数は減少している。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今後も引き続き人口増加が見込まれ</a:t>
          </a:r>
          <a:r>
            <a:rPr kumimoji="1" lang="ja-JP" altLang="en-US" sz="1300">
              <a:solidFill>
                <a:schemeClr val="dk1"/>
              </a:solidFill>
              <a:effectLst/>
              <a:latin typeface="+mn-ea"/>
              <a:ea typeface="+mn-ea"/>
              <a:cs typeface="+mn-cs"/>
            </a:rPr>
            <a:t>るため</a:t>
          </a:r>
          <a:r>
            <a:rPr kumimoji="1" lang="ja-JP" altLang="ja-JP" sz="1300">
              <a:solidFill>
                <a:schemeClr val="dk1"/>
              </a:solidFill>
              <a:effectLst/>
              <a:latin typeface="+mn-ea"/>
              <a:ea typeface="+mn-ea"/>
              <a:cs typeface="+mn-cs"/>
            </a:rPr>
            <a:t>、人口規模</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業務量に見合った職員数となるよう適正な定員管理に努める。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23585</xdr:rowOff>
    </xdr:from>
    <xdr:to>
      <xdr:col>24</xdr:col>
      <xdr:colOff>558800</xdr:colOff>
      <xdr:row>58</xdr:row>
      <xdr:rowOff>30480</xdr:rowOff>
    </xdr:to>
    <xdr:cxnSp macro="">
      <xdr:nvCxnSpPr>
        <xdr:cNvPr id="317" name="直線コネクタ 316"/>
        <xdr:cNvCxnSpPr/>
      </xdr:nvCxnSpPr>
      <xdr:spPr>
        <a:xfrm flipV="1">
          <a:off x="16179800" y="996768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30480</xdr:rowOff>
    </xdr:from>
    <xdr:to>
      <xdr:col>23</xdr:col>
      <xdr:colOff>406400</xdr:colOff>
      <xdr:row>58</xdr:row>
      <xdr:rowOff>44269</xdr:rowOff>
    </xdr:to>
    <xdr:cxnSp macro="">
      <xdr:nvCxnSpPr>
        <xdr:cNvPr id="320" name="直線コネクタ 319"/>
        <xdr:cNvCxnSpPr/>
      </xdr:nvCxnSpPr>
      <xdr:spPr>
        <a:xfrm flipV="1">
          <a:off x="15290800" y="99745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44269</xdr:rowOff>
    </xdr:from>
    <xdr:to>
      <xdr:col>22</xdr:col>
      <xdr:colOff>203200</xdr:colOff>
      <xdr:row>58</xdr:row>
      <xdr:rowOff>52887</xdr:rowOff>
    </xdr:to>
    <xdr:cxnSp macro="">
      <xdr:nvCxnSpPr>
        <xdr:cNvPr id="323" name="直線コネクタ 322"/>
        <xdr:cNvCxnSpPr/>
      </xdr:nvCxnSpPr>
      <xdr:spPr>
        <a:xfrm flipV="1">
          <a:off x="14401800" y="998836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52887</xdr:rowOff>
    </xdr:from>
    <xdr:to>
      <xdr:col>21</xdr:col>
      <xdr:colOff>0</xdr:colOff>
      <xdr:row>58</xdr:row>
      <xdr:rowOff>68399</xdr:rowOff>
    </xdr:to>
    <xdr:cxnSp macro="">
      <xdr:nvCxnSpPr>
        <xdr:cNvPr id="326" name="直線コネクタ 325"/>
        <xdr:cNvCxnSpPr/>
      </xdr:nvCxnSpPr>
      <xdr:spPr>
        <a:xfrm flipV="1">
          <a:off x="13512800" y="99969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57</xdr:row>
      <xdr:rowOff>144235</xdr:rowOff>
    </xdr:from>
    <xdr:to>
      <xdr:col>24</xdr:col>
      <xdr:colOff>609600</xdr:colOff>
      <xdr:row>58</xdr:row>
      <xdr:rowOff>74385</xdr:rowOff>
    </xdr:to>
    <xdr:sp macro="" textlink="">
      <xdr:nvSpPr>
        <xdr:cNvPr id="336" name="円/楕円 335"/>
        <xdr:cNvSpPr/>
      </xdr:nvSpPr>
      <xdr:spPr>
        <a:xfrm>
          <a:off x="169672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65512</xdr:rowOff>
    </xdr:from>
    <xdr:ext cx="762000" cy="259045"/>
    <xdr:sp macro="" textlink="">
      <xdr:nvSpPr>
        <xdr:cNvPr id="337" name="定員管理の状況該当値テキスト"/>
        <xdr:cNvSpPr txBox="1"/>
      </xdr:nvSpPr>
      <xdr:spPr>
        <a:xfrm>
          <a:off x="171069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151130</xdr:rowOff>
    </xdr:from>
    <xdr:to>
      <xdr:col>23</xdr:col>
      <xdr:colOff>457200</xdr:colOff>
      <xdr:row>58</xdr:row>
      <xdr:rowOff>81280</xdr:rowOff>
    </xdr:to>
    <xdr:sp macro="" textlink="">
      <xdr:nvSpPr>
        <xdr:cNvPr id="338" name="円/楕円 337"/>
        <xdr:cNvSpPr/>
      </xdr:nvSpPr>
      <xdr:spPr>
        <a:xfrm>
          <a:off x="16129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91457</xdr:rowOff>
    </xdr:from>
    <xdr:ext cx="736600" cy="259045"/>
    <xdr:sp macro="" textlink="">
      <xdr:nvSpPr>
        <xdr:cNvPr id="339" name="テキスト ボックス 338"/>
        <xdr:cNvSpPr txBox="1"/>
      </xdr:nvSpPr>
      <xdr:spPr>
        <a:xfrm>
          <a:off x="15798800" y="969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164919</xdr:rowOff>
    </xdr:from>
    <xdr:to>
      <xdr:col>22</xdr:col>
      <xdr:colOff>254000</xdr:colOff>
      <xdr:row>58</xdr:row>
      <xdr:rowOff>95069</xdr:rowOff>
    </xdr:to>
    <xdr:sp macro="" textlink="">
      <xdr:nvSpPr>
        <xdr:cNvPr id="340" name="円/楕円 339"/>
        <xdr:cNvSpPr/>
      </xdr:nvSpPr>
      <xdr:spPr>
        <a:xfrm>
          <a:off x="15240000" y="99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105246</xdr:rowOff>
    </xdr:from>
    <xdr:ext cx="762000" cy="259045"/>
    <xdr:sp macro="" textlink="">
      <xdr:nvSpPr>
        <xdr:cNvPr id="341" name="テキスト ボックス 340"/>
        <xdr:cNvSpPr txBox="1"/>
      </xdr:nvSpPr>
      <xdr:spPr>
        <a:xfrm>
          <a:off x="14909800" y="970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2087</xdr:rowOff>
    </xdr:from>
    <xdr:to>
      <xdr:col>21</xdr:col>
      <xdr:colOff>50800</xdr:colOff>
      <xdr:row>58</xdr:row>
      <xdr:rowOff>103687</xdr:rowOff>
    </xdr:to>
    <xdr:sp macro="" textlink="">
      <xdr:nvSpPr>
        <xdr:cNvPr id="342" name="円/楕円 341"/>
        <xdr:cNvSpPr/>
      </xdr:nvSpPr>
      <xdr:spPr>
        <a:xfrm>
          <a:off x="14351000" y="99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113864</xdr:rowOff>
    </xdr:from>
    <xdr:ext cx="762000" cy="259045"/>
    <xdr:sp macro="" textlink="">
      <xdr:nvSpPr>
        <xdr:cNvPr id="343" name="テキスト ボックス 342"/>
        <xdr:cNvSpPr txBox="1"/>
      </xdr:nvSpPr>
      <xdr:spPr>
        <a:xfrm>
          <a:off x="14020800" y="971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17599</xdr:rowOff>
    </xdr:from>
    <xdr:to>
      <xdr:col>19</xdr:col>
      <xdr:colOff>533400</xdr:colOff>
      <xdr:row>58</xdr:row>
      <xdr:rowOff>119199</xdr:rowOff>
    </xdr:to>
    <xdr:sp macro="" textlink="">
      <xdr:nvSpPr>
        <xdr:cNvPr id="344" name="円/楕円 343"/>
        <xdr:cNvSpPr/>
      </xdr:nvSpPr>
      <xdr:spPr>
        <a:xfrm>
          <a:off x="13462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129376</xdr:rowOff>
    </xdr:from>
    <xdr:ext cx="762000" cy="259045"/>
    <xdr:sp macro="" textlink="">
      <xdr:nvSpPr>
        <xdr:cNvPr id="345" name="テキスト ボックス 344"/>
        <xdr:cNvSpPr txBox="1"/>
      </xdr:nvSpPr>
      <xdr:spPr>
        <a:xfrm>
          <a:off x="13131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a:t>
          </a:r>
          <a:r>
            <a:rPr kumimoji="1" lang="en-US" altLang="ja-JP" sz="1300">
              <a:latin typeface="ＭＳ Ｐゴシック"/>
            </a:rPr>
            <a:t>(</a:t>
          </a:r>
          <a:r>
            <a:rPr kumimoji="1" lang="ja-JP" altLang="en-US" sz="1300">
              <a:latin typeface="ＭＳ Ｐゴシック"/>
            </a:rPr>
            <a:t>須恵町外二ヶ町清掃施設組合</a:t>
          </a:r>
          <a:r>
            <a:rPr kumimoji="1" lang="en-US" altLang="ja-JP" sz="1300">
              <a:latin typeface="ＭＳ Ｐゴシック"/>
            </a:rPr>
            <a:t>)</a:t>
          </a:r>
          <a:r>
            <a:rPr kumimoji="1" lang="ja-JP" altLang="en-US" sz="1300">
              <a:latin typeface="ＭＳ Ｐゴシック"/>
            </a:rPr>
            <a:t>分起債償還終了による負担額の減少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43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や標準税収入額の増加</a:t>
          </a:r>
          <a:r>
            <a:rPr kumimoji="1" lang="en-US" altLang="ja-JP" sz="1300">
              <a:latin typeface="ＭＳ Ｐゴシック"/>
            </a:rPr>
            <a:t>(+236</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により、実質公債費比率は前年度比</a:t>
          </a:r>
          <a:r>
            <a:rPr kumimoji="1" lang="en-US" altLang="ja-JP" sz="1300">
              <a:latin typeface="ＭＳ Ｐゴシック"/>
            </a:rPr>
            <a:t>0.7</a:t>
          </a:r>
          <a:r>
            <a:rPr kumimoji="1" lang="ja-JP" altLang="en-US" sz="1300">
              <a:latin typeface="ＭＳ Ｐゴシック"/>
            </a:rPr>
            <a:t>ポイント改善し、</a:t>
          </a:r>
          <a:r>
            <a:rPr kumimoji="1" lang="en-US" altLang="ja-JP" sz="1300">
              <a:latin typeface="ＭＳ Ｐゴシック"/>
            </a:rPr>
            <a:t>10.7%</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a:t>
          </a:r>
          <a:r>
            <a:rPr kumimoji="1" lang="en-US" altLang="ja-JP" sz="1300">
              <a:latin typeface="ＭＳ Ｐゴシック"/>
            </a:rPr>
            <a:t>PFI</a:t>
          </a:r>
          <a:r>
            <a:rPr kumimoji="1" lang="ja-JP" altLang="en-US" sz="1300">
              <a:latin typeface="ＭＳ Ｐゴシック"/>
            </a:rPr>
            <a:t>事業</a:t>
          </a:r>
          <a:r>
            <a:rPr kumimoji="1" lang="en-US" altLang="ja-JP" sz="1300">
              <a:latin typeface="ＭＳ Ｐゴシック"/>
            </a:rPr>
            <a:t>(</a:t>
          </a:r>
          <a:r>
            <a:rPr kumimoji="1" lang="ja-JP" altLang="en-US" sz="1300">
              <a:latin typeface="ＭＳ Ｐゴシック"/>
            </a:rPr>
            <a:t>学校給食共同調理場整備運営事業</a:t>
          </a:r>
          <a:r>
            <a:rPr kumimoji="1" lang="en-US" altLang="ja-JP" sz="1300">
              <a:latin typeface="ＭＳ Ｐゴシック"/>
            </a:rPr>
            <a:t>)</a:t>
          </a:r>
          <a:r>
            <a:rPr kumimoji="1" lang="ja-JP" altLang="en-US" sz="1300">
              <a:latin typeface="ＭＳ Ｐゴシック"/>
            </a:rPr>
            <a:t>の施設整備費支払いや、学校施設整備事業の起債償還などによる上昇が見込まれるため、計画的に施設整備を実施し、適切な公債費を維持する。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123613</xdr:rowOff>
    </xdr:from>
    <xdr:to>
      <xdr:col>24</xdr:col>
      <xdr:colOff>558800</xdr:colOff>
      <xdr:row>43</xdr:row>
      <xdr:rowOff>6773</xdr:rowOff>
    </xdr:to>
    <xdr:cxnSp macro="">
      <xdr:nvCxnSpPr>
        <xdr:cNvPr id="374" name="直線コネクタ 373"/>
        <xdr:cNvCxnSpPr/>
      </xdr:nvCxnSpPr>
      <xdr:spPr>
        <a:xfrm flipV="1">
          <a:off x="17018000" y="61243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150300</xdr:rowOff>
    </xdr:from>
    <xdr:ext cx="762000" cy="259045"/>
    <xdr:sp macro="" textlink="">
      <xdr:nvSpPr>
        <xdr:cNvPr id="375" name="公債費負担の状況最小値テキスト"/>
        <xdr:cNvSpPr txBox="1"/>
      </xdr:nvSpPr>
      <xdr:spPr>
        <a:xfrm>
          <a:off x="17106900" y="735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43</xdr:row>
      <xdr:rowOff>6773</xdr:rowOff>
    </xdr:from>
    <xdr:to>
      <xdr:col>24</xdr:col>
      <xdr:colOff>647700</xdr:colOff>
      <xdr:row>43</xdr:row>
      <xdr:rowOff>6773</xdr:rowOff>
    </xdr:to>
    <xdr:cxnSp macro="">
      <xdr:nvCxnSpPr>
        <xdr:cNvPr id="376" name="直線コネクタ 375"/>
        <xdr:cNvCxnSpPr/>
      </xdr:nvCxnSpPr>
      <xdr:spPr>
        <a:xfrm>
          <a:off x="16929100" y="737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38540</xdr:rowOff>
    </xdr:from>
    <xdr:ext cx="762000" cy="259045"/>
    <xdr:sp macro="" textlink="">
      <xdr:nvSpPr>
        <xdr:cNvPr id="377"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123613</xdr:rowOff>
    </xdr:from>
    <xdr:to>
      <xdr:col>24</xdr:col>
      <xdr:colOff>647700</xdr:colOff>
      <xdr:row>35</xdr:row>
      <xdr:rowOff>123613</xdr:rowOff>
    </xdr:to>
    <xdr:cxnSp macro="">
      <xdr:nvCxnSpPr>
        <xdr:cNvPr id="378" name="直線コネクタ 377"/>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68156</xdr:rowOff>
    </xdr:to>
    <xdr:cxnSp macro="">
      <xdr:nvCxnSpPr>
        <xdr:cNvPr id="379" name="直線コネクタ 378"/>
        <xdr:cNvCxnSpPr/>
      </xdr:nvCxnSpPr>
      <xdr:spPr>
        <a:xfrm flipV="1">
          <a:off x="16179800" y="70413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6790</xdr:rowOff>
    </xdr:from>
    <xdr:ext cx="762000" cy="259045"/>
    <xdr:sp macro="" textlink="">
      <xdr:nvSpPr>
        <xdr:cNvPr id="380" name="公債費負担の状況平均値テキスト"/>
        <xdr:cNvSpPr txBox="1"/>
      </xdr:nvSpPr>
      <xdr:spPr>
        <a:xfrm>
          <a:off x="17106900" y="652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161713</xdr:rowOff>
    </xdr:from>
    <xdr:to>
      <xdr:col>24</xdr:col>
      <xdr:colOff>609600</xdr:colOff>
      <xdr:row>39</xdr:row>
      <xdr:rowOff>91863</xdr:rowOff>
    </xdr:to>
    <xdr:sp macro="" textlink="">
      <xdr:nvSpPr>
        <xdr:cNvPr id="381" name="フローチャート : 判断 380"/>
        <xdr:cNvSpPr/>
      </xdr:nvSpPr>
      <xdr:spPr>
        <a:xfrm>
          <a:off x="169672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68156</xdr:rowOff>
    </xdr:from>
    <xdr:to>
      <xdr:col>23</xdr:col>
      <xdr:colOff>406400</xdr:colOff>
      <xdr:row>42</xdr:row>
      <xdr:rowOff>81704</xdr:rowOff>
    </xdr:to>
    <xdr:cxnSp macro="">
      <xdr:nvCxnSpPr>
        <xdr:cNvPr id="382" name="直線コネクタ 381"/>
        <xdr:cNvCxnSpPr/>
      </xdr:nvCxnSpPr>
      <xdr:spPr>
        <a:xfrm flipV="1">
          <a:off x="15290800" y="70976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161713</xdr:rowOff>
    </xdr:from>
    <xdr:to>
      <xdr:col>23</xdr:col>
      <xdr:colOff>457200</xdr:colOff>
      <xdr:row>39</xdr:row>
      <xdr:rowOff>91863</xdr:rowOff>
    </xdr:to>
    <xdr:sp macro="" textlink="">
      <xdr:nvSpPr>
        <xdr:cNvPr id="383" name="フローチャート : 判断 382"/>
        <xdr:cNvSpPr/>
      </xdr:nvSpPr>
      <xdr:spPr>
        <a:xfrm>
          <a:off x="16129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102040</xdr:rowOff>
    </xdr:from>
    <xdr:ext cx="736600" cy="259045"/>
    <xdr:sp macro="" textlink="">
      <xdr:nvSpPr>
        <xdr:cNvPr id="384" name="テキスト ボックス 383"/>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103294</xdr:rowOff>
    </xdr:to>
    <xdr:cxnSp macro="">
      <xdr:nvCxnSpPr>
        <xdr:cNvPr id="385" name="直線コネクタ 384"/>
        <xdr:cNvCxnSpPr/>
      </xdr:nvCxnSpPr>
      <xdr:spPr>
        <a:xfrm flipV="1">
          <a:off x="14401800" y="72826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62654</xdr:rowOff>
    </xdr:from>
    <xdr:to>
      <xdr:col>22</xdr:col>
      <xdr:colOff>254000</xdr:colOff>
      <xdr:row>39</xdr:row>
      <xdr:rowOff>164254</xdr:rowOff>
    </xdr:to>
    <xdr:sp macro="" textlink="">
      <xdr:nvSpPr>
        <xdr:cNvPr id="386" name="フローチャート : 判断 385"/>
        <xdr:cNvSpPr/>
      </xdr:nvSpPr>
      <xdr:spPr>
        <a:xfrm>
          <a:off x="15240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2981</xdr:rowOff>
    </xdr:from>
    <xdr:ext cx="762000" cy="259045"/>
    <xdr:sp macro="" textlink="">
      <xdr:nvSpPr>
        <xdr:cNvPr id="387" name="テキスト ボックス 386"/>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108796</xdr:rowOff>
    </xdr:to>
    <xdr:cxnSp macro="">
      <xdr:nvCxnSpPr>
        <xdr:cNvPr id="388" name="直線コネクタ 387"/>
        <xdr:cNvCxnSpPr/>
      </xdr:nvCxnSpPr>
      <xdr:spPr>
        <a:xfrm flipV="1">
          <a:off x="13512800" y="747564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9" name="フローチャート : 判断 388"/>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0" name="テキスト ボックス 389"/>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11854</xdr:rowOff>
    </xdr:from>
    <xdr:to>
      <xdr:col>19</xdr:col>
      <xdr:colOff>533400</xdr:colOff>
      <xdr:row>40</xdr:row>
      <xdr:rowOff>113454</xdr:rowOff>
    </xdr:to>
    <xdr:sp macro="" textlink="">
      <xdr:nvSpPr>
        <xdr:cNvPr id="391" name="フローチャート : 判断 390"/>
        <xdr:cNvSpPr/>
      </xdr:nvSpPr>
      <xdr:spPr>
        <a:xfrm>
          <a:off x="13462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123631</xdr:rowOff>
    </xdr:from>
    <xdr:ext cx="762000" cy="259045"/>
    <xdr:sp macro="" textlink="">
      <xdr:nvSpPr>
        <xdr:cNvPr id="392" name="テキスト ボックス 391"/>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398" name="円/楕円 397"/>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104581</xdr:rowOff>
    </xdr:from>
    <xdr:ext cx="762000" cy="259045"/>
    <xdr:sp macro="" textlink="">
      <xdr:nvSpPr>
        <xdr:cNvPr id="399"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400" name="円/楕円 399"/>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401" name="テキスト ボックス 400"/>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2" name="円/楕円 401"/>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117281</xdr:rowOff>
    </xdr:from>
    <xdr:ext cx="762000" cy="259045"/>
    <xdr:sp macro="" textlink="">
      <xdr:nvSpPr>
        <xdr:cNvPr id="403" name="テキスト ボックス 402"/>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04" name="円/楕円 403"/>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05" name="テキスト ボックス 404"/>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57996</xdr:rowOff>
    </xdr:from>
    <xdr:to>
      <xdr:col>19</xdr:col>
      <xdr:colOff>533400</xdr:colOff>
      <xdr:row>44</xdr:row>
      <xdr:rowOff>159596</xdr:rowOff>
    </xdr:to>
    <xdr:sp macro="" textlink="">
      <xdr:nvSpPr>
        <xdr:cNvPr id="406" name="円/楕円 405"/>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144373</xdr:rowOff>
    </xdr:from>
    <xdr:ext cx="762000" cy="259045"/>
    <xdr:sp macro="" textlink="">
      <xdr:nvSpPr>
        <xdr:cNvPr id="407" name="テキスト ボックス 406"/>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PFI</a:t>
          </a:r>
          <a:r>
            <a:rPr kumimoji="1" lang="ja-JP" altLang="en-US" sz="1300">
              <a:latin typeface="ＭＳ Ｐゴシック"/>
            </a:rPr>
            <a:t>事業である学校給食共同調理場の施設整備を実施し、平成</a:t>
          </a:r>
          <a:r>
            <a:rPr kumimoji="1" lang="en-US" altLang="ja-JP" sz="1300">
              <a:latin typeface="ＭＳ Ｐゴシック"/>
            </a:rPr>
            <a:t>43</a:t>
          </a:r>
          <a:r>
            <a:rPr kumimoji="1" lang="ja-JP" altLang="en-US" sz="1300">
              <a:latin typeface="ＭＳ Ｐゴシック"/>
            </a:rPr>
            <a:t>年度までの公有財産購入費の負担</a:t>
          </a:r>
          <a:r>
            <a:rPr kumimoji="1" lang="en-US" altLang="ja-JP" sz="1300">
              <a:latin typeface="ＭＳ Ｐゴシック"/>
            </a:rPr>
            <a:t>(</a:t>
          </a:r>
          <a:r>
            <a:rPr kumimoji="1" lang="ja-JP" altLang="en-US" sz="1300">
              <a:latin typeface="ＭＳ Ｐゴシック"/>
            </a:rPr>
            <a:t>計</a:t>
          </a:r>
          <a:r>
            <a:rPr kumimoji="1" lang="en-US" altLang="ja-JP" sz="1300">
              <a:latin typeface="ＭＳ Ｐゴシック"/>
            </a:rPr>
            <a:t>2,142</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が発生したことにより、将来負担比率は</a:t>
          </a:r>
          <a:r>
            <a:rPr kumimoji="1" lang="en-US" altLang="ja-JP" sz="1300">
              <a:latin typeface="ＭＳ Ｐゴシック"/>
            </a:rPr>
            <a:t>13.1</a:t>
          </a:r>
          <a:r>
            <a:rPr kumimoji="1" lang="ja-JP" altLang="en-US" sz="1300">
              <a:latin typeface="ＭＳ Ｐゴシック"/>
            </a:rPr>
            <a:t>ポイント上昇した。一方で、地方債残高の抑制、土地開発公社の債務削減、充当可能基金の積増しなどにより、債務負担行為に基づく支出予定以外の将来負担比率はこれまでに引き続き改善している。今後も、人口増加に伴うインフラ整備や老朽化した公共施設の大規模改修などの事業が続くため、負担の平準化を図った財政運営を行っ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107747</xdr:rowOff>
    </xdr:from>
    <xdr:to>
      <xdr:col>24</xdr:col>
      <xdr:colOff>558800</xdr:colOff>
      <xdr:row>15</xdr:row>
      <xdr:rowOff>62738</xdr:rowOff>
    </xdr:to>
    <xdr:cxnSp macro="">
      <xdr:nvCxnSpPr>
        <xdr:cNvPr id="439" name="直線コネクタ 438"/>
        <xdr:cNvCxnSpPr/>
      </xdr:nvCxnSpPr>
      <xdr:spPr>
        <a:xfrm>
          <a:off x="16179800" y="2508047"/>
          <a:ext cx="83820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107747</xdr:rowOff>
    </xdr:from>
    <xdr:to>
      <xdr:col>23</xdr:col>
      <xdr:colOff>406400</xdr:colOff>
      <xdr:row>15</xdr:row>
      <xdr:rowOff>50190</xdr:rowOff>
    </xdr:to>
    <xdr:cxnSp macro="">
      <xdr:nvCxnSpPr>
        <xdr:cNvPr id="442" name="直線コネクタ 441"/>
        <xdr:cNvCxnSpPr/>
      </xdr:nvCxnSpPr>
      <xdr:spPr>
        <a:xfrm flipV="1">
          <a:off x="15290800" y="2508047"/>
          <a:ext cx="889000" cy="1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40403</xdr:rowOff>
    </xdr:from>
    <xdr:ext cx="736600" cy="259045"/>
    <xdr:sp macro="" textlink="">
      <xdr:nvSpPr>
        <xdr:cNvPr id="444" name="テキスト ボックス 443"/>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50190</xdr:rowOff>
    </xdr:from>
    <xdr:to>
      <xdr:col>22</xdr:col>
      <xdr:colOff>203200</xdr:colOff>
      <xdr:row>15</xdr:row>
      <xdr:rowOff>98450</xdr:rowOff>
    </xdr:to>
    <xdr:cxnSp macro="">
      <xdr:nvCxnSpPr>
        <xdr:cNvPr id="445" name="直線コネクタ 444"/>
        <xdr:cNvCxnSpPr/>
      </xdr:nvCxnSpPr>
      <xdr:spPr>
        <a:xfrm flipV="1">
          <a:off x="14401800" y="26219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98450</xdr:rowOff>
    </xdr:from>
    <xdr:to>
      <xdr:col>21</xdr:col>
      <xdr:colOff>0</xdr:colOff>
      <xdr:row>16</xdr:row>
      <xdr:rowOff>110388</xdr:rowOff>
    </xdr:to>
    <xdr:cxnSp macro="">
      <xdr:nvCxnSpPr>
        <xdr:cNvPr id="448" name="直線コネクタ 447"/>
        <xdr:cNvCxnSpPr/>
      </xdr:nvCxnSpPr>
      <xdr:spPr>
        <a:xfrm flipV="1">
          <a:off x="13512800" y="26702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8" name="円/楕円 457"/>
        <xdr:cNvSpPr/>
      </xdr:nvSpPr>
      <xdr:spPr>
        <a:xfrm>
          <a:off x="169672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28465</xdr:rowOff>
    </xdr:from>
    <xdr:ext cx="762000" cy="259045"/>
    <xdr:sp macro="" textlink="">
      <xdr:nvSpPr>
        <xdr:cNvPr id="459" name="将来負担の状況該当値テキスト"/>
        <xdr:cNvSpPr txBox="1"/>
      </xdr:nvSpPr>
      <xdr:spPr>
        <a:xfrm>
          <a:off x="17106900" y="24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56947</xdr:rowOff>
    </xdr:from>
    <xdr:to>
      <xdr:col>23</xdr:col>
      <xdr:colOff>457200</xdr:colOff>
      <xdr:row>14</xdr:row>
      <xdr:rowOff>158547</xdr:rowOff>
    </xdr:to>
    <xdr:sp macro="" textlink="">
      <xdr:nvSpPr>
        <xdr:cNvPr id="460" name="円/楕円 459"/>
        <xdr:cNvSpPr/>
      </xdr:nvSpPr>
      <xdr:spPr>
        <a:xfrm>
          <a:off x="16129000" y="245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168724</xdr:rowOff>
    </xdr:from>
    <xdr:ext cx="736600" cy="259045"/>
    <xdr:sp macro="" textlink="">
      <xdr:nvSpPr>
        <xdr:cNvPr id="461" name="テキスト ボックス 460"/>
        <xdr:cNvSpPr txBox="1"/>
      </xdr:nvSpPr>
      <xdr:spPr>
        <a:xfrm>
          <a:off x="15798800" y="2226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170840</xdr:rowOff>
    </xdr:from>
    <xdr:to>
      <xdr:col>22</xdr:col>
      <xdr:colOff>254000</xdr:colOff>
      <xdr:row>15</xdr:row>
      <xdr:rowOff>100990</xdr:rowOff>
    </xdr:to>
    <xdr:sp macro="" textlink="">
      <xdr:nvSpPr>
        <xdr:cNvPr id="462" name="円/楕円 461"/>
        <xdr:cNvSpPr/>
      </xdr:nvSpPr>
      <xdr:spPr>
        <a:xfrm>
          <a:off x="15240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111167</xdr:rowOff>
    </xdr:from>
    <xdr:ext cx="762000" cy="259045"/>
    <xdr:sp macro="" textlink="">
      <xdr:nvSpPr>
        <xdr:cNvPr id="463" name="テキスト ボックス 462"/>
        <xdr:cNvSpPr txBox="1"/>
      </xdr:nvSpPr>
      <xdr:spPr>
        <a:xfrm>
          <a:off x="14909800" y="23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47650</xdr:rowOff>
    </xdr:from>
    <xdr:to>
      <xdr:col>21</xdr:col>
      <xdr:colOff>50800</xdr:colOff>
      <xdr:row>15</xdr:row>
      <xdr:rowOff>149250</xdr:rowOff>
    </xdr:to>
    <xdr:sp macro="" textlink="">
      <xdr:nvSpPr>
        <xdr:cNvPr id="464" name="円/楕円 463"/>
        <xdr:cNvSpPr/>
      </xdr:nvSpPr>
      <xdr:spPr>
        <a:xfrm>
          <a:off x="14351000" y="26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134027</xdr:rowOff>
    </xdr:from>
    <xdr:ext cx="762000" cy="259045"/>
    <xdr:sp macro="" textlink="">
      <xdr:nvSpPr>
        <xdr:cNvPr id="465" name="テキスト ボックス 464"/>
        <xdr:cNvSpPr txBox="1"/>
      </xdr:nvSpPr>
      <xdr:spPr>
        <a:xfrm>
          <a:off x="14020800" y="27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59588</xdr:rowOff>
    </xdr:from>
    <xdr:to>
      <xdr:col>19</xdr:col>
      <xdr:colOff>533400</xdr:colOff>
      <xdr:row>16</xdr:row>
      <xdr:rowOff>161188</xdr:rowOff>
    </xdr:to>
    <xdr:sp macro="" textlink="">
      <xdr:nvSpPr>
        <xdr:cNvPr id="466" name="円/楕円 465"/>
        <xdr:cNvSpPr/>
      </xdr:nvSpPr>
      <xdr:spPr>
        <a:xfrm>
          <a:off x="13462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145965</xdr:rowOff>
    </xdr:from>
    <xdr:ext cx="762000" cy="259045"/>
    <xdr:sp macro="" textlink="">
      <xdr:nvSpPr>
        <xdr:cNvPr id="467" name="テキスト ボックス 466"/>
        <xdr:cNvSpPr txBox="1"/>
      </xdr:nvSpPr>
      <xdr:spPr>
        <a:xfrm>
          <a:off x="13131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福岡県粕屋町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46,374
45,919
14.13
14,028,485
13,406,967
531,070
8,534,584
10,488,917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類似団体平均と比較して</a:t>
          </a:r>
          <a:r>
            <a:rPr kumimoji="1" lang="en-US" altLang="ja-JP" sz="1300" baseline="0">
              <a:latin typeface="ＭＳ Ｐゴシック"/>
            </a:rPr>
            <a:t>5</a:t>
          </a:r>
          <a:r>
            <a:rPr kumimoji="1" lang="ja-JP" altLang="en-US" sz="1300" baseline="0">
              <a:latin typeface="ＭＳ Ｐゴシック"/>
            </a:rPr>
            <a:t>ポイント程度下回って推移している。これは、</a:t>
          </a:r>
          <a:r>
            <a:rPr kumimoji="1" lang="ja-JP" altLang="en-US" sz="1300">
              <a:latin typeface="ＭＳ Ｐゴシック"/>
            </a:rPr>
            <a:t>生涯学習センター運営や総合体育館運営への民間委託の採用、ごみ処理業務や消防業務の一部事務組合での実施などを行っており、人口当たりの職員数が類似団体と比較して少ないことが要因と考えられる。平成</a:t>
          </a:r>
          <a:r>
            <a:rPr kumimoji="1" lang="en-US" altLang="ja-JP" sz="1300">
              <a:latin typeface="ＭＳ Ｐゴシック"/>
            </a:rPr>
            <a:t>28</a:t>
          </a:r>
          <a:r>
            <a:rPr kumimoji="1" lang="ja-JP" altLang="en-US" sz="1300">
              <a:latin typeface="ＭＳ Ｐゴシック"/>
            </a:rPr>
            <a:t>年度に</a:t>
          </a:r>
          <a:r>
            <a:rPr kumimoji="1" lang="en-US" altLang="ja-JP" sz="1300">
              <a:latin typeface="ＭＳ Ｐゴシック"/>
            </a:rPr>
            <a:t>1.0</a:t>
          </a:r>
          <a:r>
            <a:rPr kumimoji="1" lang="ja-JP" altLang="en-US" sz="1300">
              <a:latin typeface="ＭＳ Ｐゴシック"/>
            </a:rPr>
            <a:t>ポイント上昇しているが、町立保育所の嘱託職員増による児童福祉費の人件費増</a:t>
          </a:r>
          <a:r>
            <a:rPr kumimoji="1" lang="en-US" altLang="ja-JP" sz="1300">
              <a:latin typeface="ＭＳ Ｐゴシック"/>
            </a:rPr>
            <a:t>(+25</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などが影響している。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56134</xdr:rowOff>
    </xdr:from>
    <xdr:to>
      <xdr:col>7</xdr:col>
      <xdr:colOff>15875</xdr:colOff>
      <xdr:row>35</xdr:row>
      <xdr:rowOff>101854</xdr:rowOff>
    </xdr:to>
    <xdr:cxnSp macro="">
      <xdr:nvCxnSpPr>
        <xdr:cNvPr id="64" name="直線コネクタ 63"/>
        <xdr:cNvCxnSpPr/>
      </xdr:nvCxnSpPr>
      <xdr:spPr>
        <a:xfrm>
          <a:off x="3987800" y="6056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56134</xdr:rowOff>
    </xdr:from>
    <xdr:to>
      <xdr:col>5</xdr:col>
      <xdr:colOff>549275</xdr:colOff>
      <xdr:row>35</xdr:row>
      <xdr:rowOff>78994</xdr:rowOff>
    </xdr:to>
    <xdr:cxnSp macro="">
      <xdr:nvCxnSpPr>
        <xdr:cNvPr id="67" name="直線コネクタ 66"/>
        <xdr:cNvCxnSpPr/>
      </xdr:nvCxnSpPr>
      <xdr:spPr>
        <a:xfrm flipV="1">
          <a:off x="3098800" y="6056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78994</xdr:rowOff>
    </xdr:from>
    <xdr:to>
      <xdr:col>4</xdr:col>
      <xdr:colOff>346075</xdr:colOff>
      <xdr:row>35</xdr:row>
      <xdr:rowOff>78994</xdr:rowOff>
    </xdr:to>
    <xdr:cxnSp macro="">
      <xdr:nvCxnSpPr>
        <xdr:cNvPr id="70" name="直線コネクタ 69"/>
        <xdr:cNvCxnSpPr/>
      </xdr:nvCxnSpPr>
      <xdr:spPr>
        <a:xfrm>
          <a:off x="2209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78994</xdr:rowOff>
    </xdr:from>
    <xdr:to>
      <xdr:col>3</xdr:col>
      <xdr:colOff>142875</xdr:colOff>
      <xdr:row>35</xdr:row>
      <xdr:rowOff>97282</xdr:rowOff>
    </xdr:to>
    <xdr:cxnSp macro="">
      <xdr:nvCxnSpPr>
        <xdr:cNvPr id="73" name="直線コネクタ 72"/>
        <xdr:cNvCxnSpPr/>
      </xdr:nvCxnSpPr>
      <xdr:spPr>
        <a:xfrm flipV="1">
          <a:off x="1320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51054</xdr:rowOff>
    </xdr:from>
    <xdr:to>
      <xdr:col>7</xdr:col>
      <xdr:colOff>66675</xdr:colOff>
      <xdr:row>35</xdr:row>
      <xdr:rowOff>152654</xdr:rowOff>
    </xdr:to>
    <xdr:sp macro="" textlink="">
      <xdr:nvSpPr>
        <xdr:cNvPr id="83" name="円/楕円 82"/>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131081</xdr:rowOff>
    </xdr:from>
    <xdr:ext cx="762000" cy="259045"/>
    <xdr:sp macro="" textlink="">
      <xdr:nvSpPr>
        <xdr:cNvPr id="84" name="人件費該当値テキスト"/>
        <xdr:cNvSpPr txBox="1"/>
      </xdr:nvSpPr>
      <xdr:spPr>
        <a:xfrm>
          <a:off x="4914900" y="59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5334</xdr:rowOff>
    </xdr:from>
    <xdr:to>
      <xdr:col>5</xdr:col>
      <xdr:colOff>600075</xdr:colOff>
      <xdr:row>35</xdr:row>
      <xdr:rowOff>106934</xdr:rowOff>
    </xdr:to>
    <xdr:sp macro="" textlink="">
      <xdr:nvSpPr>
        <xdr:cNvPr id="85" name="円/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28194</xdr:rowOff>
    </xdr:from>
    <xdr:to>
      <xdr:col>4</xdr:col>
      <xdr:colOff>396875</xdr:colOff>
      <xdr:row>35</xdr:row>
      <xdr:rowOff>129794</xdr:rowOff>
    </xdr:to>
    <xdr:sp macro="" textlink="">
      <xdr:nvSpPr>
        <xdr:cNvPr id="87" name="円/楕円 86"/>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139971</xdr:rowOff>
    </xdr:from>
    <xdr:ext cx="762000" cy="259045"/>
    <xdr:sp macro="" textlink="">
      <xdr:nvSpPr>
        <xdr:cNvPr id="88" name="テキスト ボックス 87"/>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28194</xdr:rowOff>
    </xdr:from>
    <xdr:to>
      <xdr:col>3</xdr:col>
      <xdr:colOff>193675</xdr:colOff>
      <xdr:row>35</xdr:row>
      <xdr:rowOff>129794</xdr:rowOff>
    </xdr:to>
    <xdr:sp macro="" textlink="">
      <xdr:nvSpPr>
        <xdr:cNvPr id="89" name="円/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46482</xdr:rowOff>
    </xdr:from>
    <xdr:to>
      <xdr:col>1</xdr:col>
      <xdr:colOff>676275</xdr:colOff>
      <xdr:row>35</xdr:row>
      <xdr:rowOff>148082</xdr:rowOff>
    </xdr:to>
    <xdr:sp macro="" textlink="">
      <xdr:nvSpPr>
        <xdr:cNvPr id="91" name="円/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ea"/>
              <a:ea typeface="+mn-ea"/>
              <a:cs typeface="+mn-cs"/>
            </a:rPr>
            <a:t>　平成</a:t>
          </a:r>
          <a:r>
            <a:rPr kumimoji="1" lang="en-US" altLang="ja-JP" sz="1300" baseline="0">
              <a:solidFill>
                <a:schemeClr val="dk1"/>
              </a:solidFill>
              <a:effectLst/>
              <a:latin typeface="+mn-ea"/>
              <a:ea typeface="+mn-ea"/>
              <a:cs typeface="+mn-cs"/>
            </a:rPr>
            <a:t>28</a:t>
          </a:r>
          <a:r>
            <a:rPr kumimoji="1" lang="ja-JP" altLang="en-US" sz="1300" baseline="0">
              <a:solidFill>
                <a:schemeClr val="dk1"/>
              </a:solidFill>
              <a:effectLst/>
              <a:latin typeface="+mn-ea"/>
              <a:ea typeface="+mn-ea"/>
              <a:cs typeface="+mn-cs"/>
            </a:rPr>
            <a:t>年度は前年度比</a:t>
          </a:r>
          <a:r>
            <a:rPr kumimoji="1" lang="en-US" altLang="ja-JP" sz="1300" baseline="0">
              <a:solidFill>
                <a:schemeClr val="dk1"/>
              </a:solidFill>
              <a:effectLst/>
              <a:latin typeface="+mn-ea"/>
              <a:ea typeface="+mn-ea"/>
              <a:cs typeface="+mn-cs"/>
            </a:rPr>
            <a:t>+0.2</a:t>
          </a:r>
          <a:r>
            <a:rPr kumimoji="1" lang="ja-JP" altLang="en-US" sz="1300" baseline="0">
              <a:solidFill>
                <a:schemeClr val="dk1"/>
              </a:solidFill>
              <a:effectLst/>
              <a:latin typeface="+mn-ea"/>
              <a:ea typeface="+mn-ea"/>
              <a:cs typeface="+mn-cs"/>
            </a:rPr>
            <a:t>ポイントの</a:t>
          </a:r>
          <a:r>
            <a:rPr kumimoji="1" lang="en-US" altLang="ja-JP" sz="1300" baseline="0">
              <a:solidFill>
                <a:schemeClr val="dk1"/>
              </a:solidFill>
              <a:effectLst/>
              <a:latin typeface="+mn-ea"/>
              <a:ea typeface="+mn-ea"/>
              <a:cs typeface="+mn-cs"/>
            </a:rPr>
            <a:t>18.8%</a:t>
          </a:r>
          <a:r>
            <a:rPr kumimoji="1" lang="ja-JP" altLang="en-US" sz="1300" baseline="0">
              <a:solidFill>
                <a:schemeClr val="dk1"/>
              </a:solidFill>
              <a:effectLst/>
              <a:latin typeface="+mn-ea"/>
              <a:ea typeface="+mn-ea"/>
              <a:cs typeface="+mn-cs"/>
            </a:rPr>
            <a:t>であり、類似団体平均を</a:t>
          </a:r>
          <a:r>
            <a:rPr kumimoji="1" lang="en-US" altLang="ja-JP" sz="1300" baseline="0">
              <a:solidFill>
                <a:schemeClr val="dk1"/>
              </a:solidFill>
              <a:effectLst/>
              <a:latin typeface="+mn-ea"/>
              <a:ea typeface="+mn-ea"/>
              <a:cs typeface="+mn-cs"/>
            </a:rPr>
            <a:t>2.0</a:t>
          </a:r>
          <a:r>
            <a:rPr kumimoji="1" lang="ja-JP" altLang="en-US" sz="1300" baseline="0">
              <a:solidFill>
                <a:schemeClr val="dk1"/>
              </a:solidFill>
              <a:effectLst/>
              <a:latin typeface="+mn-ea"/>
              <a:ea typeface="+mn-ea"/>
              <a:cs typeface="+mn-cs"/>
            </a:rPr>
            <a:t>ポイント上回った。</a:t>
          </a:r>
          <a:r>
            <a:rPr kumimoji="1" lang="ja-JP" altLang="ja-JP" sz="1300">
              <a:solidFill>
                <a:schemeClr val="dk1"/>
              </a:solidFill>
              <a:effectLst/>
              <a:latin typeface="+mn-ea"/>
              <a:ea typeface="+mn-ea"/>
              <a:cs typeface="+mn-cs"/>
            </a:rPr>
            <a:t>学校給食共同調理場</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業務委託料</a:t>
          </a:r>
          <a:r>
            <a:rPr kumimoji="1" lang="en-US" altLang="ja-JP" sz="1300">
              <a:solidFill>
                <a:schemeClr val="dk1"/>
              </a:solidFill>
              <a:effectLst/>
              <a:latin typeface="+mn-ea"/>
              <a:ea typeface="+mn-ea"/>
              <a:cs typeface="+mn-cs"/>
            </a:rPr>
            <a:t>(+92</a:t>
          </a:r>
          <a:r>
            <a:rPr kumimoji="1" lang="ja-JP" altLang="ja-JP" sz="1300">
              <a:solidFill>
                <a:schemeClr val="dk1"/>
              </a:solidFill>
              <a:effectLst/>
              <a:latin typeface="+mn-ea"/>
              <a:ea typeface="+mn-ea"/>
              <a:cs typeface="+mn-cs"/>
            </a:rPr>
            <a:t>百万円</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臨時職員の増員・処遇改善によ</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賃金増</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百万円</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などにより上昇している。委託先事業者の人件費の上昇傾向や新学校給食共同調理場の運営開始に伴い、今後も委託料を主として上昇が見込まれる。</a:t>
          </a:r>
          <a:endParaRPr kumimoji="1" lang="ja-JP" altLang="en-US" sz="1300" b="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16</xdr:row>
      <xdr:rowOff>149860</xdr:rowOff>
    </xdr:to>
    <xdr:cxnSp macro="">
      <xdr:nvCxnSpPr>
        <xdr:cNvPr id="125" name="直線コネクタ 124"/>
        <xdr:cNvCxnSpPr/>
      </xdr:nvCxnSpPr>
      <xdr:spPr>
        <a:xfrm>
          <a:off x="15671800" y="2877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134620</xdr:rowOff>
    </xdr:to>
    <xdr:cxnSp macro="">
      <xdr:nvCxnSpPr>
        <xdr:cNvPr id="128" name="直線コネクタ 127"/>
        <xdr:cNvCxnSpPr/>
      </xdr:nvCxnSpPr>
      <xdr:spPr>
        <a:xfrm>
          <a:off x="14782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50800</xdr:rowOff>
    </xdr:to>
    <xdr:cxnSp macro="">
      <xdr:nvCxnSpPr>
        <xdr:cNvPr id="131" name="直線コネクタ 130"/>
        <xdr:cNvCxnSpPr/>
      </xdr:nvCxnSpPr>
      <xdr:spPr>
        <a:xfrm>
          <a:off x="13893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16</xdr:row>
      <xdr:rowOff>12700</xdr:rowOff>
    </xdr:to>
    <xdr:cxnSp macro="">
      <xdr:nvCxnSpPr>
        <xdr:cNvPr id="134" name="直線コネクタ 133"/>
        <xdr:cNvCxnSpPr/>
      </xdr:nvCxnSpPr>
      <xdr:spPr>
        <a:xfrm>
          <a:off x="13004800" y="2595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5"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7" name="テキスト ボックス 146"/>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49" name="テキスト ボックス 14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1" name="テキスト ボックス 15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2" name="円/楕円 151"/>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59707</xdr:rowOff>
    </xdr:from>
    <xdr:ext cx="762000" cy="259045"/>
    <xdr:sp macro="" textlink="">
      <xdr:nvSpPr>
        <xdr:cNvPr id="153" name="テキスト ボックス 152"/>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年度は前年度比</a:t>
          </a:r>
          <a:r>
            <a:rPr kumimoji="1" lang="en-US" altLang="ja-JP" sz="1300" baseline="0">
              <a:latin typeface="ＭＳ Ｐゴシック"/>
            </a:rPr>
            <a:t>1.5</a:t>
          </a:r>
          <a:r>
            <a:rPr kumimoji="1" lang="ja-JP" altLang="en-US" sz="1300" baseline="0">
              <a:latin typeface="ＭＳ Ｐゴシック"/>
            </a:rPr>
            <a:t>ポイントの上昇で類似団体平均程度となった。障害者</a:t>
          </a:r>
          <a:r>
            <a:rPr kumimoji="1" lang="en-US" altLang="ja-JP" sz="1300" baseline="0">
              <a:latin typeface="ＭＳ Ｐゴシック"/>
            </a:rPr>
            <a:t>(</a:t>
          </a:r>
          <a:r>
            <a:rPr kumimoji="1" lang="ja-JP" altLang="en-US" sz="1300" baseline="0">
              <a:latin typeface="ＭＳ Ｐゴシック"/>
            </a:rPr>
            <a:t>児</a:t>
          </a:r>
          <a:r>
            <a:rPr kumimoji="1" lang="en-US" altLang="ja-JP" sz="1300" baseline="0">
              <a:latin typeface="ＭＳ Ｐゴシック"/>
            </a:rPr>
            <a:t>)</a:t>
          </a:r>
          <a:r>
            <a:rPr kumimoji="1" lang="ja-JP" altLang="en-US" sz="1300" baseline="0">
              <a:latin typeface="ＭＳ Ｐゴシック"/>
            </a:rPr>
            <a:t>福祉サービス事業費の増</a:t>
          </a:r>
          <a:r>
            <a:rPr kumimoji="1" lang="en-US" altLang="ja-JP" sz="1300" baseline="0">
              <a:latin typeface="ＭＳ Ｐゴシック"/>
            </a:rPr>
            <a:t>(+70</a:t>
          </a:r>
          <a:r>
            <a:rPr kumimoji="1" lang="ja-JP" altLang="en-US" sz="1300" baseline="0">
              <a:latin typeface="ＭＳ Ｐゴシック"/>
            </a:rPr>
            <a:t>百万円</a:t>
          </a:r>
          <a:r>
            <a:rPr kumimoji="1" lang="en-US" altLang="ja-JP" sz="1300" baseline="0">
              <a:latin typeface="ＭＳ Ｐゴシック"/>
            </a:rPr>
            <a:t>)</a:t>
          </a:r>
          <a:r>
            <a:rPr kumimoji="1" lang="ja-JP" altLang="en-US" sz="1300" baseline="0">
              <a:latin typeface="ＭＳ Ｐゴシック"/>
            </a:rPr>
            <a:t>や私立保育所運営委託料の増</a:t>
          </a:r>
          <a:r>
            <a:rPr kumimoji="1" lang="en-US" altLang="ja-JP" sz="1300" baseline="0">
              <a:latin typeface="ＭＳ Ｐゴシック"/>
            </a:rPr>
            <a:t>(+55</a:t>
          </a:r>
          <a:r>
            <a:rPr kumimoji="1" lang="ja-JP" altLang="en-US" sz="1300" baseline="0">
              <a:latin typeface="ＭＳ Ｐゴシック"/>
            </a:rPr>
            <a:t>百万円</a:t>
          </a:r>
          <a:r>
            <a:rPr kumimoji="1" lang="en-US" altLang="ja-JP" sz="1300" baseline="0">
              <a:latin typeface="ＭＳ Ｐゴシック"/>
            </a:rPr>
            <a:t>)</a:t>
          </a:r>
          <a:r>
            <a:rPr kumimoji="1" lang="ja-JP" altLang="en-US" sz="1300" baseline="0">
              <a:latin typeface="ＭＳ Ｐゴシック"/>
            </a:rPr>
            <a:t>などにより前年度に引き続き大幅な上昇がみられる。障害福祉サービスの請求審査強化などにより給付費の適正化を図り、効率的な運営を行っていく。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57</xdr:row>
      <xdr:rowOff>44450</xdr:rowOff>
    </xdr:to>
    <xdr:cxnSp macro="">
      <xdr:nvCxnSpPr>
        <xdr:cNvPr id="186" name="直線コネクタ 185"/>
        <xdr:cNvCxnSpPr/>
      </xdr:nvCxnSpPr>
      <xdr:spPr>
        <a:xfrm>
          <a:off x="3987800" y="9626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56</xdr:row>
      <xdr:rowOff>25400</xdr:rowOff>
    </xdr:to>
    <xdr:cxnSp macro="">
      <xdr:nvCxnSpPr>
        <xdr:cNvPr id="189" name="直線コネクタ 188"/>
        <xdr:cNvCxnSpPr/>
      </xdr:nvCxnSpPr>
      <xdr:spPr>
        <a:xfrm>
          <a:off x="3098800" y="9423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31750</xdr:rowOff>
    </xdr:to>
    <xdr:cxnSp macro="">
      <xdr:nvCxnSpPr>
        <xdr:cNvPr id="192" name="直線コネクタ 191"/>
        <xdr:cNvCxnSpPr/>
      </xdr:nvCxnSpPr>
      <xdr:spPr>
        <a:xfrm flipV="1">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55</xdr:row>
      <xdr:rowOff>31750</xdr:rowOff>
    </xdr:to>
    <xdr:cxnSp macro="">
      <xdr:nvCxnSpPr>
        <xdr:cNvPr id="195" name="直線コネクタ 194"/>
        <xdr:cNvCxnSpPr/>
      </xdr:nvCxnSpPr>
      <xdr:spPr>
        <a:xfrm>
          <a:off x="1320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5" name="円/楕円 204"/>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06"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7" name="円/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208" name="テキスト ボックス 207"/>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3" name="円/楕円 212"/>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4" name="テキスト ボックス 213"/>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介護保険特別会計、後期高齢者医療特別会計への繰出金が主なものである。類似団体平均を大きく下回っているが、これは公営企業（法適用）に移行した流域関連公共下水道事業会計への繰出金が補助費等に計上されていることによるものである。平成</a:t>
          </a:r>
          <a:r>
            <a:rPr kumimoji="1" lang="en-US" altLang="ja-JP" sz="1300">
              <a:latin typeface="ＭＳ Ｐゴシック"/>
            </a:rPr>
            <a:t>28</a:t>
          </a:r>
          <a:r>
            <a:rPr kumimoji="1" lang="ja-JP" altLang="en-US" sz="1300">
              <a:latin typeface="ＭＳ Ｐゴシック"/>
            </a:rPr>
            <a:t>年度は、後期高齢者医療療養給付費負担金の増などにより上昇することとなった。今後も高齢化は進んでいくため、健康増進事業等と連携し医療費の抑制を図る。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46990</xdr:rowOff>
    </xdr:to>
    <xdr:cxnSp macro="">
      <xdr:nvCxnSpPr>
        <xdr:cNvPr id="247" name="直線コネクタ 246"/>
        <xdr:cNvCxnSpPr/>
      </xdr:nvCxnSpPr>
      <xdr:spPr>
        <a:xfrm>
          <a:off x="15671800" y="9415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54</xdr:row>
      <xdr:rowOff>165100</xdr:rowOff>
    </xdr:to>
    <xdr:cxnSp macro="">
      <xdr:nvCxnSpPr>
        <xdr:cNvPr id="250" name="直線コネクタ 249"/>
        <xdr:cNvCxnSpPr/>
      </xdr:nvCxnSpPr>
      <xdr:spPr>
        <a:xfrm flipV="1">
          <a:off x="14782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96520</xdr:rowOff>
    </xdr:from>
    <xdr:to>
      <xdr:col>21</xdr:col>
      <xdr:colOff>361950</xdr:colOff>
      <xdr:row>54</xdr:row>
      <xdr:rowOff>165100</xdr:rowOff>
    </xdr:to>
    <xdr:cxnSp macro="">
      <xdr:nvCxnSpPr>
        <xdr:cNvPr id="253" name="直線コネクタ 252"/>
        <xdr:cNvCxnSpPr/>
      </xdr:nvCxnSpPr>
      <xdr:spPr>
        <a:xfrm>
          <a:off x="13893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96520</xdr:rowOff>
    </xdr:to>
    <xdr:cxnSp macro="">
      <xdr:nvCxnSpPr>
        <xdr:cNvPr id="256" name="直線コネクタ 255"/>
        <xdr:cNvCxnSpPr/>
      </xdr:nvCxnSpPr>
      <xdr:spPr>
        <a:xfrm>
          <a:off x="13004800" y="9331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6" name="円/楕円 265"/>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7"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68" name="円/楕円 267"/>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69" name="テキスト ボックス 268"/>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0" name="円/楕円 269"/>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1" name="テキスト ボックス 27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45720</xdr:rowOff>
    </xdr:from>
    <xdr:to>
      <xdr:col>20</xdr:col>
      <xdr:colOff>209550</xdr:colOff>
      <xdr:row>54</xdr:row>
      <xdr:rowOff>147320</xdr:rowOff>
    </xdr:to>
    <xdr:sp macro="" textlink="">
      <xdr:nvSpPr>
        <xdr:cNvPr id="272" name="円/楕円 271"/>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73" name="テキスト ボックス 272"/>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74" name="円/楕円 273"/>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75" name="テキスト ボックス 274"/>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年度は、一部事務組合である須恵町外二ヶ町清掃施設組合への負担金が減少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35</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したことなどにより、前年度比△</a:t>
          </a:r>
          <a:r>
            <a:rPr kumimoji="1" lang="en-US" altLang="ja-JP" sz="1300">
              <a:latin typeface="ＭＳ Ｐゴシック"/>
            </a:rPr>
            <a:t>0.2</a:t>
          </a:r>
          <a:r>
            <a:rPr kumimoji="1" lang="ja-JP" altLang="en-US" sz="1300">
              <a:latin typeface="ＭＳ Ｐゴシック"/>
            </a:rPr>
            <a:t>ポイントとなった。類似団体平均を大きく上回っているが、平成</a:t>
          </a:r>
          <a:r>
            <a:rPr kumimoji="1" lang="en-US" altLang="ja-JP" sz="1300">
              <a:latin typeface="ＭＳ Ｐゴシック"/>
            </a:rPr>
            <a:t>22</a:t>
          </a:r>
          <a:r>
            <a:rPr kumimoji="1" lang="ja-JP" altLang="en-US" sz="1300">
              <a:latin typeface="ＭＳ Ｐゴシック"/>
            </a:rPr>
            <a:t>年度より公営企業</a:t>
          </a:r>
          <a:r>
            <a:rPr kumimoji="1" lang="en-US" altLang="ja-JP" sz="1300">
              <a:latin typeface="ＭＳ Ｐゴシック"/>
            </a:rPr>
            <a:t>(</a:t>
          </a:r>
          <a:r>
            <a:rPr kumimoji="1" lang="ja-JP" altLang="en-US" sz="1300">
              <a:latin typeface="ＭＳ Ｐゴシック"/>
            </a:rPr>
            <a:t>法適用</a:t>
          </a:r>
          <a:r>
            <a:rPr kumimoji="1" lang="en-US" altLang="ja-JP" sz="1300">
              <a:latin typeface="ＭＳ Ｐゴシック"/>
            </a:rPr>
            <a:t>)</a:t>
          </a:r>
          <a:r>
            <a:rPr kumimoji="1" lang="ja-JP" altLang="en-US" sz="1300">
              <a:latin typeface="ＭＳ Ｐゴシック"/>
            </a:rPr>
            <a:t>へ移行した流域関連公共下水道事業会計への補助金が計上されていることによるものである。引き続き、補助金等については事業目的・効果を検証し、適正な執行に努める。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39</xdr:row>
      <xdr:rowOff>78994</xdr:rowOff>
    </xdr:to>
    <xdr:cxnSp macro="">
      <xdr:nvCxnSpPr>
        <xdr:cNvPr id="305" name="直線コネクタ 304"/>
        <xdr:cNvCxnSpPr/>
      </xdr:nvCxnSpPr>
      <xdr:spPr>
        <a:xfrm flipV="1">
          <a:off x="15671800" y="67564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78994</xdr:rowOff>
    </xdr:from>
    <xdr:to>
      <xdr:col>22</xdr:col>
      <xdr:colOff>565150</xdr:colOff>
      <xdr:row>39</xdr:row>
      <xdr:rowOff>124714</xdr:rowOff>
    </xdr:to>
    <xdr:cxnSp macro="">
      <xdr:nvCxnSpPr>
        <xdr:cNvPr id="308" name="直線コネクタ 307"/>
        <xdr:cNvCxnSpPr/>
      </xdr:nvCxnSpPr>
      <xdr:spPr>
        <a:xfrm flipV="1">
          <a:off x="14782800" y="67655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120142</xdr:rowOff>
    </xdr:from>
    <xdr:to>
      <xdr:col>21</xdr:col>
      <xdr:colOff>361950</xdr:colOff>
      <xdr:row>39</xdr:row>
      <xdr:rowOff>124714</xdr:rowOff>
    </xdr:to>
    <xdr:cxnSp macro="">
      <xdr:nvCxnSpPr>
        <xdr:cNvPr id="311" name="直線コネクタ 310"/>
        <xdr:cNvCxnSpPr/>
      </xdr:nvCxnSpPr>
      <xdr:spPr>
        <a:xfrm>
          <a:off x="13893800" y="6806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120142</xdr:rowOff>
    </xdr:from>
    <xdr:to>
      <xdr:col>20</xdr:col>
      <xdr:colOff>158750</xdr:colOff>
      <xdr:row>39</xdr:row>
      <xdr:rowOff>124714</xdr:rowOff>
    </xdr:to>
    <xdr:cxnSp macro="">
      <xdr:nvCxnSpPr>
        <xdr:cNvPr id="314" name="直線コネクタ 313"/>
        <xdr:cNvCxnSpPr/>
      </xdr:nvCxnSpPr>
      <xdr:spPr>
        <a:xfrm flipV="1">
          <a:off x="13004800" y="6806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24" name="円/楕円 323"/>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25"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28194</xdr:rowOff>
    </xdr:from>
    <xdr:to>
      <xdr:col>22</xdr:col>
      <xdr:colOff>615950</xdr:colOff>
      <xdr:row>39</xdr:row>
      <xdr:rowOff>129794</xdr:rowOff>
    </xdr:to>
    <xdr:sp macro="" textlink="">
      <xdr:nvSpPr>
        <xdr:cNvPr id="326" name="円/楕円 325"/>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114571</xdr:rowOff>
    </xdr:from>
    <xdr:ext cx="736600" cy="259045"/>
    <xdr:sp macro="" textlink="">
      <xdr:nvSpPr>
        <xdr:cNvPr id="327" name="テキスト ボックス 326"/>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73914</xdr:rowOff>
    </xdr:from>
    <xdr:to>
      <xdr:col>21</xdr:col>
      <xdr:colOff>412750</xdr:colOff>
      <xdr:row>40</xdr:row>
      <xdr:rowOff>4064</xdr:rowOff>
    </xdr:to>
    <xdr:sp macro="" textlink="">
      <xdr:nvSpPr>
        <xdr:cNvPr id="328" name="円/楕円 327"/>
        <xdr:cNvSpPr/>
      </xdr:nvSpPr>
      <xdr:spPr>
        <a:xfrm>
          <a:off x="1473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160291</xdr:rowOff>
    </xdr:from>
    <xdr:ext cx="762000" cy="259045"/>
    <xdr:sp macro="" textlink="">
      <xdr:nvSpPr>
        <xdr:cNvPr id="329" name="テキスト ボックス 328"/>
        <xdr:cNvSpPr txBox="1"/>
      </xdr:nvSpPr>
      <xdr:spPr>
        <a:xfrm>
          <a:off x="14401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69342</xdr:rowOff>
    </xdr:from>
    <xdr:to>
      <xdr:col>20</xdr:col>
      <xdr:colOff>209550</xdr:colOff>
      <xdr:row>39</xdr:row>
      <xdr:rowOff>170942</xdr:rowOff>
    </xdr:to>
    <xdr:sp macro="" textlink="">
      <xdr:nvSpPr>
        <xdr:cNvPr id="330" name="円/楕円 329"/>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155719</xdr:rowOff>
    </xdr:from>
    <xdr:ext cx="762000" cy="259045"/>
    <xdr:sp macro="" textlink="">
      <xdr:nvSpPr>
        <xdr:cNvPr id="331" name="テキスト ボックス 330"/>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73914</xdr:rowOff>
    </xdr:from>
    <xdr:to>
      <xdr:col>19</xdr:col>
      <xdr:colOff>6350</xdr:colOff>
      <xdr:row>40</xdr:row>
      <xdr:rowOff>4064</xdr:rowOff>
    </xdr:to>
    <xdr:sp macro="" textlink="">
      <xdr:nvSpPr>
        <xdr:cNvPr id="332" name="円/楕円 331"/>
        <xdr:cNvSpPr/>
      </xdr:nvSpPr>
      <xdr:spPr>
        <a:xfrm>
          <a:off x="12954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160291</xdr:rowOff>
    </xdr:from>
    <xdr:ext cx="762000" cy="259045"/>
    <xdr:sp macro="" textlink="">
      <xdr:nvSpPr>
        <xdr:cNvPr id="333" name="テキスト ボックス 332"/>
        <xdr:cNvSpPr txBox="1"/>
      </xdr:nvSpPr>
      <xdr:spPr>
        <a:xfrm>
          <a:off x="12623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年度は前年度比</a:t>
          </a:r>
          <a:r>
            <a:rPr kumimoji="1" lang="en-US" altLang="ja-JP" sz="1300">
              <a:latin typeface="ＭＳ Ｐゴシック"/>
            </a:rPr>
            <a:t>+0.2</a:t>
          </a:r>
          <a:r>
            <a:rPr kumimoji="1" lang="ja-JP" altLang="en-US" sz="1300">
              <a:latin typeface="ＭＳ Ｐゴシック"/>
            </a:rPr>
            <a:t>ポイントとなり、近年の低下傾向から上昇に転じた。平成</a:t>
          </a:r>
          <a:r>
            <a:rPr kumimoji="1" lang="en-US" altLang="ja-JP" sz="1300">
              <a:latin typeface="ＭＳ Ｐゴシック"/>
            </a:rPr>
            <a:t>27</a:t>
          </a:r>
          <a:r>
            <a:rPr kumimoji="1" lang="ja-JP" altLang="en-US" sz="1300">
              <a:latin typeface="ＭＳ Ｐゴシック"/>
            </a:rPr>
            <a:t>年度までに町立図書館建設等の起債償還が終了したことや、臨時財政対策債の償還が増加していることが主な要因である。今後も、近年実施した学校施設整備事業などの償還があり、上昇することが見込まれる。また、公営企業債の償還財源となる繰出しも高い数値で推移していることから、企業会計を含めた公債費の負担の平準化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75</xdr:row>
      <xdr:rowOff>168911</xdr:rowOff>
    </xdr:to>
    <xdr:cxnSp macro="">
      <xdr:nvCxnSpPr>
        <xdr:cNvPr id="366" name="直線コネクタ 365"/>
        <xdr:cNvCxnSpPr/>
      </xdr:nvCxnSpPr>
      <xdr:spPr>
        <a:xfrm>
          <a:off x="3987800" y="13012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149861</xdr:rowOff>
    </xdr:to>
    <xdr:cxnSp macro="">
      <xdr:nvCxnSpPr>
        <xdr:cNvPr id="369" name="直線コネクタ 368"/>
        <xdr:cNvCxnSpPr/>
      </xdr:nvCxnSpPr>
      <xdr:spPr>
        <a:xfrm flipV="1">
          <a:off x="3098800" y="13012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1270</xdr:rowOff>
    </xdr:to>
    <xdr:cxnSp macro="">
      <xdr:nvCxnSpPr>
        <xdr:cNvPr id="372" name="直線コネクタ 371"/>
        <xdr:cNvCxnSpPr/>
      </xdr:nvCxnSpPr>
      <xdr:spPr>
        <a:xfrm flipV="1">
          <a:off x="2209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78</xdr:row>
      <xdr:rowOff>88900</xdr:rowOff>
    </xdr:to>
    <xdr:cxnSp macro="">
      <xdr:nvCxnSpPr>
        <xdr:cNvPr id="375" name="直線コネクタ 374"/>
        <xdr:cNvCxnSpPr/>
      </xdr:nvCxnSpPr>
      <xdr:spPr>
        <a:xfrm flipV="1">
          <a:off x="1320800" y="13202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5" name="円/楕円 384"/>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6"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87" name="円/楕円 386"/>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88" name="テキスト ボックス 387"/>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9" name="円/楕円 38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0" name="テキスト ボックス 38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1" name="円/楕円 390"/>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2" name="テキスト ボックス 391"/>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3" name="円/楕円 392"/>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4" name="テキスト ボックス 393"/>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公債費以外については、平成</a:t>
          </a:r>
          <a:r>
            <a:rPr kumimoji="1" lang="en-US" altLang="ja-JP" sz="1300">
              <a:latin typeface="ＭＳ Ｐゴシック"/>
            </a:rPr>
            <a:t>24</a:t>
          </a:r>
          <a:r>
            <a:rPr kumimoji="1" lang="ja-JP" altLang="en-US" sz="1300">
              <a:latin typeface="ＭＳ Ｐゴシック"/>
            </a:rPr>
            <a:t>年度以降上昇傾向となり、平成</a:t>
          </a:r>
          <a:r>
            <a:rPr kumimoji="1" lang="en-US" altLang="ja-JP" sz="1300">
              <a:latin typeface="ＭＳ Ｐゴシック"/>
            </a:rPr>
            <a:t>28</a:t>
          </a:r>
          <a:r>
            <a:rPr kumimoji="1" lang="ja-JP" altLang="en-US" sz="1300">
              <a:latin typeface="ＭＳ Ｐゴシック"/>
            </a:rPr>
            <a:t>年度も引き続き上昇した。扶助費、人件費といった義務的経費の伸びが大きく、さらに経常一般財源の減少が影響し、類似団体平均を超える上昇となった。今後とも、歳入を確保するとともに、事業の見直しを推し進め、財源の適正配分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78</xdr:row>
      <xdr:rowOff>58420</xdr:rowOff>
    </xdr:to>
    <xdr:cxnSp macro="">
      <xdr:nvCxnSpPr>
        <xdr:cNvPr id="425" name="直線コネクタ 424"/>
        <xdr:cNvCxnSpPr/>
      </xdr:nvCxnSpPr>
      <xdr:spPr>
        <a:xfrm>
          <a:off x="15671800" y="1328064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78994</xdr:rowOff>
    </xdr:to>
    <xdr:cxnSp macro="">
      <xdr:nvCxnSpPr>
        <xdr:cNvPr id="428" name="直線コネクタ 427"/>
        <xdr:cNvCxnSpPr/>
      </xdr:nvCxnSpPr>
      <xdr:spPr>
        <a:xfrm>
          <a:off x="14782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145287</xdr:rowOff>
    </xdr:from>
    <xdr:to>
      <xdr:col>21</xdr:col>
      <xdr:colOff>361950</xdr:colOff>
      <xdr:row>77</xdr:row>
      <xdr:rowOff>28702</xdr:rowOff>
    </xdr:to>
    <xdr:cxnSp macro="">
      <xdr:nvCxnSpPr>
        <xdr:cNvPr id="431" name="直線コネクタ 430"/>
        <xdr:cNvCxnSpPr/>
      </xdr:nvCxnSpPr>
      <xdr:spPr>
        <a:xfrm>
          <a:off x="13893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145287</xdr:rowOff>
    </xdr:to>
    <xdr:cxnSp macro="">
      <xdr:nvCxnSpPr>
        <xdr:cNvPr id="434" name="直線コネクタ 433"/>
        <xdr:cNvCxnSpPr/>
      </xdr:nvCxnSpPr>
      <xdr:spPr>
        <a:xfrm>
          <a:off x="13004800" y="130657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4" name="円/楕円 443"/>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5"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46" name="円/楕円 445"/>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47" name="テキスト ボックス 44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48" name="円/楕円 447"/>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49" name="テキスト ボックス 448"/>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0" name="円/楕円 449"/>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51" name="テキスト ボックス 450"/>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2" name="円/楕円 451"/>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3" name="テキスト ボックス 452"/>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福岡県粕屋町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124643</xdr:rowOff>
    </xdr:from>
    <xdr:to>
      <xdr:col>4</xdr:col>
      <xdr:colOff>1117600</xdr:colOff>
      <xdr:row>19</xdr:row>
      <xdr:rowOff>131387</xdr:rowOff>
    </xdr:to>
    <xdr:cxnSp macro="">
      <xdr:nvCxnSpPr>
        <xdr:cNvPr id="52" name="直線コネクタ 51"/>
        <xdr:cNvCxnSpPr/>
      </xdr:nvCxnSpPr>
      <xdr:spPr bwMode="auto">
        <a:xfrm flipV="1">
          <a:off x="5003800" y="3429818"/>
          <a:ext cx="6477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131387</xdr:rowOff>
    </xdr:from>
    <xdr:to>
      <xdr:col>4</xdr:col>
      <xdr:colOff>469900</xdr:colOff>
      <xdr:row>19</xdr:row>
      <xdr:rowOff>142311</xdr:rowOff>
    </xdr:to>
    <xdr:cxnSp macro="">
      <xdr:nvCxnSpPr>
        <xdr:cNvPr id="55" name="直線コネクタ 54"/>
        <xdr:cNvCxnSpPr/>
      </xdr:nvCxnSpPr>
      <xdr:spPr bwMode="auto">
        <a:xfrm flipV="1">
          <a:off x="4305300" y="3436562"/>
          <a:ext cx="698500" cy="1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142311</xdr:rowOff>
    </xdr:from>
    <xdr:to>
      <xdr:col>3</xdr:col>
      <xdr:colOff>904875</xdr:colOff>
      <xdr:row>19</xdr:row>
      <xdr:rowOff>157545</xdr:rowOff>
    </xdr:to>
    <xdr:cxnSp macro="">
      <xdr:nvCxnSpPr>
        <xdr:cNvPr id="58" name="直線コネクタ 57"/>
        <xdr:cNvCxnSpPr/>
      </xdr:nvCxnSpPr>
      <xdr:spPr bwMode="auto">
        <a:xfrm flipV="1">
          <a:off x="3606800" y="3447486"/>
          <a:ext cx="698500" cy="1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153643</xdr:rowOff>
    </xdr:from>
    <xdr:to>
      <xdr:col>3</xdr:col>
      <xdr:colOff>206375</xdr:colOff>
      <xdr:row>19</xdr:row>
      <xdr:rowOff>157545</xdr:rowOff>
    </xdr:to>
    <xdr:cxnSp macro="">
      <xdr:nvCxnSpPr>
        <xdr:cNvPr id="61" name="直線コネクタ 60"/>
        <xdr:cNvCxnSpPr/>
      </xdr:nvCxnSpPr>
      <xdr:spPr bwMode="auto">
        <a:xfrm>
          <a:off x="2908300" y="3458818"/>
          <a:ext cx="698500" cy="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73843</xdr:rowOff>
    </xdr:from>
    <xdr:to>
      <xdr:col>5</xdr:col>
      <xdr:colOff>34925</xdr:colOff>
      <xdr:row>20</xdr:row>
      <xdr:rowOff>3993</xdr:rowOff>
    </xdr:to>
    <xdr:sp macro="" textlink="">
      <xdr:nvSpPr>
        <xdr:cNvPr id="71" name="円/楕円 70"/>
        <xdr:cNvSpPr/>
      </xdr:nvSpPr>
      <xdr:spPr bwMode="auto">
        <a:xfrm>
          <a:off x="5600700" y="337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45920</xdr:rowOff>
    </xdr:from>
    <xdr:ext cx="762000" cy="259045"/>
    <xdr:sp macro="" textlink="">
      <xdr:nvSpPr>
        <xdr:cNvPr id="72" name="人口1人当たり決算額の推移該当値テキスト130"/>
        <xdr:cNvSpPr txBox="1"/>
      </xdr:nvSpPr>
      <xdr:spPr>
        <a:xfrm>
          <a:off x="5740400" y="33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51,061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80587</xdr:rowOff>
    </xdr:from>
    <xdr:to>
      <xdr:col>4</xdr:col>
      <xdr:colOff>520700</xdr:colOff>
      <xdr:row>20</xdr:row>
      <xdr:rowOff>10737</xdr:rowOff>
    </xdr:to>
    <xdr:sp macro="" textlink="">
      <xdr:nvSpPr>
        <xdr:cNvPr id="73" name="円/楕円 72"/>
        <xdr:cNvSpPr/>
      </xdr:nvSpPr>
      <xdr:spPr bwMode="auto">
        <a:xfrm>
          <a:off x="4953000" y="338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166964</xdr:rowOff>
    </xdr:from>
    <xdr:ext cx="736600" cy="259045"/>
    <xdr:sp macro="" textlink="">
      <xdr:nvSpPr>
        <xdr:cNvPr id="74" name="テキスト ボックス 73"/>
        <xdr:cNvSpPr txBox="1"/>
      </xdr:nvSpPr>
      <xdr:spPr>
        <a:xfrm>
          <a:off x="4622800" y="3472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50,648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91511</xdr:rowOff>
    </xdr:from>
    <xdr:to>
      <xdr:col>3</xdr:col>
      <xdr:colOff>955675</xdr:colOff>
      <xdr:row>20</xdr:row>
      <xdr:rowOff>21661</xdr:rowOff>
    </xdr:to>
    <xdr:sp macro="" textlink="">
      <xdr:nvSpPr>
        <xdr:cNvPr id="75" name="円/楕円 74"/>
        <xdr:cNvSpPr/>
      </xdr:nvSpPr>
      <xdr:spPr bwMode="auto">
        <a:xfrm>
          <a:off x="4254500" y="339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6438</xdr:rowOff>
    </xdr:from>
    <xdr:ext cx="762000" cy="259045"/>
    <xdr:sp macro="" textlink="">
      <xdr:nvSpPr>
        <xdr:cNvPr id="76" name="テキスト ボックス 75"/>
        <xdr:cNvSpPr txBox="1"/>
      </xdr:nvSpPr>
      <xdr:spPr>
        <a:xfrm>
          <a:off x="3924300" y="34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106745</xdr:rowOff>
    </xdr:from>
    <xdr:to>
      <xdr:col>3</xdr:col>
      <xdr:colOff>257175</xdr:colOff>
      <xdr:row>20</xdr:row>
      <xdr:rowOff>36895</xdr:rowOff>
    </xdr:to>
    <xdr:sp macro="" textlink="">
      <xdr:nvSpPr>
        <xdr:cNvPr id="77" name="円/楕円 76"/>
        <xdr:cNvSpPr/>
      </xdr:nvSpPr>
      <xdr:spPr bwMode="auto">
        <a:xfrm>
          <a:off x="3556000" y="341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21672</xdr:rowOff>
    </xdr:from>
    <xdr:ext cx="762000" cy="259045"/>
    <xdr:sp macro="" textlink="">
      <xdr:nvSpPr>
        <xdr:cNvPr id="78" name="テキスト ボックス 77"/>
        <xdr:cNvSpPr txBox="1"/>
      </xdr:nvSpPr>
      <xdr:spPr>
        <a:xfrm>
          <a:off x="3225800" y="34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49,046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102843</xdr:rowOff>
    </xdr:from>
    <xdr:to>
      <xdr:col>2</xdr:col>
      <xdr:colOff>692150</xdr:colOff>
      <xdr:row>20</xdr:row>
      <xdr:rowOff>32993</xdr:rowOff>
    </xdr:to>
    <xdr:sp macro="" textlink="">
      <xdr:nvSpPr>
        <xdr:cNvPr id="79" name="円/楕円 78"/>
        <xdr:cNvSpPr/>
      </xdr:nvSpPr>
      <xdr:spPr bwMode="auto">
        <a:xfrm>
          <a:off x="2857500" y="340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17770</xdr:rowOff>
    </xdr:from>
    <xdr:ext cx="762000" cy="259045"/>
    <xdr:sp macro="" textlink="">
      <xdr:nvSpPr>
        <xdr:cNvPr id="80" name="テキスト ボックス 79"/>
        <xdr:cNvSpPr txBox="1"/>
      </xdr:nvSpPr>
      <xdr:spPr>
        <a:xfrm>
          <a:off x="2527300" y="349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327634</xdr:rowOff>
    </xdr:from>
    <xdr:to>
      <xdr:col>4</xdr:col>
      <xdr:colOff>1117600</xdr:colOff>
      <xdr:row>36</xdr:row>
      <xdr:rowOff>8586</xdr:rowOff>
    </xdr:to>
    <xdr:cxnSp macro="">
      <xdr:nvCxnSpPr>
        <xdr:cNvPr id="114" name="直線コネクタ 113"/>
        <xdr:cNvCxnSpPr/>
      </xdr:nvCxnSpPr>
      <xdr:spPr bwMode="auto">
        <a:xfrm>
          <a:off x="5003800" y="6937984"/>
          <a:ext cx="647700" cy="2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218516</xdr:rowOff>
    </xdr:from>
    <xdr:to>
      <xdr:col>4</xdr:col>
      <xdr:colOff>469900</xdr:colOff>
      <xdr:row>35</xdr:row>
      <xdr:rowOff>327634</xdr:rowOff>
    </xdr:to>
    <xdr:cxnSp macro="">
      <xdr:nvCxnSpPr>
        <xdr:cNvPr id="117" name="直線コネクタ 116"/>
        <xdr:cNvCxnSpPr/>
      </xdr:nvCxnSpPr>
      <xdr:spPr bwMode="auto">
        <a:xfrm>
          <a:off x="4305300" y="6828866"/>
          <a:ext cx="698500" cy="109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218516</xdr:rowOff>
    </xdr:from>
    <xdr:to>
      <xdr:col>3</xdr:col>
      <xdr:colOff>904875</xdr:colOff>
      <xdr:row>35</xdr:row>
      <xdr:rowOff>232690</xdr:rowOff>
    </xdr:to>
    <xdr:cxnSp macro="">
      <xdr:nvCxnSpPr>
        <xdr:cNvPr id="120" name="直線コネクタ 119"/>
        <xdr:cNvCxnSpPr/>
      </xdr:nvCxnSpPr>
      <xdr:spPr bwMode="auto">
        <a:xfrm flipV="1">
          <a:off x="3606800" y="6828866"/>
          <a:ext cx="6985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273647</xdr:rowOff>
    </xdr:from>
    <xdr:to>
      <xdr:col>3</xdr:col>
      <xdr:colOff>206375</xdr:colOff>
      <xdr:row>35</xdr:row>
      <xdr:rowOff>232690</xdr:rowOff>
    </xdr:to>
    <xdr:cxnSp macro="">
      <xdr:nvCxnSpPr>
        <xdr:cNvPr id="123" name="直線コネクタ 122"/>
        <xdr:cNvCxnSpPr/>
      </xdr:nvCxnSpPr>
      <xdr:spPr bwMode="auto">
        <a:xfrm>
          <a:off x="2908300" y="6541097"/>
          <a:ext cx="698500" cy="30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300686</xdr:rowOff>
    </xdr:from>
    <xdr:to>
      <xdr:col>5</xdr:col>
      <xdr:colOff>34925</xdr:colOff>
      <xdr:row>36</xdr:row>
      <xdr:rowOff>59386</xdr:rowOff>
    </xdr:to>
    <xdr:sp macro="" textlink="">
      <xdr:nvSpPr>
        <xdr:cNvPr id="133" name="円/楕円 132"/>
        <xdr:cNvSpPr/>
      </xdr:nvSpPr>
      <xdr:spPr bwMode="auto">
        <a:xfrm>
          <a:off x="5600700" y="691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145763</xdr:rowOff>
    </xdr:from>
    <xdr:ext cx="762000" cy="259045"/>
    <xdr:sp macro="" textlink="">
      <xdr:nvSpPr>
        <xdr:cNvPr id="134" name="人口1人当たり決算額の推移該当値テキスト445"/>
        <xdr:cNvSpPr txBox="1"/>
      </xdr:nvSpPr>
      <xdr:spPr>
        <a:xfrm>
          <a:off x="5740400" y="675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276834</xdr:rowOff>
    </xdr:from>
    <xdr:to>
      <xdr:col>4</xdr:col>
      <xdr:colOff>520700</xdr:colOff>
      <xdr:row>36</xdr:row>
      <xdr:rowOff>35534</xdr:rowOff>
    </xdr:to>
    <xdr:sp macro="" textlink="">
      <xdr:nvSpPr>
        <xdr:cNvPr id="135" name="円/楕円 134"/>
        <xdr:cNvSpPr/>
      </xdr:nvSpPr>
      <xdr:spPr bwMode="auto">
        <a:xfrm>
          <a:off x="4953000" y="688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45711</xdr:rowOff>
    </xdr:from>
    <xdr:ext cx="736600" cy="259045"/>
    <xdr:sp macro="" textlink="">
      <xdr:nvSpPr>
        <xdr:cNvPr id="136" name="テキスト ボックス 135"/>
        <xdr:cNvSpPr txBox="1"/>
      </xdr:nvSpPr>
      <xdr:spPr>
        <a:xfrm>
          <a:off x="4622800" y="6656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167716</xdr:rowOff>
    </xdr:from>
    <xdr:to>
      <xdr:col>3</xdr:col>
      <xdr:colOff>955675</xdr:colOff>
      <xdr:row>35</xdr:row>
      <xdr:rowOff>269316</xdr:rowOff>
    </xdr:to>
    <xdr:sp macro="" textlink="">
      <xdr:nvSpPr>
        <xdr:cNvPr id="137" name="円/楕円 136"/>
        <xdr:cNvSpPr/>
      </xdr:nvSpPr>
      <xdr:spPr bwMode="auto">
        <a:xfrm>
          <a:off x="4254500" y="6778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279493</xdr:rowOff>
    </xdr:from>
    <xdr:ext cx="762000" cy="259045"/>
    <xdr:sp macro="" textlink="">
      <xdr:nvSpPr>
        <xdr:cNvPr id="138" name="テキスト ボックス 137"/>
        <xdr:cNvSpPr txBox="1"/>
      </xdr:nvSpPr>
      <xdr:spPr>
        <a:xfrm>
          <a:off x="3924300" y="65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181890</xdr:rowOff>
    </xdr:from>
    <xdr:to>
      <xdr:col>3</xdr:col>
      <xdr:colOff>257175</xdr:colOff>
      <xdr:row>35</xdr:row>
      <xdr:rowOff>283490</xdr:rowOff>
    </xdr:to>
    <xdr:sp macro="" textlink="">
      <xdr:nvSpPr>
        <xdr:cNvPr id="139" name="円/楕円 138"/>
        <xdr:cNvSpPr/>
      </xdr:nvSpPr>
      <xdr:spPr bwMode="auto">
        <a:xfrm>
          <a:off x="3556000" y="679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293667</xdr:rowOff>
    </xdr:from>
    <xdr:ext cx="762000" cy="259045"/>
    <xdr:sp macro="" textlink="">
      <xdr:nvSpPr>
        <xdr:cNvPr id="140" name="テキスト ボックス 139"/>
        <xdr:cNvSpPr txBox="1"/>
      </xdr:nvSpPr>
      <xdr:spPr>
        <a:xfrm>
          <a:off x="3225800" y="65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222847</xdr:rowOff>
    </xdr:from>
    <xdr:to>
      <xdr:col>2</xdr:col>
      <xdr:colOff>692150</xdr:colOff>
      <xdr:row>34</xdr:row>
      <xdr:rowOff>324447</xdr:rowOff>
    </xdr:to>
    <xdr:sp macro="" textlink="">
      <xdr:nvSpPr>
        <xdr:cNvPr id="141" name="円/楕円 140"/>
        <xdr:cNvSpPr/>
      </xdr:nvSpPr>
      <xdr:spPr bwMode="auto">
        <a:xfrm>
          <a:off x="2857500" y="6490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334624</xdr:rowOff>
    </xdr:from>
    <xdr:ext cx="762000" cy="259045"/>
    <xdr:sp macro="" textlink="">
      <xdr:nvSpPr>
        <xdr:cNvPr id="142" name="テキスト ボックス 141"/>
        <xdr:cNvSpPr txBox="1"/>
      </xdr:nvSpPr>
      <xdr:spPr>
        <a:xfrm>
          <a:off x="2527300" y="625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福岡県粕屋町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46,374
45,919
14.13
14,028,485
13,406,967
531,070
8,534,584
10,488,917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92475</xdr:rowOff>
    </xdr:from>
    <xdr:to>
      <xdr:col>6</xdr:col>
      <xdr:colOff>511175</xdr:colOff>
      <xdr:row>39</xdr:row>
      <xdr:rowOff>111201</xdr:rowOff>
    </xdr:to>
    <xdr:cxnSp macro="">
      <xdr:nvCxnSpPr>
        <xdr:cNvPr id="61" name="直線コネクタ 60"/>
        <xdr:cNvCxnSpPr/>
      </xdr:nvCxnSpPr>
      <xdr:spPr>
        <a:xfrm flipV="1">
          <a:off x="3797300" y="6779025"/>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107448</xdr:rowOff>
    </xdr:from>
    <xdr:to>
      <xdr:col>5</xdr:col>
      <xdr:colOff>358775</xdr:colOff>
      <xdr:row>39</xdr:row>
      <xdr:rowOff>111201</xdr:rowOff>
    </xdr:to>
    <xdr:cxnSp macro="">
      <xdr:nvCxnSpPr>
        <xdr:cNvPr id="64" name="直線コネクタ 63"/>
        <xdr:cNvCxnSpPr/>
      </xdr:nvCxnSpPr>
      <xdr:spPr>
        <a:xfrm>
          <a:off x="2908300" y="6793998"/>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107448</xdr:rowOff>
    </xdr:from>
    <xdr:to>
      <xdr:col>4</xdr:col>
      <xdr:colOff>155575</xdr:colOff>
      <xdr:row>39</xdr:row>
      <xdr:rowOff>116097</xdr:rowOff>
    </xdr:to>
    <xdr:cxnSp macro="">
      <xdr:nvCxnSpPr>
        <xdr:cNvPr id="67" name="直線コネクタ 66"/>
        <xdr:cNvCxnSpPr/>
      </xdr:nvCxnSpPr>
      <xdr:spPr>
        <a:xfrm flipV="1">
          <a:off x="2019300" y="6793998"/>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99581</xdr:rowOff>
    </xdr:from>
    <xdr:to>
      <xdr:col>2</xdr:col>
      <xdr:colOff>638175</xdr:colOff>
      <xdr:row>39</xdr:row>
      <xdr:rowOff>116097</xdr:rowOff>
    </xdr:to>
    <xdr:cxnSp macro="">
      <xdr:nvCxnSpPr>
        <xdr:cNvPr id="70" name="直線コネクタ 69"/>
        <xdr:cNvCxnSpPr/>
      </xdr:nvCxnSpPr>
      <xdr:spPr>
        <a:xfrm>
          <a:off x="1130300" y="6786131"/>
          <a:ext cx="8890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41675</xdr:rowOff>
    </xdr:from>
    <xdr:to>
      <xdr:col>6</xdr:col>
      <xdr:colOff>561975</xdr:colOff>
      <xdr:row>39</xdr:row>
      <xdr:rowOff>143275</xdr:rowOff>
    </xdr:to>
    <xdr:sp macro="" textlink="">
      <xdr:nvSpPr>
        <xdr:cNvPr id="80" name="円/楕円 79"/>
        <xdr:cNvSpPr/>
      </xdr:nvSpPr>
      <xdr:spPr>
        <a:xfrm>
          <a:off x="4584700" y="67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128052</xdr:rowOff>
    </xdr:from>
    <xdr:ext cx="534377" cy="259045"/>
    <xdr:sp macro="" textlink="">
      <xdr:nvSpPr>
        <xdr:cNvPr id="81" name="人件費該当値テキスト"/>
        <xdr:cNvSpPr txBox="1"/>
      </xdr:nvSpPr>
      <xdr:spPr>
        <a:xfrm>
          <a:off x="4686300" y="66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60401</xdr:rowOff>
    </xdr:from>
    <xdr:to>
      <xdr:col>5</xdr:col>
      <xdr:colOff>409575</xdr:colOff>
      <xdr:row>39</xdr:row>
      <xdr:rowOff>162001</xdr:rowOff>
    </xdr:to>
    <xdr:sp macro="" textlink="">
      <xdr:nvSpPr>
        <xdr:cNvPr id="82" name="円/楕円 81"/>
        <xdr:cNvSpPr/>
      </xdr:nvSpPr>
      <xdr:spPr>
        <a:xfrm>
          <a:off x="3746500" y="67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153128</xdr:rowOff>
    </xdr:from>
    <xdr:ext cx="534377" cy="259045"/>
    <xdr:sp macro="" textlink="">
      <xdr:nvSpPr>
        <xdr:cNvPr id="83" name="テキスト ボックス 82"/>
        <xdr:cNvSpPr txBox="1"/>
      </xdr:nvSpPr>
      <xdr:spPr>
        <a:xfrm>
          <a:off x="3530111" y="68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36,496</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56648</xdr:rowOff>
    </xdr:from>
    <xdr:to>
      <xdr:col>4</xdr:col>
      <xdr:colOff>206375</xdr:colOff>
      <xdr:row>39</xdr:row>
      <xdr:rowOff>158248</xdr:rowOff>
    </xdr:to>
    <xdr:sp macro="" textlink="">
      <xdr:nvSpPr>
        <xdr:cNvPr id="84" name="円/楕円 83"/>
        <xdr:cNvSpPr/>
      </xdr:nvSpPr>
      <xdr:spPr>
        <a:xfrm>
          <a:off x="2857500" y="67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149375</xdr:rowOff>
    </xdr:from>
    <xdr:ext cx="534377" cy="259045"/>
    <xdr:sp macro="" textlink="">
      <xdr:nvSpPr>
        <xdr:cNvPr id="85" name="テキスト ボックス 84"/>
        <xdr:cNvSpPr txBox="1"/>
      </xdr:nvSpPr>
      <xdr:spPr>
        <a:xfrm>
          <a:off x="2641111" y="68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65297</xdr:rowOff>
    </xdr:from>
    <xdr:to>
      <xdr:col>3</xdr:col>
      <xdr:colOff>3175</xdr:colOff>
      <xdr:row>39</xdr:row>
      <xdr:rowOff>166897</xdr:rowOff>
    </xdr:to>
    <xdr:sp macro="" textlink="">
      <xdr:nvSpPr>
        <xdr:cNvPr id="86" name="円/楕円 85"/>
        <xdr:cNvSpPr/>
      </xdr:nvSpPr>
      <xdr:spPr>
        <a:xfrm>
          <a:off x="1968500" y="67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158024</xdr:rowOff>
    </xdr:from>
    <xdr:ext cx="534377" cy="259045"/>
    <xdr:sp macro="" textlink="">
      <xdr:nvSpPr>
        <xdr:cNvPr id="87" name="テキスト ボックス 86"/>
        <xdr:cNvSpPr txBox="1"/>
      </xdr:nvSpPr>
      <xdr:spPr>
        <a:xfrm>
          <a:off x="1752111" y="68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36,239</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48781</xdr:rowOff>
    </xdr:from>
    <xdr:to>
      <xdr:col>1</xdr:col>
      <xdr:colOff>485775</xdr:colOff>
      <xdr:row>39</xdr:row>
      <xdr:rowOff>150381</xdr:rowOff>
    </xdr:to>
    <xdr:sp macro="" textlink="">
      <xdr:nvSpPr>
        <xdr:cNvPr id="88" name="円/楕円 87"/>
        <xdr:cNvSpPr/>
      </xdr:nvSpPr>
      <xdr:spPr>
        <a:xfrm>
          <a:off x="1079500" y="67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141508</xdr:rowOff>
    </xdr:from>
    <xdr:ext cx="534377" cy="259045"/>
    <xdr:sp macro="" textlink="">
      <xdr:nvSpPr>
        <xdr:cNvPr id="89" name="テキスト ボックス 88"/>
        <xdr:cNvSpPr txBox="1"/>
      </xdr:nvSpPr>
      <xdr:spPr>
        <a:xfrm>
          <a:off x="863111" y="68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75404</xdr:rowOff>
    </xdr:from>
    <xdr:to>
      <xdr:col>6</xdr:col>
      <xdr:colOff>511175</xdr:colOff>
      <xdr:row>57</xdr:row>
      <xdr:rowOff>81334</xdr:rowOff>
    </xdr:to>
    <xdr:cxnSp macro="">
      <xdr:nvCxnSpPr>
        <xdr:cNvPr id="116" name="直線コネクタ 115"/>
        <xdr:cNvCxnSpPr/>
      </xdr:nvCxnSpPr>
      <xdr:spPr>
        <a:xfrm flipV="1">
          <a:off x="3797300" y="9848054"/>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81334</xdr:rowOff>
    </xdr:from>
    <xdr:to>
      <xdr:col>5</xdr:col>
      <xdr:colOff>358775</xdr:colOff>
      <xdr:row>57</xdr:row>
      <xdr:rowOff>84246</xdr:rowOff>
    </xdr:to>
    <xdr:cxnSp macro="">
      <xdr:nvCxnSpPr>
        <xdr:cNvPr id="119" name="直線コネクタ 118"/>
        <xdr:cNvCxnSpPr/>
      </xdr:nvCxnSpPr>
      <xdr:spPr>
        <a:xfrm flipV="1">
          <a:off x="2908300" y="9853984"/>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84246</xdr:rowOff>
    </xdr:from>
    <xdr:to>
      <xdr:col>4</xdr:col>
      <xdr:colOff>155575</xdr:colOff>
      <xdr:row>57</xdr:row>
      <xdr:rowOff>97409</xdr:rowOff>
    </xdr:to>
    <xdr:cxnSp macro="">
      <xdr:nvCxnSpPr>
        <xdr:cNvPr id="122" name="直線コネクタ 121"/>
        <xdr:cNvCxnSpPr/>
      </xdr:nvCxnSpPr>
      <xdr:spPr>
        <a:xfrm flipV="1">
          <a:off x="2019300" y="9856896"/>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93253</xdr:rowOff>
    </xdr:from>
    <xdr:to>
      <xdr:col>2</xdr:col>
      <xdr:colOff>638175</xdr:colOff>
      <xdr:row>57</xdr:row>
      <xdr:rowOff>97409</xdr:rowOff>
    </xdr:to>
    <xdr:cxnSp macro="">
      <xdr:nvCxnSpPr>
        <xdr:cNvPr id="125" name="直線コネクタ 124"/>
        <xdr:cNvCxnSpPr/>
      </xdr:nvCxnSpPr>
      <xdr:spPr>
        <a:xfrm>
          <a:off x="1130300" y="9865903"/>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24604</xdr:rowOff>
    </xdr:from>
    <xdr:to>
      <xdr:col>6</xdr:col>
      <xdr:colOff>561975</xdr:colOff>
      <xdr:row>57</xdr:row>
      <xdr:rowOff>126204</xdr:rowOff>
    </xdr:to>
    <xdr:sp macro="" textlink="">
      <xdr:nvSpPr>
        <xdr:cNvPr id="135" name="円/楕円 134"/>
        <xdr:cNvSpPr/>
      </xdr:nvSpPr>
      <xdr:spPr>
        <a:xfrm>
          <a:off x="4584700" y="97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30534</xdr:rowOff>
    </xdr:from>
    <xdr:to>
      <xdr:col>5</xdr:col>
      <xdr:colOff>409575</xdr:colOff>
      <xdr:row>57</xdr:row>
      <xdr:rowOff>132134</xdr:rowOff>
    </xdr:to>
    <xdr:sp macro="" textlink="">
      <xdr:nvSpPr>
        <xdr:cNvPr id="137" name="円/楕円 136"/>
        <xdr:cNvSpPr/>
      </xdr:nvSpPr>
      <xdr:spPr>
        <a:xfrm>
          <a:off x="3746500" y="98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123261</xdr:rowOff>
    </xdr:from>
    <xdr:ext cx="534377" cy="259045"/>
    <xdr:sp macro="" textlink="">
      <xdr:nvSpPr>
        <xdr:cNvPr id="138" name="テキスト ボックス 137"/>
        <xdr:cNvSpPr txBox="1"/>
      </xdr:nvSpPr>
      <xdr:spPr>
        <a:xfrm>
          <a:off x="3530111" y="98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33446</xdr:rowOff>
    </xdr:from>
    <xdr:to>
      <xdr:col>4</xdr:col>
      <xdr:colOff>206375</xdr:colOff>
      <xdr:row>57</xdr:row>
      <xdr:rowOff>135046</xdr:rowOff>
    </xdr:to>
    <xdr:sp macro="" textlink="">
      <xdr:nvSpPr>
        <xdr:cNvPr id="139" name="円/楕円 138"/>
        <xdr:cNvSpPr/>
      </xdr:nvSpPr>
      <xdr:spPr>
        <a:xfrm>
          <a:off x="2857500" y="98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126173</xdr:rowOff>
    </xdr:from>
    <xdr:ext cx="534377" cy="259045"/>
    <xdr:sp macro="" textlink="">
      <xdr:nvSpPr>
        <xdr:cNvPr id="140" name="テキスト ボックス 139"/>
        <xdr:cNvSpPr txBox="1"/>
      </xdr:nvSpPr>
      <xdr:spPr>
        <a:xfrm>
          <a:off x="2641111" y="9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46609</xdr:rowOff>
    </xdr:from>
    <xdr:to>
      <xdr:col>3</xdr:col>
      <xdr:colOff>3175</xdr:colOff>
      <xdr:row>57</xdr:row>
      <xdr:rowOff>148209</xdr:rowOff>
    </xdr:to>
    <xdr:sp macro="" textlink="">
      <xdr:nvSpPr>
        <xdr:cNvPr id="141" name="円/楕円 140"/>
        <xdr:cNvSpPr/>
      </xdr:nvSpPr>
      <xdr:spPr>
        <a:xfrm>
          <a:off x="1968500" y="98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139336</xdr:rowOff>
    </xdr:from>
    <xdr:ext cx="534377" cy="259045"/>
    <xdr:sp macro="" textlink="">
      <xdr:nvSpPr>
        <xdr:cNvPr id="142" name="テキスト ボックス 141"/>
        <xdr:cNvSpPr txBox="1"/>
      </xdr:nvSpPr>
      <xdr:spPr>
        <a:xfrm>
          <a:off x="1752111" y="9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42453</xdr:rowOff>
    </xdr:from>
    <xdr:to>
      <xdr:col>1</xdr:col>
      <xdr:colOff>485775</xdr:colOff>
      <xdr:row>57</xdr:row>
      <xdr:rowOff>144053</xdr:rowOff>
    </xdr:to>
    <xdr:sp macro="" textlink="">
      <xdr:nvSpPr>
        <xdr:cNvPr id="143" name="円/楕円 142"/>
        <xdr:cNvSpPr/>
      </xdr:nvSpPr>
      <xdr:spPr>
        <a:xfrm>
          <a:off x="1079500" y="98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135180</xdr:rowOff>
    </xdr:from>
    <xdr:ext cx="534377" cy="259045"/>
    <xdr:sp macro="" textlink="">
      <xdr:nvSpPr>
        <xdr:cNvPr id="144" name="テキスト ボックス 143"/>
        <xdr:cNvSpPr txBox="1"/>
      </xdr:nvSpPr>
      <xdr:spPr>
        <a:xfrm>
          <a:off x="863111" y="99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142977</xdr:rowOff>
    </xdr:from>
    <xdr:to>
      <xdr:col>6</xdr:col>
      <xdr:colOff>511175</xdr:colOff>
      <xdr:row>77</xdr:row>
      <xdr:rowOff>168656</xdr:rowOff>
    </xdr:to>
    <xdr:cxnSp macro="">
      <xdr:nvCxnSpPr>
        <xdr:cNvPr id="173" name="直線コネクタ 172"/>
        <xdr:cNvCxnSpPr/>
      </xdr:nvCxnSpPr>
      <xdr:spPr>
        <a:xfrm flipV="1">
          <a:off x="3797300" y="13344627"/>
          <a:ext cx="8382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168656</xdr:rowOff>
    </xdr:from>
    <xdr:to>
      <xdr:col>5</xdr:col>
      <xdr:colOff>358775</xdr:colOff>
      <xdr:row>78</xdr:row>
      <xdr:rowOff>28524</xdr:rowOff>
    </xdr:to>
    <xdr:cxnSp macro="">
      <xdr:nvCxnSpPr>
        <xdr:cNvPr id="176" name="直線コネクタ 175"/>
        <xdr:cNvCxnSpPr/>
      </xdr:nvCxnSpPr>
      <xdr:spPr>
        <a:xfrm flipV="1">
          <a:off x="2908300" y="1337030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28524</xdr:rowOff>
    </xdr:from>
    <xdr:to>
      <xdr:col>4</xdr:col>
      <xdr:colOff>155575</xdr:colOff>
      <xdr:row>78</xdr:row>
      <xdr:rowOff>59461</xdr:rowOff>
    </xdr:to>
    <xdr:cxnSp macro="">
      <xdr:nvCxnSpPr>
        <xdr:cNvPr id="179" name="直線コネクタ 178"/>
        <xdr:cNvCxnSpPr/>
      </xdr:nvCxnSpPr>
      <xdr:spPr>
        <a:xfrm flipV="1">
          <a:off x="2019300" y="13401624"/>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47422</xdr:rowOff>
    </xdr:from>
    <xdr:to>
      <xdr:col>2</xdr:col>
      <xdr:colOff>638175</xdr:colOff>
      <xdr:row>78</xdr:row>
      <xdr:rowOff>59461</xdr:rowOff>
    </xdr:to>
    <xdr:cxnSp macro="">
      <xdr:nvCxnSpPr>
        <xdr:cNvPr id="182" name="直線コネクタ 181"/>
        <xdr:cNvCxnSpPr/>
      </xdr:nvCxnSpPr>
      <xdr:spPr>
        <a:xfrm>
          <a:off x="1130300" y="13420522"/>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92177</xdr:rowOff>
    </xdr:from>
    <xdr:to>
      <xdr:col>6</xdr:col>
      <xdr:colOff>561975</xdr:colOff>
      <xdr:row>78</xdr:row>
      <xdr:rowOff>22327</xdr:rowOff>
    </xdr:to>
    <xdr:sp macro="" textlink="">
      <xdr:nvSpPr>
        <xdr:cNvPr id="192" name="円/楕円 191"/>
        <xdr:cNvSpPr/>
      </xdr:nvSpPr>
      <xdr:spPr>
        <a:xfrm>
          <a:off x="4584700" y="132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70604</xdr:rowOff>
    </xdr:from>
    <xdr:ext cx="469744" cy="259045"/>
    <xdr:sp macro="" textlink="">
      <xdr:nvSpPr>
        <xdr:cNvPr id="193" name="維持補修費該当値テキスト"/>
        <xdr:cNvSpPr txBox="1"/>
      </xdr:nvSpPr>
      <xdr:spPr>
        <a:xfrm>
          <a:off x="4686300" y="1327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117856</xdr:rowOff>
    </xdr:from>
    <xdr:to>
      <xdr:col>5</xdr:col>
      <xdr:colOff>409575</xdr:colOff>
      <xdr:row>78</xdr:row>
      <xdr:rowOff>48006</xdr:rowOff>
    </xdr:to>
    <xdr:sp macro="" textlink="">
      <xdr:nvSpPr>
        <xdr:cNvPr id="194" name="円/楕円 193"/>
        <xdr:cNvSpPr/>
      </xdr:nvSpPr>
      <xdr:spPr>
        <a:xfrm>
          <a:off x="3746500" y="133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39133</xdr:rowOff>
    </xdr:from>
    <xdr:ext cx="469744" cy="259045"/>
    <xdr:sp macro="" textlink="">
      <xdr:nvSpPr>
        <xdr:cNvPr id="195" name="テキスト ボックス 194"/>
        <xdr:cNvSpPr txBox="1"/>
      </xdr:nvSpPr>
      <xdr:spPr>
        <a:xfrm>
          <a:off x="3562427" y="134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149174</xdr:rowOff>
    </xdr:from>
    <xdr:to>
      <xdr:col>4</xdr:col>
      <xdr:colOff>206375</xdr:colOff>
      <xdr:row>78</xdr:row>
      <xdr:rowOff>79324</xdr:rowOff>
    </xdr:to>
    <xdr:sp macro="" textlink="">
      <xdr:nvSpPr>
        <xdr:cNvPr id="196" name="円/楕円 195"/>
        <xdr:cNvSpPr/>
      </xdr:nvSpPr>
      <xdr:spPr>
        <a:xfrm>
          <a:off x="2857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70451</xdr:rowOff>
    </xdr:from>
    <xdr:ext cx="469744" cy="259045"/>
    <xdr:sp macro="" textlink="">
      <xdr:nvSpPr>
        <xdr:cNvPr id="197" name="テキスト ボックス 196"/>
        <xdr:cNvSpPr txBox="1"/>
      </xdr:nvSpPr>
      <xdr:spPr>
        <a:xfrm>
          <a:off x="2673427" y="134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8661</xdr:rowOff>
    </xdr:from>
    <xdr:to>
      <xdr:col>3</xdr:col>
      <xdr:colOff>3175</xdr:colOff>
      <xdr:row>78</xdr:row>
      <xdr:rowOff>110261</xdr:rowOff>
    </xdr:to>
    <xdr:sp macro="" textlink="">
      <xdr:nvSpPr>
        <xdr:cNvPr id="198" name="円/楕円 197"/>
        <xdr:cNvSpPr/>
      </xdr:nvSpPr>
      <xdr:spPr>
        <a:xfrm>
          <a:off x="1968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101388</xdr:rowOff>
    </xdr:from>
    <xdr:ext cx="469744" cy="259045"/>
    <xdr:sp macro="" textlink="">
      <xdr:nvSpPr>
        <xdr:cNvPr id="199" name="テキスト ボックス 198"/>
        <xdr:cNvSpPr txBox="1"/>
      </xdr:nvSpPr>
      <xdr:spPr>
        <a:xfrm>
          <a:off x="1784427"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168072</xdr:rowOff>
    </xdr:from>
    <xdr:to>
      <xdr:col>1</xdr:col>
      <xdr:colOff>485775</xdr:colOff>
      <xdr:row>78</xdr:row>
      <xdr:rowOff>98222</xdr:rowOff>
    </xdr:to>
    <xdr:sp macro="" textlink="">
      <xdr:nvSpPr>
        <xdr:cNvPr id="200" name="円/楕円 199"/>
        <xdr:cNvSpPr/>
      </xdr:nvSpPr>
      <xdr:spPr>
        <a:xfrm>
          <a:off x="10795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89349</xdr:rowOff>
    </xdr:from>
    <xdr:ext cx="469744" cy="259045"/>
    <xdr:sp macro="" textlink="">
      <xdr:nvSpPr>
        <xdr:cNvPr id="201" name="テキスト ボックス 200"/>
        <xdr:cNvSpPr txBox="1"/>
      </xdr:nvSpPr>
      <xdr:spPr>
        <a:xfrm>
          <a:off x="895427" y="134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12255</xdr:rowOff>
    </xdr:from>
    <xdr:to>
      <xdr:col>6</xdr:col>
      <xdr:colOff>511175</xdr:colOff>
      <xdr:row>96</xdr:row>
      <xdr:rowOff>90627</xdr:rowOff>
    </xdr:to>
    <xdr:cxnSp macro="">
      <xdr:nvCxnSpPr>
        <xdr:cNvPr id="231" name="直線コネクタ 230"/>
        <xdr:cNvCxnSpPr/>
      </xdr:nvCxnSpPr>
      <xdr:spPr>
        <a:xfrm flipV="1">
          <a:off x="3797300" y="16471455"/>
          <a:ext cx="8382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90627</xdr:rowOff>
    </xdr:from>
    <xdr:to>
      <xdr:col>5</xdr:col>
      <xdr:colOff>358775</xdr:colOff>
      <xdr:row>98</xdr:row>
      <xdr:rowOff>86683</xdr:rowOff>
    </xdr:to>
    <xdr:cxnSp macro="">
      <xdr:nvCxnSpPr>
        <xdr:cNvPr id="234" name="直線コネクタ 233"/>
        <xdr:cNvCxnSpPr/>
      </xdr:nvCxnSpPr>
      <xdr:spPr>
        <a:xfrm flipV="1">
          <a:off x="2908300" y="16549827"/>
          <a:ext cx="889000" cy="3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86683</xdr:rowOff>
    </xdr:from>
    <xdr:to>
      <xdr:col>4</xdr:col>
      <xdr:colOff>155575</xdr:colOff>
      <xdr:row>99</xdr:row>
      <xdr:rowOff>5074</xdr:rowOff>
    </xdr:to>
    <xdr:cxnSp macro="">
      <xdr:nvCxnSpPr>
        <xdr:cNvPr id="237" name="直線コネクタ 236"/>
        <xdr:cNvCxnSpPr/>
      </xdr:nvCxnSpPr>
      <xdr:spPr>
        <a:xfrm flipV="1">
          <a:off x="2019300" y="16888783"/>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5074</xdr:rowOff>
    </xdr:from>
    <xdr:to>
      <xdr:col>2</xdr:col>
      <xdr:colOff>638175</xdr:colOff>
      <xdr:row>99</xdr:row>
      <xdr:rowOff>16751</xdr:rowOff>
    </xdr:to>
    <xdr:cxnSp macro="">
      <xdr:nvCxnSpPr>
        <xdr:cNvPr id="240" name="直線コネクタ 239"/>
        <xdr:cNvCxnSpPr/>
      </xdr:nvCxnSpPr>
      <xdr:spPr>
        <a:xfrm flipV="1">
          <a:off x="1130300" y="16978624"/>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132905</xdr:rowOff>
    </xdr:from>
    <xdr:to>
      <xdr:col>6</xdr:col>
      <xdr:colOff>561975</xdr:colOff>
      <xdr:row>96</xdr:row>
      <xdr:rowOff>63055</xdr:rowOff>
    </xdr:to>
    <xdr:sp macro="" textlink="">
      <xdr:nvSpPr>
        <xdr:cNvPr id="250" name="円/楕円 249"/>
        <xdr:cNvSpPr/>
      </xdr:nvSpPr>
      <xdr:spPr>
        <a:xfrm>
          <a:off x="45847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155782</xdr:rowOff>
    </xdr:from>
    <xdr:ext cx="534377" cy="259045"/>
    <xdr:sp macro="" textlink="">
      <xdr:nvSpPr>
        <xdr:cNvPr id="251" name="扶助費該当値テキスト"/>
        <xdr:cNvSpPr txBox="1"/>
      </xdr:nvSpPr>
      <xdr:spPr>
        <a:xfrm>
          <a:off x="4686300" y="162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39827</xdr:rowOff>
    </xdr:from>
    <xdr:to>
      <xdr:col>5</xdr:col>
      <xdr:colOff>409575</xdr:colOff>
      <xdr:row>96</xdr:row>
      <xdr:rowOff>141427</xdr:rowOff>
    </xdr:to>
    <xdr:sp macro="" textlink="">
      <xdr:nvSpPr>
        <xdr:cNvPr id="252" name="円/楕円 251"/>
        <xdr:cNvSpPr/>
      </xdr:nvSpPr>
      <xdr:spPr>
        <a:xfrm>
          <a:off x="3746500" y="1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157954</xdr:rowOff>
    </xdr:from>
    <xdr:ext cx="534377" cy="259045"/>
    <xdr:sp macro="" textlink="">
      <xdr:nvSpPr>
        <xdr:cNvPr id="253" name="テキスト ボックス 252"/>
        <xdr:cNvSpPr txBox="1"/>
      </xdr:nvSpPr>
      <xdr:spPr>
        <a:xfrm>
          <a:off x="3530111" y="162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35883</xdr:rowOff>
    </xdr:from>
    <xdr:to>
      <xdr:col>4</xdr:col>
      <xdr:colOff>206375</xdr:colOff>
      <xdr:row>98</xdr:row>
      <xdr:rowOff>137483</xdr:rowOff>
    </xdr:to>
    <xdr:sp macro="" textlink="">
      <xdr:nvSpPr>
        <xdr:cNvPr id="254" name="円/楕円 253"/>
        <xdr:cNvSpPr/>
      </xdr:nvSpPr>
      <xdr:spPr>
        <a:xfrm>
          <a:off x="2857500" y="168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128610</xdr:rowOff>
    </xdr:from>
    <xdr:ext cx="534377" cy="259045"/>
    <xdr:sp macro="" textlink="">
      <xdr:nvSpPr>
        <xdr:cNvPr id="255" name="テキスト ボックス 254"/>
        <xdr:cNvSpPr txBox="1"/>
      </xdr:nvSpPr>
      <xdr:spPr>
        <a:xfrm>
          <a:off x="2641111" y="169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125724</xdr:rowOff>
    </xdr:from>
    <xdr:to>
      <xdr:col>3</xdr:col>
      <xdr:colOff>3175</xdr:colOff>
      <xdr:row>99</xdr:row>
      <xdr:rowOff>55874</xdr:rowOff>
    </xdr:to>
    <xdr:sp macro="" textlink="">
      <xdr:nvSpPr>
        <xdr:cNvPr id="256" name="円/楕円 255"/>
        <xdr:cNvSpPr/>
      </xdr:nvSpPr>
      <xdr:spPr>
        <a:xfrm>
          <a:off x="1968500" y="169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47001</xdr:rowOff>
    </xdr:from>
    <xdr:ext cx="534377" cy="259045"/>
    <xdr:sp macro="" textlink="">
      <xdr:nvSpPr>
        <xdr:cNvPr id="257" name="テキスト ボックス 256"/>
        <xdr:cNvSpPr txBox="1"/>
      </xdr:nvSpPr>
      <xdr:spPr>
        <a:xfrm>
          <a:off x="1752111" y="170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137401</xdr:rowOff>
    </xdr:from>
    <xdr:to>
      <xdr:col>1</xdr:col>
      <xdr:colOff>485775</xdr:colOff>
      <xdr:row>99</xdr:row>
      <xdr:rowOff>67551</xdr:rowOff>
    </xdr:to>
    <xdr:sp macro="" textlink="">
      <xdr:nvSpPr>
        <xdr:cNvPr id="258" name="円/楕円 257"/>
        <xdr:cNvSpPr/>
      </xdr:nvSpPr>
      <xdr:spPr>
        <a:xfrm>
          <a:off x="1079500" y="169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58678</xdr:rowOff>
    </xdr:from>
    <xdr:ext cx="534377" cy="259045"/>
    <xdr:sp macro="" textlink="">
      <xdr:nvSpPr>
        <xdr:cNvPr id="259" name="テキスト ボックス 258"/>
        <xdr:cNvSpPr txBox="1"/>
      </xdr:nvSpPr>
      <xdr:spPr>
        <a:xfrm>
          <a:off x="863111" y="1703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67718</xdr:rowOff>
    </xdr:from>
    <xdr:to>
      <xdr:col>15</xdr:col>
      <xdr:colOff>180975</xdr:colOff>
      <xdr:row>37</xdr:row>
      <xdr:rowOff>76538</xdr:rowOff>
    </xdr:to>
    <xdr:cxnSp macro="">
      <xdr:nvCxnSpPr>
        <xdr:cNvPr id="286" name="直線コネクタ 285"/>
        <xdr:cNvCxnSpPr/>
      </xdr:nvCxnSpPr>
      <xdr:spPr>
        <a:xfrm>
          <a:off x="9639300" y="6411368"/>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37690</xdr:rowOff>
    </xdr:from>
    <xdr:to>
      <xdr:col>14</xdr:col>
      <xdr:colOff>28575</xdr:colOff>
      <xdr:row>37</xdr:row>
      <xdr:rowOff>67718</xdr:rowOff>
    </xdr:to>
    <xdr:cxnSp macro="">
      <xdr:nvCxnSpPr>
        <xdr:cNvPr id="289" name="直線コネクタ 288"/>
        <xdr:cNvCxnSpPr/>
      </xdr:nvCxnSpPr>
      <xdr:spPr>
        <a:xfrm>
          <a:off x="8750300" y="6381340"/>
          <a:ext cx="8890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28203</xdr:rowOff>
    </xdr:from>
    <xdr:to>
      <xdr:col>12</xdr:col>
      <xdr:colOff>511175</xdr:colOff>
      <xdr:row>37</xdr:row>
      <xdr:rowOff>37690</xdr:rowOff>
    </xdr:to>
    <xdr:cxnSp macro="">
      <xdr:nvCxnSpPr>
        <xdr:cNvPr id="292" name="直線コネクタ 291"/>
        <xdr:cNvCxnSpPr/>
      </xdr:nvCxnSpPr>
      <xdr:spPr>
        <a:xfrm>
          <a:off x="7861300" y="637185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17138</xdr:rowOff>
    </xdr:from>
    <xdr:to>
      <xdr:col>11</xdr:col>
      <xdr:colOff>307975</xdr:colOff>
      <xdr:row>37</xdr:row>
      <xdr:rowOff>28203</xdr:rowOff>
    </xdr:to>
    <xdr:cxnSp macro="">
      <xdr:nvCxnSpPr>
        <xdr:cNvPr id="295" name="直線コネクタ 294"/>
        <xdr:cNvCxnSpPr/>
      </xdr:nvCxnSpPr>
      <xdr:spPr>
        <a:xfrm>
          <a:off x="6972300" y="6360788"/>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25738</xdr:rowOff>
    </xdr:from>
    <xdr:to>
      <xdr:col>15</xdr:col>
      <xdr:colOff>231775</xdr:colOff>
      <xdr:row>37</xdr:row>
      <xdr:rowOff>127338</xdr:rowOff>
    </xdr:to>
    <xdr:sp macro="" textlink="">
      <xdr:nvSpPr>
        <xdr:cNvPr id="305" name="円/楕円 304"/>
        <xdr:cNvSpPr/>
      </xdr:nvSpPr>
      <xdr:spPr>
        <a:xfrm>
          <a:off x="10426700" y="63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48615</xdr:rowOff>
    </xdr:from>
    <xdr:ext cx="534377" cy="259045"/>
    <xdr:sp macro="" textlink="">
      <xdr:nvSpPr>
        <xdr:cNvPr id="306" name="補助費等該当値テキスト"/>
        <xdr:cNvSpPr txBox="1"/>
      </xdr:nvSpPr>
      <xdr:spPr>
        <a:xfrm>
          <a:off x="10528300" y="62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16918</xdr:rowOff>
    </xdr:from>
    <xdr:to>
      <xdr:col>14</xdr:col>
      <xdr:colOff>79375</xdr:colOff>
      <xdr:row>37</xdr:row>
      <xdr:rowOff>118518</xdr:rowOff>
    </xdr:to>
    <xdr:sp macro="" textlink="">
      <xdr:nvSpPr>
        <xdr:cNvPr id="307" name="円/楕円 306"/>
        <xdr:cNvSpPr/>
      </xdr:nvSpPr>
      <xdr:spPr>
        <a:xfrm>
          <a:off x="9588500" y="63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135045</xdr:rowOff>
    </xdr:from>
    <xdr:ext cx="534377" cy="259045"/>
    <xdr:sp macro="" textlink="">
      <xdr:nvSpPr>
        <xdr:cNvPr id="308" name="テキスト ボックス 307"/>
        <xdr:cNvSpPr txBox="1"/>
      </xdr:nvSpPr>
      <xdr:spPr>
        <a:xfrm>
          <a:off x="9372111" y="613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158340</xdr:rowOff>
    </xdr:from>
    <xdr:to>
      <xdr:col>12</xdr:col>
      <xdr:colOff>561975</xdr:colOff>
      <xdr:row>37</xdr:row>
      <xdr:rowOff>88490</xdr:rowOff>
    </xdr:to>
    <xdr:sp macro="" textlink="">
      <xdr:nvSpPr>
        <xdr:cNvPr id="309" name="円/楕円 308"/>
        <xdr:cNvSpPr/>
      </xdr:nvSpPr>
      <xdr:spPr>
        <a:xfrm>
          <a:off x="8699500" y="63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105017</xdr:rowOff>
    </xdr:from>
    <xdr:ext cx="534377" cy="259045"/>
    <xdr:sp macro="" textlink="">
      <xdr:nvSpPr>
        <xdr:cNvPr id="310" name="テキスト ボックス 309"/>
        <xdr:cNvSpPr txBox="1"/>
      </xdr:nvSpPr>
      <xdr:spPr>
        <a:xfrm>
          <a:off x="8483111" y="61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148853</xdr:rowOff>
    </xdr:from>
    <xdr:to>
      <xdr:col>11</xdr:col>
      <xdr:colOff>358775</xdr:colOff>
      <xdr:row>37</xdr:row>
      <xdr:rowOff>79003</xdr:rowOff>
    </xdr:to>
    <xdr:sp macro="" textlink="">
      <xdr:nvSpPr>
        <xdr:cNvPr id="311" name="円/楕円 310"/>
        <xdr:cNvSpPr/>
      </xdr:nvSpPr>
      <xdr:spPr>
        <a:xfrm>
          <a:off x="7810500" y="63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95530</xdr:rowOff>
    </xdr:from>
    <xdr:ext cx="534377" cy="259045"/>
    <xdr:sp macro="" textlink="">
      <xdr:nvSpPr>
        <xdr:cNvPr id="312" name="テキスト ボックス 311"/>
        <xdr:cNvSpPr txBox="1"/>
      </xdr:nvSpPr>
      <xdr:spPr>
        <a:xfrm>
          <a:off x="7594111" y="60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137788</xdr:rowOff>
    </xdr:from>
    <xdr:to>
      <xdr:col>10</xdr:col>
      <xdr:colOff>155575</xdr:colOff>
      <xdr:row>37</xdr:row>
      <xdr:rowOff>67938</xdr:rowOff>
    </xdr:to>
    <xdr:sp macro="" textlink="">
      <xdr:nvSpPr>
        <xdr:cNvPr id="313" name="円/楕円 312"/>
        <xdr:cNvSpPr/>
      </xdr:nvSpPr>
      <xdr:spPr>
        <a:xfrm>
          <a:off x="6921500" y="63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84465</xdr:rowOff>
    </xdr:from>
    <xdr:ext cx="534377" cy="259045"/>
    <xdr:sp macro="" textlink="">
      <xdr:nvSpPr>
        <xdr:cNvPr id="314" name="テキスト ボックス 313"/>
        <xdr:cNvSpPr txBox="1"/>
      </xdr:nvSpPr>
      <xdr:spPr>
        <a:xfrm>
          <a:off x="6705111" y="60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51857</xdr:rowOff>
    </xdr:from>
    <xdr:to>
      <xdr:col>15</xdr:col>
      <xdr:colOff>180975</xdr:colOff>
      <xdr:row>58</xdr:row>
      <xdr:rowOff>37340</xdr:rowOff>
    </xdr:to>
    <xdr:cxnSp macro="">
      <xdr:nvCxnSpPr>
        <xdr:cNvPr id="343" name="直線コネクタ 342"/>
        <xdr:cNvCxnSpPr/>
      </xdr:nvCxnSpPr>
      <xdr:spPr>
        <a:xfrm>
          <a:off x="9639300" y="9824507"/>
          <a:ext cx="838200" cy="1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16569</xdr:rowOff>
    </xdr:from>
    <xdr:to>
      <xdr:col>14</xdr:col>
      <xdr:colOff>28575</xdr:colOff>
      <xdr:row>57</xdr:row>
      <xdr:rowOff>51857</xdr:rowOff>
    </xdr:to>
    <xdr:cxnSp macro="">
      <xdr:nvCxnSpPr>
        <xdr:cNvPr id="346" name="直線コネクタ 345"/>
        <xdr:cNvCxnSpPr/>
      </xdr:nvCxnSpPr>
      <xdr:spPr>
        <a:xfrm>
          <a:off x="8750300" y="9789219"/>
          <a:ext cx="8890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16569</xdr:rowOff>
    </xdr:from>
    <xdr:to>
      <xdr:col>12</xdr:col>
      <xdr:colOff>511175</xdr:colOff>
      <xdr:row>58</xdr:row>
      <xdr:rowOff>38095</xdr:rowOff>
    </xdr:to>
    <xdr:cxnSp macro="">
      <xdr:nvCxnSpPr>
        <xdr:cNvPr id="349" name="直線コネクタ 348"/>
        <xdr:cNvCxnSpPr/>
      </xdr:nvCxnSpPr>
      <xdr:spPr>
        <a:xfrm flipV="1">
          <a:off x="7861300" y="9789219"/>
          <a:ext cx="889000" cy="1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38095</xdr:rowOff>
    </xdr:from>
    <xdr:to>
      <xdr:col>11</xdr:col>
      <xdr:colOff>307975</xdr:colOff>
      <xdr:row>58</xdr:row>
      <xdr:rowOff>104008</xdr:rowOff>
    </xdr:to>
    <xdr:cxnSp macro="">
      <xdr:nvCxnSpPr>
        <xdr:cNvPr id="352" name="直線コネクタ 351"/>
        <xdr:cNvCxnSpPr/>
      </xdr:nvCxnSpPr>
      <xdr:spPr>
        <a:xfrm flipV="1">
          <a:off x="6972300" y="9982195"/>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157990</xdr:rowOff>
    </xdr:from>
    <xdr:to>
      <xdr:col>15</xdr:col>
      <xdr:colOff>231775</xdr:colOff>
      <xdr:row>58</xdr:row>
      <xdr:rowOff>88140</xdr:rowOff>
    </xdr:to>
    <xdr:sp macro="" textlink="">
      <xdr:nvSpPr>
        <xdr:cNvPr id="362" name="円/楕円 361"/>
        <xdr:cNvSpPr/>
      </xdr:nvSpPr>
      <xdr:spPr>
        <a:xfrm>
          <a:off x="10426700" y="9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72917</xdr:rowOff>
    </xdr:from>
    <xdr:ext cx="534377" cy="259045"/>
    <xdr:sp macro="" textlink="">
      <xdr:nvSpPr>
        <xdr:cNvPr id="363" name="普通建設事業費該当値テキスト"/>
        <xdr:cNvSpPr txBox="1"/>
      </xdr:nvSpPr>
      <xdr:spPr>
        <a:xfrm>
          <a:off x="10528300" y="984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1057</xdr:rowOff>
    </xdr:from>
    <xdr:to>
      <xdr:col>14</xdr:col>
      <xdr:colOff>79375</xdr:colOff>
      <xdr:row>57</xdr:row>
      <xdr:rowOff>102657</xdr:rowOff>
    </xdr:to>
    <xdr:sp macro="" textlink="">
      <xdr:nvSpPr>
        <xdr:cNvPr id="364" name="円/楕円 363"/>
        <xdr:cNvSpPr/>
      </xdr:nvSpPr>
      <xdr:spPr>
        <a:xfrm>
          <a:off x="9588500" y="97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93784</xdr:rowOff>
    </xdr:from>
    <xdr:ext cx="534377" cy="259045"/>
    <xdr:sp macro="" textlink="">
      <xdr:nvSpPr>
        <xdr:cNvPr id="365" name="テキスト ボックス 364"/>
        <xdr:cNvSpPr txBox="1"/>
      </xdr:nvSpPr>
      <xdr:spPr>
        <a:xfrm>
          <a:off x="9372111" y="98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137219</xdr:rowOff>
    </xdr:from>
    <xdr:to>
      <xdr:col>12</xdr:col>
      <xdr:colOff>561975</xdr:colOff>
      <xdr:row>57</xdr:row>
      <xdr:rowOff>67369</xdr:rowOff>
    </xdr:to>
    <xdr:sp macro="" textlink="">
      <xdr:nvSpPr>
        <xdr:cNvPr id="366" name="円/楕円 365"/>
        <xdr:cNvSpPr/>
      </xdr:nvSpPr>
      <xdr:spPr>
        <a:xfrm>
          <a:off x="8699500" y="97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58496</xdr:rowOff>
    </xdr:from>
    <xdr:ext cx="534377" cy="259045"/>
    <xdr:sp macro="" textlink="">
      <xdr:nvSpPr>
        <xdr:cNvPr id="367" name="テキスト ボックス 366"/>
        <xdr:cNvSpPr txBox="1"/>
      </xdr:nvSpPr>
      <xdr:spPr>
        <a:xfrm>
          <a:off x="8483111" y="98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158745</xdr:rowOff>
    </xdr:from>
    <xdr:to>
      <xdr:col>11</xdr:col>
      <xdr:colOff>358775</xdr:colOff>
      <xdr:row>58</xdr:row>
      <xdr:rowOff>88895</xdr:rowOff>
    </xdr:to>
    <xdr:sp macro="" textlink="">
      <xdr:nvSpPr>
        <xdr:cNvPr id="368" name="円/楕円 367"/>
        <xdr:cNvSpPr/>
      </xdr:nvSpPr>
      <xdr:spPr>
        <a:xfrm>
          <a:off x="7810500" y="99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80022</xdr:rowOff>
    </xdr:from>
    <xdr:ext cx="534377" cy="259045"/>
    <xdr:sp macro="" textlink="">
      <xdr:nvSpPr>
        <xdr:cNvPr id="369" name="テキスト ボックス 368"/>
        <xdr:cNvSpPr txBox="1"/>
      </xdr:nvSpPr>
      <xdr:spPr>
        <a:xfrm>
          <a:off x="7594111" y="100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53208</xdr:rowOff>
    </xdr:from>
    <xdr:to>
      <xdr:col>10</xdr:col>
      <xdr:colOff>155575</xdr:colOff>
      <xdr:row>58</xdr:row>
      <xdr:rowOff>154808</xdr:rowOff>
    </xdr:to>
    <xdr:sp macro="" textlink="">
      <xdr:nvSpPr>
        <xdr:cNvPr id="370" name="円/楕円 369"/>
        <xdr:cNvSpPr/>
      </xdr:nvSpPr>
      <xdr:spPr>
        <a:xfrm>
          <a:off x="6921500" y="99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145935</xdr:rowOff>
    </xdr:from>
    <xdr:ext cx="534377" cy="259045"/>
    <xdr:sp macro="" textlink="">
      <xdr:nvSpPr>
        <xdr:cNvPr id="371" name="テキスト ボックス 370"/>
        <xdr:cNvSpPr txBox="1"/>
      </xdr:nvSpPr>
      <xdr:spPr>
        <a:xfrm>
          <a:off x="6705111" y="100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129845</xdr:rowOff>
    </xdr:from>
    <xdr:to>
      <xdr:col>15</xdr:col>
      <xdr:colOff>180975</xdr:colOff>
      <xdr:row>78</xdr:row>
      <xdr:rowOff>73864</xdr:rowOff>
    </xdr:to>
    <xdr:cxnSp macro="">
      <xdr:nvCxnSpPr>
        <xdr:cNvPr id="400" name="直線コネクタ 399"/>
        <xdr:cNvCxnSpPr/>
      </xdr:nvCxnSpPr>
      <xdr:spPr>
        <a:xfrm>
          <a:off x="9639300" y="13331495"/>
          <a:ext cx="838200" cy="1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129845</xdr:rowOff>
    </xdr:from>
    <xdr:to>
      <xdr:col>14</xdr:col>
      <xdr:colOff>28575</xdr:colOff>
      <xdr:row>78</xdr:row>
      <xdr:rowOff>2591</xdr:rowOff>
    </xdr:to>
    <xdr:cxnSp macro="">
      <xdr:nvCxnSpPr>
        <xdr:cNvPr id="403" name="直線コネクタ 402"/>
        <xdr:cNvCxnSpPr/>
      </xdr:nvCxnSpPr>
      <xdr:spPr>
        <a:xfrm flipV="1">
          <a:off x="8750300" y="1333149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23064</xdr:rowOff>
    </xdr:from>
    <xdr:to>
      <xdr:col>15</xdr:col>
      <xdr:colOff>231775</xdr:colOff>
      <xdr:row>78</xdr:row>
      <xdr:rowOff>124664</xdr:rowOff>
    </xdr:to>
    <xdr:sp macro="" textlink="">
      <xdr:nvSpPr>
        <xdr:cNvPr id="413" name="円/楕円 412"/>
        <xdr:cNvSpPr/>
      </xdr:nvSpPr>
      <xdr:spPr>
        <a:xfrm>
          <a:off x="104267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1491</xdr:rowOff>
    </xdr:from>
    <xdr:ext cx="534377" cy="259045"/>
    <xdr:sp macro="" textlink="">
      <xdr:nvSpPr>
        <xdr:cNvPr id="414" name="普通建設事業費 （ うち新規整備　）該当値テキスト"/>
        <xdr:cNvSpPr txBox="1"/>
      </xdr:nvSpPr>
      <xdr:spPr>
        <a:xfrm>
          <a:off x="10528300" y="133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79045</xdr:rowOff>
    </xdr:from>
    <xdr:to>
      <xdr:col>14</xdr:col>
      <xdr:colOff>79375</xdr:colOff>
      <xdr:row>78</xdr:row>
      <xdr:rowOff>9195</xdr:rowOff>
    </xdr:to>
    <xdr:sp macro="" textlink="">
      <xdr:nvSpPr>
        <xdr:cNvPr id="415" name="円/楕円 414"/>
        <xdr:cNvSpPr/>
      </xdr:nvSpPr>
      <xdr:spPr>
        <a:xfrm>
          <a:off x="9588500" y="132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322</xdr:rowOff>
    </xdr:from>
    <xdr:ext cx="534377" cy="259045"/>
    <xdr:sp macro="" textlink="">
      <xdr:nvSpPr>
        <xdr:cNvPr id="416" name="テキスト ボックス 415"/>
        <xdr:cNvSpPr txBox="1"/>
      </xdr:nvSpPr>
      <xdr:spPr>
        <a:xfrm>
          <a:off x="9372111" y="133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123241</xdr:rowOff>
    </xdr:from>
    <xdr:to>
      <xdr:col>12</xdr:col>
      <xdr:colOff>561975</xdr:colOff>
      <xdr:row>78</xdr:row>
      <xdr:rowOff>53391</xdr:rowOff>
    </xdr:to>
    <xdr:sp macro="" textlink="">
      <xdr:nvSpPr>
        <xdr:cNvPr id="417" name="円/楕円 416"/>
        <xdr:cNvSpPr/>
      </xdr:nvSpPr>
      <xdr:spPr>
        <a:xfrm>
          <a:off x="8699500" y="133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44518</xdr:rowOff>
    </xdr:from>
    <xdr:ext cx="534377" cy="259045"/>
    <xdr:sp macro="" textlink="">
      <xdr:nvSpPr>
        <xdr:cNvPr id="418" name="テキスト ボックス 417"/>
        <xdr:cNvSpPr txBox="1"/>
      </xdr:nvSpPr>
      <xdr:spPr>
        <a:xfrm>
          <a:off x="8483111" y="134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107747</xdr:rowOff>
    </xdr:from>
    <xdr:to>
      <xdr:col>15</xdr:col>
      <xdr:colOff>180975</xdr:colOff>
      <xdr:row>98</xdr:row>
      <xdr:rowOff>109601</xdr:rowOff>
    </xdr:to>
    <xdr:cxnSp macro="">
      <xdr:nvCxnSpPr>
        <xdr:cNvPr id="447" name="直線コネクタ 446"/>
        <xdr:cNvCxnSpPr/>
      </xdr:nvCxnSpPr>
      <xdr:spPr>
        <a:xfrm>
          <a:off x="9639300" y="16738397"/>
          <a:ext cx="838200" cy="1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107747</xdr:rowOff>
    </xdr:from>
    <xdr:to>
      <xdr:col>14</xdr:col>
      <xdr:colOff>28575</xdr:colOff>
      <xdr:row>97</xdr:row>
      <xdr:rowOff>116548</xdr:rowOff>
    </xdr:to>
    <xdr:cxnSp macro="">
      <xdr:nvCxnSpPr>
        <xdr:cNvPr id="450" name="直線コネクタ 449"/>
        <xdr:cNvCxnSpPr/>
      </xdr:nvCxnSpPr>
      <xdr:spPr>
        <a:xfrm flipV="1">
          <a:off x="8750300" y="1673839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58801</xdr:rowOff>
    </xdr:from>
    <xdr:to>
      <xdr:col>15</xdr:col>
      <xdr:colOff>231775</xdr:colOff>
      <xdr:row>98</xdr:row>
      <xdr:rowOff>160401</xdr:rowOff>
    </xdr:to>
    <xdr:sp macro="" textlink="">
      <xdr:nvSpPr>
        <xdr:cNvPr id="460" name="円/楕円 459"/>
        <xdr:cNvSpPr/>
      </xdr:nvSpPr>
      <xdr:spPr>
        <a:xfrm>
          <a:off x="10426700" y="168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145178</xdr:rowOff>
    </xdr:from>
    <xdr:ext cx="469744" cy="259045"/>
    <xdr:sp macro="" textlink="">
      <xdr:nvSpPr>
        <xdr:cNvPr id="461" name="普通建設事業費 （ うち更新整備　）該当値テキスト"/>
        <xdr:cNvSpPr txBox="1"/>
      </xdr:nvSpPr>
      <xdr:spPr>
        <a:xfrm>
          <a:off x="10528300" y="167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56947</xdr:rowOff>
    </xdr:from>
    <xdr:to>
      <xdr:col>14</xdr:col>
      <xdr:colOff>79375</xdr:colOff>
      <xdr:row>97</xdr:row>
      <xdr:rowOff>158547</xdr:rowOff>
    </xdr:to>
    <xdr:sp macro="" textlink="">
      <xdr:nvSpPr>
        <xdr:cNvPr id="462" name="円/楕円 461"/>
        <xdr:cNvSpPr/>
      </xdr:nvSpPr>
      <xdr:spPr>
        <a:xfrm>
          <a:off x="95885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3624</xdr:rowOff>
    </xdr:from>
    <xdr:ext cx="534377" cy="259045"/>
    <xdr:sp macro="" textlink="">
      <xdr:nvSpPr>
        <xdr:cNvPr id="463" name="テキスト ボックス 462"/>
        <xdr:cNvSpPr txBox="1"/>
      </xdr:nvSpPr>
      <xdr:spPr>
        <a:xfrm>
          <a:off x="9372111" y="164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65748</xdr:rowOff>
    </xdr:from>
    <xdr:to>
      <xdr:col>12</xdr:col>
      <xdr:colOff>561975</xdr:colOff>
      <xdr:row>97</xdr:row>
      <xdr:rowOff>167348</xdr:rowOff>
    </xdr:to>
    <xdr:sp macro="" textlink="">
      <xdr:nvSpPr>
        <xdr:cNvPr id="464" name="円/楕円 463"/>
        <xdr:cNvSpPr/>
      </xdr:nvSpPr>
      <xdr:spPr>
        <a:xfrm>
          <a:off x="8699500" y="166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158475</xdr:rowOff>
    </xdr:from>
    <xdr:ext cx="534377" cy="259045"/>
    <xdr:sp macro="" textlink="">
      <xdr:nvSpPr>
        <xdr:cNvPr id="465" name="テキスト ボックス 464"/>
        <xdr:cNvSpPr txBox="1"/>
      </xdr:nvSpPr>
      <xdr:spPr>
        <a:xfrm>
          <a:off x="8483111" y="167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25901</xdr:rowOff>
    </xdr:from>
    <xdr:to>
      <xdr:col>23</xdr:col>
      <xdr:colOff>517525</xdr:colOff>
      <xdr:row>78</xdr:row>
      <xdr:rowOff>29101</xdr:rowOff>
    </xdr:to>
    <xdr:cxnSp macro="">
      <xdr:nvCxnSpPr>
        <xdr:cNvPr id="602" name="直線コネクタ 601"/>
        <xdr:cNvCxnSpPr/>
      </xdr:nvCxnSpPr>
      <xdr:spPr>
        <a:xfrm>
          <a:off x="15481300" y="1339900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157651</xdr:rowOff>
    </xdr:from>
    <xdr:to>
      <xdr:col>22</xdr:col>
      <xdr:colOff>365125</xdr:colOff>
      <xdr:row>78</xdr:row>
      <xdr:rowOff>25901</xdr:rowOff>
    </xdr:to>
    <xdr:cxnSp macro="">
      <xdr:nvCxnSpPr>
        <xdr:cNvPr id="605" name="直線コネクタ 604"/>
        <xdr:cNvCxnSpPr/>
      </xdr:nvCxnSpPr>
      <xdr:spPr>
        <a:xfrm>
          <a:off x="14592300" y="13359301"/>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152447</xdr:rowOff>
    </xdr:from>
    <xdr:to>
      <xdr:col>21</xdr:col>
      <xdr:colOff>161925</xdr:colOff>
      <xdr:row>77</xdr:row>
      <xdr:rowOff>157651</xdr:rowOff>
    </xdr:to>
    <xdr:cxnSp macro="">
      <xdr:nvCxnSpPr>
        <xdr:cNvPr id="608" name="直線コネクタ 607"/>
        <xdr:cNvCxnSpPr/>
      </xdr:nvCxnSpPr>
      <xdr:spPr>
        <a:xfrm>
          <a:off x="13703300" y="13354097"/>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46158</xdr:rowOff>
    </xdr:from>
    <xdr:to>
      <xdr:col>19</xdr:col>
      <xdr:colOff>644525</xdr:colOff>
      <xdr:row>77</xdr:row>
      <xdr:rowOff>152447</xdr:rowOff>
    </xdr:to>
    <xdr:cxnSp macro="">
      <xdr:nvCxnSpPr>
        <xdr:cNvPr id="611" name="直線コネクタ 610"/>
        <xdr:cNvCxnSpPr/>
      </xdr:nvCxnSpPr>
      <xdr:spPr>
        <a:xfrm>
          <a:off x="12814300" y="13247808"/>
          <a:ext cx="889000" cy="10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149751</xdr:rowOff>
    </xdr:from>
    <xdr:to>
      <xdr:col>23</xdr:col>
      <xdr:colOff>568325</xdr:colOff>
      <xdr:row>78</xdr:row>
      <xdr:rowOff>79901</xdr:rowOff>
    </xdr:to>
    <xdr:sp macro="" textlink="">
      <xdr:nvSpPr>
        <xdr:cNvPr id="621" name="円/楕円 620"/>
        <xdr:cNvSpPr/>
      </xdr:nvSpPr>
      <xdr:spPr>
        <a:xfrm>
          <a:off x="16268700" y="133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64678</xdr:rowOff>
    </xdr:from>
    <xdr:ext cx="534377" cy="259045"/>
    <xdr:sp macro="" textlink="">
      <xdr:nvSpPr>
        <xdr:cNvPr id="622" name="公債費該当値テキスト"/>
        <xdr:cNvSpPr txBox="1"/>
      </xdr:nvSpPr>
      <xdr:spPr>
        <a:xfrm>
          <a:off x="16370300" y="1326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146551</xdr:rowOff>
    </xdr:from>
    <xdr:to>
      <xdr:col>22</xdr:col>
      <xdr:colOff>415925</xdr:colOff>
      <xdr:row>78</xdr:row>
      <xdr:rowOff>76701</xdr:rowOff>
    </xdr:to>
    <xdr:sp macro="" textlink="">
      <xdr:nvSpPr>
        <xdr:cNvPr id="623" name="円/楕円 622"/>
        <xdr:cNvSpPr/>
      </xdr:nvSpPr>
      <xdr:spPr>
        <a:xfrm>
          <a:off x="15430500" y="133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67828</xdr:rowOff>
    </xdr:from>
    <xdr:ext cx="534377" cy="259045"/>
    <xdr:sp macro="" textlink="">
      <xdr:nvSpPr>
        <xdr:cNvPr id="624" name="テキスト ボックス 623"/>
        <xdr:cNvSpPr txBox="1"/>
      </xdr:nvSpPr>
      <xdr:spPr>
        <a:xfrm>
          <a:off x="15214111" y="134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106851</xdr:rowOff>
    </xdr:from>
    <xdr:to>
      <xdr:col>21</xdr:col>
      <xdr:colOff>212725</xdr:colOff>
      <xdr:row>78</xdr:row>
      <xdr:rowOff>37001</xdr:rowOff>
    </xdr:to>
    <xdr:sp macro="" textlink="">
      <xdr:nvSpPr>
        <xdr:cNvPr id="625" name="円/楕円 624"/>
        <xdr:cNvSpPr/>
      </xdr:nvSpPr>
      <xdr:spPr>
        <a:xfrm>
          <a:off x="14541500" y="13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28128</xdr:rowOff>
    </xdr:from>
    <xdr:ext cx="534377" cy="259045"/>
    <xdr:sp macro="" textlink="">
      <xdr:nvSpPr>
        <xdr:cNvPr id="626" name="テキスト ボックス 625"/>
        <xdr:cNvSpPr txBox="1"/>
      </xdr:nvSpPr>
      <xdr:spPr>
        <a:xfrm>
          <a:off x="14325111" y="134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101647</xdr:rowOff>
    </xdr:from>
    <xdr:to>
      <xdr:col>20</xdr:col>
      <xdr:colOff>9525</xdr:colOff>
      <xdr:row>78</xdr:row>
      <xdr:rowOff>31797</xdr:rowOff>
    </xdr:to>
    <xdr:sp macro="" textlink="">
      <xdr:nvSpPr>
        <xdr:cNvPr id="627" name="円/楕円 626"/>
        <xdr:cNvSpPr/>
      </xdr:nvSpPr>
      <xdr:spPr>
        <a:xfrm>
          <a:off x="13652500" y="133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22924</xdr:rowOff>
    </xdr:from>
    <xdr:ext cx="534377" cy="259045"/>
    <xdr:sp macro="" textlink="">
      <xdr:nvSpPr>
        <xdr:cNvPr id="628" name="テキスト ボックス 627"/>
        <xdr:cNvSpPr txBox="1"/>
      </xdr:nvSpPr>
      <xdr:spPr>
        <a:xfrm>
          <a:off x="13436111" y="133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166808</xdr:rowOff>
    </xdr:from>
    <xdr:to>
      <xdr:col>18</xdr:col>
      <xdr:colOff>492125</xdr:colOff>
      <xdr:row>77</xdr:row>
      <xdr:rowOff>96958</xdr:rowOff>
    </xdr:to>
    <xdr:sp macro="" textlink="">
      <xdr:nvSpPr>
        <xdr:cNvPr id="629" name="円/楕円 628"/>
        <xdr:cNvSpPr/>
      </xdr:nvSpPr>
      <xdr:spPr>
        <a:xfrm>
          <a:off x="12763500" y="131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113485</xdr:rowOff>
    </xdr:from>
    <xdr:ext cx="534377" cy="259045"/>
    <xdr:sp macro="" textlink="">
      <xdr:nvSpPr>
        <xdr:cNvPr id="630" name="テキスト ボックス 629"/>
        <xdr:cNvSpPr txBox="1"/>
      </xdr:nvSpPr>
      <xdr:spPr>
        <a:xfrm>
          <a:off x="12547111" y="129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108496</xdr:rowOff>
    </xdr:from>
    <xdr:to>
      <xdr:col>23</xdr:col>
      <xdr:colOff>517525</xdr:colOff>
      <xdr:row>98</xdr:row>
      <xdr:rowOff>109410</xdr:rowOff>
    </xdr:to>
    <xdr:cxnSp macro="">
      <xdr:nvCxnSpPr>
        <xdr:cNvPr id="659" name="直線コネクタ 658"/>
        <xdr:cNvCxnSpPr/>
      </xdr:nvCxnSpPr>
      <xdr:spPr>
        <a:xfrm flipV="1">
          <a:off x="15481300" y="1691059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109410</xdr:rowOff>
    </xdr:from>
    <xdr:to>
      <xdr:col>22</xdr:col>
      <xdr:colOff>365125</xdr:colOff>
      <xdr:row>99</xdr:row>
      <xdr:rowOff>24600</xdr:rowOff>
    </xdr:to>
    <xdr:cxnSp macro="">
      <xdr:nvCxnSpPr>
        <xdr:cNvPr id="662" name="直線コネクタ 661"/>
        <xdr:cNvCxnSpPr/>
      </xdr:nvCxnSpPr>
      <xdr:spPr>
        <a:xfrm flipV="1">
          <a:off x="14592300" y="16911510"/>
          <a:ext cx="8890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23431</xdr:rowOff>
    </xdr:from>
    <xdr:to>
      <xdr:col>21</xdr:col>
      <xdr:colOff>161925</xdr:colOff>
      <xdr:row>99</xdr:row>
      <xdr:rowOff>24600</xdr:rowOff>
    </xdr:to>
    <xdr:cxnSp macro="">
      <xdr:nvCxnSpPr>
        <xdr:cNvPr id="665" name="直線コネクタ 664"/>
        <xdr:cNvCxnSpPr/>
      </xdr:nvCxnSpPr>
      <xdr:spPr>
        <a:xfrm>
          <a:off x="13703300" y="16996981"/>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98413</xdr:rowOff>
    </xdr:from>
    <xdr:to>
      <xdr:col>19</xdr:col>
      <xdr:colOff>644525</xdr:colOff>
      <xdr:row>99</xdr:row>
      <xdr:rowOff>23431</xdr:rowOff>
    </xdr:to>
    <xdr:cxnSp macro="">
      <xdr:nvCxnSpPr>
        <xdr:cNvPr id="668" name="直線コネクタ 667"/>
        <xdr:cNvCxnSpPr/>
      </xdr:nvCxnSpPr>
      <xdr:spPr>
        <a:xfrm>
          <a:off x="12814300" y="16900513"/>
          <a:ext cx="889000" cy="9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57696</xdr:rowOff>
    </xdr:from>
    <xdr:to>
      <xdr:col>23</xdr:col>
      <xdr:colOff>568325</xdr:colOff>
      <xdr:row>98</xdr:row>
      <xdr:rowOff>159296</xdr:rowOff>
    </xdr:to>
    <xdr:sp macro="" textlink="">
      <xdr:nvSpPr>
        <xdr:cNvPr id="678" name="円/楕円 677"/>
        <xdr:cNvSpPr/>
      </xdr:nvSpPr>
      <xdr:spPr>
        <a:xfrm>
          <a:off x="16268700" y="168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144073</xdr:rowOff>
    </xdr:from>
    <xdr:ext cx="469744" cy="259045"/>
    <xdr:sp macro="" textlink="">
      <xdr:nvSpPr>
        <xdr:cNvPr id="679" name="積立金該当値テキスト"/>
        <xdr:cNvSpPr txBox="1"/>
      </xdr:nvSpPr>
      <xdr:spPr>
        <a:xfrm>
          <a:off x="16370300" y="1677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58610</xdr:rowOff>
    </xdr:from>
    <xdr:to>
      <xdr:col>22</xdr:col>
      <xdr:colOff>415925</xdr:colOff>
      <xdr:row>98</xdr:row>
      <xdr:rowOff>160210</xdr:rowOff>
    </xdr:to>
    <xdr:sp macro="" textlink="">
      <xdr:nvSpPr>
        <xdr:cNvPr id="680" name="円/楕円 679"/>
        <xdr:cNvSpPr/>
      </xdr:nvSpPr>
      <xdr:spPr>
        <a:xfrm>
          <a:off x="15430500" y="168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151337</xdr:rowOff>
    </xdr:from>
    <xdr:ext cx="469744" cy="259045"/>
    <xdr:sp macro="" textlink="">
      <xdr:nvSpPr>
        <xdr:cNvPr id="681" name="テキスト ボックス 680"/>
        <xdr:cNvSpPr txBox="1"/>
      </xdr:nvSpPr>
      <xdr:spPr>
        <a:xfrm>
          <a:off x="15246427" y="16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145250</xdr:rowOff>
    </xdr:from>
    <xdr:to>
      <xdr:col>21</xdr:col>
      <xdr:colOff>212725</xdr:colOff>
      <xdr:row>99</xdr:row>
      <xdr:rowOff>75400</xdr:rowOff>
    </xdr:to>
    <xdr:sp macro="" textlink="">
      <xdr:nvSpPr>
        <xdr:cNvPr id="682" name="円/楕円 681"/>
        <xdr:cNvSpPr/>
      </xdr:nvSpPr>
      <xdr:spPr>
        <a:xfrm>
          <a:off x="14541500" y="169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66527</xdr:rowOff>
    </xdr:from>
    <xdr:ext cx="469744" cy="259045"/>
    <xdr:sp macro="" textlink="">
      <xdr:nvSpPr>
        <xdr:cNvPr id="683" name="テキスト ボックス 682"/>
        <xdr:cNvSpPr txBox="1"/>
      </xdr:nvSpPr>
      <xdr:spPr>
        <a:xfrm>
          <a:off x="14357427" y="170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144081</xdr:rowOff>
    </xdr:from>
    <xdr:to>
      <xdr:col>20</xdr:col>
      <xdr:colOff>9525</xdr:colOff>
      <xdr:row>99</xdr:row>
      <xdr:rowOff>74231</xdr:rowOff>
    </xdr:to>
    <xdr:sp macro="" textlink="">
      <xdr:nvSpPr>
        <xdr:cNvPr id="684" name="円/楕円 683"/>
        <xdr:cNvSpPr/>
      </xdr:nvSpPr>
      <xdr:spPr>
        <a:xfrm>
          <a:off x="13652500" y="169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65358</xdr:rowOff>
    </xdr:from>
    <xdr:ext cx="469744" cy="259045"/>
    <xdr:sp macro="" textlink="">
      <xdr:nvSpPr>
        <xdr:cNvPr id="685" name="テキスト ボックス 684"/>
        <xdr:cNvSpPr txBox="1"/>
      </xdr:nvSpPr>
      <xdr:spPr>
        <a:xfrm>
          <a:off x="13468427" y="1703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47613</xdr:rowOff>
    </xdr:from>
    <xdr:to>
      <xdr:col>18</xdr:col>
      <xdr:colOff>492125</xdr:colOff>
      <xdr:row>98</xdr:row>
      <xdr:rowOff>149213</xdr:rowOff>
    </xdr:to>
    <xdr:sp macro="" textlink="">
      <xdr:nvSpPr>
        <xdr:cNvPr id="686" name="円/楕円 685"/>
        <xdr:cNvSpPr/>
      </xdr:nvSpPr>
      <xdr:spPr>
        <a:xfrm>
          <a:off x="12763500" y="168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140340</xdr:rowOff>
    </xdr:from>
    <xdr:ext cx="469744" cy="259045"/>
    <xdr:sp macro="" textlink="">
      <xdr:nvSpPr>
        <xdr:cNvPr id="687" name="テキスト ボックス 686"/>
        <xdr:cNvSpPr txBox="1"/>
      </xdr:nvSpPr>
      <xdr:spPr>
        <a:xfrm>
          <a:off x="12579427" y="1694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32476</xdr:rowOff>
    </xdr:from>
    <xdr:to>
      <xdr:col>32</xdr:col>
      <xdr:colOff>187325</xdr:colOff>
      <xdr:row>39</xdr:row>
      <xdr:rowOff>44450</xdr:rowOff>
    </xdr:to>
    <xdr:cxnSp macro="">
      <xdr:nvCxnSpPr>
        <xdr:cNvPr id="718" name="直線コネクタ 717"/>
        <xdr:cNvCxnSpPr/>
      </xdr:nvCxnSpPr>
      <xdr:spPr>
        <a:xfrm>
          <a:off x="21323300" y="6719026"/>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16473</xdr:rowOff>
    </xdr:from>
    <xdr:to>
      <xdr:col>31</xdr:col>
      <xdr:colOff>34925</xdr:colOff>
      <xdr:row>39</xdr:row>
      <xdr:rowOff>32476</xdr:rowOff>
    </xdr:to>
    <xdr:cxnSp macro="">
      <xdr:nvCxnSpPr>
        <xdr:cNvPr id="721" name="直線コネクタ 720"/>
        <xdr:cNvCxnSpPr/>
      </xdr:nvCxnSpPr>
      <xdr:spPr>
        <a:xfrm>
          <a:off x="20434300" y="6703023"/>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4390</xdr:rowOff>
    </xdr:from>
    <xdr:to>
      <xdr:col>29</xdr:col>
      <xdr:colOff>517525</xdr:colOff>
      <xdr:row>39</xdr:row>
      <xdr:rowOff>16473</xdr:rowOff>
    </xdr:to>
    <xdr:cxnSp macro="">
      <xdr:nvCxnSpPr>
        <xdr:cNvPr id="724" name="直線コネクタ 723"/>
        <xdr:cNvCxnSpPr/>
      </xdr:nvCxnSpPr>
      <xdr:spPr>
        <a:xfrm>
          <a:off x="19545300" y="669094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3411</xdr:rowOff>
    </xdr:from>
    <xdr:to>
      <xdr:col>28</xdr:col>
      <xdr:colOff>314325</xdr:colOff>
      <xdr:row>39</xdr:row>
      <xdr:rowOff>4390</xdr:rowOff>
    </xdr:to>
    <xdr:cxnSp macro="">
      <xdr:nvCxnSpPr>
        <xdr:cNvPr id="727" name="直線コネクタ 726"/>
        <xdr:cNvCxnSpPr/>
      </xdr:nvCxnSpPr>
      <xdr:spPr>
        <a:xfrm>
          <a:off x="18656300" y="6689961"/>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7" name="円/楕円 73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103141</xdr:rowOff>
    </xdr:from>
    <xdr:ext cx="378565" cy="259045"/>
    <xdr:sp macro="" textlink="">
      <xdr:nvSpPr>
        <xdr:cNvPr id="738" name="投資及び出資金該当値テキスト"/>
        <xdr:cNvSpPr txBox="1"/>
      </xdr:nvSpPr>
      <xdr:spPr>
        <a:xfrm>
          <a:off x="22212300"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153126</xdr:rowOff>
    </xdr:from>
    <xdr:to>
      <xdr:col>31</xdr:col>
      <xdr:colOff>85725</xdr:colOff>
      <xdr:row>39</xdr:row>
      <xdr:rowOff>83276</xdr:rowOff>
    </xdr:to>
    <xdr:sp macro="" textlink="">
      <xdr:nvSpPr>
        <xdr:cNvPr id="739" name="円/楕円 738"/>
        <xdr:cNvSpPr/>
      </xdr:nvSpPr>
      <xdr:spPr>
        <a:xfrm>
          <a:off x="21272500" y="66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74403</xdr:rowOff>
    </xdr:from>
    <xdr:ext cx="378565" cy="259045"/>
    <xdr:sp macro="" textlink="">
      <xdr:nvSpPr>
        <xdr:cNvPr id="740" name="テキスト ボックス 739"/>
        <xdr:cNvSpPr txBox="1"/>
      </xdr:nvSpPr>
      <xdr:spPr>
        <a:xfrm>
          <a:off x="21134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137123</xdr:rowOff>
    </xdr:from>
    <xdr:to>
      <xdr:col>29</xdr:col>
      <xdr:colOff>568325</xdr:colOff>
      <xdr:row>39</xdr:row>
      <xdr:rowOff>67273</xdr:rowOff>
    </xdr:to>
    <xdr:sp macro="" textlink="">
      <xdr:nvSpPr>
        <xdr:cNvPr id="741" name="円/楕円 740"/>
        <xdr:cNvSpPr/>
      </xdr:nvSpPr>
      <xdr:spPr>
        <a:xfrm>
          <a:off x="20383500" y="66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83801</xdr:rowOff>
    </xdr:from>
    <xdr:ext cx="378565" cy="259045"/>
    <xdr:sp macro="" textlink="">
      <xdr:nvSpPr>
        <xdr:cNvPr id="742" name="テキスト ボックス 741"/>
        <xdr:cNvSpPr txBox="1"/>
      </xdr:nvSpPr>
      <xdr:spPr>
        <a:xfrm>
          <a:off x="20245017" y="642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125040</xdr:rowOff>
    </xdr:from>
    <xdr:to>
      <xdr:col>28</xdr:col>
      <xdr:colOff>365125</xdr:colOff>
      <xdr:row>39</xdr:row>
      <xdr:rowOff>55190</xdr:rowOff>
    </xdr:to>
    <xdr:sp macro="" textlink="">
      <xdr:nvSpPr>
        <xdr:cNvPr id="743" name="円/楕円 742"/>
        <xdr:cNvSpPr/>
      </xdr:nvSpPr>
      <xdr:spPr>
        <a:xfrm>
          <a:off x="19494500" y="66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71717</xdr:rowOff>
    </xdr:from>
    <xdr:ext cx="378565" cy="259045"/>
    <xdr:sp macro="" textlink="">
      <xdr:nvSpPr>
        <xdr:cNvPr id="744" name="テキスト ボックス 743"/>
        <xdr:cNvSpPr txBox="1"/>
      </xdr:nvSpPr>
      <xdr:spPr>
        <a:xfrm>
          <a:off x="19356017" y="6415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124061</xdr:rowOff>
    </xdr:from>
    <xdr:to>
      <xdr:col>27</xdr:col>
      <xdr:colOff>161925</xdr:colOff>
      <xdr:row>39</xdr:row>
      <xdr:rowOff>54211</xdr:rowOff>
    </xdr:to>
    <xdr:sp macro="" textlink="">
      <xdr:nvSpPr>
        <xdr:cNvPr id="745" name="円/楕円 744"/>
        <xdr:cNvSpPr/>
      </xdr:nvSpPr>
      <xdr:spPr>
        <a:xfrm>
          <a:off x="18605500" y="66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70738</xdr:rowOff>
    </xdr:from>
    <xdr:ext cx="378565" cy="259045"/>
    <xdr:sp macro="" textlink="">
      <xdr:nvSpPr>
        <xdr:cNvPr id="746" name="テキスト ボックス 745"/>
        <xdr:cNvSpPr txBox="1"/>
      </xdr:nvSpPr>
      <xdr:spPr>
        <a:xfrm>
          <a:off x="18467017" y="64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119721</xdr:rowOff>
    </xdr:from>
    <xdr:to>
      <xdr:col>32</xdr:col>
      <xdr:colOff>187325</xdr:colOff>
      <xdr:row>58</xdr:row>
      <xdr:rowOff>119995</xdr:rowOff>
    </xdr:to>
    <xdr:cxnSp macro="">
      <xdr:nvCxnSpPr>
        <xdr:cNvPr id="773" name="直線コネクタ 772"/>
        <xdr:cNvCxnSpPr/>
      </xdr:nvCxnSpPr>
      <xdr:spPr>
        <a:xfrm>
          <a:off x="21323300" y="10063821"/>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119446</xdr:rowOff>
    </xdr:from>
    <xdr:to>
      <xdr:col>31</xdr:col>
      <xdr:colOff>34925</xdr:colOff>
      <xdr:row>58</xdr:row>
      <xdr:rowOff>119721</xdr:rowOff>
    </xdr:to>
    <xdr:cxnSp macro="">
      <xdr:nvCxnSpPr>
        <xdr:cNvPr id="776" name="直線コネクタ 775"/>
        <xdr:cNvCxnSpPr/>
      </xdr:nvCxnSpPr>
      <xdr:spPr>
        <a:xfrm>
          <a:off x="20434300" y="1006354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119218</xdr:rowOff>
    </xdr:from>
    <xdr:to>
      <xdr:col>29</xdr:col>
      <xdr:colOff>517525</xdr:colOff>
      <xdr:row>58</xdr:row>
      <xdr:rowOff>119446</xdr:rowOff>
    </xdr:to>
    <xdr:cxnSp macro="">
      <xdr:nvCxnSpPr>
        <xdr:cNvPr id="779" name="直線コネクタ 778"/>
        <xdr:cNvCxnSpPr/>
      </xdr:nvCxnSpPr>
      <xdr:spPr>
        <a:xfrm>
          <a:off x="19545300" y="1006331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118897</xdr:rowOff>
    </xdr:from>
    <xdr:to>
      <xdr:col>28</xdr:col>
      <xdr:colOff>314325</xdr:colOff>
      <xdr:row>58</xdr:row>
      <xdr:rowOff>119218</xdr:rowOff>
    </xdr:to>
    <xdr:cxnSp macro="">
      <xdr:nvCxnSpPr>
        <xdr:cNvPr id="782" name="直線コネクタ 781"/>
        <xdr:cNvCxnSpPr/>
      </xdr:nvCxnSpPr>
      <xdr:spPr>
        <a:xfrm>
          <a:off x="18656300" y="10062997"/>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69195</xdr:rowOff>
    </xdr:from>
    <xdr:to>
      <xdr:col>32</xdr:col>
      <xdr:colOff>238125</xdr:colOff>
      <xdr:row>58</xdr:row>
      <xdr:rowOff>170795</xdr:rowOff>
    </xdr:to>
    <xdr:sp macro="" textlink="">
      <xdr:nvSpPr>
        <xdr:cNvPr id="792" name="円/楕円 791"/>
        <xdr:cNvSpPr/>
      </xdr:nvSpPr>
      <xdr:spPr>
        <a:xfrm>
          <a:off x="22110700" y="100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68921</xdr:rowOff>
    </xdr:from>
    <xdr:to>
      <xdr:col>31</xdr:col>
      <xdr:colOff>85725</xdr:colOff>
      <xdr:row>58</xdr:row>
      <xdr:rowOff>170521</xdr:rowOff>
    </xdr:to>
    <xdr:sp macro="" textlink="">
      <xdr:nvSpPr>
        <xdr:cNvPr id="794" name="円/楕円 793"/>
        <xdr:cNvSpPr/>
      </xdr:nvSpPr>
      <xdr:spPr>
        <a:xfrm>
          <a:off x="212725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161648</xdr:rowOff>
    </xdr:from>
    <xdr:ext cx="378565" cy="259045"/>
    <xdr:sp macro="" textlink="">
      <xdr:nvSpPr>
        <xdr:cNvPr id="795" name="テキスト ボックス 794"/>
        <xdr:cNvSpPr txBox="1"/>
      </xdr:nvSpPr>
      <xdr:spPr>
        <a:xfrm>
          <a:off x="21134017" y="1010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68646</xdr:rowOff>
    </xdr:from>
    <xdr:to>
      <xdr:col>29</xdr:col>
      <xdr:colOff>568325</xdr:colOff>
      <xdr:row>58</xdr:row>
      <xdr:rowOff>170246</xdr:rowOff>
    </xdr:to>
    <xdr:sp macro="" textlink="">
      <xdr:nvSpPr>
        <xdr:cNvPr id="796" name="円/楕円 795"/>
        <xdr:cNvSpPr/>
      </xdr:nvSpPr>
      <xdr:spPr>
        <a:xfrm>
          <a:off x="20383500" y="100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161373</xdr:rowOff>
    </xdr:from>
    <xdr:ext cx="378565" cy="259045"/>
    <xdr:sp macro="" textlink="">
      <xdr:nvSpPr>
        <xdr:cNvPr id="797" name="テキスト ボックス 796"/>
        <xdr:cNvSpPr txBox="1"/>
      </xdr:nvSpPr>
      <xdr:spPr>
        <a:xfrm>
          <a:off x="20245017" y="1010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68418</xdr:rowOff>
    </xdr:from>
    <xdr:to>
      <xdr:col>28</xdr:col>
      <xdr:colOff>365125</xdr:colOff>
      <xdr:row>58</xdr:row>
      <xdr:rowOff>170018</xdr:rowOff>
    </xdr:to>
    <xdr:sp macro="" textlink="">
      <xdr:nvSpPr>
        <xdr:cNvPr id="798" name="円/楕円 797"/>
        <xdr:cNvSpPr/>
      </xdr:nvSpPr>
      <xdr:spPr>
        <a:xfrm>
          <a:off x="19494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161145</xdr:rowOff>
    </xdr:from>
    <xdr:ext cx="378565" cy="259045"/>
    <xdr:sp macro="" textlink="">
      <xdr:nvSpPr>
        <xdr:cNvPr id="799" name="テキスト ボックス 798"/>
        <xdr:cNvSpPr txBox="1"/>
      </xdr:nvSpPr>
      <xdr:spPr>
        <a:xfrm>
          <a:off x="19356017" y="1010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68097</xdr:rowOff>
    </xdr:from>
    <xdr:to>
      <xdr:col>27</xdr:col>
      <xdr:colOff>161925</xdr:colOff>
      <xdr:row>58</xdr:row>
      <xdr:rowOff>169697</xdr:rowOff>
    </xdr:to>
    <xdr:sp macro="" textlink="">
      <xdr:nvSpPr>
        <xdr:cNvPr id="800" name="円/楕円 799"/>
        <xdr:cNvSpPr/>
      </xdr:nvSpPr>
      <xdr:spPr>
        <a:xfrm>
          <a:off x="18605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160824</xdr:rowOff>
    </xdr:from>
    <xdr:ext cx="378565" cy="259045"/>
    <xdr:sp macro="" textlink="">
      <xdr:nvSpPr>
        <xdr:cNvPr id="801" name="テキスト ボックス 800"/>
        <xdr:cNvSpPr txBox="1"/>
      </xdr:nvSpPr>
      <xdr:spPr>
        <a:xfrm>
          <a:off x="18467017" y="101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95625</xdr:rowOff>
    </xdr:from>
    <xdr:to>
      <xdr:col>32</xdr:col>
      <xdr:colOff>187325</xdr:colOff>
      <xdr:row>78</xdr:row>
      <xdr:rowOff>96952</xdr:rowOff>
    </xdr:to>
    <xdr:cxnSp macro="">
      <xdr:nvCxnSpPr>
        <xdr:cNvPr id="829" name="直線コネクタ 828"/>
        <xdr:cNvCxnSpPr/>
      </xdr:nvCxnSpPr>
      <xdr:spPr>
        <a:xfrm>
          <a:off x="21323300" y="13468725"/>
          <a:ext cx="8382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166058</xdr:rowOff>
    </xdr:from>
    <xdr:to>
      <xdr:col>31</xdr:col>
      <xdr:colOff>34925</xdr:colOff>
      <xdr:row>78</xdr:row>
      <xdr:rowOff>95625</xdr:rowOff>
    </xdr:to>
    <xdr:cxnSp macro="">
      <xdr:nvCxnSpPr>
        <xdr:cNvPr id="832" name="直線コネクタ 831"/>
        <xdr:cNvCxnSpPr/>
      </xdr:nvCxnSpPr>
      <xdr:spPr>
        <a:xfrm>
          <a:off x="20434300" y="13367708"/>
          <a:ext cx="889000" cy="10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166058</xdr:rowOff>
    </xdr:from>
    <xdr:to>
      <xdr:col>29</xdr:col>
      <xdr:colOff>517525</xdr:colOff>
      <xdr:row>78</xdr:row>
      <xdr:rowOff>71028</xdr:rowOff>
    </xdr:to>
    <xdr:cxnSp macro="">
      <xdr:nvCxnSpPr>
        <xdr:cNvPr id="835" name="直線コネクタ 834"/>
        <xdr:cNvCxnSpPr/>
      </xdr:nvCxnSpPr>
      <xdr:spPr>
        <a:xfrm flipV="1">
          <a:off x="19545300" y="13367708"/>
          <a:ext cx="889000" cy="7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71028</xdr:rowOff>
    </xdr:from>
    <xdr:to>
      <xdr:col>28</xdr:col>
      <xdr:colOff>314325</xdr:colOff>
      <xdr:row>78</xdr:row>
      <xdr:rowOff>108817</xdr:rowOff>
    </xdr:to>
    <xdr:cxnSp macro="">
      <xdr:nvCxnSpPr>
        <xdr:cNvPr id="838" name="直線コネクタ 837"/>
        <xdr:cNvCxnSpPr/>
      </xdr:nvCxnSpPr>
      <xdr:spPr>
        <a:xfrm flipV="1">
          <a:off x="18656300" y="13444128"/>
          <a:ext cx="889000" cy="3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46152</xdr:rowOff>
    </xdr:from>
    <xdr:to>
      <xdr:col>32</xdr:col>
      <xdr:colOff>238125</xdr:colOff>
      <xdr:row>78</xdr:row>
      <xdr:rowOff>147752</xdr:rowOff>
    </xdr:to>
    <xdr:sp macro="" textlink="">
      <xdr:nvSpPr>
        <xdr:cNvPr id="848" name="円/楕円 847"/>
        <xdr:cNvSpPr/>
      </xdr:nvSpPr>
      <xdr:spPr>
        <a:xfrm>
          <a:off x="221107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132529</xdr:rowOff>
    </xdr:from>
    <xdr:ext cx="534377" cy="259045"/>
    <xdr:sp macro="" textlink="">
      <xdr:nvSpPr>
        <xdr:cNvPr id="849" name="繰出金該当値テキスト"/>
        <xdr:cNvSpPr txBox="1"/>
      </xdr:nvSpPr>
      <xdr:spPr>
        <a:xfrm>
          <a:off x="22212300" y="133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44825</xdr:rowOff>
    </xdr:from>
    <xdr:to>
      <xdr:col>31</xdr:col>
      <xdr:colOff>85725</xdr:colOff>
      <xdr:row>78</xdr:row>
      <xdr:rowOff>146425</xdr:rowOff>
    </xdr:to>
    <xdr:sp macro="" textlink="">
      <xdr:nvSpPr>
        <xdr:cNvPr id="850" name="円/楕円 849"/>
        <xdr:cNvSpPr/>
      </xdr:nvSpPr>
      <xdr:spPr>
        <a:xfrm>
          <a:off x="21272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137552</xdr:rowOff>
    </xdr:from>
    <xdr:ext cx="534377" cy="259045"/>
    <xdr:sp macro="" textlink="">
      <xdr:nvSpPr>
        <xdr:cNvPr id="851" name="テキスト ボックス 850"/>
        <xdr:cNvSpPr txBox="1"/>
      </xdr:nvSpPr>
      <xdr:spPr>
        <a:xfrm>
          <a:off x="21056111" y="135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115258</xdr:rowOff>
    </xdr:from>
    <xdr:to>
      <xdr:col>29</xdr:col>
      <xdr:colOff>568325</xdr:colOff>
      <xdr:row>78</xdr:row>
      <xdr:rowOff>45408</xdr:rowOff>
    </xdr:to>
    <xdr:sp macro="" textlink="">
      <xdr:nvSpPr>
        <xdr:cNvPr id="852" name="円/楕円 851"/>
        <xdr:cNvSpPr/>
      </xdr:nvSpPr>
      <xdr:spPr>
        <a:xfrm>
          <a:off x="20383500" y="133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36535</xdr:rowOff>
    </xdr:from>
    <xdr:ext cx="534377" cy="259045"/>
    <xdr:sp macro="" textlink="">
      <xdr:nvSpPr>
        <xdr:cNvPr id="853" name="テキスト ボックス 852"/>
        <xdr:cNvSpPr txBox="1"/>
      </xdr:nvSpPr>
      <xdr:spPr>
        <a:xfrm>
          <a:off x="20167111" y="134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20228</xdr:rowOff>
    </xdr:from>
    <xdr:to>
      <xdr:col>28</xdr:col>
      <xdr:colOff>365125</xdr:colOff>
      <xdr:row>78</xdr:row>
      <xdr:rowOff>121828</xdr:rowOff>
    </xdr:to>
    <xdr:sp macro="" textlink="">
      <xdr:nvSpPr>
        <xdr:cNvPr id="854" name="円/楕円 853"/>
        <xdr:cNvSpPr/>
      </xdr:nvSpPr>
      <xdr:spPr>
        <a:xfrm>
          <a:off x="19494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112955</xdr:rowOff>
    </xdr:from>
    <xdr:ext cx="534377" cy="259045"/>
    <xdr:sp macro="" textlink="">
      <xdr:nvSpPr>
        <xdr:cNvPr id="855" name="テキスト ボックス 854"/>
        <xdr:cNvSpPr txBox="1"/>
      </xdr:nvSpPr>
      <xdr:spPr>
        <a:xfrm>
          <a:off x="19278111" y="134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58017</xdr:rowOff>
    </xdr:from>
    <xdr:to>
      <xdr:col>27</xdr:col>
      <xdr:colOff>161925</xdr:colOff>
      <xdr:row>78</xdr:row>
      <xdr:rowOff>159617</xdr:rowOff>
    </xdr:to>
    <xdr:sp macro="" textlink="">
      <xdr:nvSpPr>
        <xdr:cNvPr id="856" name="円/楕円 855"/>
        <xdr:cNvSpPr/>
      </xdr:nvSpPr>
      <xdr:spPr>
        <a:xfrm>
          <a:off x="18605500" y="134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150744</xdr:rowOff>
    </xdr:from>
    <xdr:ext cx="534377" cy="259045"/>
    <xdr:sp macro="" textlink="">
      <xdr:nvSpPr>
        <xdr:cNvPr id="857" name="テキスト ボックス 856"/>
        <xdr:cNvSpPr txBox="1"/>
      </xdr:nvSpPr>
      <xdr:spPr>
        <a:xfrm>
          <a:off x="18389111" y="1352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歳出決算額総額は、住民一人当たり</a:t>
          </a:r>
          <a:r>
            <a:rPr kumimoji="1" lang="en-US" altLang="ja-JP" sz="1300" baseline="0">
              <a:latin typeface="ＭＳ Ｐゴシック"/>
            </a:rPr>
            <a:t>289</a:t>
          </a:r>
          <a:r>
            <a:rPr kumimoji="1" lang="ja-JP" altLang="en-US" sz="1300" baseline="0">
              <a:latin typeface="ＭＳ Ｐゴシック"/>
            </a:rPr>
            <a:t>千円</a:t>
          </a:r>
          <a:r>
            <a:rPr kumimoji="1" lang="en-US" altLang="ja-JP" sz="1300" baseline="0">
              <a:latin typeface="ＭＳ Ｐゴシック"/>
            </a:rPr>
            <a:t>(</a:t>
          </a:r>
          <a:r>
            <a:rPr kumimoji="1" lang="ja-JP" altLang="en-US" sz="1300" baseline="0">
              <a:latin typeface="ＭＳ Ｐゴシック"/>
            </a:rPr>
            <a:t>前年度比△</a:t>
          </a:r>
          <a:r>
            <a:rPr kumimoji="1" lang="en-US" altLang="ja-JP" sz="1300" baseline="0">
              <a:latin typeface="ＭＳ Ｐゴシック"/>
            </a:rPr>
            <a:t>16</a:t>
          </a:r>
          <a:r>
            <a:rPr kumimoji="1" lang="ja-JP" altLang="en-US" sz="1300" baseline="0">
              <a:latin typeface="ＭＳ Ｐゴシック"/>
            </a:rPr>
            <a:t>千円</a:t>
          </a:r>
          <a:r>
            <a:rPr kumimoji="1" lang="en-US" altLang="ja-JP" sz="1300" baseline="0">
              <a:latin typeface="ＭＳ Ｐゴシック"/>
            </a:rPr>
            <a:t>)</a:t>
          </a:r>
          <a:r>
            <a:rPr kumimoji="1" lang="ja-JP" altLang="en-US" sz="1300" baseline="0">
              <a:latin typeface="ＭＳ Ｐゴシック"/>
            </a:rPr>
            <a:t>となり、大きな増減がみられたのは、普通建設事業費・扶助費・補助費等であった。普通建設事業費については、</a:t>
          </a:r>
          <a:r>
            <a:rPr kumimoji="1" lang="en-US" altLang="ja-JP" sz="1300" baseline="0">
              <a:latin typeface="ＭＳ Ｐゴシック"/>
            </a:rPr>
            <a:t>PFI</a:t>
          </a:r>
          <a:r>
            <a:rPr kumimoji="1" lang="ja-JP" altLang="en-US" sz="1300" baseline="0">
              <a:latin typeface="ＭＳ Ｐゴシック"/>
            </a:rPr>
            <a:t>事業である学校給食共同調理場建設費の支払い</a:t>
          </a:r>
          <a:r>
            <a:rPr kumimoji="1" lang="en-US" altLang="ja-JP" sz="1300" baseline="0">
              <a:latin typeface="ＭＳ Ｐゴシック"/>
            </a:rPr>
            <a:t>(207</a:t>
          </a:r>
          <a:r>
            <a:rPr kumimoji="1" lang="ja-JP" altLang="en-US" sz="1300" baseline="0">
              <a:latin typeface="ＭＳ Ｐゴシック"/>
            </a:rPr>
            <a:t>百万円</a:t>
          </a:r>
          <a:r>
            <a:rPr kumimoji="1" lang="en-US" altLang="ja-JP" sz="1300" baseline="0">
              <a:latin typeface="ＭＳ Ｐゴシック"/>
            </a:rPr>
            <a:t>)</a:t>
          </a:r>
          <a:r>
            <a:rPr kumimoji="1" lang="ja-JP" altLang="en-US" sz="1300" baseline="0">
              <a:latin typeface="ＭＳ Ｐゴシック"/>
            </a:rPr>
            <a:t>や児童数増による仲原小学校校舎増築等工事費</a:t>
          </a:r>
          <a:r>
            <a:rPr kumimoji="1" lang="en-US" altLang="ja-JP" sz="1300" baseline="0">
              <a:latin typeface="ＭＳ Ｐゴシック"/>
            </a:rPr>
            <a:t>(349</a:t>
          </a:r>
          <a:r>
            <a:rPr kumimoji="1" lang="ja-JP" altLang="en-US" sz="1300" baseline="0">
              <a:latin typeface="ＭＳ Ｐゴシック"/>
            </a:rPr>
            <a:t>百万円</a:t>
          </a:r>
          <a:r>
            <a:rPr kumimoji="1" lang="en-US" altLang="ja-JP" sz="1300" baseline="0">
              <a:latin typeface="ＭＳ Ｐゴシック"/>
            </a:rPr>
            <a:t>)</a:t>
          </a:r>
          <a:r>
            <a:rPr kumimoji="1" lang="ja-JP" altLang="en-US" sz="1300" baseline="0">
              <a:latin typeface="ＭＳ Ｐゴシック"/>
            </a:rPr>
            <a:t>の支払いがあったものの、かすやこども館建設事業が終了したこと</a:t>
          </a:r>
          <a:r>
            <a:rPr kumimoji="1" lang="en-US" altLang="ja-JP" sz="1300" baseline="0">
              <a:latin typeface="ＭＳ Ｐゴシック"/>
            </a:rPr>
            <a:t>(</a:t>
          </a:r>
          <a:r>
            <a:rPr kumimoji="1" lang="ja-JP" altLang="en-US" sz="1300" baseline="0">
              <a:latin typeface="ＭＳ Ｐゴシック"/>
            </a:rPr>
            <a:t>△</a:t>
          </a:r>
          <a:r>
            <a:rPr kumimoji="1" lang="en-US" altLang="ja-JP" sz="1300" baseline="0">
              <a:latin typeface="ＭＳ Ｐゴシック"/>
            </a:rPr>
            <a:t>487</a:t>
          </a:r>
          <a:r>
            <a:rPr kumimoji="1" lang="ja-JP" altLang="en-US" sz="1300" baseline="0">
              <a:latin typeface="ＭＳ Ｐゴシック"/>
            </a:rPr>
            <a:t>百万円</a:t>
          </a:r>
          <a:r>
            <a:rPr kumimoji="1" lang="en-US" altLang="ja-JP" sz="1300" baseline="0">
              <a:latin typeface="ＭＳ Ｐゴシック"/>
            </a:rPr>
            <a:t>)</a:t>
          </a:r>
          <a:r>
            <a:rPr kumimoji="1" lang="ja-JP" altLang="en-US" sz="1300" baseline="0">
              <a:latin typeface="ＭＳ Ｐゴシック"/>
            </a:rPr>
            <a:t>などにより、住民一人当たり△</a:t>
          </a:r>
          <a:r>
            <a:rPr kumimoji="1" lang="en-US" altLang="ja-JP" sz="1300" baseline="0">
              <a:latin typeface="ＭＳ Ｐゴシック"/>
            </a:rPr>
            <a:t>21</a:t>
          </a:r>
          <a:r>
            <a:rPr kumimoji="1" lang="ja-JP" altLang="en-US" sz="1300" baseline="0">
              <a:latin typeface="ＭＳ Ｐゴシック"/>
            </a:rPr>
            <a:t>千円</a:t>
          </a:r>
          <a:r>
            <a:rPr kumimoji="1" lang="en-US" altLang="ja-JP" sz="1300" baseline="0">
              <a:latin typeface="ＭＳ Ｐゴシック"/>
            </a:rPr>
            <a:t>(</a:t>
          </a:r>
          <a:r>
            <a:rPr kumimoji="1" lang="ja-JP" altLang="en-US" sz="1300" baseline="0">
              <a:latin typeface="ＭＳ Ｐゴシック"/>
            </a:rPr>
            <a:t>前年度比</a:t>
          </a:r>
          <a:r>
            <a:rPr kumimoji="1" lang="en-US" altLang="ja-JP" sz="1300" baseline="0">
              <a:latin typeface="ＭＳ Ｐゴシック"/>
            </a:rPr>
            <a:t>)</a:t>
          </a:r>
          <a:r>
            <a:rPr kumimoji="1" lang="ja-JP" altLang="en-US" sz="1300" baseline="0">
              <a:latin typeface="ＭＳ Ｐゴシック"/>
            </a:rPr>
            <a:t>となった。また、扶助費については、国の政策による臨時福祉給付金の増</a:t>
          </a:r>
          <a:r>
            <a:rPr kumimoji="1" lang="en-US" altLang="ja-JP" sz="1300" baseline="0">
              <a:latin typeface="ＭＳ Ｐゴシック"/>
            </a:rPr>
            <a:t>(+64</a:t>
          </a:r>
          <a:r>
            <a:rPr kumimoji="1" lang="ja-JP" altLang="en-US" sz="1300" baseline="0">
              <a:latin typeface="ＭＳ Ｐゴシック"/>
            </a:rPr>
            <a:t>百万円</a:t>
          </a:r>
          <a:r>
            <a:rPr kumimoji="1" lang="en-US" altLang="ja-JP" sz="1300" baseline="0">
              <a:latin typeface="ＭＳ Ｐゴシック"/>
            </a:rPr>
            <a:t>)</a:t>
          </a:r>
          <a:r>
            <a:rPr kumimoji="1" lang="ja-JP" altLang="en-US" sz="1300" baseline="0">
              <a:latin typeface="ＭＳ Ｐゴシック"/>
            </a:rPr>
            <a:t>や保育所の増に伴う私立保育所施設型給付費の増</a:t>
          </a:r>
          <a:r>
            <a:rPr kumimoji="1" lang="en-US" altLang="ja-JP" sz="1300" baseline="0">
              <a:latin typeface="ＭＳ Ｐゴシック"/>
            </a:rPr>
            <a:t>(+55</a:t>
          </a:r>
          <a:r>
            <a:rPr kumimoji="1" lang="ja-JP" altLang="en-US" sz="1300" baseline="0">
              <a:latin typeface="ＭＳ Ｐゴシック"/>
            </a:rPr>
            <a:t>百万円</a:t>
          </a:r>
          <a:r>
            <a:rPr kumimoji="1" lang="en-US" altLang="ja-JP" sz="1300" baseline="0">
              <a:latin typeface="ＭＳ Ｐゴシック"/>
            </a:rPr>
            <a:t>)</a:t>
          </a:r>
          <a:r>
            <a:rPr kumimoji="1" lang="ja-JP" altLang="en-US" sz="1300" baseline="0">
              <a:latin typeface="ＭＳ Ｐゴシック"/>
            </a:rPr>
            <a:t>などで、住民一人当たり</a:t>
          </a:r>
          <a:r>
            <a:rPr kumimoji="1" lang="en-US" altLang="ja-JP" sz="1300" baseline="0">
              <a:latin typeface="ＭＳ Ｐゴシック"/>
            </a:rPr>
            <a:t>+4</a:t>
          </a:r>
          <a:r>
            <a:rPr kumimoji="1" lang="ja-JP" altLang="en-US" sz="1300" baseline="0">
              <a:latin typeface="ＭＳ Ｐゴシック"/>
            </a:rPr>
            <a:t>千円</a:t>
          </a:r>
          <a:r>
            <a:rPr kumimoji="1" lang="en-US" altLang="ja-JP" sz="1300" baseline="0">
              <a:latin typeface="ＭＳ Ｐゴシック"/>
            </a:rPr>
            <a:t>(</a:t>
          </a:r>
          <a:r>
            <a:rPr kumimoji="1" lang="ja-JP" altLang="en-US" sz="1300" baseline="0">
              <a:latin typeface="ＭＳ Ｐゴシック"/>
            </a:rPr>
            <a:t>前年度比</a:t>
          </a:r>
          <a:r>
            <a:rPr kumimoji="1" lang="en-US" altLang="ja-JP" sz="1300" baseline="0">
              <a:latin typeface="ＭＳ Ｐゴシック"/>
            </a:rPr>
            <a:t>)</a:t>
          </a:r>
          <a:r>
            <a:rPr kumimoji="1" lang="ja-JP" altLang="en-US" sz="1300" baseline="0">
              <a:latin typeface="ＭＳ Ｐゴシック"/>
            </a:rPr>
            <a:t>となり、補助費等については、土地開発公社への補助金の減</a:t>
          </a:r>
          <a:r>
            <a:rPr kumimoji="1" lang="en-US" altLang="ja-JP" sz="1300" baseline="0">
              <a:latin typeface="ＭＳ Ｐゴシック"/>
            </a:rPr>
            <a:t>(</a:t>
          </a:r>
          <a:r>
            <a:rPr kumimoji="1" lang="ja-JP" altLang="en-US" sz="1300" baseline="0">
              <a:latin typeface="ＭＳ Ｐゴシック"/>
            </a:rPr>
            <a:t>△</a:t>
          </a:r>
          <a:r>
            <a:rPr kumimoji="1" lang="en-US" altLang="ja-JP" sz="1300" baseline="0">
              <a:latin typeface="ＭＳ Ｐゴシック"/>
            </a:rPr>
            <a:t>107</a:t>
          </a:r>
          <a:r>
            <a:rPr kumimoji="1" lang="ja-JP" altLang="en-US" sz="1300" baseline="0">
              <a:latin typeface="ＭＳ Ｐゴシック"/>
            </a:rPr>
            <a:t>百万円</a:t>
          </a:r>
          <a:r>
            <a:rPr kumimoji="1" lang="en-US" altLang="ja-JP" sz="1300" baseline="0">
              <a:latin typeface="ＭＳ Ｐゴシック"/>
            </a:rPr>
            <a:t>)</a:t>
          </a:r>
          <a:r>
            <a:rPr kumimoji="1" lang="ja-JP" altLang="en-US" sz="1300" baseline="0">
              <a:latin typeface="ＭＳ Ｐゴシック"/>
            </a:rPr>
            <a:t>などで、住民一人当たり△</a:t>
          </a:r>
          <a:r>
            <a:rPr kumimoji="1" lang="en-US" altLang="ja-JP" sz="1300" baseline="0">
              <a:latin typeface="ＭＳ Ｐゴシック"/>
            </a:rPr>
            <a:t>2</a:t>
          </a:r>
          <a:r>
            <a:rPr kumimoji="1" lang="ja-JP" altLang="en-US" sz="1300" baseline="0">
              <a:latin typeface="ＭＳ Ｐゴシック"/>
            </a:rPr>
            <a:t>千円</a:t>
          </a:r>
          <a:r>
            <a:rPr kumimoji="1" lang="en-US" altLang="ja-JP" sz="1300" baseline="0">
              <a:latin typeface="ＭＳ Ｐゴシック"/>
            </a:rPr>
            <a:t>(</a:t>
          </a:r>
          <a:r>
            <a:rPr kumimoji="1" lang="ja-JP" altLang="en-US" sz="1300" baseline="0">
              <a:latin typeface="ＭＳ Ｐゴシック"/>
            </a:rPr>
            <a:t>前年度比</a:t>
          </a:r>
          <a:r>
            <a:rPr kumimoji="1" lang="en-US" altLang="ja-JP" sz="1300" baseline="0">
              <a:latin typeface="ＭＳ Ｐゴシック"/>
            </a:rPr>
            <a:t>)</a:t>
          </a:r>
          <a:r>
            <a:rPr kumimoji="1" lang="ja-JP" altLang="en-US" sz="1300" baseline="0">
              <a:latin typeface="ＭＳ Ｐゴシック"/>
            </a:rPr>
            <a:t>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福岡県粕屋町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46,374
45,919
14.13
14,028,485
13,406,967
531,070
8,534,584
10,488,917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5588</xdr:rowOff>
    </xdr:from>
    <xdr:to>
      <xdr:col>6</xdr:col>
      <xdr:colOff>511175</xdr:colOff>
      <xdr:row>37</xdr:row>
      <xdr:rowOff>63500</xdr:rowOff>
    </xdr:to>
    <xdr:cxnSp macro="">
      <xdr:nvCxnSpPr>
        <xdr:cNvPr id="61" name="直線コネクタ 60"/>
        <xdr:cNvCxnSpPr/>
      </xdr:nvCxnSpPr>
      <xdr:spPr>
        <a:xfrm>
          <a:off x="3797300" y="634923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5588</xdr:rowOff>
    </xdr:from>
    <xdr:to>
      <xdr:col>5</xdr:col>
      <xdr:colOff>358775</xdr:colOff>
      <xdr:row>37</xdr:row>
      <xdr:rowOff>12827</xdr:rowOff>
    </xdr:to>
    <xdr:cxnSp macro="">
      <xdr:nvCxnSpPr>
        <xdr:cNvPr id="64" name="直線コネクタ 63"/>
        <xdr:cNvCxnSpPr/>
      </xdr:nvCxnSpPr>
      <xdr:spPr>
        <a:xfrm flipV="1">
          <a:off x="2908300" y="63492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161417</xdr:rowOff>
    </xdr:from>
    <xdr:to>
      <xdr:col>4</xdr:col>
      <xdr:colOff>155575</xdr:colOff>
      <xdr:row>37</xdr:row>
      <xdr:rowOff>12827</xdr:rowOff>
    </xdr:to>
    <xdr:cxnSp macro="">
      <xdr:nvCxnSpPr>
        <xdr:cNvPr id="67" name="直線コネクタ 66"/>
        <xdr:cNvCxnSpPr/>
      </xdr:nvCxnSpPr>
      <xdr:spPr>
        <a:xfrm>
          <a:off x="2019300" y="63336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148844</xdr:rowOff>
    </xdr:from>
    <xdr:to>
      <xdr:col>2</xdr:col>
      <xdr:colOff>638175</xdr:colOff>
      <xdr:row>36</xdr:row>
      <xdr:rowOff>161417</xdr:rowOff>
    </xdr:to>
    <xdr:cxnSp macro="">
      <xdr:nvCxnSpPr>
        <xdr:cNvPr id="70" name="直線コネクタ 69"/>
        <xdr:cNvCxnSpPr/>
      </xdr:nvCxnSpPr>
      <xdr:spPr>
        <a:xfrm>
          <a:off x="1130300" y="632104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12700</xdr:rowOff>
    </xdr:from>
    <xdr:to>
      <xdr:col>6</xdr:col>
      <xdr:colOff>561975</xdr:colOff>
      <xdr:row>37</xdr:row>
      <xdr:rowOff>114300</xdr:rowOff>
    </xdr:to>
    <xdr:sp macro="" textlink="">
      <xdr:nvSpPr>
        <xdr:cNvPr id="80" name="円/楕円 79"/>
        <xdr:cNvSpPr/>
      </xdr:nvSpPr>
      <xdr:spPr>
        <a:xfrm>
          <a:off x="45847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99077</xdr:rowOff>
    </xdr:from>
    <xdr:ext cx="469744" cy="259045"/>
    <xdr:sp macro="" textlink="">
      <xdr:nvSpPr>
        <xdr:cNvPr id="81" name="議会費該当値テキスト"/>
        <xdr:cNvSpPr txBox="1"/>
      </xdr:nvSpPr>
      <xdr:spPr>
        <a:xfrm>
          <a:off x="4686300" y="627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126238</xdr:rowOff>
    </xdr:from>
    <xdr:to>
      <xdr:col>5</xdr:col>
      <xdr:colOff>409575</xdr:colOff>
      <xdr:row>37</xdr:row>
      <xdr:rowOff>56388</xdr:rowOff>
    </xdr:to>
    <xdr:sp macro="" textlink="">
      <xdr:nvSpPr>
        <xdr:cNvPr id="82" name="円/楕円 81"/>
        <xdr:cNvSpPr/>
      </xdr:nvSpPr>
      <xdr:spPr>
        <a:xfrm>
          <a:off x="3746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47515</xdr:rowOff>
    </xdr:from>
    <xdr:ext cx="469744" cy="259045"/>
    <xdr:sp macro="" textlink="">
      <xdr:nvSpPr>
        <xdr:cNvPr id="83" name="テキスト ボックス 82"/>
        <xdr:cNvSpPr txBox="1"/>
      </xdr:nvSpPr>
      <xdr:spPr>
        <a:xfrm>
          <a:off x="3562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133477</xdr:rowOff>
    </xdr:from>
    <xdr:to>
      <xdr:col>4</xdr:col>
      <xdr:colOff>206375</xdr:colOff>
      <xdr:row>37</xdr:row>
      <xdr:rowOff>63627</xdr:rowOff>
    </xdr:to>
    <xdr:sp macro="" textlink="">
      <xdr:nvSpPr>
        <xdr:cNvPr id="84" name="円/楕円 83"/>
        <xdr:cNvSpPr/>
      </xdr:nvSpPr>
      <xdr:spPr>
        <a:xfrm>
          <a:off x="2857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54754</xdr:rowOff>
    </xdr:from>
    <xdr:ext cx="469744" cy="259045"/>
    <xdr:sp macro="" textlink="">
      <xdr:nvSpPr>
        <xdr:cNvPr id="85" name="テキスト ボックス 84"/>
        <xdr:cNvSpPr txBox="1"/>
      </xdr:nvSpPr>
      <xdr:spPr>
        <a:xfrm>
          <a:off x="2673427"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110617</xdr:rowOff>
    </xdr:from>
    <xdr:to>
      <xdr:col>3</xdr:col>
      <xdr:colOff>3175</xdr:colOff>
      <xdr:row>37</xdr:row>
      <xdr:rowOff>40767</xdr:rowOff>
    </xdr:to>
    <xdr:sp macro="" textlink="">
      <xdr:nvSpPr>
        <xdr:cNvPr id="86" name="円/楕円 85"/>
        <xdr:cNvSpPr/>
      </xdr:nvSpPr>
      <xdr:spPr>
        <a:xfrm>
          <a:off x="1968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31894</xdr:rowOff>
    </xdr:from>
    <xdr:ext cx="469744" cy="259045"/>
    <xdr:sp macro="" textlink="">
      <xdr:nvSpPr>
        <xdr:cNvPr id="87" name="テキスト ボックス 86"/>
        <xdr:cNvSpPr txBox="1"/>
      </xdr:nvSpPr>
      <xdr:spPr>
        <a:xfrm>
          <a:off x="1784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98044</xdr:rowOff>
    </xdr:from>
    <xdr:to>
      <xdr:col>1</xdr:col>
      <xdr:colOff>485775</xdr:colOff>
      <xdr:row>37</xdr:row>
      <xdr:rowOff>28194</xdr:rowOff>
    </xdr:to>
    <xdr:sp macro="" textlink="">
      <xdr:nvSpPr>
        <xdr:cNvPr id="88" name="円/楕円 87"/>
        <xdr:cNvSpPr/>
      </xdr:nvSpPr>
      <xdr:spPr>
        <a:xfrm>
          <a:off x="1079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19321</xdr:rowOff>
    </xdr:from>
    <xdr:ext cx="469744" cy="259045"/>
    <xdr:sp macro="" textlink="">
      <xdr:nvSpPr>
        <xdr:cNvPr id="89" name="テキスト ボックス 88"/>
        <xdr:cNvSpPr txBox="1"/>
      </xdr:nvSpPr>
      <xdr:spPr>
        <a:xfrm>
          <a:off x="895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128255</xdr:rowOff>
    </xdr:from>
    <xdr:to>
      <xdr:col>6</xdr:col>
      <xdr:colOff>511175</xdr:colOff>
      <xdr:row>57</xdr:row>
      <xdr:rowOff>149430</xdr:rowOff>
    </xdr:to>
    <xdr:cxnSp macro="">
      <xdr:nvCxnSpPr>
        <xdr:cNvPr id="118" name="直線コネクタ 117"/>
        <xdr:cNvCxnSpPr/>
      </xdr:nvCxnSpPr>
      <xdr:spPr>
        <a:xfrm>
          <a:off x="3797300" y="9900905"/>
          <a:ext cx="838200" cy="2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128255</xdr:rowOff>
    </xdr:from>
    <xdr:to>
      <xdr:col>5</xdr:col>
      <xdr:colOff>358775</xdr:colOff>
      <xdr:row>58</xdr:row>
      <xdr:rowOff>24257</xdr:rowOff>
    </xdr:to>
    <xdr:cxnSp macro="">
      <xdr:nvCxnSpPr>
        <xdr:cNvPr id="121" name="直線コネクタ 120"/>
        <xdr:cNvCxnSpPr/>
      </xdr:nvCxnSpPr>
      <xdr:spPr>
        <a:xfrm flipV="1">
          <a:off x="2908300" y="9900905"/>
          <a:ext cx="889000" cy="6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24257</xdr:rowOff>
    </xdr:from>
    <xdr:to>
      <xdr:col>4</xdr:col>
      <xdr:colOff>155575</xdr:colOff>
      <xdr:row>58</xdr:row>
      <xdr:rowOff>24752</xdr:rowOff>
    </xdr:to>
    <xdr:cxnSp macro="">
      <xdr:nvCxnSpPr>
        <xdr:cNvPr id="124" name="直線コネクタ 123"/>
        <xdr:cNvCxnSpPr/>
      </xdr:nvCxnSpPr>
      <xdr:spPr>
        <a:xfrm flipV="1">
          <a:off x="2019300" y="996835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145262</xdr:rowOff>
    </xdr:from>
    <xdr:to>
      <xdr:col>2</xdr:col>
      <xdr:colOff>638175</xdr:colOff>
      <xdr:row>58</xdr:row>
      <xdr:rowOff>24752</xdr:rowOff>
    </xdr:to>
    <xdr:cxnSp macro="">
      <xdr:nvCxnSpPr>
        <xdr:cNvPr id="127" name="直線コネクタ 126"/>
        <xdr:cNvCxnSpPr/>
      </xdr:nvCxnSpPr>
      <xdr:spPr>
        <a:xfrm>
          <a:off x="1130300" y="9917912"/>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98630</xdr:rowOff>
    </xdr:from>
    <xdr:to>
      <xdr:col>6</xdr:col>
      <xdr:colOff>561975</xdr:colOff>
      <xdr:row>58</xdr:row>
      <xdr:rowOff>28780</xdr:rowOff>
    </xdr:to>
    <xdr:sp macro="" textlink="">
      <xdr:nvSpPr>
        <xdr:cNvPr id="137" name="円/楕円 136"/>
        <xdr:cNvSpPr/>
      </xdr:nvSpPr>
      <xdr:spPr>
        <a:xfrm>
          <a:off x="4584700" y="98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13557</xdr:rowOff>
    </xdr:from>
    <xdr:ext cx="534377" cy="259045"/>
    <xdr:sp macro="" textlink="">
      <xdr:nvSpPr>
        <xdr:cNvPr id="138" name="総務費該当値テキスト"/>
        <xdr:cNvSpPr txBox="1"/>
      </xdr:nvSpPr>
      <xdr:spPr>
        <a:xfrm>
          <a:off x="4686300" y="97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77455</xdr:rowOff>
    </xdr:from>
    <xdr:to>
      <xdr:col>5</xdr:col>
      <xdr:colOff>409575</xdr:colOff>
      <xdr:row>58</xdr:row>
      <xdr:rowOff>7605</xdr:rowOff>
    </xdr:to>
    <xdr:sp macro="" textlink="">
      <xdr:nvSpPr>
        <xdr:cNvPr id="139" name="円/楕円 138"/>
        <xdr:cNvSpPr/>
      </xdr:nvSpPr>
      <xdr:spPr>
        <a:xfrm>
          <a:off x="3746500" y="98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170182</xdr:rowOff>
    </xdr:from>
    <xdr:ext cx="534377" cy="259045"/>
    <xdr:sp macro="" textlink="">
      <xdr:nvSpPr>
        <xdr:cNvPr id="140" name="テキスト ボックス 139"/>
        <xdr:cNvSpPr txBox="1"/>
      </xdr:nvSpPr>
      <xdr:spPr>
        <a:xfrm>
          <a:off x="3530111" y="99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144907</xdr:rowOff>
    </xdr:from>
    <xdr:to>
      <xdr:col>4</xdr:col>
      <xdr:colOff>206375</xdr:colOff>
      <xdr:row>58</xdr:row>
      <xdr:rowOff>75057</xdr:rowOff>
    </xdr:to>
    <xdr:sp macro="" textlink="">
      <xdr:nvSpPr>
        <xdr:cNvPr id="141" name="円/楕円 140"/>
        <xdr:cNvSpPr/>
      </xdr:nvSpPr>
      <xdr:spPr>
        <a:xfrm>
          <a:off x="2857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66184</xdr:rowOff>
    </xdr:from>
    <xdr:ext cx="534377" cy="259045"/>
    <xdr:sp macro="" textlink="">
      <xdr:nvSpPr>
        <xdr:cNvPr id="142" name="テキスト ボックス 141"/>
        <xdr:cNvSpPr txBox="1"/>
      </xdr:nvSpPr>
      <xdr:spPr>
        <a:xfrm>
          <a:off x="2641111" y="100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145402</xdr:rowOff>
    </xdr:from>
    <xdr:to>
      <xdr:col>3</xdr:col>
      <xdr:colOff>3175</xdr:colOff>
      <xdr:row>58</xdr:row>
      <xdr:rowOff>75552</xdr:rowOff>
    </xdr:to>
    <xdr:sp macro="" textlink="">
      <xdr:nvSpPr>
        <xdr:cNvPr id="143" name="円/楕円 142"/>
        <xdr:cNvSpPr/>
      </xdr:nvSpPr>
      <xdr:spPr>
        <a:xfrm>
          <a:off x="1968500" y="99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66679</xdr:rowOff>
    </xdr:from>
    <xdr:ext cx="534377" cy="259045"/>
    <xdr:sp macro="" textlink="">
      <xdr:nvSpPr>
        <xdr:cNvPr id="144" name="テキスト ボックス 143"/>
        <xdr:cNvSpPr txBox="1"/>
      </xdr:nvSpPr>
      <xdr:spPr>
        <a:xfrm>
          <a:off x="1752111" y="100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94462</xdr:rowOff>
    </xdr:from>
    <xdr:to>
      <xdr:col>1</xdr:col>
      <xdr:colOff>485775</xdr:colOff>
      <xdr:row>58</xdr:row>
      <xdr:rowOff>24612</xdr:rowOff>
    </xdr:to>
    <xdr:sp macro="" textlink="">
      <xdr:nvSpPr>
        <xdr:cNvPr id="145" name="円/楕円 144"/>
        <xdr:cNvSpPr/>
      </xdr:nvSpPr>
      <xdr:spPr>
        <a:xfrm>
          <a:off x="1079500" y="9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15739</xdr:rowOff>
    </xdr:from>
    <xdr:ext cx="534377" cy="259045"/>
    <xdr:sp macro="" textlink="">
      <xdr:nvSpPr>
        <xdr:cNvPr id="146" name="テキスト ボックス 145"/>
        <xdr:cNvSpPr txBox="1"/>
      </xdr:nvSpPr>
      <xdr:spPr>
        <a:xfrm>
          <a:off x="863111" y="9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14123</xdr:rowOff>
    </xdr:from>
    <xdr:to>
      <xdr:col>6</xdr:col>
      <xdr:colOff>511175</xdr:colOff>
      <xdr:row>78</xdr:row>
      <xdr:rowOff>55673</xdr:rowOff>
    </xdr:to>
    <xdr:cxnSp macro="">
      <xdr:nvCxnSpPr>
        <xdr:cNvPr id="178" name="直線コネクタ 177"/>
        <xdr:cNvCxnSpPr/>
      </xdr:nvCxnSpPr>
      <xdr:spPr>
        <a:xfrm>
          <a:off x="3797300" y="13387223"/>
          <a:ext cx="8382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14123</xdr:rowOff>
    </xdr:from>
    <xdr:to>
      <xdr:col>5</xdr:col>
      <xdr:colOff>358775</xdr:colOff>
      <xdr:row>78</xdr:row>
      <xdr:rowOff>62444</xdr:rowOff>
    </xdr:to>
    <xdr:cxnSp macro="">
      <xdr:nvCxnSpPr>
        <xdr:cNvPr id="181" name="直線コネクタ 180"/>
        <xdr:cNvCxnSpPr/>
      </xdr:nvCxnSpPr>
      <xdr:spPr>
        <a:xfrm flipV="1">
          <a:off x="2908300" y="13387223"/>
          <a:ext cx="889000" cy="4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62444</xdr:rowOff>
    </xdr:from>
    <xdr:to>
      <xdr:col>4</xdr:col>
      <xdr:colOff>155575</xdr:colOff>
      <xdr:row>79</xdr:row>
      <xdr:rowOff>56598</xdr:rowOff>
    </xdr:to>
    <xdr:cxnSp macro="">
      <xdr:nvCxnSpPr>
        <xdr:cNvPr id="184" name="直線コネクタ 183"/>
        <xdr:cNvCxnSpPr/>
      </xdr:nvCxnSpPr>
      <xdr:spPr>
        <a:xfrm flipV="1">
          <a:off x="2019300" y="13435544"/>
          <a:ext cx="889000" cy="16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56598</xdr:rowOff>
    </xdr:from>
    <xdr:to>
      <xdr:col>2</xdr:col>
      <xdr:colOff>638175</xdr:colOff>
      <xdr:row>79</xdr:row>
      <xdr:rowOff>96331</xdr:rowOff>
    </xdr:to>
    <xdr:cxnSp macro="">
      <xdr:nvCxnSpPr>
        <xdr:cNvPr id="187" name="直線コネクタ 186"/>
        <xdr:cNvCxnSpPr/>
      </xdr:nvCxnSpPr>
      <xdr:spPr>
        <a:xfrm flipV="1">
          <a:off x="1130300" y="13601148"/>
          <a:ext cx="8890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4873</xdr:rowOff>
    </xdr:from>
    <xdr:to>
      <xdr:col>6</xdr:col>
      <xdr:colOff>561975</xdr:colOff>
      <xdr:row>78</xdr:row>
      <xdr:rowOff>106473</xdr:rowOff>
    </xdr:to>
    <xdr:sp macro="" textlink="">
      <xdr:nvSpPr>
        <xdr:cNvPr id="197" name="円/楕円 196"/>
        <xdr:cNvSpPr/>
      </xdr:nvSpPr>
      <xdr:spPr>
        <a:xfrm>
          <a:off x="45847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154750</xdr:rowOff>
    </xdr:from>
    <xdr:ext cx="599010" cy="259045"/>
    <xdr:sp macro="" textlink="">
      <xdr:nvSpPr>
        <xdr:cNvPr id="198" name="民生費該当値テキスト"/>
        <xdr:cNvSpPr txBox="1"/>
      </xdr:nvSpPr>
      <xdr:spPr>
        <a:xfrm>
          <a:off x="4686300" y="133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134773</xdr:rowOff>
    </xdr:from>
    <xdr:to>
      <xdr:col>5</xdr:col>
      <xdr:colOff>409575</xdr:colOff>
      <xdr:row>78</xdr:row>
      <xdr:rowOff>64923</xdr:rowOff>
    </xdr:to>
    <xdr:sp macro="" textlink="">
      <xdr:nvSpPr>
        <xdr:cNvPr id="199" name="円/楕円 198"/>
        <xdr:cNvSpPr/>
      </xdr:nvSpPr>
      <xdr:spPr>
        <a:xfrm>
          <a:off x="3746500" y="133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56050</xdr:rowOff>
    </xdr:from>
    <xdr:ext cx="599010" cy="259045"/>
    <xdr:sp macro="" textlink="">
      <xdr:nvSpPr>
        <xdr:cNvPr id="200" name="テキスト ボックス 199"/>
        <xdr:cNvSpPr txBox="1"/>
      </xdr:nvSpPr>
      <xdr:spPr>
        <a:xfrm>
          <a:off x="3497794" y="1342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11644</xdr:rowOff>
    </xdr:from>
    <xdr:to>
      <xdr:col>4</xdr:col>
      <xdr:colOff>206375</xdr:colOff>
      <xdr:row>78</xdr:row>
      <xdr:rowOff>113244</xdr:rowOff>
    </xdr:to>
    <xdr:sp macro="" textlink="">
      <xdr:nvSpPr>
        <xdr:cNvPr id="201" name="円/楕円 200"/>
        <xdr:cNvSpPr/>
      </xdr:nvSpPr>
      <xdr:spPr>
        <a:xfrm>
          <a:off x="2857500" y="133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104371</xdr:rowOff>
    </xdr:from>
    <xdr:ext cx="599010" cy="259045"/>
    <xdr:sp macro="" textlink="">
      <xdr:nvSpPr>
        <xdr:cNvPr id="202" name="テキスト ボックス 201"/>
        <xdr:cNvSpPr txBox="1"/>
      </xdr:nvSpPr>
      <xdr:spPr>
        <a:xfrm>
          <a:off x="2608794" y="134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109,097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5798</xdr:rowOff>
    </xdr:from>
    <xdr:to>
      <xdr:col>3</xdr:col>
      <xdr:colOff>3175</xdr:colOff>
      <xdr:row>79</xdr:row>
      <xdr:rowOff>107398</xdr:rowOff>
    </xdr:to>
    <xdr:sp macro="" textlink="">
      <xdr:nvSpPr>
        <xdr:cNvPr id="203" name="円/楕円 202"/>
        <xdr:cNvSpPr/>
      </xdr:nvSpPr>
      <xdr:spPr>
        <a:xfrm>
          <a:off x="1968500" y="135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98525</xdr:rowOff>
    </xdr:from>
    <xdr:ext cx="534377" cy="259045"/>
    <xdr:sp macro="" textlink="">
      <xdr:nvSpPr>
        <xdr:cNvPr id="204" name="テキスト ボックス 203"/>
        <xdr:cNvSpPr txBox="1"/>
      </xdr:nvSpPr>
      <xdr:spPr>
        <a:xfrm>
          <a:off x="1752111"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45531</xdr:rowOff>
    </xdr:from>
    <xdr:to>
      <xdr:col>1</xdr:col>
      <xdr:colOff>485775</xdr:colOff>
      <xdr:row>79</xdr:row>
      <xdr:rowOff>147131</xdr:rowOff>
    </xdr:to>
    <xdr:sp macro="" textlink="">
      <xdr:nvSpPr>
        <xdr:cNvPr id="205" name="円/楕円 204"/>
        <xdr:cNvSpPr/>
      </xdr:nvSpPr>
      <xdr:spPr>
        <a:xfrm>
          <a:off x="1079500" y="135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138258</xdr:rowOff>
    </xdr:from>
    <xdr:ext cx="534377" cy="259045"/>
    <xdr:sp macro="" textlink="">
      <xdr:nvSpPr>
        <xdr:cNvPr id="206" name="テキスト ボックス 205"/>
        <xdr:cNvSpPr txBox="1"/>
      </xdr:nvSpPr>
      <xdr:spPr>
        <a:xfrm>
          <a:off x="863111" y="1368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92132</xdr:rowOff>
    </xdr:from>
    <xdr:to>
      <xdr:col>6</xdr:col>
      <xdr:colOff>511175</xdr:colOff>
      <xdr:row>98</xdr:row>
      <xdr:rowOff>95374</xdr:rowOff>
    </xdr:to>
    <xdr:cxnSp macro="">
      <xdr:nvCxnSpPr>
        <xdr:cNvPr id="235" name="直線コネクタ 234"/>
        <xdr:cNvCxnSpPr/>
      </xdr:nvCxnSpPr>
      <xdr:spPr>
        <a:xfrm>
          <a:off x="3797300" y="16894232"/>
          <a:ext cx="8382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88105</xdr:rowOff>
    </xdr:from>
    <xdr:to>
      <xdr:col>5</xdr:col>
      <xdr:colOff>358775</xdr:colOff>
      <xdr:row>98</xdr:row>
      <xdr:rowOff>92132</xdr:rowOff>
    </xdr:to>
    <xdr:cxnSp macro="">
      <xdr:nvCxnSpPr>
        <xdr:cNvPr id="238" name="直線コネクタ 237"/>
        <xdr:cNvCxnSpPr/>
      </xdr:nvCxnSpPr>
      <xdr:spPr>
        <a:xfrm>
          <a:off x="2908300" y="16890205"/>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88105</xdr:rowOff>
    </xdr:from>
    <xdr:to>
      <xdr:col>4</xdr:col>
      <xdr:colOff>155575</xdr:colOff>
      <xdr:row>98</xdr:row>
      <xdr:rowOff>89469</xdr:rowOff>
    </xdr:to>
    <xdr:cxnSp macro="">
      <xdr:nvCxnSpPr>
        <xdr:cNvPr id="241" name="直線コネクタ 240"/>
        <xdr:cNvCxnSpPr/>
      </xdr:nvCxnSpPr>
      <xdr:spPr>
        <a:xfrm flipV="1">
          <a:off x="2019300" y="16890205"/>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87111</xdr:rowOff>
    </xdr:from>
    <xdr:to>
      <xdr:col>2</xdr:col>
      <xdr:colOff>638175</xdr:colOff>
      <xdr:row>98</xdr:row>
      <xdr:rowOff>89469</xdr:rowOff>
    </xdr:to>
    <xdr:cxnSp macro="">
      <xdr:nvCxnSpPr>
        <xdr:cNvPr id="244" name="直線コネクタ 243"/>
        <xdr:cNvCxnSpPr/>
      </xdr:nvCxnSpPr>
      <xdr:spPr>
        <a:xfrm>
          <a:off x="1130300" y="16889211"/>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44574</xdr:rowOff>
    </xdr:from>
    <xdr:to>
      <xdr:col>6</xdr:col>
      <xdr:colOff>561975</xdr:colOff>
      <xdr:row>98</xdr:row>
      <xdr:rowOff>146174</xdr:rowOff>
    </xdr:to>
    <xdr:sp macro="" textlink="">
      <xdr:nvSpPr>
        <xdr:cNvPr id="254" name="円/楕円 253"/>
        <xdr:cNvSpPr/>
      </xdr:nvSpPr>
      <xdr:spPr>
        <a:xfrm>
          <a:off x="4584700" y="168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41332</xdr:rowOff>
    </xdr:from>
    <xdr:to>
      <xdr:col>5</xdr:col>
      <xdr:colOff>409575</xdr:colOff>
      <xdr:row>98</xdr:row>
      <xdr:rowOff>142932</xdr:rowOff>
    </xdr:to>
    <xdr:sp macro="" textlink="">
      <xdr:nvSpPr>
        <xdr:cNvPr id="256" name="円/楕円 255"/>
        <xdr:cNvSpPr/>
      </xdr:nvSpPr>
      <xdr:spPr>
        <a:xfrm>
          <a:off x="3746500" y="168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134059</xdr:rowOff>
    </xdr:from>
    <xdr:ext cx="534377" cy="259045"/>
    <xdr:sp macro="" textlink="">
      <xdr:nvSpPr>
        <xdr:cNvPr id="257" name="テキスト ボックス 256"/>
        <xdr:cNvSpPr txBox="1"/>
      </xdr:nvSpPr>
      <xdr:spPr>
        <a:xfrm>
          <a:off x="3530111" y="169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37305</xdr:rowOff>
    </xdr:from>
    <xdr:to>
      <xdr:col>4</xdr:col>
      <xdr:colOff>206375</xdr:colOff>
      <xdr:row>98</xdr:row>
      <xdr:rowOff>138905</xdr:rowOff>
    </xdr:to>
    <xdr:sp macro="" textlink="">
      <xdr:nvSpPr>
        <xdr:cNvPr id="258" name="円/楕円 257"/>
        <xdr:cNvSpPr/>
      </xdr:nvSpPr>
      <xdr:spPr>
        <a:xfrm>
          <a:off x="2857500" y="168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155432</xdr:rowOff>
    </xdr:from>
    <xdr:ext cx="534377" cy="259045"/>
    <xdr:sp macro="" textlink="">
      <xdr:nvSpPr>
        <xdr:cNvPr id="259" name="テキスト ボックス 258"/>
        <xdr:cNvSpPr txBox="1"/>
      </xdr:nvSpPr>
      <xdr:spPr>
        <a:xfrm>
          <a:off x="2641111" y="166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38669</xdr:rowOff>
    </xdr:from>
    <xdr:to>
      <xdr:col>3</xdr:col>
      <xdr:colOff>3175</xdr:colOff>
      <xdr:row>98</xdr:row>
      <xdr:rowOff>140269</xdr:rowOff>
    </xdr:to>
    <xdr:sp macro="" textlink="">
      <xdr:nvSpPr>
        <xdr:cNvPr id="260" name="円/楕円 259"/>
        <xdr:cNvSpPr/>
      </xdr:nvSpPr>
      <xdr:spPr>
        <a:xfrm>
          <a:off x="1968500" y="168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156796</xdr:rowOff>
    </xdr:from>
    <xdr:ext cx="534377" cy="259045"/>
    <xdr:sp macro="" textlink="">
      <xdr:nvSpPr>
        <xdr:cNvPr id="261" name="テキスト ボックス 260"/>
        <xdr:cNvSpPr txBox="1"/>
      </xdr:nvSpPr>
      <xdr:spPr>
        <a:xfrm>
          <a:off x="1752111" y="1661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36311</xdr:rowOff>
    </xdr:from>
    <xdr:to>
      <xdr:col>1</xdr:col>
      <xdr:colOff>485775</xdr:colOff>
      <xdr:row>98</xdr:row>
      <xdr:rowOff>137911</xdr:rowOff>
    </xdr:to>
    <xdr:sp macro="" textlink="">
      <xdr:nvSpPr>
        <xdr:cNvPr id="262" name="円/楕円 261"/>
        <xdr:cNvSpPr/>
      </xdr:nvSpPr>
      <xdr:spPr>
        <a:xfrm>
          <a:off x="1079500" y="168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154438</xdr:rowOff>
    </xdr:from>
    <xdr:ext cx="534377" cy="259045"/>
    <xdr:sp macro="" textlink="">
      <xdr:nvSpPr>
        <xdr:cNvPr id="263" name="テキスト ボックス 262"/>
        <xdr:cNvSpPr txBox="1"/>
      </xdr:nvSpPr>
      <xdr:spPr>
        <a:xfrm>
          <a:off x="863111" y="166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135509</xdr:rowOff>
    </xdr:from>
    <xdr:to>
      <xdr:col>14</xdr:col>
      <xdr:colOff>28575</xdr:colOff>
      <xdr:row>39</xdr:row>
      <xdr:rowOff>44450</xdr:rowOff>
    </xdr:to>
    <xdr:cxnSp macro="">
      <xdr:nvCxnSpPr>
        <xdr:cNvPr id="295" name="直線コネクタ 294"/>
        <xdr:cNvCxnSpPr/>
      </xdr:nvCxnSpPr>
      <xdr:spPr>
        <a:xfrm>
          <a:off x="8750300" y="665060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72263</xdr:rowOff>
    </xdr:from>
    <xdr:to>
      <xdr:col>12</xdr:col>
      <xdr:colOff>511175</xdr:colOff>
      <xdr:row>38</xdr:row>
      <xdr:rowOff>135509</xdr:rowOff>
    </xdr:to>
    <xdr:cxnSp macro="">
      <xdr:nvCxnSpPr>
        <xdr:cNvPr id="298" name="直線コネクタ 297"/>
        <xdr:cNvCxnSpPr/>
      </xdr:nvCxnSpPr>
      <xdr:spPr>
        <a:xfrm>
          <a:off x="7861300" y="6587363"/>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21209</xdr:rowOff>
    </xdr:from>
    <xdr:to>
      <xdr:col>11</xdr:col>
      <xdr:colOff>307975</xdr:colOff>
      <xdr:row>38</xdr:row>
      <xdr:rowOff>72263</xdr:rowOff>
    </xdr:to>
    <xdr:cxnSp macro="">
      <xdr:nvCxnSpPr>
        <xdr:cNvPr id="301" name="直線コネクタ 300"/>
        <xdr:cNvCxnSpPr/>
      </xdr:nvCxnSpPr>
      <xdr:spPr>
        <a:xfrm>
          <a:off x="6972300" y="653630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84709</xdr:rowOff>
    </xdr:from>
    <xdr:to>
      <xdr:col>12</xdr:col>
      <xdr:colOff>561975</xdr:colOff>
      <xdr:row>39</xdr:row>
      <xdr:rowOff>14859</xdr:rowOff>
    </xdr:to>
    <xdr:sp macro="" textlink="">
      <xdr:nvSpPr>
        <xdr:cNvPr id="315" name="円/楕円 314"/>
        <xdr:cNvSpPr/>
      </xdr:nvSpPr>
      <xdr:spPr>
        <a:xfrm>
          <a:off x="8699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5986</xdr:rowOff>
    </xdr:from>
    <xdr:ext cx="378565" cy="259045"/>
    <xdr:sp macro="" textlink="">
      <xdr:nvSpPr>
        <xdr:cNvPr id="316" name="テキスト ボックス 315"/>
        <xdr:cNvSpPr txBox="1"/>
      </xdr:nvSpPr>
      <xdr:spPr>
        <a:xfrm>
          <a:off x="8561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21463</xdr:rowOff>
    </xdr:from>
    <xdr:to>
      <xdr:col>11</xdr:col>
      <xdr:colOff>358775</xdr:colOff>
      <xdr:row>38</xdr:row>
      <xdr:rowOff>123063</xdr:rowOff>
    </xdr:to>
    <xdr:sp macro="" textlink="">
      <xdr:nvSpPr>
        <xdr:cNvPr id="317" name="円/楕円 316"/>
        <xdr:cNvSpPr/>
      </xdr:nvSpPr>
      <xdr:spPr>
        <a:xfrm>
          <a:off x="7810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114190</xdr:rowOff>
    </xdr:from>
    <xdr:ext cx="378565" cy="259045"/>
    <xdr:sp macro="" textlink="">
      <xdr:nvSpPr>
        <xdr:cNvPr id="318" name="テキスト ボックス 317"/>
        <xdr:cNvSpPr txBox="1"/>
      </xdr:nvSpPr>
      <xdr:spPr>
        <a:xfrm>
          <a:off x="7672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141859</xdr:rowOff>
    </xdr:from>
    <xdr:to>
      <xdr:col>10</xdr:col>
      <xdr:colOff>155575</xdr:colOff>
      <xdr:row>38</xdr:row>
      <xdr:rowOff>72010</xdr:rowOff>
    </xdr:to>
    <xdr:sp macro="" textlink="">
      <xdr:nvSpPr>
        <xdr:cNvPr id="319" name="円/楕円 318"/>
        <xdr:cNvSpPr/>
      </xdr:nvSpPr>
      <xdr:spPr>
        <a:xfrm>
          <a:off x="6921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63136</xdr:rowOff>
    </xdr:from>
    <xdr:ext cx="378565" cy="259045"/>
    <xdr:sp macro="" textlink="">
      <xdr:nvSpPr>
        <xdr:cNvPr id="320" name="テキスト ボックス 319"/>
        <xdr:cNvSpPr txBox="1"/>
      </xdr:nvSpPr>
      <xdr:spPr>
        <a:xfrm>
          <a:off x="6783017" y="65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166332</xdr:rowOff>
    </xdr:from>
    <xdr:to>
      <xdr:col>15</xdr:col>
      <xdr:colOff>180975</xdr:colOff>
      <xdr:row>58</xdr:row>
      <xdr:rowOff>170923</xdr:rowOff>
    </xdr:to>
    <xdr:cxnSp macro="">
      <xdr:nvCxnSpPr>
        <xdr:cNvPr id="349" name="直線コネクタ 348"/>
        <xdr:cNvCxnSpPr/>
      </xdr:nvCxnSpPr>
      <xdr:spPr>
        <a:xfrm>
          <a:off x="9639300" y="10110432"/>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166332</xdr:rowOff>
    </xdr:from>
    <xdr:to>
      <xdr:col>14</xdr:col>
      <xdr:colOff>28575</xdr:colOff>
      <xdr:row>58</xdr:row>
      <xdr:rowOff>171304</xdr:rowOff>
    </xdr:to>
    <xdr:cxnSp macro="">
      <xdr:nvCxnSpPr>
        <xdr:cNvPr id="352" name="直線コネクタ 351"/>
        <xdr:cNvCxnSpPr/>
      </xdr:nvCxnSpPr>
      <xdr:spPr>
        <a:xfrm flipV="1">
          <a:off x="8750300" y="10110432"/>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171304</xdr:rowOff>
    </xdr:from>
    <xdr:to>
      <xdr:col>12</xdr:col>
      <xdr:colOff>511175</xdr:colOff>
      <xdr:row>59</xdr:row>
      <xdr:rowOff>3378</xdr:rowOff>
    </xdr:to>
    <xdr:cxnSp macro="">
      <xdr:nvCxnSpPr>
        <xdr:cNvPr id="355" name="直線コネクタ 354"/>
        <xdr:cNvCxnSpPr/>
      </xdr:nvCxnSpPr>
      <xdr:spPr>
        <a:xfrm flipV="1">
          <a:off x="7861300" y="10115404"/>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3378</xdr:rowOff>
    </xdr:from>
    <xdr:to>
      <xdr:col>11</xdr:col>
      <xdr:colOff>307975</xdr:colOff>
      <xdr:row>59</xdr:row>
      <xdr:rowOff>10846</xdr:rowOff>
    </xdr:to>
    <xdr:cxnSp macro="">
      <xdr:nvCxnSpPr>
        <xdr:cNvPr id="358" name="直線コネクタ 357"/>
        <xdr:cNvCxnSpPr/>
      </xdr:nvCxnSpPr>
      <xdr:spPr>
        <a:xfrm flipV="1">
          <a:off x="6972300" y="10118928"/>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120123</xdr:rowOff>
    </xdr:from>
    <xdr:to>
      <xdr:col>15</xdr:col>
      <xdr:colOff>231775</xdr:colOff>
      <xdr:row>59</xdr:row>
      <xdr:rowOff>50273</xdr:rowOff>
    </xdr:to>
    <xdr:sp macro="" textlink="">
      <xdr:nvSpPr>
        <xdr:cNvPr id="368" name="円/楕円 367"/>
        <xdr:cNvSpPr/>
      </xdr:nvSpPr>
      <xdr:spPr>
        <a:xfrm>
          <a:off x="10426700" y="100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35050</xdr:rowOff>
    </xdr:from>
    <xdr:ext cx="469744" cy="259045"/>
    <xdr:sp macro="" textlink="">
      <xdr:nvSpPr>
        <xdr:cNvPr id="369" name="農林水産業費該当値テキスト"/>
        <xdr:cNvSpPr txBox="1"/>
      </xdr:nvSpPr>
      <xdr:spPr>
        <a:xfrm>
          <a:off x="10528300" y="997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115532</xdr:rowOff>
    </xdr:from>
    <xdr:to>
      <xdr:col>14</xdr:col>
      <xdr:colOff>79375</xdr:colOff>
      <xdr:row>59</xdr:row>
      <xdr:rowOff>45682</xdr:rowOff>
    </xdr:to>
    <xdr:sp macro="" textlink="">
      <xdr:nvSpPr>
        <xdr:cNvPr id="370" name="円/楕円 369"/>
        <xdr:cNvSpPr/>
      </xdr:nvSpPr>
      <xdr:spPr>
        <a:xfrm>
          <a:off x="9588500" y="10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36809</xdr:rowOff>
    </xdr:from>
    <xdr:ext cx="469744" cy="259045"/>
    <xdr:sp macro="" textlink="">
      <xdr:nvSpPr>
        <xdr:cNvPr id="371" name="テキスト ボックス 370"/>
        <xdr:cNvSpPr txBox="1"/>
      </xdr:nvSpPr>
      <xdr:spPr>
        <a:xfrm>
          <a:off x="9404427" y="1015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120504</xdr:rowOff>
    </xdr:from>
    <xdr:to>
      <xdr:col>12</xdr:col>
      <xdr:colOff>561975</xdr:colOff>
      <xdr:row>59</xdr:row>
      <xdr:rowOff>50654</xdr:rowOff>
    </xdr:to>
    <xdr:sp macro="" textlink="">
      <xdr:nvSpPr>
        <xdr:cNvPr id="372" name="円/楕円 371"/>
        <xdr:cNvSpPr/>
      </xdr:nvSpPr>
      <xdr:spPr>
        <a:xfrm>
          <a:off x="8699500" y="100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41781</xdr:rowOff>
    </xdr:from>
    <xdr:ext cx="469744" cy="259045"/>
    <xdr:sp macro="" textlink="">
      <xdr:nvSpPr>
        <xdr:cNvPr id="373" name="テキスト ボックス 372"/>
        <xdr:cNvSpPr txBox="1"/>
      </xdr:nvSpPr>
      <xdr:spPr>
        <a:xfrm>
          <a:off x="8515427" y="1015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124028</xdr:rowOff>
    </xdr:from>
    <xdr:to>
      <xdr:col>11</xdr:col>
      <xdr:colOff>358775</xdr:colOff>
      <xdr:row>59</xdr:row>
      <xdr:rowOff>54178</xdr:rowOff>
    </xdr:to>
    <xdr:sp macro="" textlink="">
      <xdr:nvSpPr>
        <xdr:cNvPr id="374" name="円/楕円 373"/>
        <xdr:cNvSpPr/>
      </xdr:nvSpPr>
      <xdr:spPr>
        <a:xfrm>
          <a:off x="7810500" y="100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45305</xdr:rowOff>
    </xdr:from>
    <xdr:ext cx="469744" cy="259045"/>
    <xdr:sp macro="" textlink="">
      <xdr:nvSpPr>
        <xdr:cNvPr id="375" name="テキスト ボックス 374"/>
        <xdr:cNvSpPr txBox="1"/>
      </xdr:nvSpPr>
      <xdr:spPr>
        <a:xfrm>
          <a:off x="7626427" y="10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131496</xdr:rowOff>
    </xdr:from>
    <xdr:to>
      <xdr:col>10</xdr:col>
      <xdr:colOff>155575</xdr:colOff>
      <xdr:row>59</xdr:row>
      <xdr:rowOff>61646</xdr:rowOff>
    </xdr:to>
    <xdr:sp macro="" textlink="">
      <xdr:nvSpPr>
        <xdr:cNvPr id="376" name="円/楕円 375"/>
        <xdr:cNvSpPr/>
      </xdr:nvSpPr>
      <xdr:spPr>
        <a:xfrm>
          <a:off x="6921500" y="100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52773</xdr:rowOff>
    </xdr:from>
    <xdr:ext cx="469744" cy="259045"/>
    <xdr:sp macro="" textlink="">
      <xdr:nvSpPr>
        <xdr:cNvPr id="377" name="テキスト ボックス 376"/>
        <xdr:cNvSpPr txBox="1"/>
      </xdr:nvSpPr>
      <xdr:spPr>
        <a:xfrm>
          <a:off x="6737427" y="101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140233</xdr:rowOff>
    </xdr:from>
    <xdr:to>
      <xdr:col>15</xdr:col>
      <xdr:colOff>180975</xdr:colOff>
      <xdr:row>79</xdr:row>
      <xdr:rowOff>3987</xdr:rowOff>
    </xdr:to>
    <xdr:cxnSp macro="">
      <xdr:nvCxnSpPr>
        <xdr:cNvPr id="406" name="直線コネクタ 405"/>
        <xdr:cNvCxnSpPr/>
      </xdr:nvCxnSpPr>
      <xdr:spPr>
        <a:xfrm>
          <a:off x="9639300" y="13513333"/>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140233</xdr:rowOff>
    </xdr:from>
    <xdr:to>
      <xdr:col>14</xdr:col>
      <xdr:colOff>28575</xdr:colOff>
      <xdr:row>79</xdr:row>
      <xdr:rowOff>2045</xdr:rowOff>
    </xdr:to>
    <xdr:cxnSp macro="">
      <xdr:nvCxnSpPr>
        <xdr:cNvPr id="409" name="直線コネクタ 408"/>
        <xdr:cNvCxnSpPr/>
      </xdr:nvCxnSpPr>
      <xdr:spPr>
        <a:xfrm flipV="1">
          <a:off x="8750300" y="13513333"/>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712</xdr:rowOff>
    </xdr:from>
    <xdr:to>
      <xdr:col>12</xdr:col>
      <xdr:colOff>511175</xdr:colOff>
      <xdr:row>79</xdr:row>
      <xdr:rowOff>2045</xdr:rowOff>
    </xdr:to>
    <xdr:cxnSp macro="">
      <xdr:nvCxnSpPr>
        <xdr:cNvPr id="412" name="直線コネクタ 411"/>
        <xdr:cNvCxnSpPr/>
      </xdr:nvCxnSpPr>
      <xdr:spPr>
        <a:xfrm>
          <a:off x="7861300" y="1354526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712</xdr:rowOff>
    </xdr:from>
    <xdr:to>
      <xdr:col>11</xdr:col>
      <xdr:colOff>307975</xdr:colOff>
      <xdr:row>79</xdr:row>
      <xdr:rowOff>864</xdr:rowOff>
    </xdr:to>
    <xdr:cxnSp macro="">
      <xdr:nvCxnSpPr>
        <xdr:cNvPr id="415" name="直線コネクタ 414"/>
        <xdr:cNvCxnSpPr/>
      </xdr:nvCxnSpPr>
      <xdr:spPr>
        <a:xfrm flipV="1">
          <a:off x="6972300" y="1354526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124637</xdr:rowOff>
    </xdr:from>
    <xdr:to>
      <xdr:col>15</xdr:col>
      <xdr:colOff>231775</xdr:colOff>
      <xdr:row>79</xdr:row>
      <xdr:rowOff>54787</xdr:rowOff>
    </xdr:to>
    <xdr:sp macro="" textlink="">
      <xdr:nvSpPr>
        <xdr:cNvPr id="425" name="円/楕円 424"/>
        <xdr:cNvSpPr/>
      </xdr:nvSpPr>
      <xdr:spPr>
        <a:xfrm>
          <a:off x="104267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39564</xdr:rowOff>
    </xdr:from>
    <xdr:ext cx="469744" cy="259045"/>
    <xdr:sp macro="" textlink="">
      <xdr:nvSpPr>
        <xdr:cNvPr id="426" name="商工費該当値テキスト"/>
        <xdr:cNvSpPr txBox="1"/>
      </xdr:nvSpPr>
      <xdr:spPr>
        <a:xfrm>
          <a:off x="10528300" y="134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89433</xdr:rowOff>
    </xdr:from>
    <xdr:to>
      <xdr:col>14</xdr:col>
      <xdr:colOff>79375</xdr:colOff>
      <xdr:row>79</xdr:row>
      <xdr:rowOff>19583</xdr:rowOff>
    </xdr:to>
    <xdr:sp macro="" textlink="">
      <xdr:nvSpPr>
        <xdr:cNvPr id="427" name="円/楕円 426"/>
        <xdr:cNvSpPr/>
      </xdr:nvSpPr>
      <xdr:spPr>
        <a:xfrm>
          <a:off x="9588500" y="134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10710</xdr:rowOff>
    </xdr:from>
    <xdr:ext cx="469744" cy="259045"/>
    <xdr:sp macro="" textlink="">
      <xdr:nvSpPr>
        <xdr:cNvPr id="428" name="テキスト ボックス 427"/>
        <xdr:cNvSpPr txBox="1"/>
      </xdr:nvSpPr>
      <xdr:spPr>
        <a:xfrm>
          <a:off x="9404427" y="1355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122695</xdr:rowOff>
    </xdr:from>
    <xdr:to>
      <xdr:col>12</xdr:col>
      <xdr:colOff>561975</xdr:colOff>
      <xdr:row>79</xdr:row>
      <xdr:rowOff>52845</xdr:rowOff>
    </xdr:to>
    <xdr:sp macro="" textlink="">
      <xdr:nvSpPr>
        <xdr:cNvPr id="429" name="円/楕円 428"/>
        <xdr:cNvSpPr/>
      </xdr:nvSpPr>
      <xdr:spPr>
        <a:xfrm>
          <a:off x="8699500" y="134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43972</xdr:rowOff>
    </xdr:from>
    <xdr:ext cx="469744" cy="259045"/>
    <xdr:sp macro="" textlink="">
      <xdr:nvSpPr>
        <xdr:cNvPr id="430" name="テキスト ボックス 429"/>
        <xdr:cNvSpPr txBox="1"/>
      </xdr:nvSpPr>
      <xdr:spPr>
        <a:xfrm>
          <a:off x="8515427" y="135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121362</xdr:rowOff>
    </xdr:from>
    <xdr:to>
      <xdr:col>11</xdr:col>
      <xdr:colOff>358775</xdr:colOff>
      <xdr:row>79</xdr:row>
      <xdr:rowOff>51512</xdr:rowOff>
    </xdr:to>
    <xdr:sp macro="" textlink="">
      <xdr:nvSpPr>
        <xdr:cNvPr id="431" name="円/楕円 430"/>
        <xdr:cNvSpPr/>
      </xdr:nvSpPr>
      <xdr:spPr>
        <a:xfrm>
          <a:off x="7810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42639</xdr:rowOff>
    </xdr:from>
    <xdr:ext cx="469744" cy="259045"/>
    <xdr:sp macro="" textlink="">
      <xdr:nvSpPr>
        <xdr:cNvPr id="432" name="テキスト ボックス 431"/>
        <xdr:cNvSpPr txBox="1"/>
      </xdr:nvSpPr>
      <xdr:spPr>
        <a:xfrm>
          <a:off x="7626427"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121514</xdr:rowOff>
    </xdr:from>
    <xdr:to>
      <xdr:col>10</xdr:col>
      <xdr:colOff>155575</xdr:colOff>
      <xdr:row>79</xdr:row>
      <xdr:rowOff>51664</xdr:rowOff>
    </xdr:to>
    <xdr:sp macro="" textlink="">
      <xdr:nvSpPr>
        <xdr:cNvPr id="433" name="円/楕円 432"/>
        <xdr:cNvSpPr/>
      </xdr:nvSpPr>
      <xdr:spPr>
        <a:xfrm>
          <a:off x="6921500" y="13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42791</xdr:rowOff>
    </xdr:from>
    <xdr:ext cx="469744" cy="259045"/>
    <xdr:sp macro="" textlink="">
      <xdr:nvSpPr>
        <xdr:cNvPr id="434" name="テキスト ボックス 433"/>
        <xdr:cNvSpPr txBox="1"/>
      </xdr:nvSpPr>
      <xdr:spPr>
        <a:xfrm>
          <a:off x="6737427" y="1358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147558</xdr:rowOff>
    </xdr:from>
    <xdr:to>
      <xdr:col>15</xdr:col>
      <xdr:colOff>180975</xdr:colOff>
      <xdr:row>98</xdr:row>
      <xdr:rowOff>20704</xdr:rowOff>
    </xdr:to>
    <xdr:cxnSp macro="">
      <xdr:nvCxnSpPr>
        <xdr:cNvPr id="467" name="直線コネクタ 466"/>
        <xdr:cNvCxnSpPr/>
      </xdr:nvCxnSpPr>
      <xdr:spPr>
        <a:xfrm>
          <a:off x="9639300" y="16778208"/>
          <a:ext cx="8382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147558</xdr:rowOff>
    </xdr:from>
    <xdr:to>
      <xdr:col>14</xdr:col>
      <xdr:colOff>28575</xdr:colOff>
      <xdr:row>98</xdr:row>
      <xdr:rowOff>33610</xdr:rowOff>
    </xdr:to>
    <xdr:cxnSp macro="">
      <xdr:nvCxnSpPr>
        <xdr:cNvPr id="470" name="直線コネクタ 469"/>
        <xdr:cNvCxnSpPr/>
      </xdr:nvCxnSpPr>
      <xdr:spPr>
        <a:xfrm flipV="1">
          <a:off x="8750300" y="16778208"/>
          <a:ext cx="889000" cy="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7874</xdr:rowOff>
    </xdr:from>
    <xdr:to>
      <xdr:col>12</xdr:col>
      <xdr:colOff>511175</xdr:colOff>
      <xdr:row>98</xdr:row>
      <xdr:rowOff>33610</xdr:rowOff>
    </xdr:to>
    <xdr:cxnSp macro="">
      <xdr:nvCxnSpPr>
        <xdr:cNvPr id="473" name="直線コネクタ 472"/>
        <xdr:cNvCxnSpPr/>
      </xdr:nvCxnSpPr>
      <xdr:spPr>
        <a:xfrm>
          <a:off x="7861300" y="16809974"/>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128594</xdr:rowOff>
    </xdr:from>
    <xdr:to>
      <xdr:col>11</xdr:col>
      <xdr:colOff>307975</xdr:colOff>
      <xdr:row>98</xdr:row>
      <xdr:rowOff>7874</xdr:rowOff>
    </xdr:to>
    <xdr:cxnSp macro="">
      <xdr:nvCxnSpPr>
        <xdr:cNvPr id="476" name="直線コネクタ 475"/>
        <xdr:cNvCxnSpPr/>
      </xdr:nvCxnSpPr>
      <xdr:spPr>
        <a:xfrm>
          <a:off x="6972300" y="16759244"/>
          <a:ext cx="8890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141354</xdr:rowOff>
    </xdr:from>
    <xdr:to>
      <xdr:col>15</xdr:col>
      <xdr:colOff>231775</xdr:colOff>
      <xdr:row>98</xdr:row>
      <xdr:rowOff>71504</xdr:rowOff>
    </xdr:to>
    <xdr:sp macro="" textlink="">
      <xdr:nvSpPr>
        <xdr:cNvPr id="486" name="円/楕円 485"/>
        <xdr:cNvSpPr/>
      </xdr:nvSpPr>
      <xdr:spPr>
        <a:xfrm>
          <a:off x="10426700" y="167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119781</xdr:rowOff>
    </xdr:from>
    <xdr:ext cx="534377" cy="259045"/>
    <xdr:sp macro="" textlink="">
      <xdr:nvSpPr>
        <xdr:cNvPr id="487" name="土木費該当値テキスト"/>
        <xdr:cNvSpPr txBox="1"/>
      </xdr:nvSpPr>
      <xdr:spPr>
        <a:xfrm>
          <a:off x="10528300" y="1675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96758</xdr:rowOff>
    </xdr:from>
    <xdr:to>
      <xdr:col>14</xdr:col>
      <xdr:colOff>79375</xdr:colOff>
      <xdr:row>98</xdr:row>
      <xdr:rowOff>26908</xdr:rowOff>
    </xdr:to>
    <xdr:sp macro="" textlink="">
      <xdr:nvSpPr>
        <xdr:cNvPr id="488" name="円/楕円 487"/>
        <xdr:cNvSpPr/>
      </xdr:nvSpPr>
      <xdr:spPr>
        <a:xfrm>
          <a:off x="9588500" y="167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18035</xdr:rowOff>
    </xdr:from>
    <xdr:ext cx="534377" cy="259045"/>
    <xdr:sp macro="" textlink="">
      <xdr:nvSpPr>
        <xdr:cNvPr id="489" name="テキスト ボックス 488"/>
        <xdr:cNvSpPr txBox="1"/>
      </xdr:nvSpPr>
      <xdr:spPr>
        <a:xfrm>
          <a:off x="9372111" y="1682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154260</xdr:rowOff>
    </xdr:from>
    <xdr:to>
      <xdr:col>12</xdr:col>
      <xdr:colOff>561975</xdr:colOff>
      <xdr:row>98</xdr:row>
      <xdr:rowOff>84410</xdr:rowOff>
    </xdr:to>
    <xdr:sp macro="" textlink="">
      <xdr:nvSpPr>
        <xdr:cNvPr id="490" name="円/楕円 489"/>
        <xdr:cNvSpPr/>
      </xdr:nvSpPr>
      <xdr:spPr>
        <a:xfrm>
          <a:off x="8699500" y="167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75537</xdr:rowOff>
    </xdr:from>
    <xdr:ext cx="534377" cy="259045"/>
    <xdr:sp macro="" textlink="">
      <xdr:nvSpPr>
        <xdr:cNvPr id="491" name="テキスト ボックス 490"/>
        <xdr:cNvSpPr txBox="1"/>
      </xdr:nvSpPr>
      <xdr:spPr>
        <a:xfrm>
          <a:off x="8483111" y="168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128524</xdr:rowOff>
    </xdr:from>
    <xdr:to>
      <xdr:col>11</xdr:col>
      <xdr:colOff>358775</xdr:colOff>
      <xdr:row>98</xdr:row>
      <xdr:rowOff>58674</xdr:rowOff>
    </xdr:to>
    <xdr:sp macro="" textlink="">
      <xdr:nvSpPr>
        <xdr:cNvPr id="492" name="円/楕円 491"/>
        <xdr:cNvSpPr/>
      </xdr:nvSpPr>
      <xdr:spPr>
        <a:xfrm>
          <a:off x="7810500" y="167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49801</xdr:rowOff>
    </xdr:from>
    <xdr:ext cx="534377" cy="259045"/>
    <xdr:sp macro="" textlink="">
      <xdr:nvSpPr>
        <xdr:cNvPr id="493" name="テキスト ボックス 492"/>
        <xdr:cNvSpPr txBox="1"/>
      </xdr:nvSpPr>
      <xdr:spPr>
        <a:xfrm>
          <a:off x="7594111" y="168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77794</xdr:rowOff>
    </xdr:from>
    <xdr:to>
      <xdr:col>10</xdr:col>
      <xdr:colOff>155575</xdr:colOff>
      <xdr:row>98</xdr:row>
      <xdr:rowOff>7944</xdr:rowOff>
    </xdr:to>
    <xdr:sp macro="" textlink="">
      <xdr:nvSpPr>
        <xdr:cNvPr id="494" name="円/楕円 493"/>
        <xdr:cNvSpPr/>
      </xdr:nvSpPr>
      <xdr:spPr>
        <a:xfrm>
          <a:off x="6921500" y="167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24471</xdr:rowOff>
    </xdr:from>
    <xdr:ext cx="534377" cy="259045"/>
    <xdr:sp macro="" textlink="">
      <xdr:nvSpPr>
        <xdr:cNvPr id="495" name="テキスト ボックス 494"/>
        <xdr:cNvSpPr txBox="1"/>
      </xdr:nvSpPr>
      <xdr:spPr>
        <a:xfrm>
          <a:off x="6705111" y="164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121458</xdr:rowOff>
    </xdr:from>
    <xdr:to>
      <xdr:col>23</xdr:col>
      <xdr:colOff>517525</xdr:colOff>
      <xdr:row>38</xdr:row>
      <xdr:rowOff>133756</xdr:rowOff>
    </xdr:to>
    <xdr:cxnSp macro="">
      <xdr:nvCxnSpPr>
        <xdr:cNvPr id="523" name="直線コネクタ 522"/>
        <xdr:cNvCxnSpPr/>
      </xdr:nvCxnSpPr>
      <xdr:spPr>
        <a:xfrm>
          <a:off x="15481300" y="6636558"/>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121458</xdr:rowOff>
    </xdr:from>
    <xdr:to>
      <xdr:col>22</xdr:col>
      <xdr:colOff>365125</xdr:colOff>
      <xdr:row>38</xdr:row>
      <xdr:rowOff>138374</xdr:rowOff>
    </xdr:to>
    <xdr:cxnSp macro="">
      <xdr:nvCxnSpPr>
        <xdr:cNvPr id="526" name="直線コネクタ 525"/>
        <xdr:cNvCxnSpPr/>
      </xdr:nvCxnSpPr>
      <xdr:spPr>
        <a:xfrm flipV="1">
          <a:off x="14592300" y="663655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117160</xdr:rowOff>
    </xdr:from>
    <xdr:to>
      <xdr:col>21</xdr:col>
      <xdr:colOff>161925</xdr:colOff>
      <xdr:row>38</xdr:row>
      <xdr:rowOff>138374</xdr:rowOff>
    </xdr:to>
    <xdr:cxnSp macro="">
      <xdr:nvCxnSpPr>
        <xdr:cNvPr id="529" name="直線コネクタ 528"/>
        <xdr:cNvCxnSpPr/>
      </xdr:nvCxnSpPr>
      <xdr:spPr>
        <a:xfrm>
          <a:off x="13703300" y="6632260"/>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117160</xdr:rowOff>
    </xdr:from>
    <xdr:to>
      <xdr:col>19</xdr:col>
      <xdr:colOff>644525</xdr:colOff>
      <xdr:row>38</xdr:row>
      <xdr:rowOff>140066</xdr:rowOff>
    </xdr:to>
    <xdr:cxnSp macro="">
      <xdr:nvCxnSpPr>
        <xdr:cNvPr id="532" name="直線コネクタ 531"/>
        <xdr:cNvCxnSpPr/>
      </xdr:nvCxnSpPr>
      <xdr:spPr>
        <a:xfrm flipV="1">
          <a:off x="12814300" y="6632260"/>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82956</xdr:rowOff>
    </xdr:from>
    <xdr:to>
      <xdr:col>23</xdr:col>
      <xdr:colOff>568325</xdr:colOff>
      <xdr:row>39</xdr:row>
      <xdr:rowOff>13106</xdr:rowOff>
    </xdr:to>
    <xdr:sp macro="" textlink="">
      <xdr:nvSpPr>
        <xdr:cNvPr id="542" name="円/楕円 541"/>
        <xdr:cNvSpPr/>
      </xdr:nvSpPr>
      <xdr:spPr>
        <a:xfrm>
          <a:off x="16268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169333</xdr:rowOff>
    </xdr:from>
    <xdr:ext cx="534377" cy="259045"/>
    <xdr:sp macro="" textlink="">
      <xdr:nvSpPr>
        <xdr:cNvPr id="543" name="消防費該当値テキスト"/>
        <xdr:cNvSpPr txBox="1"/>
      </xdr:nvSpPr>
      <xdr:spPr>
        <a:xfrm>
          <a:off x="16370300" y="651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70658</xdr:rowOff>
    </xdr:from>
    <xdr:to>
      <xdr:col>22</xdr:col>
      <xdr:colOff>415925</xdr:colOff>
      <xdr:row>39</xdr:row>
      <xdr:rowOff>808</xdr:rowOff>
    </xdr:to>
    <xdr:sp macro="" textlink="">
      <xdr:nvSpPr>
        <xdr:cNvPr id="544" name="円/楕円 543"/>
        <xdr:cNvSpPr/>
      </xdr:nvSpPr>
      <xdr:spPr>
        <a:xfrm>
          <a:off x="154305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163385</xdr:rowOff>
    </xdr:from>
    <xdr:ext cx="534377" cy="259045"/>
    <xdr:sp macro="" textlink="">
      <xdr:nvSpPr>
        <xdr:cNvPr id="545" name="テキスト ボックス 544"/>
        <xdr:cNvSpPr txBox="1"/>
      </xdr:nvSpPr>
      <xdr:spPr>
        <a:xfrm>
          <a:off x="15214111" y="66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87574</xdr:rowOff>
    </xdr:from>
    <xdr:to>
      <xdr:col>21</xdr:col>
      <xdr:colOff>212725</xdr:colOff>
      <xdr:row>39</xdr:row>
      <xdr:rowOff>17724</xdr:rowOff>
    </xdr:to>
    <xdr:sp macro="" textlink="">
      <xdr:nvSpPr>
        <xdr:cNvPr id="546" name="円/楕円 545"/>
        <xdr:cNvSpPr/>
      </xdr:nvSpPr>
      <xdr:spPr>
        <a:xfrm>
          <a:off x="14541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8851</xdr:rowOff>
    </xdr:from>
    <xdr:ext cx="534377" cy="259045"/>
    <xdr:sp macro="" textlink="">
      <xdr:nvSpPr>
        <xdr:cNvPr id="547" name="テキスト ボックス 546"/>
        <xdr:cNvSpPr txBox="1"/>
      </xdr:nvSpPr>
      <xdr:spPr>
        <a:xfrm>
          <a:off x="14325111" y="66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66360</xdr:rowOff>
    </xdr:from>
    <xdr:to>
      <xdr:col>20</xdr:col>
      <xdr:colOff>9525</xdr:colOff>
      <xdr:row>38</xdr:row>
      <xdr:rowOff>167960</xdr:rowOff>
    </xdr:to>
    <xdr:sp macro="" textlink="">
      <xdr:nvSpPr>
        <xdr:cNvPr id="548" name="円/楕円 547"/>
        <xdr:cNvSpPr/>
      </xdr:nvSpPr>
      <xdr:spPr>
        <a:xfrm>
          <a:off x="13652500" y="65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159087</xdr:rowOff>
    </xdr:from>
    <xdr:ext cx="534377" cy="259045"/>
    <xdr:sp macro="" textlink="">
      <xdr:nvSpPr>
        <xdr:cNvPr id="549" name="テキスト ボックス 548"/>
        <xdr:cNvSpPr txBox="1"/>
      </xdr:nvSpPr>
      <xdr:spPr>
        <a:xfrm>
          <a:off x="13436111" y="667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89266</xdr:rowOff>
    </xdr:from>
    <xdr:to>
      <xdr:col>18</xdr:col>
      <xdr:colOff>492125</xdr:colOff>
      <xdr:row>39</xdr:row>
      <xdr:rowOff>19416</xdr:rowOff>
    </xdr:to>
    <xdr:sp macro="" textlink="">
      <xdr:nvSpPr>
        <xdr:cNvPr id="550" name="円/楕円 549"/>
        <xdr:cNvSpPr/>
      </xdr:nvSpPr>
      <xdr:spPr>
        <a:xfrm>
          <a:off x="12763500" y="66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10543</xdr:rowOff>
    </xdr:from>
    <xdr:ext cx="469744" cy="259045"/>
    <xdr:sp macro="" textlink="">
      <xdr:nvSpPr>
        <xdr:cNvPr id="551" name="テキスト ボックス 550"/>
        <xdr:cNvSpPr txBox="1"/>
      </xdr:nvSpPr>
      <xdr:spPr>
        <a:xfrm>
          <a:off x="12579427" y="66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72742</xdr:rowOff>
    </xdr:from>
    <xdr:to>
      <xdr:col>23</xdr:col>
      <xdr:colOff>517525</xdr:colOff>
      <xdr:row>56</xdr:row>
      <xdr:rowOff>96451</xdr:rowOff>
    </xdr:to>
    <xdr:cxnSp macro="">
      <xdr:nvCxnSpPr>
        <xdr:cNvPr id="582" name="直線コネクタ 581"/>
        <xdr:cNvCxnSpPr/>
      </xdr:nvCxnSpPr>
      <xdr:spPr>
        <a:xfrm>
          <a:off x="15481300" y="9673942"/>
          <a:ext cx="8382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136521</xdr:rowOff>
    </xdr:from>
    <xdr:to>
      <xdr:col>22</xdr:col>
      <xdr:colOff>365125</xdr:colOff>
      <xdr:row>56</xdr:row>
      <xdr:rowOff>72742</xdr:rowOff>
    </xdr:to>
    <xdr:cxnSp macro="">
      <xdr:nvCxnSpPr>
        <xdr:cNvPr id="585" name="直線コネクタ 584"/>
        <xdr:cNvCxnSpPr/>
      </xdr:nvCxnSpPr>
      <xdr:spPr>
        <a:xfrm>
          <a:off x="14592300" y="9566271"/>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136521</xdr:rowOff>
    </xdr:from>
    <xdr:to>
      <xdr:col>21</xdr:col>
      <xdr:colOff>161925</xdr:colOff>
      <xdr:row>57</xdr:row>
      <xdr:rowOff>37973</xdr:rowOff>
    </xdr:to>
    <xdr:cxnSp macro="">
      <xdr:nvCxnSpPr>
        <xdr:cNvPr id="588" name="直線コネクタ 587"/>
        <xdr:cNvCxnSpPr/>
      </xdr:nvCxnSpPr>
      <xdr:spPr>
        <a:xfrm flipV="1">
          <a:off x="13703300" y="9566271"/>
          <a:ext cx="889000" cy="24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37973</xdr:rowOff>
    </xdr:from>
    <xdr:to>
      <xdr:col>19</xdr:col>
      <xdr:colOff>644525</xdr:colOff>
      <xdr:row>57</xdr:row>
      <xdr:rowOff>116339</xdr:rowOff>
    </xdr:to>
    <xdr:cxnSp macro="">
      <xdr:nvCxnSpPr>
        <xdr:cNvPr id="591" name="直線コネクタ 590"/>
        <xdr:cNvCxnSpPr/>
      </xdr:nvCxnSpPr>
      <xdr:spPr>
        <a:xfrm flipV="1">
          <a:off x="12814300" y="9810623"/>
          <a:ext cx="889000" cy="7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45651</xdr:rowOff>
    </xdr:from>
    <xdr:to>
      <xdr:col>23</xdr:col>
      <xdr:colOff>568325</xdr:colOff>
      <xdr:row>56</xdr:row>
      <xdr:rowOff>147251</xdr:rowOff>
    </xdr:to>
    <xdr:sp macro="" textlink="">
      <xdr:nvSpPr>
        <xdr:cNvPr id="601" name="円/楕円 600"/>
        <xdr:cNvSpPr/>
      </xdr:nvSpPr>
      <xdr:spPr>
        <a:xfrm>
          <a:off x="16268700" y="96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68528</xdr:rowOff>
    </xdr:from>
    <xdr:ext cx="534377" cy="259045"/>
    <xdr:sp macro="" textlink="">
      <xdr:nvSpPr>
        <xdr:cNvPr id="602" name="教育費該当値テキスト"/>
        <xdr:cNvSpPr txBox="1"/>
      </xdr:nvSpPr>
      <xdr:spPr>
        <a:xfrm>
          <a:off x="16370300" y="94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47,473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21942</xdr:rowOff>
    </xdr:from>
    <xdr:to>
      <xdr:col>22</xdr:col>
      <xdr:colOff>415925</xdr:colOff>
      <xdr:row>56</xdr:row>
      <xdr:rowOff>123542</xdr:rowOff>
    </xdr:to>
    <xdr:sp macro="" textlink="">
      <xdr:nvSpPr>
        <xdr:cNvPr id="603" name="円/楕円 602"/>
        <xdr:cNvSpPr/>
      </xdr:nvSpPr>
      <xdr:spPr>
        <a:xfrm>
          <a:off x="15430500" y="96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140069</xdr:rowOff>
    </xdr:from>
    <xdr:ext cx="534377" cy="259045"/>
    <xdr:sp macro="" textlink="">
      <xdr:nvSpPr>
        <xdr:cNvPr id="604" name="テキスト ボックス 603"/>
        <xdr:cNvSpPr txBox="1"/>
      </xdr:nvSpPr>
      <xdr:spPr>
        <a:xfrm>
          <a:off x="15214111" y="93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85721</xdr:rowOff>
    </xdr:from>
    <xdr:to>
      <xdr:col>21</xdr:col>
      <xdr:colOff>212725</xdr:colOff>
      <xdr:row>56</xdr:row>
      <xdr:rowOff>15871</xdr:rowOff>
    </xdr:to>
    <xdr:sp macro="" textlink="">
      <xdr:nvSpPr>
        <xdr:cNvPr id="605" name="円/楕円 604"/>
        <xdr:cNvSpPr/>
      </xdr:nvSpPr>
      <xdr:spPr>
        <a:xfrm>
          <a:off x="14541500" y="95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32398</xdr:rowOff>
    </xdr:from>
    <xdr:ext cx="534377" cy="259045"/>
    <xdr:sp macro="" textlink="">
      <xdr:nvSpPr>
        <xdr:cNvPr id="606" name="テキスト ボックス 605"/>
        <xdr:cNvSpPr txBox="1"/>
      </xdr:nvSpPr>
      <xdr:spPr>
        <a:xfrm>
          <a:off x="14325111" y="929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158623</xdr:rowOff>
    </xdr:from>
    <xdr:to>
      <xdr:col>20</xdr:col>
      <xdr:colOff>9525</xdr:colOff>
      <xdr:row>57</xdr:row>
      <xdr:rowOff>88773</xdr:rowOff>
    </xdr:to>
    <xdr:sp macro="" textlink="">
      <xdr:nvSpPr>
        <xdr:cNvPr id="607" name="円/楕円 606"/>
        <xdr:cNvSpPr/>
      </xdr:nvSpPr>
      <xdr:spPr>
        <a:xfrm>
          <a:off x="13652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79900</xdr:rowOff>
    </xdr:from>
    <xdr:ext cx="534377" cy="259045"/>
    <xdr:sp macro="" textlink="">
      <xdr:nvSpPr>
        <xdr:cNvPr id="608" name="テキスト ボックス 607"/>
        <xdr:cNvSpPr txBox="1"/>
      </xdr:nvSpPr>
      <xdr:spPr>
        <a:xfrm>
          <a:off x="13436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65539</xdr:rowOff>
    </xdr:from>
    <xdr:to>
      <xdr:col>18</xdr:col>
      <xdr:colOff>492125</xdr:colOff>
      <xdr:row>57</xdr:row>
      <xdr:rowOff>167139</xdr:rowOff>
    </xdr:to>
    <xdr:sp macro="" textlink="">
      <xdr:nvSpPr>
        <xdr:cNvPr id="609" name="円/楕円 608"/>
        <xdr:cNvSpPr/>
      </xdr:nvSpPr>
      <xdr:spPr>
        <a:xfrm>
          <a:off x="12763500" y="98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158266</xdr:rowOff>
    </xdr:from>
    <xdr:ext cx="534377" cy="259045"/>
    <xdr:sp macro="" textlink="">
      <xdr:nvSpPr>
        <xdr:cNvPr id="610" name="テキスト ボックス 609"/>
        <xdr:cNvSpPr txBox="1"/>
      </xdr:nvSpPr>
      <xdr:spPr>
        <a:xfrm>
          <a:off x="12547111" y="99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25901</xdr:rowOff>
    </xdr:from>
    <xdr:to>
      <xdr:col>23</xdr:col>
      <xdr:colOff>517525</xdr:colOff>
      <xdr:row>98</xdr:row>
      <xdr:rowOff>29101</xdr:rowOff>
    </xdr:to>
    <xdr:cxnSp macro="">
      <xdr:nvCxnSpPr>
        <xdr:cNvPr id="698" name="直線コネクタ 697"/>
        <xdr:cNvCxnSpPr/>
      </xdr:nvCxnSpPr>
      <xdr:spPr>
        <a:xfrm>
          <a:off x="15481300" y="1682800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157651</xdr:rowOff>
    </xdr:from>
    <xdr:to>
      <xdr:col>22</xdr:col>
      <xdr:colOff>365125</xdr:colOff>
      <xdr:row>98</xdr:row>
      <xdr:rowOff>25901</xdr:rowOff>
    </xdr:to>
    <xdr:cxnSp macro="">
      <xdr:nvCxnSpPr>
        <xdr:cNvPr id="701" name="直線コネクタ 700"/>
        <xdr:cNvCxnSpPr/>
      </xdr:nvCxnSpPr>
      <xdr:spPr>
        <a:xfrm>
          <a:off x="14592300" y="16788301"/>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152447</xdr:rowOff>
    </xdr:from>
    <xdr:to>
      <xdr:col>21</xdr:col>
      <xdr:colOff>161925</xdr:colOff>
      <xdr:row>97</xdr:row>
      <xdr:rowOff>157651</xdr:rowOff>
    </xdr:to>
    <xdr:cxnSp macro="">
      <xdr:nvCxnSpPr>
        <xdr:cNvPr id="704" name="直線コネクタ 703"/>
        <xdr:cNvCxnSpPr/>
      </xdr:nvCxnSpPr>
      <xdr:spPr>
        <a:xfrm>
          <a:off x="13703300" y="16783097"/>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46158</xdr:rowOff>
    </xdr:from>
    <xdr:to>
      <xdr:col>19</xdr:col>
      <xdr:colOff>644525</xdr:colOff>
      <xdr:row>97</xdr:row>
      <xdr:rowOff>152447</xdr:rowOff>
    </xdr:to>
    <xdr:cxnSp macro="">
      <xdr:nvCxnSpPr>
        <xdr:cNvPr id="707" name="直線コネクタ 706"/>
        <xdr:cNvCxnSpPr/>
      </xdr:nvCxnSpPr>
      <xdr:spPr>
        <a:xfrm>
          <a:off x="12814300" y="16676808"/>
          <a:ext cx="889000" cy="10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149751</xdr:rowOff>
    </xdr:from>
    <xdr:to>
      <xdr:col>23</xdr:col>
      <xdr:colOff>568325</xdr:colOff>
      <xdr:row>98</xdr:row>
      <xdr:rowOff>79901</xdr:rowOff>
    </xdr:to>
    <xdr:sp macro="" textlink="">
      <xdr:nvSpPr>
        <xdr:cNvPr id="717" name="円/楕円 716"/>
        <xdr:cNvSpPr/>
      </xdr:nvSpPr>
      <xdr:spPr>
        <a:xfrm>
          <a:off x="16268700" y="167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64678</xdr:rowOff>
    </xdr:from>
    <xdr:ext cx="534377" cy="259045"/>
    <xdr:sp macro="" textlink="">
      <xdr:nvSpPr>
        <xdr:cNvPr id="718" name="公債費該当値テキスト"/>
        <xdr:cNvSpPr txBox="1"/>
      </xdr:nvSpPr>
      <xdr:spPr>
        <a:xfrm>
          <a:off x="16370300" y="1669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146551</xdr:rowOff>
    </xdr:from>
    <xdr:to>
      <xdr:col>22</xdr:col>
      <xdr:colOff>415925</xdr:colOff>
      <xdr:row>98</xdr:row>
      <xdr:rowOff>76701</xdr:rowOff>
    </xdr:to>
    <xdr:sp macro="" textlink="">
      <xdr:nvSpPr>
        <xdr:cNvPr id="719" name="円/楕円 718"/>
        <xdr:cNvSpPr/>
      </xdr:nvSpPr>
      <xdr:spPr>
        <a:xfrm>
          <a:off x="15430500" y="167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67828</xdr:rowOff>
    </xdr:from>
    <xdr:ext cx="534377" cy="259045"/>
    <xdr:sp macro="" textlink="">
      <xdr:nvSpPr>
        <xdr:cNvPr id="720" name="テキスト ボックス 719"/>
        <xdr:cNvSpPr txBox="1"/>
      </xdr:nvSpPr>
      <xdr:spPr>
        <a:xfrm>
          <a:off x="15214111" y="1686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106851</xdr:rowOff>
    </xdr:from>
    <xdr:to>
      <xdr:col>21</xdr:col>
      <xdr:colOff>212725</xdr:colOff>
      <xdr:row>98</xdr:row>
      <xdr:rowOff>37001</xdr:rowOff>
    </xdr:to>
    <xdr:sp macro="" textlink="">
      <xdr:nvSpPr>
        <xdr:cNvPr id="721" name="円/楕円 720"/>
        <xdr:cNvSpPr/>
      </xdr:nvSpPr>
      <xdr:spPr>
        <a:xfrm>
          <a:off x="14541500" y="167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28128</xdr:rowOff>
    </xdr:from>
    <xdr:ext cx="534377" cy="259045"/>
    <xdr:sp macro="" textlink="">
      <xdr:nvSpPr>
        <xdr:cNvPr id="722" name="テキスト ボックス 721"/>
        <xdr:cNvSpPr txBox="1"/>
      </xdr:nvSpPr>
      <xdr:spPr>
        <a:xfrm>
          <a:off x="14325111" y="1683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101647</xdr:rowOff>
    </xdr:from>
    <xdr:to>
      <xdr:col>20</xdr:col>
      <xdr:colOff>9525</xdr:colOff>
      <xdr:row>98</xdr:row>
      <xdr:rowOff>31797</xdr:rowOff>
    </xdr:to>
    <xdr:sp macro="" textlink="">
      <xdr:nvSpPr>
        <xdr:cNvPr id="723" name="円/楕円 722"/>
        <xdr:cNvSpPr/>
      </xdr:nvSpPr>
      <xdr:spPr>
        <a:xfrm>
          <a:off x="13652500" y="167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22924</xdr:rowOff>
    </xdr:from>
    <xdr:ext cx="534377" cy="259045"/>
    <xdr:sp macro="" textlink="">
      <xdr:nvSpPr>
        <xdr:cNvPr id="724" name="テキスト ボックス 723"/>
        <xdr:cNvSpPr txBox="1"/>
      </xdr:nvSpPr>
      <xdr:spPr>
        <a:xfrm>
          <a:off x="13436111" y="168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166808</xdr:rowOff>
    </xdr:from>
    <xdr:to>
      <xdr:col>18</xdr:col>
      <xdr:colOff>492125</xdr:colOff>
      <xdr:row>97</xdr:row>
      <xdr:rowOff>96958</xdr:rowOff>
    </xdr:to>
    <xdr:sp macro="" textlink="">
      <xdr:nvSpPr>
        <xdr:cNvPr id="725" name="円/楕円 724"/>
        <xdr:cNvSpPr/>
      </xdr:nvSpPr>
      <xdr:spPr>
        <a:xfrm>
          <a:off x="12763500" y="166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113485</xdr:rowOff>
    </xdr:from>
    <xdr:ext cx="534377" cy="259045"/>
    <xdr:sp macro="" textlink="">
      <xdr:nvSpPr>
        <xdr:cNvPr id="726" name="テキスト ボックス 725"/>
        <xdr:cNvSpPr txBox="1"/>
      </xdr:nvSpPr>
      <xdr:spPr>
        <a:xfrm>
          <a:off x="12547111" y="164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目的別では、土木費・民生費・総務費に大きな変化がみられた。土木費は、柚須駅バリアフリー整備事業</a:t>
          </a:r>
          <a:r>
            <a:rPr kumimoji="1" lang="en-US" altLang="ja-JP" sz="1300">
              <a:latin typeface="ＭＳ Ｐゴシック"/>
            </a:rPr>
            <a:t>(106</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や道路関係工事費の増があったものの、土地開発公社への補助金減</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106</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や街路建設事業の県への負担金減</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54</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などにより、住民一人当たり△</a:t>
          </a:r>
          <a:r>
            <a:rPr kumimoji="1" lang="en-US" altLang="ja-JP" sz="1300">
              <a:latin typeface="ＭＳ Ｐゴシック"/>
            </a:rPr>
            <a:t>5</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a:t>
          </a:r>
          <a:r>
            <a:rPr kumimoji="1" lang="ja-JP" altLang="en-US" sz="1300">
              <a:latin typeface="ＭＳ Ｐゴシック"/>
            </a:rPr>
            <a:t>となった。また、民生費は近年に引き続き、障害者サービスなどの社会福祉費や保育所運営などの児童福祉費は大幅な増となったが、かすやこども館建設の終了により全体では住民一人当たり△</a:t>
          </a:r>
          <a:r>
            <a:rPr kumimoji="1" lang="en-US" altLang="ja-JP" sz="1300">
              <a:latin typeface="ＭＳ Ｐゴシック"/>
            </a:rPr>
            <a:t>4</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a:t>
          </a:r>
          <a:r>
            <a:rPr kumimoji="1" lang="ja-JP" altLang="en-US" sz="1300">
              <a:latin typeface="ＭＳ Ｐゴシック"/>
            </a:rPr>
            <a:t>となった</a:t>
          </a:r>
          <a:r>
            <a:rPr kumimoji="1" lang="ja-JP" altLang="en-US" sz="1300">
              <a:latin typeface="+mn-ea"/>
              <a:ea typeface="+mn-ea"/>
            </a:rPr>
            <a:t>。</a:t>
          </a:r>
          <a:r>
            <a:rPr kumimoji="1" lang="ja-JP" altLang="ja-JP" sz="1300">
              <a:solidFill>
                <a:schemeClr val="dk1"/>
              </a:solidFill>
              <a:effectLst/>
              <a:latin typeface="+mn-ea"/>
              <a:ea typeface="+mn-ea"/>
              <a:cs typeface="+mn-cs"/>
            </a:rPr>
            <a:t>総務費は、災害に備えた庁舎非常用発電装置の整備が終了</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53</a:t>
          </a:r>
          <a:r>
            <a:rPr kumimoji="1" lang="ja-JP" altLang="ja-JP" sz="1300">
              <a:solidFill>
                <a:schemeClr val="dk1"/>
              </a:solidFill>
              <a:effectLst/>
              <a:latin typeface="+mn-ea"/>
              <a:ea typeface="+mn-ea"/>
              <a:cs typeface="+mn-cs"/>
            </a:rPr>
            <a:t>百万円</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したことなどで住民一人当たり△</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減となったが、今後多大な支出が見込まれる公共施設改修の財源として公共施設整備基金の積立てを</a:t>
          </a:r>
          <a:r>
            <a:rPr kumimoji="1" lang="en-US" altLang="ja-JP" sz="1300">
              <a:solidFill>
                <a:schemeClr val="dk1"/>
              </a:solidFill>
              <a:effectLst/>
              <a:latin typeface="+mn-ea"/>
              <a:ea typeface="+mn-ea"/>
              <a:cs typeface="+mn-cs"/>
            </a:rPr>
            <a:t>200</a:t>
          </a:r>
          <a:r>
            <a:rPr kumimoji="1" lang="ja-JP" altLang="ja-JP" sz="1300">
              <a:solidFill>
                <a:schemeClr val="dk1"/>
              </a:solidFill>
              <a:effectLst/>
              <a:latin typeface="+mn-ea"/>
              <a:ea typeface="+mn-ea"/>
              <a:cs typeface="+mn-cs"/>
            </a:rPr>
            <a:t>百万円</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+50</a:t>
          </a:r>
          <a:r>
            <a:rPr kumimoji="1" lang="ja-JP" altLang="ja-JP" sz="1300">
              <a:solidFill>
                <a:schemeClr val="dk1"/>
              </a:solidFill>
              <a:effectLst/>
              <a:latin typeface="+mn-ea"/>
              <a:ea typeface="+mn-ea"/>
              <a:cs typeface="+mn-cs"/>
            </a:rPr>
            <a:t>百万円</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実施した。</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財政調整基金の残高は前年度から</a:t>
          </a:r>
          <a:r>
            <a:rPr kumimoji="1" lang="en-US" altLang="ja-JP" sz="1200">
              <a:latin typeface="ＭＳ ゴシック" pitchFamily="49" charset="-128"/>
              <a:ea typeface="ＭＳ ゴシック" pitchFamily="49" charset="-128"/>
            </a:rPr>
            <a:t>188</a:t>
          </a:r>
          <a:r>
            <a:rPr kumimoji="1" lang="ja-JP" altLang="en-US" sz="1200">
              <a:latin typeface="ＭＳ ゴシック" pitchFamily="49" charset="-128"/>
              <a:ea typeface="ＭＳ ゴシック" pitchFamily="49" charset="-128"/>
            </a:rPr>
            <a:t>百万円増加し、</a:t>
          </a:r>
          <a:r>
            <a:rPr kumimoji="1" lang="en-US" altLang="ja-JP" sz="1200">
              <a:latin typeface="ＭＳ ゴシック" pitchFamily="49" charset="-128"/>
              <a:ea typeface="ＭＳ ゴシック" pitchFamily="49" charset="-128"/>
            </a:rPr>
            <a:t>1,645</a:t>
          </a:r>
          <a:r>
            <a:rPr kumimoji="1" lang="ja-JP" altLang="en-US" sz="1200">
              <a:latin typeface="ＭＳ ゴシック" pitchFamily="49" charset="-128"/>
              <a:ea typeface="ＭＳ ゴシック" pitchFamily="49" charset="-128"/>
            </a:rPr>
            <a:t>百万円となった。今後は一定の水準を維持し不測の事態に備えるとともに、公共施設整備基金への積立てを実施し、将来の公共施設等の更新需要に備える。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実質収支比率は近年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を超える水準で推移していたが、決算見込みの精度向上を図り、剰余金の基金積立てを徹底することで、</a:t>
          </a:r>
          <a:r>
            <a:rPr kumimoji="1" lang="en-US" altLang="ja-JP" sz="1200">
              <a:latin typeface="ＭＳ ゴシック" pitchFamily="49" charset="-128"/>
              <a:ea typeface="ＭＳ ゴシック" pitchFamily="49" charset="-128"/>
            </a:rPr>
            <a:t>6.22%(</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4.87</a:t>
          </a:r>
          <a:r>
            <a:rPr kumimoji="1" lang="ja-JP" altLang="en-US" sz="1200">
              <a:latin typeface="ＭＳ ゴシック" pitchFamily="49" charset="-128"/>
              <a:ea typeface="ＭＳ ゴシック" pitchFamily="49" charset="-128"/>
            </a:rPr>
            <a:t>ポイント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と大幅に改善した。実質単年度収支の赤字については、積極的な公共施設整備基金への積立ての影響であり、今後も実質収支比率における適正な水準の維持に努める。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年度に引き続き全会計黒字となった。黒字額は全会計で前年度比△</a:t>
          </a:r>
          <a:r>
            <a:rPr kumimoji="1" lang="en-US" altLang="ja-JP" sz="1400">
              <a:latin typeface="ＭＳ ゴシック" pitchFamily="49" charset="-128"/>
              <a:ea typeface="ＭＳ ゴシック" pitchFamily="49" charset="-128"/>
            </a:rPr>
            <a:t>376</a:t>
          </a:r>
          <a:r>
            <a:rPr kumimoji="1" lang="ja-JP" altLang="en-US" sz="1400">
              <a:latin typeface="ＭＳ ゴシック" pitchFamily="49" charset="-128"/>
              <a:ea typeface="ＭＳ ゴシック" pitchFamily="49" charset="-128"/>
            </a:rPr>
            <a:t>百万円であったが、一般会計の実質収支が前年度比△</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百万円となった影響であり、他の会計は概ね安定した黒字となっている。一般会計については、今後も歳計剰余金を余すことなく行政サービスに充てられるよう精密な予算編成を実施するとともに、黒字を維持するよう財政運営を行っていく。また、国民健康保険事業につい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年続けて黒字となったことから、今後も医療費の適正化と保険税の徴収強化等に努める。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14028485</v>
      </c>
      <c r="BO4" s="381"/>
      <c r="BP4" s="381"/>
      <c r="BQ4" s="381"/>
      <c r="BR4" s="381"/>
      <c r="BS4" s="381"/>
      <c r="BT4" s="381"/>
      <c r="BU4" s="382"/>
      <c r="BV4" s="380">
        <v>14905939</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11.1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13406967</v>
      </c>
      <c r="BO5" s="418"/>
      <c r="BP5" s="418"/>
      <c r="BQ5" s="418"/>
      <c r="BR5" s="418"/>
      <c r="BS5" s="418"/>
      <c r="BT5" s="418"/>
      <c r="BU5" s="419"/>
      <c r="BV5" s="417">
        <v>13958297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90.3</v>
      </c>
      <c r="CU5" s="415"/>
      <c r="CV5" s="415"/>
      <c r="CW5" s="415"/>
      <c r="CX5" s="415"/>
      <c r="CY5" s="415"/>
      <c r="CZ5" s="415"/>
      <c r="DA5" s="416"/>
      <c r="DB5" s="414">
        <v>86.8</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621518</v>
      </c>
      <c r="BO6" s="418"/>
      <c r="BP6" s="418"/>
      <c r="BQ6" s="418"/>
      <c r="BR6" s="418"/>
      <c r="BS6" s="418"/>
      <c r="BT6" s="418"/>
      <c r="BU6" s="419"/>
      <c r="BV6" s="417">
        <v>947642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96.3</v>
      </c>
      <c r="CU6" s="455"/>
      <c r="CV6" s="455"/>
      <c r="CW6" s="455"/>
      <c r="CX6" s="455"/>
      <c r="CY6" s="455"/>
      <c r="CZ6" s="455"/>
      <c r="DA6" s="456"/>
      <c r="DB6" s="454">
        <v>93.2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90448</v>
      </c>
      <c r="BO7" s="418"/>
      <c r="BP7" s="418"/>
      <c r="BQ7" s="418"/>
      <c r="BR7" s="418"/>
      <c r="BS7" s="418"/>
      <c r="BT7" s="418"/>
      <c r="BU7" s="419"/>
      <c r="BV7" s="417">
        <v>14603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8534584</v>
      </c>
      <c r="CU7" s="418"/>
      <c r="CV7" s="418"/>
      <c r="CW7" s="418"/>
      <c r="CX7" s="418"/>
      <c r="CY7" s="418"/>
      <c r="CZ7" s="418"/>
      <c r="DA7" s="419"/>
      <c r="DB7" s="417">
        <v>8416685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531070</v>
      </c>
      <c r="BO8" s="418"/>
      <c r="BP8" s="418"/>
      <c r="BQ8" s="418"/>
      <c r="BR8" s="418"/>
      <c r="BS8" s="418"/>
      <c r="BT8" s="418"/>
      <c r="BU8" s="419"/>
      <c r="BV8" s="417">
        <v>933039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0.84</v>
      </c>
      <c r="CU8" s="458"/>
      <c r="CV8" s="458"/>
      <c r="CW8" s="458"/>
      <c r="CX8" s="458"/>
      <c r="CY8" s="458"/>
      <c r="CZ8" s="458"/>
      <c r="DA8" s="459"/>
      <c r="DB8" s="457">
        <v>0.82</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45360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-401969</v>
      </c>
      <c r="BO9" s="418"/>
      <c r="BP9" s="418"/>
      <c r="BQ9" s="418"/>
      <c r="BR9" s="418"/>
      <c r="BS9" s="418"/>
      <c r="BT9" s="418"/>
      <c r="BU9" s="419"/>
      <c r="BV9" s="417">
        <v>80984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10.3</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41997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187930</v>
      </c>
      <c r="BO10" s="418"/>
      <c r="BP10" s="418"/>
      <c r="BQ10" s="418"/>
      <c r="BR10" s="418"/>
      <c r="BS10" s="418"/>
      <c r="BT10" s="418"/>
      <c r="BU10" s="419"/>
      <c r="BV10" s="417">
        <v>225220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46374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45919</v>
      </c>
      <c r="S13" s="499"/>
      <c r="T13" s="499"/>
      <c r="U13" s="499"/>
      <c r="V13" s="500"/>
      <c r="W13" s="433" t="s">
        <v>124</v>
      </c>
      <c r="X13" s="434"/>
      <c r="Y13" s="434"/>
      <c r="Z13" s="434"/>
      <c r="AA13" s="434"/>
      <c r="AB13" s="424"/>
      <c r="AC13" s="468">
        <v>260</v>
      </c>
      <c r="AD13" s="469"/>
      <c r="AE13" s="469"/>
      <c r="AF13" s="469"/>
      <c r="AG13" s="508"/>
      <c r="AH13" s="468">
        <v>241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-214039</v>
      </c>
      <c r="BO13" s="418"/>
      <c r="BP13" s="418"/>
      <c r="BQ13" s="418"/>
      <c r="BR13" s="418"/>
      <c r="BS13" s="418"/>
      <c r="BT13" s="418"/>
      <c r="BU13" s="419"/>
      <c r="BV13" s="417">
        <v>306204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10.7</v>
      </c>
      <c r="CU13" s="415"/>
      <c r="CV13" s="415"/>
      <c r="CW13" s="415"/>
      <c r="CX13" s="415"/>
      <c r="CY13" s="415"/>
      <c r="CZ13" s="415"/>
      <c r="DA13" s="416"/>
      <c r="DB13" s="414">
        <v>11.4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45721</v>
      </c>
      <c r="S14" s="499"/>
      <c r="T14" s="499"/>
      <c r="U14" s="499"/>
      <c r="V14" s="500"/>
      <c r="W14" s="407"/>
      <c r="X14" s="408"/>
      <c r="Y14" s="408"/>
      <c r="Z14" s="408"/>
      <c r="AA14" s="408"/>
      <c r="AB14" s="397"/>
      <c r="AC14" s="501">
        <v>1.2</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19</v>
      </c>
      <c r="CU14" s="513"/>
      <c r="CV14" s="513"/>
      <c r="CW14" s="513"/>
      <c r="CX14" s="513"/>
      <c r="CY14" s="513"/>
      <c r="CZ14" s="513"/>
      <c r="DA14" s="514"/>
      <c r="DB14" s="512">
        <v>5.9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45321</v>
      </c>
      <c r="S15" s="499"/>
      <c r="T15" s="499"/>
      <c r="U15" s="499"/>
      <c r="V15" s="500"/>
      <c r="W15" s="433" t="s">
        <v>131</v>
      </c>
      <c r="X15" s="434"/>
      <c r="Y15" s="434"/>
      <c r="Z15" s="434"/>
      <c r="AA15" s="434"/>
      <c r="AB15" s="424"/>
      <c r="AC15" s="468">
        <v>4673</v>
      </c>
      <c r="AD15" s="469"/>
      <c r="AE15" s="469"/>
      <c r="AF15" s="469"/>
      <c r="AG15" s="508"/>
      <c r="AH15" s="468">
        <v>3479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5491039</v>
      </c>
      <c r="BO15" s="381"/>
      <c r="BP15" s="381"/>
      <c r="BQ15" s="381"/>
      <c r="BR15" s="381"/>
      <c r="BS15" s="381"/>
      <c r="BT15" s="381"/>
      <c r="BU15" s="382"/>
      <c r="BV15" s="380">
        <v>5303123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v>
      </c>
      <c r="AD16" s="502"/>
      <c r="AE16" s="502"/>
      <c r="AF16" s="502"/>
      <c r="AG16" s="503"/>
      <c r="AH16" s="501">
        <v>19.3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6461995</v>
      </c>
      <c r="BO16" s="418"/>
      <c r="BP16" s="418"/>
      <c r="BQ16" s="418"/>
      <c r="BR16" s="418"/>
      <c r="BS16" s="418"/>
      <c r="BT16" s="418"/>
      <c r="BU16" s="419"/>
      <c r="BV16" s="417">
        <v>6311982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17312</v>
      </c>
      <c r="AD17" s="469"/>
      <c r="AE17" s="469"/>
      <c r="AF17" s="469"/>
      <c r="AG17" s="508"/>
      <c r="AH17" s="468">
        <v>14276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7028308</v>
      </c>
      <c r="BO17" s="418"/>
      <c r="BP17" s="418"/>
      <c r="BQ17" s="418"/>
      <c r="BR17" s="418"/>
      <c r="BS17" s="418"/>
      <c r="BT17" s="418"/>
      <c r="BU17" s="419"/>
      <c r="BV17" s="417">
        <v>6792445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14.13</v>
      </c>
      <c r="M18" s="530"/>
      <c r="N18" s="530"/>
      <c r="O18" s="530"/>
      <c r="P18" s="530"/>
      <c r="Q18" s="530"/>
      <c r="R18" s="531"/>
      <c r="S18" s="531"/>
      <c r="T18" s="531"/>
      <c r="U18" s="531"/>
      <c r="V18" s="532"/>
      <c r="W18" s="435"/>
      <c r="X18" s="436"/>
      <c r="Y18" s="436"/>
      <c r="Z18" s="436"/>
      <c r="AA18" s="436"/>
      <c r="AB18" s="427"/>
      <c r="AC18" s="533">
        <v>77.8</v>
      </c>
      <c r="AD18" s="534"/>
      <c r="AE18" s="534"/>
      <c r="AF18" s="534"/>
      <c r="AG18" s="535"/>
      <c r="AH18" s="533">
        <v>79.3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7865127</v>
      </c>
      <c r="BO18" s="418"/>
      <c r="BP18" s="418"/>
      <c r="BQ18" s="418"/>
      <c r="BR18" s="418"/>
      <c r="BS18" s="418"/>
      <c r="BT18" s="418"/>
      <c r="BU18" s="419"/>
      <c r="BV18" s="417">
        <v>7684164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3210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9962810</v>
      </c>
      <c r="BO19" s="418"/>
      <c r="BP19" s="418"/>
      <c r="BQ19" s="418"/>
      <c r="BR19" s="418"/>
      <c r="BS19" s="418"/>
      <c r="BT19" s="418"/>
      <c r="BU19" s="419"/>
      <c r="BV19" s="417">
        <v>10108912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18005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10488917</v>
      </c>
      <c r="BO23" s="418"/>
      <c r="BP23" s="418"/>
      <c r="BQ23" s="418"/>
      <c r="BR23" s="418"/>
      <c r="BS23" s="418"/>
      <c r="BT23" s="418"/>
      <c r="BU23" s="419"/>
      <c r="BV23" s="417">
        <v>10632018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8340</v>
      </c>
      <c r="R24" s="469"/>
      <c r="S24" s="469"/>
      <c r="T24" s="469"/>
      <c r="U24" s="469"/>
      <c r="V24" s="508"/>
      <c r="W24" s="563"/>
      <c r="X24" s="551"/>
      <c r="Y24" s="552"/>
      <c r="Z24" s="467" t="s">
        <v>155</v>
      </c>
      <c r="AA24" s="447"/>
      <c r="AB24" s="447"/>
      <c r="AC24" s="447"/>
      <c r="AD24" s="447"/>
      <c r="AE24" s="447"/>
      <c r="AF24" s="447"/>
      <c r="AG24" s="448"/>
      <c r="AH24" s="468">
        <v>170</v>
      </c>
      <c r="AI24" s="469"/>
      <c r="AJ24" s="469"/>
      <c r="AK24" s="469"/>
      <c r="AL24" s="508"/>
      <c r="AM24" s="468">
        <v>496740</v>
      </c>
      <c r="AN24" s="469"/>
      <c r="AO24" s="469"/>
      <c r="AP24" s="469"/>
      <c r="AQ24" s="469"/>
      <c r="AR24" s="508"/>
      <c r="AS24" s="468">
        <v>2922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9771746</v>
      </c>
      <c r="BO24" s="418"/>
      <c r="BP24" s="418"/>
      <c r="BQ24" s="418"/>
      <c r="BR24" s="418"/>
      <c r="BS24" s="418"/>
      <c r="BT24" s="418"/>
      <c r="BU24" s="419"/>
      <c r="BV24" s="417">
        <v>9678855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6740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7428443</v>
      </c>
      <c r="BO25" s="381"/>
      <c r="BP25" s="381"/>
      <c r="BQ25" s="381"/>
      <c r="BR25" s="381"/>
      <c r="BS25" s="381"/>
      <c r="BT25" s="381"/>
      <c r="BU25" s="382"/>
      <c r="BV25" s="380">
        <v>7673179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6280</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18834</v>
      </c>
      <c r="AN26" s="469"/>
      <c r="AO26" s="469"/>
      <c r="AP26" s="469"/>
      <c r="AQ26" s="469"/>
      <c r="AR26" s="508"/>
      <c r="AS26" s="468">
        <v>3139</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3490</v>
      </c>
      <c r="R27" s="469"/>
      <c r="S27" s="469"/>
      <c r="T27" s="469"/>
      <c r="U27" s="469"/>
      <c r="V27" s="508"/>
      <c r="W27" s="563"/>
      <c r="X27" s="551"/>
      <c r="Y27" s="552"/>
      <c r="Z27" s="467" t="s">
        <v>164</v>
      </c>
      <c r="AA27" s="447"/>
      <c r="AB27" s="447"/>
      <c r="AC27" s="447"/>
      <c r="AD27" s="447"/>
      <c r="AE27" s="447"/>
      <c r="AF27" s="447"/>
      <c r="AG27" s="448"/>
      <c r="AH27" s="468">
        <v>23</v>
      </c>
      <c r="AI27" s="469"/>
      <c r="AJ27" s="469"/>
      <c r="AK27" s="469"/>
      <c r="AL27" s="508"/>
      <c r="AM27" s="468">
        <v>75279</v>
      </c>
      <c r="AN27" s="469"/>
      <c r="AO27" s="469"/>
      <c r="AP27" s="469"/>
      <c r="AQ27" s="469"/>
      <c r="AR27" s="508"/>
      <c r="AS27" s="468">
        <v>3273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2930</v>
      </c>
      <c r="R28" s="469"/>
      <c r="S28" s="469"/>
      <c r="T28" s="469"/>
      <c r="U28" s="469"/>
      <c r="V28" s="508"/>
      <c r="W28" s="563"/>
      <c r="X28" s="551"/>
      <c r="Y28" s="552"/>
      <c r="Z28" s="467" t="s">
        <v>167</v>
      </c>
      <c r="AA28" s="447"/>
      <c r="AB28" s="447"/>
      <c r="AC28" s="447"/>
      <c r="AD28" s="447"/>
      <c r="AE28" s="447"/>
      <c r="AF28" s="447"/>
      <c r="AG28" s="448"/>
      <c r="AH28" s="468">
        <v>2</v>
      </c>
      <c r="AI28" s="469"/>
      <c r="AJ28" s="469"/>
      <c r="AK28" s="469"/>
      <c r="AL28" s="508"/>
      <c r="AM28" s="468" t="s">
        <v>168</v>
      </c>
      <c r="AN28" s="469"/>
      <c r="AO28" s="469"/>
      <c r="AP28" s="469"/>
      <c r="AQ28" s="469"/>
      <c r="AR28" s="508"/>
      <c r="AS28" s="468" t="s">
        <v>168</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1645040</v>
      </c>
      <c r="BO28" s="381"/>
      <c r="BP28" s="381"/>
      <c r="BQ28" s="381"/>
      <c r="BR28" s="381"/>
      <c r="BS28" s="381"/>
      <c r="BT28" s="381"/>
      <c r="BU28" s="382"/>
      <c r="BV28" s="380">
        <v>1457110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14</v>
      </c>
      <c r="M29" s="469"/>
      <c r="N29" s="469"/>
      <c r="O29" s="469"/>
      <c r="P29" s="508"/>
      <c r="Q29" s="468">
        <v>2720</v>
      </c>
      <c r="R29" s="469"/>
      <c r="S29" s="469"/>
      <c r="T29" s="469"/>
      <c r="U29" s="469"/>
      <c r="V29" s="508"/>
      <c r="W29" s="564"/>
      <c r="X29" s="565"/>
      <c r="Y29" s="566"/>
      <c r="Z29" s="467" t="s">
        <v>172</v>
      </c>
      <c r="AA29" s="447"/>
      <c r="AB29" s="447"/>
      <c r="AC29" s="447"/>
      <c r="AD29" s="447"/>
      <c r="AE29" s="447"/>
      <c r="AF29" s="447"/>
      <c r="AG29" s="448"/>
      <c r="AH29" s="468">
        <v>195</v>
      </c>
      <c r="AI29" s="469"/>
      <c r="AJ29" s="469"/>
      <c r="AK29" s="469"/>
      <c r="AL29" s="508"/>
      <c r="AM29" s="468">
        <v>575385</v>
      </c>
      <c r="AN29" s="469"/>
      <c r="AO29" s="469"/>
      <c r="AP29" s="469"/>
      <c r="AQ29" s="469"/>
      <c r="AR29" s="508"/>
      <c r="AS29" s="468">
        <v>2951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177796</v>
      </c>
      <c r="BO29" s="418"/>
      <c r="BP29" s="418"/>
      <c r="BQ29" s="418"/>
      <c r="BR29" s="418"/>
      <c r="BS29" s="418"/>
      <c r="BT29" s="418"/>
      <c r="BU29" s="419"/>
      <c r="BV29" s="417">
        <v>177611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1459743</v>
      </c>
      <c r="BO30" s="587"/>
      <c r="BP30" s="587"/>
      <c r="BQ30" s="587"/>
      <c r="BR30" s="587"/>
      <c r="BS30" s="587"/>
      <c r="BT30" s="587"/>
      <c r="BU30" s="588"/>
      <c r="BV30" s="586">
        <v>1269829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粕屋郡粕屋町外１市水利組合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粕屋町土地開発公社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流域関連公共下水道事業会計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福岡県市町村消防団員等公務災害補償組合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福岡県市町村職員退職手当組合（一般会計）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福岡県市町村職員退職手当組合（基金特別会計）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福岡県自治会館管理組合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糟屋郡自治会館組合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糟屋郡篠栗町外一市五町財産組合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北筑昇華苑組合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粕屋南部消防組合（一般会計）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粕屋南部消防組合（糟屋中南部休日診療所事業特別会計）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14.52</v>
      </c>
      <c r="G34" s="33">
        <v>14.78</v>
      </c>
      <c r="H34" s="33">
        <v>14.53</v>
      </c>
      <c r="I34" s="33">
        <v>13.74</v>
      </c>
      <c r="J34" s="34">
        <v>13.59</v>
      </c>
      <c r="K34" s="22"/>
      <c r="L34" s="22"/>
      <c r="M34" s="22"/>
      <c r="N34" s="22"/>
      <c r="O34" s="22"/>
      <c r="P34" s="22"/>
    </row>
    <row r="35" spans="1:16" ht="39" customHeight="1" x14ac:dyDescent="0.15">
      <c r="A35" s="22"/>
      <c r="B35" s="35"/>
      <c r="C35" s="1178" t="s">
        <v>528</v>
      </c>
      <c r="D35" s="1179"/>
      <c r="E35" s="1180"/>
      <c r="F35" s="36">
        <v>5.7</v>
      </c>
      <c r="G35" s="37">
        <v>5.31</v>
      </c>
      <c r="H35" s="37">
        <v>6</v>
      </c>
      <c r="I35" s="37">
        <v>6.53</v>
      </c>
      <c r="J35" s="38">
        <v>6.97</v>
      </c>
      <c r="K35" s="22"/>
      <c r="L35" s="22"/>
      <c r="M35" s="22"/>
      <c r="N35" s="22"/>
      <c r="O35" s="22"/>
      <c r="P35" s="22"/>
    </row>
    <row r="36" spans="1:16" ht="39" customHeight="1" x14ac:dyDescent="0.15">
      <c r="A36" s="22"/>
      <c r="B36" s="35"/>
      <c r="C36" s="1178" t="s">
        <v>529</v>
      </c>
      <c r="D36" s="1179"/>
      <c r="E36" s="1180"/>
      <c r="F36" s="36">
        <v>7.83</v>
      </c>
      <c r="G36" s="37">
        <v>9.1</v>
      </c>
      <c r="H36" s="37">
        <v>10.35</v>
      </c>
      <c r="I36" s="37">
        <v>11.07</v>
      </c>
      <c r="J36" s="38">
        <v>6.21</v>
      </c>
      <c r="K36" s="22"/>
      <c r="L36" s="22"/>
      <c r="M36" s="22"/>
      <c r="N36" s="22"/>
      <c r="O36" s="22"/>
      <c r="P36" s="22"/>
    </row>
    <row r="37" spans="1:16" ht="39" customHeight="1" x14ac:dyDescent="0.15">
      <c r="A37" s="22"/>
      <c r="B37" s="35"/>
      <c r="C37" s="1178" t="s">
        <v>530</v>
      </c>
      <c r="D37" s="1179"/>
      <c r="E37" s="1180"/>
      <c r="F37" s="36">
        <v>0.27</v>
      </c>
      <c r="G37" s="37">
        <v>0.33</v>
      </c>
      <c r="H37" s="37">
        <v>0.77</v>
      </c>
      <c r="I37" s="37">
        <v>0.64</v>
      </c>
      <c r="J37" s="38">
        <v>0.8</v>
      </c>
      <c r="K37" s="22"/>
      <c r="L37" s="22"/>
      <c r="M37" s="22"/>
      <c r="N37" s="22"/>
      <c r="O37" s="22"/>
      <c r="P37" s="22"/>
    </row>
    <row r="38" spans="1:16" ht="39" customHeight="1" x14ac:dyDescent="0.15">
      <c r="A38" s="22"/>
      <c r="B38" s="35"/>
      <c r="C38" s="1178" t="s">
        <v>531</v>
      </c>
      <c r="D38" s="1179"/>
      <c r="E38" s="1180"/>
      <c r="F38" s="36">
        <v>0.27</v>
      </c>
      <c r="G38" s="37">
        <v>0.28000000000000003</v>
      </c>
      <c r="H38" s="37">
        <v>0.32</v>
      </c>
      <c r="I38" s="37">
        <v>0.32</v>
      </c>
      <c r="J38" s="38">
        <v>0.32</v>
      </c>
      <c r="K38" s="22"/>
      <c r="L38" s="22"/>
      <c r="M38" s="22"/>
      <c r="N38" s="22"/>
      <c r="O38" s="22"/>
      <c r="P38" s="22"/>
    </row>
    <row r="39" spans="1:16" ht="39" customHeight="1" x14ac:dyDescent="0.15">
      <c r="A39" s="22"/>
      <c r="B39" s="35"/>
      <c r="C39" s="1178" t="s">
        <v>532</v>
      </c>
      <c r="D39" s="1179"/>
      <c r="E39" s="1180"/>
      <c r="F39" s="36" t="s">
        <v>533</v>
      </c>
      <c r="G39" s="37" t="s">
        <v>534</v>
      </c>
      <c r="H39" s="37" t="s">
        <v>535</v>
      </c>
      <c r="I39" s="37">
        <v>0.56000000000000005</v>
      </c>
      <c r="J39" s="38">
        <v>0.12</v>
      </c>
      <c r="K39" s="22"/>
      <c r="L39" s="22"/>
      <c r="M39" s="22"/>
      <c r="N39" s="22"/>
      <c r="O39" s="22"/>
      <c r="P39" s="22"/>
    </row>
    <row r="40" spans="1:16" ht="39" customHeight="1" x14ac:dyDescent="0.15">
      <c r="A40" s="22"/>
      <c r="B40" s="35"/>
      <c r="C40" s="1178" t="s">
        <v>536</v>
      </c>
      <c r="D40" s="1179"/>
      <c r="E40" s="1180"/>
      <c r="F40" s="36">
        <v>0.02</v>
      </c>
      <c r="G40" s="37">
        <v>0.01</v>
      </c>
      <c r="H40" s="37">
        <v>0.01</v>
      </c>
      <c r="I40" s="37">
        <v>0.01</v>
      </c>
      <c r="J40" s="38">
        <v>0.01</v>
      </c>
      <c r="K40" s="22"/>
      <c r="L40" s="22"/>
      <c r="M40" s="22"/>
      <c r="N40" s="22"/>
      <c r="O40" s="22"/>
      <c r="P40" s="22"/>
    </row>
    <row r="41" spans="1:16" ht="39" customHeight="1" x14ac:dyDescent="0.15">
      <c r="A41" s="22"/>
      <c r="B41" s="35"/>
      <c r="C41" s="1178" t="s">
        <v>537</v>
      </c>
      <c r="D41" s="1179"/>
      <c r="E41" s="1180"/>
      <c r="F41" s="36">
        <v>0.02</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539</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1477</v>
      </c>
      <c r="L45" s="60">
        <v>1186</v>
      </c>
      <c r="M45" s="60">
        <v>1177</v>
      </c>
      <c r="N45" s="60">
        <v>1027</v>
      </c>
      <c r="O45" s="61">
        <v>1028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570</v>
      </c>
      <c r="L48" s="64">
        <v>544</v>
      </c>
      <c r="M48" s="64">
        <v>588</v>
      </c>
      <c r="N48" s="64">
        <v>585</v>
      </c>
      <c r="O48" s="65">
        <v>577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209</v>
      </c>
      <c r="L49" s="64">
        <v>209</v>
      </c>
      <c r="M49" s="64">
        <v>208</v>
      </c>
      <c r="N49" s="64">
        <v>177</v>
      </c>
      <c r="O49" s="65">
        <v>131</v>
      </c>
      <c r="P49" s="48"/>
      <c r="Q49" s="48"/>
      <c r="R49" s="48"/>
      <c r="S49" s="48"/>
      <c r="T49" s="48"/>
      <c r="U49" s="48"/>
    </row>
    <row r="50" spans="1:21" ht="30.75" customHeight="1" x14ac:dyDescent="0.15">
      <c r="A50" s="48"/>
      <c r="B50" s="1196"/>
      <c r="C50" s="1197"/>
      <c r="D50" s="62"/>
      <c r="E50" s="1188" t="s">
        <v>17</v>
      </c>
      <c r="F50" s="1188"/>
      <c r="G50" s="1188"/>
      <c r="H50" s="1188"/>
      <c r="I50" s="1188"/>
      <c r="J50" s="1189"/>
      <c r="K50" s="63">
        <v>83</v>
      </c>
      <c r="L50" s="64">
        <v>82</v>
      </c>
      <c r="M50" s="64">
        <v>83</v>
      </c>
      <c r="N50" s="64">
        <v>88</v>
      </c>
      <c r="O50" s="65">
        <v>104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1166</v>
      </c>
      <c r="L52" s="64">
        <v>1186</v>
      </c>
      <c r="M52" s="64">
        <v>1194</v>
      </c>
      <c r="N52" s="64">
        <v>1135</v>
      </c>
      <c r="O52" s="65">
        <v>1116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1173</v>
      </c>
      <c r="L53" s="69">
        <v>835</v>
      </c>
      <c r="M53" s="69">
        <v>862</v>
      </c>
      <c r="N53" s="69">
        <v>742</v>
      </c>
      <c r="O53" s="70">
        <v>724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9709</v>
      </c>
      <c r="J41" s="83">
        <v>9611</v>
      </c>
      <c r="K41" s="83">
        <v>10167</v>
      </c>
      <c r="L41" s="83">
        <v>10632</v>
      </c>
      <c r="M41" s="84">
        <v>10489</v>
      </c>
    </row>
    <row r="42" spans="2:13" ht="27.75" customHeight="1" x14ac:dyDescent="0.15">
      <c r="B42" s="1204"/>
      <c r="C42" s="1205"/>
      <c r="D42" s="85"/>
      <c r="E42" s="1210" t="s">
        <v>26</v>
      </c>
      <c r="F42" s="1210"/>
      <c r="G42" s="1210"/>
      <c r="H42" s="1211"/>
      <c r="I42" s="86" t="s">
        <v>481</v>
      </c>
      <c r="J42" s="87" t="s">
        <v>481</v>
      </c>
      <c r="K42" s="87" t="s">
        <v>481</v>
      </c>
      <c r="L42" s="87" t="s">
        <v>481</v>
      </c>
      <c r="M42" s="88">
        <v>2142</v>
      </c>
    </row>
    <row r="43" spans="2:13" ht="27.75" customHeight="1" x14ac:dyDescent="0.15">
      <c r="B43" s="1204"/>
      <c r="C43" s="1205"/>
      <c r="D43" s="85"/>
      <c r="E43" s="1210" t="s">
        <v>27</v>
      </c>
      <c r="F43" s="1210"/>
      <c r="G43" s="1210"/>
      <c r="H43" s="1211"/>
      <c r="I43" s="86">
        <v>7328</v>
      </c>
      <c r="J43" s="87">
        <v>6854</v>
      </c>
      <c r="K43" s="87">
        <v>6564</v>
      </c>
      <c r="L43" s="87">
        <v>6171</v>
      </c>
      <c r="M43" s="88">
        <v>5839</v>
      </c>
    </row>
    <row r="44" spans="2:13" ht="27.75" customHeight="1" x14ac:dyDescent="0.15">
      <c r="B44" s="1204"/>
      <c r="C44" s="1205"/>
      <c r="D44" s="85"/>
      <c r="E44" s="1210" t="s">
        <v>28</v>
      </c>
      <c r="F44" s="1210"/>
      <c r="G44" s="1210"/>
      <c r="H44" s="1211"/>
      <c r="I44" s="86">
        <v>1274</v>
      </c>
      <c r="J44" s="87">
        <v>1023</v>
      </c>
      <c r="K44" s="87">
        <v>779</v>
      </c>
      <c r="L44" s="87">
        <v>656</v>
      </c>
      <c r="M44" s="88">
        <v>454</v>
      </c>
    </row>
    <row r="45" spans="2:13" ht="27.75" customHeight="1" x14ac:dyDescent="0.15">
      <c r="B45" s="1204"/>
      <c r="C45" s="1205"/>
      <c r="D45" s="85"/>
      <c r="E45" s="1210" t="s">
        <v>29</v>
      </c>
      <c r="F45" s="1210"/>
      <c r="G45" s="1210"/>
      <c r="H45" s="1211"/>
      <c r="I45" s="86">
        <v>597</v>
      </c>
      <c r="J45" s="87">
        <v>405</v>
      </c>
      <c r="K45" s="87">
        <v>181</v>
      </c>
      <c r="L45" s="87">
        <v>103</v>
      </c>
      <c r="M45" s="88" t="s">
        <v>481</v>
      </c>
    </row>
    <row r="46" spans="2:13" ht="27.75" customHeight="1" x14ac:dyDescent="0.15">
      <c r="B46" s="1204"/>
      <c r="C46" s="1205"/>
      <c r="D46" s="89"/>
      <c r="E46" s="1210" t="s">
        <v>30</v>
      </c>
      <c r="F46" s="1210"/>
      <c r="G46" s="1210"/>
      <c r="H46" s="1211"/>
      <c r="I46" s="86">
        <v>979</v>
      </c>
      <c r="J46" s="87">
        <v>427</v>
      </c>
      <c r="K46" s="87">
        <v>427</v>
      </c>
      <c r="L46" s="87">
        <v>227</v>
      </c>
      <c r="M46" s="88">
        <v>134</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2659</v>
      </c>
      <c r="J50" s="87">
        <v>2576</v>
      </c>
      <c r="K50" s="87">
        <v>2529</v>
      </c>
      <c r="L50" s="87">
        <v>3009</v>
      </c>
      <c r="M50" s="88">
        <v>3407</v>
      </c>
    </row>
    <row r="51" spans="2:13" ht="27.75" customHeight="1" x14ac:dyDescent="0.15">
      <c r="B51" s="1204"/>
      <c r="C51" s="1205"/>
      <c r="D51" s="85"/>
      <c r="E51" s="1210" t="s">
        <v>36</v>
      </c>
      <c r="F51" s="1210"/>
      <c r="G51" s="1210"/>
      <c r="H51" s="1211"/>
      <c r="I51" s="86" t="s">
        <v>481</v>
      </c>
      <c r="J51" s="87" t="s">
        <v>481</v>
      </c>
      <c r="K51" s="87">
        <v>36</v>
      </c>
      <c r="L51" s="87" t="s">
        <v>481</v>
      </c>
      <c r="M51" s="88">
        <v>19</v>
      </c>
    </row>
    <row r="52" spans="2:13" ht="27.75" customHeight="1" x14ac:dyDescent="0.15">
      <c r="B52" s="1206"/>
      <c r="C52" s="1207"/>
      <c r="D52" s="85"/>
      <c r="E52" s="1210" t="s">
        <v>37</v>
      </c>
      <c r="F52" s="1210"/>
      <c r="G52" s="1210"/>
      <c r="H52" s="1211"/>
      <c r="I52" s="86">
        <v>14349</v>
      </c>
      <c r="J52" s="87">
        <v>14145</v>
      </c>
      <c r="K52" s="87">
        <v>14306</v>
      </c>
      <c r="L52" s="87">
        <v>14345</v>
      </c>
      <c r="M52" s="88">
        <v>14222</v>
      </c>
    </row>
    <row r="53" spans="2:13" ht="27.75" customHeight="1" thickBot="1" x14ac:dyDescent="0.2">
      <c r="B53" s="1217" t="s">
        <v>38</v>
      </c>
      <c r="C53" s="1218"/>
      <c r="D53" s="92"/>
      <c r="E53" s="1219" t="s">
        <v>39</v>
      </c>
      <c r="F53" s="1219"/>
      <c r="G53" s="1219"/>
      <c r="H53" s="1220"/>
      <c r="I53" s="93">
        <v>2879</v>
      </c>
      <c r="J53" s="94">
        <v>1597</v>
      </c>
      <c r="K53" s="94">
        <v>1248</v>
      </c>
      <c r="L53" s="94">
        <v>434</v>
      </c>
      <c r="M53" s="95">
        <v>1411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590</v>
      </c>
      <c r="I42" s="354"/>
      <c r="J42" s="354"/>
      <c r="K42" s="354"/>
      <c r="L42" s="246"/>
      <c r="M42" s="246"/>
      <c r="N42" s="246"/>
      <c r="O42" s="246"/>
    </row>
    <row r="43" spans="2:17" x14ac:dyDescent="0.15">
      <c r="B43" s="250"/>
      <c r="C43" s="246"/>
      <c r="D43" s="246"/>
      <c r="E43" s="246"/>
      <c r="F43" s="246"/>
      <c r="G43" s="1221" t="s">
        <v>591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592</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593</v>
      </c>
      <c r="H51" s="1234"/>
      <c r="I51" s="1239" t="s">
        <v>594</v>
      </c>
      <c r="J51" s="1239"/>
      <c r="K51" s="1241"/>
      <c r="L51" s="1241"/>
      <c r="M51" s="1241"/>
      <c r="N51" s="1242">
        <v>5.9</v>
      </c>
      <c r="O51" s="1242">
        <v>19</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600</v>
      </c>
      <c r="J53" s="1243"/>
      <c r="K53" s="1250"/>
      <c r="L53" s="1250"/>
      <c r="M53" s="1250"/>
      <c r="N53" s="1252">
        <v>56.2</v>
      </c>
      <c r="O53" s="1252">
        <v>55.6</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595</v>
      </c>
      <c r="H55" s="1245"/>
      <c r="I55" s="1243" t="s">
        <v>594</v>
      </c>
      <c r="J55" s="1243"/>
      <c r="K55" s="1241"/>
      <c r="L55" s="1241"/>
      <c r="M55" s="1241"/>
      <c r="N55" s="1242">
        <v>13</v>
      </c>
      <c r="O55" s="1242">
        <v>21</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601</v>
      </c>
      <c r="J57" s="1253"/>
      <c r="K57" s="1250"/>
      <c r="L57" s="1250"/>
      <c r="M57" s="1250"/>
      <c r="N57" s="1252">
        <v>53.4</v>
      </c>
      <c r="O57" s="1252">
        <v>53.4</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596</v>
      </c>
      <c r="C63" s="246"/>
      <c r="D63" s="246"/>
      <c r="E63" s="246"/>
      <c r="F63" s="246"/>
      <c r="G63" s="246"/>
      <c r="H63" s="246"/>
      <c r="I63" s="246"/>
      <c r="J63" s="246"/>
      <c r="K63" s="246"/>
      <c r="L63" s="246"/>
      <c r="M63" s="246"/>
      <c r="N63" s="246"/>
      <c r="O63" s="246"/>
    </row>
    <row r="64" spans="1:17" x14ac:dyDescent="0.15">
      <c r="B64" s="250"/>
      <c r="C64" s="246"/>
      <c r="D64" s="246"/>
      <c r="E64" s="246"/>
      <c r="F64" s="246"/>
      <c r="G64" s="353" t="s">
        <v>590</v>
      </c>
      <c r="I64" s="354"/>
      <c r="J64" s="354"/>
      <c r="K64" s="354"/>
      <c r="L64" s="246"/>
      <c r="M64" s="246"/>
      <c r="N64" s="246"/>
      <c r="O64" s="246"/>
    </row>
    <row r="65" spans="2:30" x14ac:dyDescent="0.15">
      <c r="B65" s="250"/>
      <c r="C65" s="246"/>
      <c r="D65" s="246"/>
      <c r="E65" s="246"/>
      <c r="F65" s="246"/>
      <c r="G65" s="1221" t="s">
        <v>597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598</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593</v>
      </c>
      <c r="H73" s="1234"/>
      <c r="I73" s="1239" t="s">
        <v>594</v>
      </c>
      <c r="J73" s="1239"/>
      <c r="K73" s="1254">
        <v>41.7</v>
      </c>
      <c r="L73" s="1254">
        <v>22.7</v>
      </c>
      <c r="M73" s="1242">
        <v>17.7</v>
      </c>
      <c r="N73" s="1242">
        <v>5.9</v>
      </c>
      <c r="O73" s="1242">
        <v>19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599</v>
      </c>
      <c r="J75" s="1243"/>
      <c r="K75" s="1252">
        <v>18.3</v>
      </c>
      <c r="L75" s="1252">
        <v>16.100000000000001</v>
      </c>
      <c r="M75" s="1252">
        <v>13.7</v>
      </c>
      <c r="N75" s="1252">
        <v>11.4</v>
      </c>
      <c r="O75" s="1252">
        <v>10.7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595</v>
      </c>
      <c r="H77" s="1245"/>
      <c r="I77" s="1243" t="s">
        <v>594</v>
      </c>
      <c r="J77" s="1243"/>
      <c r="K77" s="1254">
        <v>30.7</v>
      </c>
      <c r="L77" s="1254">
        <v>22.3</v>
      </c>
      <c r="M77" s="1242">
        <v>20.3</v>
      </c>
      <c r="N77" s="1242">
        <v>13</v>
      </c>
      <c r="O77" s="1242">
        <v>21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599</v>
      </c>
      <c r="J79" s="1253"/>
      <c r="K79" s="1256">
        <v>9.1999999999999993</v>
      </c>
      <c r="L79" s="1256">
        <v>8.5</v>
      </c>
      <c r="M79" s="1256">
        <v>7.7</v>
      </c>
      <c r="N79" s="1256">
        <v>6.8</v>
      </c>
      <c r="O79" s="1256">
        <v>6.8</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14684</v>
      </c>
      <c r="E3" s="118"/>
      <c r="F3" s="119">
        <v>46819</v>
      </c>
      <c r="G3" s="120"/>
      <c r="H3" s="121"/>
    </row>
    <row r="4" spans="1:8" x14ac:dyDescent="0.15">
      <c r="A4" s="122"/>
      <c r="B4" s="123"/>
      <c r="C4" s="124"/>
      <c r="D4" s="125">
        <v>5266</v>
      </c>
      <c r="E4" s="126"/>
      <c r="F4" s="127">
        <v>24121</v>
      </c>
      <c r="G4" s="128"/>
      <c r="H4" s="129"/>
    </row>
    <row r="5" spans="1:8" x14ac:dyDescent="0.15">
      <c r="A5" s="110" t="s">
        <v>515</v>
      </c>
      <c r="B5" s="115"/>
      <c r="C5" s="116"/>
      <c r="D5" s="117">
        <v>23334</v>
      </c>
      <c r="E5" s="118"/>
      <c r="F5" s="119">
        <v>53270</v>
      </c>
      <c r="G5" s="120"/>
      <c r="H5" s="121"/>
    </row>
    <row r="6" spans="1:8" x14ac:dyDescent="0.15">
      <c r="A6" s="122"/>
      <c r="B6" s="123"/>
      <c r="C6" s="124"/>
      <c r="D6" s="125">
        <v>6330</v>
      </c>
      <c r="E6" s="126"/>
      <c r="F6" s="127">
        <v>24316</v>
      </c>
      <c r="G6" s="128"/>
      <c r="H6" s="129"/>
    </row>
    <row r="7" spans="1:8" x14ac:dyDescent="0.15">
      <c r="A7" s="110" t="s">
        <v>516</v>
      </c>
      <c r="B7" s="115"/>
      <c r="C7" s="116"/>
      <c r="D7" s="117">
        <v>48659</v>
      </c>
      <c r="E7" s="118"/>
      <c r="F7" s="119">
        <v>53292</v>
      </c>
      <c r="G7" s="120"/>
      <c r="H7" s="121"/>
    </row>
    <row r="8" spans="1:8" x14ac:dyDescent="0.15">
      <c r="A8" s="122"/>
      <c r="B8" s="123"/>
      <c r="C8" s="124"/>
      <c r="D8" s="125">
        <v>7816</v>
      </c>
      <c r="E8" s="126"/>
      <c r="F8" s="127">
        <v>28900</v>
      </c>
      <c r="G8" s="128"/>
      <c r="H8" s="129"/>
    </row>
    <row r="9" spans="1:8" x14ac:dyDescent="0.15">
      <c r="A9" s="110" t="s">
        <v>517</v>
      </c>
      <c r="B9" s="115"/>
      <c r="C9" s="116"/>
      <c r="D9" s="117">
        <v>44028</v>
      </c>
      <c r="E9" s="118"/>
      <c r="F9" s="119">
        <v>49919</v>
      </c>
      <c r="G9" s="120"/>
      <c r="H9" s="121"/>
    </row>
    <row r="10" spans="1:8" x14ac:dyDescent="0.15">
      <c r="A10" s="122"/>
      <c r="B10" s="123"/>
      <c r="C10" s="124"/>
      <c r="D10" s="125">
        <v>14344</v>
      </c>
      <c r="E10" s="126"/>
      <c r="F10" s="127">
        <v>26398</v>
      </c>
      <c r="G10" s="128"/>
      <c r="H10" s="129"/>
    </row>
    <row r="11" spans="1:8" x14ac:dyDescent="0.15">
      <c r="A11" s="110" t="s">
        <v>518</v>
      </c>
      <c r="B11" s="115"/>
      <c r="C11" s="116"/>
      <c r="D11" s="117">
        <v>23433</v>
      </c>
      <c r="E11" s="118"/>
      <c r="F11" s="119">
        <v>47738</v>
      </c>
      <c r="G11" s="120"/>
      <c r="H11" s="121"/>
    </row>
    <row r="12" spans="1:8" x14ac:dyDescent="0.15">
      <c r="A12" s="122"/>
      <c r="B12" s="123"/>
      <c r="C12" s="130"/>
      <c r="D12" s="125">
        <v>10668</v>
      </c>
      <c r="E12" s="126"/>
      <c r="F12" s="127">
        <v>24937</v>
      </c>
      <c r="G12" s="128"/>
      <c r="H12" s="129"/>
    </row>
    <row r="13" spans="1:8" x14ac:dyDescent="0.15">
      <c r="A13" s="110"/>
      <c r="B13" s="115"/>
      <c r="C13" s="131"/>
      <c r="D13" s="132">
        <v>30828</v>
      </c>
      <c r="E13" s="133"/>
      <c r="F13" s="134">
        <v>50208</v>
      </c>
      <c r="G13" s="135"/>
      <c r="H13" s="121"/>
    </row>
    <row r="14" spans="1:8" x14ac:dyDescent="0.15">
      <c r="A14" s="122"/>
      <c r="B14" s="123"/>
      <c r="C14" s="124"/>
      <c r="D14" s="125">
        <v>8885</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7.85</v>
      </c>
      <c r="C19" s="136">
        <f>ROUND(VALUE(SUBSTITUTE(実質収支比率等に係る経年分析!G$48,"▲","-")),2)</f>
        <v>9.11</v>
      </c>
      <c r="D19" s="136">
        <f>ROUND(VALUE(SUBSTITUTE(実質収支比率等に係る経年分析!H$48,"▲","-")),2)</f>
        <v>10.36</v>
      </c>
      <c r="E19" s="136">
        <f>ROUND(VALUE(SUBSTITUTE(実質収支比率等に係る経年分析!I$48,"▲","-")),2)</f>
        <v>11.09</v>
      </c>
      <c r="F19" s="136">
        <f>ROUND(VALUE(SUBSTITUTE(実質収支比率等に係る経年分析!J$48,"▲","-")),2)</f>
        <v>6.22</v>
      </c>
    </row>
    <row r="20" spans="1:11" x14ac:dyDescent="0.15">
      <c r="A20" s="136" t="s">
        <v>44</v>
      </c>
      <c r="B20" s="136">
        <f>ROUND(VALUE(SUBSTITUTE(実質収支比率等に係る経年分析!F$47,"▲","-")),2)</f>
        <v>14.81</v>
      </c>
      <c r="C20" s="136">
        <f>ROUND(VALUE(SUBSTITUTE(実質収支比率等に係る経年分析!G$47,"▲","-")),2)</f>
        <v>14.78</v>
      </c>
      <c r="D20" s="136">
        <f>ROUND(VALUE(SUBSTITUTE(実質収支比率等に係る経年分析!H$47,"▲","-")),2)</f>
        <v>14.98</v>
      </c>
      <c r="E20" s="136">
        <f>ROUND(VALUE(SUBSTITUTE(実質収支比率等に係る経年分析!I$47,"▲","-")),2)</f>
        <v>17.309999999999999</v>
      </c>
      <c r="F20" s="136">
        <f>ROUND(VALUE(SUBSTITUTE(実質収支比率等に係る経年分析!J$47,"▲","-")),2)</f>
        <v>19.27</v>
      </c>
    </row>
    <row r="21" spans="1:11" x14ac:dyDescent="0.15">
      <c r="A21" s="136" t="s">
        <v>45</v>
      </c>
      <c r="B21" s="136">
        <f>IF(ISNUMBER(VALUE(SUBSTITUTE(実質収支比率等に係る経年分析!F$49,"▲","-"))),ROUND(VALUE(SUBSTITUTE(実質収支比率等に係る経年分析!F$49,"▲","-")),2),NA())</f>
        <v>3.39</v>
      </c>
      <c r="C21" s="136">
        <f>IF(ISNUMBER(VALUE(SUBSTITUTE(実質収支比率等に係る経年分析!G$49,"▲","-"))),ROUND(VALUE(SUBSTITUTE(実質収支比率等に係る経年分析!G$49,"▲","-")),2),NA())</f>
        <v>1.69</v>
      </c>
      <c r="D21" s="136">
        <f>IF(ISNUMBER(VALUE(SUBSTITUTE(実質収支比率等に係る経年分析!H$49,"▲","-"))),ROUND(VALUE(SUBSTITUTE(実質収支比率等に係る経年分析!H$49,"▲","-")),2),NA())</f>
        <v>1.51</v>
      </c>
      <c r="E21" s="136">
        <f>IF(ISNUMBER(VALUE(SUBSTITUTE(実質収支比率等に係る経年分析!I$49,"▲","-"))),ROUND(VALUE(SUBSTITUTE(実質収支比率等に係る経年分析!I$49,"▲","-")),2),NA())</f>
        <v>3.64</v>
      </c>
      <c r="F21" s="136">
        <f>IF(ISNUMBER(VALUE(SUBSTITUTE(実質収支比率等に係る経年分析!J$49,"▲","-"))),ROUND(VALUE(SUBSTITUTE(実質収支比率等に係る経年分析!J$49,"▲","-")),2),NA())</f>
        <v>-2.5099999999999998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国民健康保険特別会計</v>
      </c>
      <c r="B31" s="137">
        <f>IF(ROUND(VALUE(SUBSTITUTE(連結実質赤字比率に係る赤字・黒字の構成分析!F$39,"▲", "-")), 2) &lt; 0, ABS(ROUND(VALUE(SUBSTITUTE(連結実質赤字比率に係る赤字・黒字の構成分析!F$39,"▲", "-")), 2)), NA())</f>
        <v>2.87</v>
      </c>
      <c r="C31" s="137" t="e">
        <f>IF(ROUND(VALUE(SUBSTITUTE(連結実質赤字比率に係る赤字・黒字の構成分析!F$39,"▲", "-")), 2) &gt;= 0, ABS(ROUND(VALUE(SUBSTITUTE(連結実質赤字比率に係る赤字・黒字の構成分析!F$39,"▲", "-")), 2)), NA())</f>
        <v>#N/A</v>
      </c>
      <c r="D31" s="137">
        <f>IF(ROUND(VALUE(SUBSTITUTE(連結実質赤字比率に係る赤字・黒字の構成分析!G$39,"▲", "-")), 2) &lt; 0, ABS(ROUND(VALUE(SUBSTITUTE(連結実質赤字比率に係る赤字・黒字の構成分析!G$39,"▲", "-")), 2)), NA())</f>
        <v>2.63</v>
      </c>
      <c r="E31" s="137" t="e">
        <f>IF(ROUND(VALUE(SUBSTITUTE(連結実質赤字比率に係る赤字・黒字の構成分析!G$39,"▲", "-")), 2) &gt;= 0, ABS(ROUND(VALUE(SUBSTITUTE(連結実質赤字比率に係る赤字・黒字の構成分析!G$39,"▲", "-")), 2)), NA())</f>
        <v>#N/A</v>
      </c>
      <c r="F31" s="137">
        <f>IF(ROUND(VALUE(SUBSTITUTE(連結実質赤字比率に係る赤字・黒字の構成分析!H$39,"▲", "-")), 2) &lt; 0, ABS(ROUND(VALUE(SUBSTITUTE(連結実質赤字比率に係る赤字・黒字の構成分析!H$39,"▲", "-")), 2)), NA())</f>
        <v>0.02</v>
      </c>
      <c r="G31" s="137" t="e">
        <f>IF(ROUND(VALUE(SUBSTITUTE(連結実質赤字比率に係る赤字・黒字の構成分析!H$39,"▲", "-")), 2) &gt;= 0, ABS(ROUND(VALUE(SUBSTITUTE(連結実質赤字比率に係る赤字・黒字の構成分析!H$39,"▲", "-")), 2)), NA())</f>
        <v>#N/A</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0.56000000000000005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0.32</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7.83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6.21</v>
      </c>
    </row>
    <row r="35" spans="1:16" x14ac:dyDescent="0.15">
      <c r="A35" s="137" t="str">
        <f>IF(連結実質赤字比率に係る赤字・黒字の構成分析!C$35="",NA(),連結実質赤字比率に係る赤字・黒字の構成分析!C$35)</f>
        <v>流域関連公共下水道事業会計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13.59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1166</v>
      </c>
      <c r="E42" s="138"/>
      <c r="F42" s="138"/>
      <c r="G42" s="138">
        <f>'実質公債費比率（分子）の構造'!L$52</f>
        <v>1186</v>
      </c>
      <c r="H42" s="138"/>
      <c r="I42" s="138"/>
      <c r="J42" s="138">
        <f>'実質公債費比率（分子）の構造'!M$52</f>
        <v>1194</v>
      </c>
      <c r="K42" s="138"/>
      <c r="L42" s="138"/>
      <c r="M42" s="138">
        <f>'実質公債費比率（分子）の構造'!N$52</f>
        <v>1135</v>
      </c>
      <c r="N42" s="138"/>
      <c r="O42" s="138"/>
      <c r="P42" s="138">
        <f>'実質公債費比率（分子）の構造'!O$52</f>
        <v>1116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83</v>
      </c>
      <c r="C44" s="138"/>
      <c r="D44" s="138"/>
      <c r="E44" s="138">
        <f>'実質公債費比率（分子）の構造'!L$50</f>
        <v>82</v>
      </c>
      <c r="F44" s="138"/>
      <c r="G44" s="138"/>
      <c r="H44" s="138">
        <f>'実質公債費比率（分子）の構造'!M$50</f>
        <v>83</v>
      </c>
      <c r="I44" s="138"/>
      <c r="J44" s="138"/>
      <c r="K44" s="138">
        <f>'実質公債費比率（分子）の構造'!N$50</f>
        <v>88</v>
      </c>
      <c r="L44" s="138"/>
      <c r="M44" s="138"/>
      <c r="N44" s="138">
        <f>'実質公債費比率（分子）の構造'!O$50</f>
        <v>104</v>
      </c>
      <c r="O44" s="138"/>
      <c r="P44" s="138"/>
    </row>
    <row r="45" spans="1:16" x14ac:dyDescent="0.15">
      <c r="A45" s="138" t="s">
        <v>55</v>
      </c>
      <c r="B45" s="138">
        <f>'実質公債費比率（分子）の構造'!K$49</f>
        <v>209</v>
      </c>
      <c r="C45" s="138"/>
      <c r="D45" s="138"/>
      <c r="E45" s="138">
        <f>'実質公債費比率（分子）の構造'!L$49</f>
        <v>209</v>
      </c>
      <c r="F45" s="138"/>
      <c r="G45" s="138"/>
      <c r="H45" s="138">
        <f>'実質公債費比率（分子）の構造'!M$49</f>
        <v>208</v>
      </c>
      <c r="I45" s="138"/>
      <c r="J45" s="138"/>
      <c r="K45" s="138">
        <f>'実質公債費比率（分子）の構造'!N$49</f>
        <v>177</v>
      </c>
      <c r="L45" s="138"/>
      <c r="M45" s="138"/>
      <c r="N45" s="138">
        <f>'実質公債費比率（分子）の構造'!O$49</f>
        <v>131</v>
      </c>
      <c r="O45" s="138"/>
      <c r="P45" s="138"/>
    </row>
    <row r="46" spans="1:16" x14ac:dyDescent="0.15">
      <c r="A46" s="138" t="s">
        <v>56</v>
      </c>
      <c r="B46" s="138">
        <f>'実質公債費比率（分子）の構造'!K$48</f>
        <v>570</v>
      </c>
      <c r="C46" s="138"/>
      <c r="D46" s="138"/>
      <c r="E46" s="138">
        <f>'実質公債費比率（分子）の構造'!L$48</f>
        <v>544</v>
      </c>
      <c r="F46" s="138"/>
      <c r="G46" s="138"/>
      <c r="H46" s="138">
        <f>'実質公債費比率（分子）の構造'!M$48</f>
        <v>588</v>
      </c>
      <c r="I46" s="138"/>
      <c r="J46" s="138"/>
      <c r="K46" s="138">
        <f>'実質公債費比率（分子）の構造'!N$48</f>
        <v>585</v>
      </c>
      <c r="L46" s="138"/>
      <c r="M46" s="138"/>
      <c r="N46" s="138">
        <f>'実質公債費比率（分子）の構造'!O$48</f>
        <v>577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1477</v>
      </c>
      <c r="C49" s="138"/>
      <c r="D49" s="138"/>
      <c r="E49" s="138">
        <f>'実質公債費比率（分子）の構造'!L$45</f>
        <v>1186</v>
      </c>
      <c r="F49" s="138"/>
      <c r="G49" s="138"/>
      <c r="H49" s="138">
        <f>'実質公債費比率（分子）の構造'!M$45</f>
        <v>1177</v>
      </c>
      <c r="I49" s="138"/>
      <c r="J49" s="138"/>
      <c r="K49" s="138">
        <f>'実質公債費比率（分子）の構造'!N$45</f>
        <v>1027</v>
      </c>
      <c r="L49" s="138"/>
      <c r="M49" s="138"/>
      <c r="N49" s="138">
        <f>'実質公債費比率（分子）の構造'!O$45</f>
        <v>1028</v>
      </c>
      <c r="O49" s="138"/>
      <c r="P49" s="138"/>
    </row>
    <row r="50" spans="1:16" x14ac:dyDescent="0.15">
      <c r="A50" s="138" t="s">
        <v>60</v>
      </c>
      <c r="B50" s="138" t="e">
        <f>NA()</f>
        <v>#N/A</v>
      </c>
      <c r="C50" s="138">
        <f>IF(ISNUMBER('実質公債費比率（分子）の構造'!K$53),'実質公債費比率（分子）の構造'!K$53,NA())</f>
        <v>1173</v>
      </c>
      <c r="D50" s="138" t="e">
        <f>NA()</f>
        <v>#N/A</v>
      </c>
      <c r="E50" s="138" t="e">
        <f>NA()</f>
        <v>#N/A</v>
      </c>
      <c r="F50" s="138">
        <f>IF(ISNUMBER('実質公債費比率（分子）の構造'!L$53),'実質公債費比率（分子）の構造'!L$53,NA())</f>
        <v>835</v>
      </c>
      <c r="G50" s="138" t="e">
        <f>NA()</f>
        <v>#N/A</v>
      </c>
      <c r="H50" s="138" t="e">
        <f>NA()</f>
        <v>#N/A</v>
      </c>
      <c r="I50" s="138">
        <f>IF(ISNUMBER('実質公債費比率（分子）の構造'!M$53),'実質公債費比率（分子）の構造'!M$53,NA())</f>
        <v>862</v>
      </c>
      <c r="J50" s="138" t="e">
        <f>NA()</f>
        <v>#N/A</v>
      </c>
      <c r="K50" s="138" t="e">
        <f>NA()</f>
        <v>#N/A</v>
      </c>
      <c r="L50" s="138">
        <f>IF(ISNUMBER('実質公債費比率（分子）の構造'!N$53),'実質公債費比率（分子）の構造'!N$53,NA())</f>
        <v>742</v>
      </c>
      <c r="M50" s="138" t="e">
        <f>NA()</f>
        <v>#N/A</v>
      </c>
      <c r="N50" s="138" t="e">
        <f>NA()</f>
        <v>#N/A</v>
      </c>
      <c r="O50" s="138">
        <f>IF(ISNUMBER('実質公債費比率（分子）の構造'!O$53),'実質公債費比率（分子）の構造'!O$53,NA())</f>
        <v>724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14349</v>
      </c>
      <c r="E56" s="137"/>
      <c r="F56" s="137"/>
      <c r="G56" s="137">
        <f>'将来負担比率（分子）の構造'!J$52</f>
        <v>14145</v>
      </c>
      <c r="H56" s="137"/>
      <c r="I56" s="137"/>
      <c r="J56" s="137">
        <f>'将来負担比率（分子）の構造'!K$52</f>
        <v>14306</v>
      </c>
      <c r="K56" s="137"/>
      <c r="L56" s="137"/>
      <c r="M56" s="137">
        <f>'将来負担比率（分子）の構造'!L$52</f>
        <v>14345</v>
      </c>
      <c r="N56" s="137"/>
      <c r="O56" s="137"/>
      <c r="P56" s="137">
        <f>'将来負担比率（分子）の構造'!M$52</f>
        <v>14222</v>
      </c>
    </row>
    <row r="57" spans="1:16" x14ac:dyDescent="0.15">
      <c r="A57" s="137" t="s">
        <v>36</v>
      </c>
      <c r="B57" s="137"/>
      <c r="C57" s="137"/>
      <c r="D57" s="137" t="str">
        <f>'将来負担比率（分子）の構造'!I$51</f>
        <v>-</v>
      </c>
      <c r="E57" s="137"/>
      <c r="F57" s="137"/>
      <c r="G57" s="137" t="str">
        <f>'将来負担比率（分子）の構造'!J$51</f>
        <v>-</v>
      </c>
      <c r="H57" s="137"/>
      <c r="I57" s="137"/>
      <c r="J57" s="137">
        <f>'将来負担比率（分子）の構造'!K$51</f>
        <v>36</v>
      </c>
      <c r="K57" s="137"/>
      <c r="L57" s="137"/>
      <c r="M57" s="137" t="str">
        <f>'将来負担比率（分子）の構造'!L$51</f>
        <v>-</v>
      </c>
      <c r="N57" s="137"/>
      <c r="O57" s="137"/>
      <c r="P57" s="137">
        <f>'将来負担比率（分子）の構造'!M$51</f>
        <v>19</v>
      </c>
    </row>
    <row r="58" spans="1:16" x14ac:dyDescent="0.15">
      <c r="A58" s="137" t="s">
        <v>35</v>
      </c>
      <c r="B58" s="137"/>
      <c r="C58" s="137"/>
      <c r="D58" s="137">
        <f>'将来負担比率（分子）の構造'!I$50</f>
        <v>2659</v>
      </c>
      <c r="E58" s="137"/>
      <c r="F58" s="137"/>
      <c r="G58" s="137">
        <f>'将来負担比率（分子）の構造'!J$50</f>
        <v>2576</v>
      </c>
      <c r="H58" s="137"/>
      <c r="I58" s="137"/>
      <c r="J58" s="137">
        <f>'将来負担比率（分子）の構造'!K$50</f>
        <v>2529</v>
      </c>
      <c r="K58" s="137"/>
      <c r="L58" s="137"/>
      <c r="M58" s="137">
        <f>'将来負担比率（分子）の構造'!L$50</f>
        <v>3009</v>
      </c>
      <c r="N58" s="137"/>
      <c r="O58" s="137"/>
      <c r="P58" s="137">
        <f>'将来負担比率（分子）の構造'!M$50</f>
        <v>3407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979</v>
      </c>
      <c r="C61" s="137"/>
      <c r="D61" s="137"/>
      <c r="E61" s="137">
        <f>'将来負担比率（分子）の構造'!J$46</f>
        <v>427</v>
      </c>
      <c r="F61" s="137"/>
      <c r="G61" s="137"/>
      <c r="H61" s="137">
        <f>'将来負担比率（分子）の構造'!K$46</f>
        <v>427</v>
      </c>
      <c r="I61" s="137"/>
      <c r="J61" s="137"/>
      <c r="K61" s="137">
        <f>'将来負担比率（分子）の構造'!L$46</f>
        <v>227</v>
      </c>
      <c r="L61" s="137"/>
      <c r="M61" s="137"/>
      <c r="N61" s="137">
        <f>'将来負担比率（分子）の構造'!M$46</f>
        <v>134</v>
      </c>
      <c r="O61" s="137"/>
      <c r="P61" s="137"/>
    </row>
    <row r="62" spans="1:16" x14ac:dyDescent="0.15">
      <c r="A62" s="137" t="s">
        <v>29</v>
      </c>
      <c r="B62" s="137">
        <f>'将来負担比率（分子）の構造'!I$45</f>
        <v>597</v>
      </c>
      <c r="C62" s="137"/>
      <c r="D62" s="137"/>
      <c r="E62" s="137">
        <f>'将来負担比率（分子）の構造'!J$45</f>
        <v>405</v>
      </c>
      <c r="F62" s="137"/>
      <c r="G62" s="137"/>
      <c r="H62" s="137">
        <f>'将来負担比率（分子）の構造'!K$45</f>
        <v>181</v>
      </c>
      <c r="I62" s="137"/>
      <c r="J62" s="137"/>
      <c r="K62" s="137">
        <f>'将来負担比率（分子）の構造'!L$45</f>
        <v>103</v>
      </c>
      <c r="L62" s="137"/>
      <c r="M62" s="137"/>
      <c r="N62" s="137" t="str">
        <f>'将来負担比率（分子）の構造'!M$45</f>
        <v>-</v>
      </c>
      <c r="O62" s="137"/>
      <c r="P62" s="137"/>
    </row>
    <row r="63" spans="1:16" x14ac:dyDescent="0.15">
      <c r="A63" s="137" t="s">
        <v>28</v>
      </c>
      <c r="B63" s="137">
        <f>'将来負担比率（分子）の構造'!I$44</f>
        <v>1274</v>
      </c>
      <c r="C63" s="137"/>
      <c r="D63" s="137"/>
      <c r="E63" s="137">
        <f>'将来負担比率（分子）の構造'!J$44</f>
        <v>1023</v>
      </c>
      <c r="F63" s="137"/>
      <c r="G63" s="137"/>
      <c r="H63" s="137">
        <f>'将来負担比率（分子）の構造'!K$44</f>
        <v>779</v>
      </c>
      <c r="I63" s="137"/>
      <c r="J63" s="137"/>
      <c r="K63" s="137">
        <f>'将来負担比率（分子）の構造'!L$44</f>
        <v>656</v>
      </c>
      <c r="L63" s="137"/>
      <c r="M63" s="137"/>
      <c r="N63" s="137">
        <f>'将来負担比率（分子）の構造'!M$44</f>
        <v>454</v>
      </c>
      <c r="O63" s="137"/>
      <c r="P63" s="137"/>
    </row>
    <row r="64" spans="1:16" x14ac:dyDescent="0.15">
      <c r="A64" s="137" t="s">
        <v>27</v>
      </c>
      <c r="B64" s="137">
        <f>'将来負担比率（分子）の構造'!I$43</f>
        <v>7328</v>
      </c>
      <c r="C64" s="137"/>
      <c r="D64" s="137"/>
      <c r="E64" s="137">
        <f>'将来負担比率（分子）の構造'!J$43</f>
        <v>6854</v>
      </c>
      <c r="F64" s="137"/>
      <c r="G64" s="137"/>
      <c r="H64" s="137">
        <f>'将来負担比率（分子）の構造'!K$43</f>
        <v>6564</v>
      </c>
      <c r="I64" s="137"/>
      <c r="J64" s="137"/>
      <c r="K64" s="137">
        <f>'将来負担比率（分子）の構造'!L$43</f>
        <v>6171</v>
      </c>
      <c r="L64" s="137"/>
      <c r="M64" s="137"/>
      <c r="N64" s="137">
        <f>'将来負担比率（分子）の構造'!M$43</f>
        <v>5839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2142</v>
      </c>
      <c r="O65" s="137"/>
      <c r="P65" s="137"/>
    </row>
    <row r="66" spans="1:16" x14ac:dyDescent="0.15">
      <c r="A66" s="137" t="s">
        <v>25</v>
      </c>
      <c r="B66" s="137">
        <f>'将来負担比率（分子）の構造'!I$41</f>
        <v>9709</v>
      </c>
      <c r="C66" s="137"/>
      <c r="D66" s="137"/>
      <c r="E66" s="137">
        <f>'将来負担比率（分子）の構造'!J$41</f>
        <v>9611</v>
      </c>
      <c r="F66" s="137"/>
      <c r="G66" s="137"/>
      <c r="H66" s="137">
        <f>'将来負担比率（分子）の構造'!K$41</f>
        <v>10167</v>
      </c>
      <c r="I66" s="137"/>
      <c r="J66" s="137"/>
      <c r="K66" s="137">
        <f>'将来負担比率（分子）の構造'!L$41</f>
        <v>10632</v>
      </c>
      <c r="L66" s="137"/>
      <c r="M66" s="137"/>
      <c r="N66" s="137">
        <f>'将来負担比率（分子）の構造'!M$41</f>
        <v>10489</v>
      </c>
      <c r="O66" s="137"/>
      <c r="P66" s="137"/>
    </row>
    <row r="67" spans="1:16" x14ac:dyDescent="0.15">
      <c r="A67" s="137" t="s">
        <v>64</v>
      </c>
      <c r="B67" s="137" t="e">
        <f>NA()</f>
        <v>#N/A</v>
      </c>
      <c r="C67" s="137">
        <f>IF(ISNUMBER('将来負担比率（分子）の構造'!I$53), IF('将来負担比率（分子）の構造'!I$53 &lt; 0, 0, '将来負担比率（分子）の構造'!I$53), NA())</f>
        <v>2879</v>
      </c>
      <c r="D67" s="137" t="e">
        <f>NA()</f>
        <v>#N/A</v>
      </c>
      <c r="E67" s="137" t="e">
        <f>NA()</f>
        <v>#N/A</v>
      </c>
      <c r="F67" s="137">
        <f>IF(ISNUMBER('将来負担比率（分子）の構造'!J$53), IF('将来負担比率（分子）の構造'!J$53 &lt; 0, 0, '将来負担比率（分子）の構造'!J$53), NA())</f>
        <v>1597</v>
      </c>
      <c r="G67" s="137" t="e">
        <f>NA()</f>
        <v>#N/A</v>
      </c>
      <c r="H67" s="137" t="e">
        <f>NA()</f>
        <v>#N/A</v>
      </c>
      <c r="I67" s="137">
        <f>IF(ISNUMBER('将来負担比率（分子）の構造'!K$53), IF('将来負担比率（分子）の構造'!K$53 &lt; 0, 0, '将来負担比率（分子）の構造'!K$53), NA())</f>
        <v>1248</v>
      </c>
      <c r="J67" s="137" t="e">
        <f>NA()</f>
        <v>#N/A</v>
      </c>
      <c r="K67" s="137" t="e">
        <f>NA()</f>
        <v>#N/A</v>
      </c>
      <c r="L67" s="137">
        <f>IF(ISNUMBER('将来負担比率（分子）の構造'!L$53), IF('将来負担比率（分子）の構造'!L$53 &lt; 0, 0, '将来負担比率（分子）の構造'!L$53), NA())</f>
        <v>434</v>
      </c>
      <c r="M67" s="137" t="e">
        <f>NA()</f>
        <v>#N/A</v>
      </c>
      <c r="N67" s="137" t="e">
        <f>NA()</f>
        <v>#N/A</v>
      </c>
      <c r="O67" s="137">
        <f>IF(ISNUMBER('将来負担比率（分子）の構造'!M$53), IF('将来負担比率（分子）の構造'!M$53 &lt; 0, 0, '将来負担比率（分子）の構造'!M$53), NA())</f>
        <v>1411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6211880</v>
      </c>
      <c r="S5" s="615"/>
      <c r="T5" s="615"/>
      <c r="U5" s="615"/>
      <c r="V5" s="615"/>
      <c r="W5" s="615"/>
      <c r="X5" s="615"/>
      <c r="Y5" s="616"/>
      <c r="Z5" s="617">
        <v>44.3</v>
      </c>
      <c r="AA5" s="617"/>
      <c r="AB5" s="617"/>
      <c r="AC5" s="617"/>
      <c r="AD5" s="618">
        <v>6211880</v>
      </c>
      <c r="AE5" s="618"/>
      <c r="AF5" s="618"/>
      <c r="AG5" s="618"/>
      <c r="AH5" s="618"/>
      <c r="AI5" s="618"/>
      <c r="AJ5" s="618"/>
      <c r="AK5" s="618"/>
      <c r="AL5" s="619">
        <v>76</v>
      </c>
      <c r="AM5" s="620"/>
      <c r="AN5" s="620"/>
      <c r="AO5" s="621"/>
      <c r="AP5" s="611" t="s">
        <v>211</v>
      </c>
      <c r="AQ5" s="612"/>
      <c r="AR5" s="612"/>
      <c r="AS5" s="612"/>
      <c r="AT5" s="612"/>
      <c r="AU5" s="612"/>
      <c r="AV5" s="612"/>
      <c r="AW5" s="612"/>
      <c r="AX5" s="612"/>
      <c r="AY5" s="612"/>
      <c r="AZ5" s="612"/>
      <c r="BA5" s="612"/>
      <c r="BB5" s="612"/>
      <c r="BC5" s="612"/>
      <c r="BD5" s="612"/>
      <c r="BE5" s="612"/>
      <c r="BF5" s="613"/>
      <c r="BG5" s="625">
        <v>6211880</v>
      </c>
      <c r="BH5" s="626"/>
      <c r="BI5" s="626"/>
      <c r="BJ5" s="626"/>
      <c r="BK5" s="626"/>
      <c r="BL5" s="626"/>
      <c r="BM5" s="626"/>
      <c r="BN5" s="627"/>
      <c r="BO5" s="628">
        <v>100</v>
      </c>
      <c r="BP5" s="628"/>
      <c r="BQ5" s="628"/>
      <c r="BR5" s="628"/>
      <c r="BS5" s="629">
        <v>124534</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98846</v>
      </c>
      <c r="S6" s="626"/>
      <c r="T6" s="626"/>
      <c r="U6" s="626"/>
      <c r="V6" s="626"/>
      <c r="W6" s="626"/>
      <c r="X6" s="626"/>
      <c r="Y6" s="627"/>
      <c r="Z6" s="628">
        <v>0.7</v>
      </c>
      <c r="AA6" s="628"/>
      <c r="AB6" s="628"/>
      <c r="AC6" s="628"/>
      <c r="AD6" s="629">
        <v>98846</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6211880</v>
      </c>
      <c r="BH6" s="626"/>
      <c r="BI6" s="626"/>
      <c r="BJ6" s="626"/>
      <c r="BK6" s="626"/>
      <c r="BL6" s="626"/>
      <c r="BM6" s="626"/>
      <c r="BN6" s="627"/>
      <c r="BO6" s="628">
        <v>100</v>
      </c>
      <c r="BP6" s="628"/>
      <c r="BQ6" s="628"/>
      <c r="BR6" s="628"/>
      <c r="BS6" s="629">
        <v>124534</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132150</v>
      </c>
      <c r="CS6" s="626"/>
      <c r="CT6" s="626"/>
      <c r="CU6" s="626"/>
      <c r="CV6" s="626"/>
      <c r="CW6" s="626"/>
      <c r="CX6" s="626"/>
      <c r="CY6" s="627"/>
      <c r="CZ6" s="628">
        <v>1</v>
      </c>
      <c r="DA6" s="628"/>
      <c r="DB6" s="628"/>
      <c r="DC6" s="628"/>
      <c r="DD6" s="634" t="s">
        <v>218</v>
      </c>
      <c r="DE6" s="626"/>
      <c r="DF6" s="626"/>
      <c r="DG6" s="626"/>
      <c r="DH6" s="626"/>
      <c r="DI6" s="626"/>
      <c r="DJ6" s="626"/>
      <c r="DK6" s="626"/>
      <c r="DL6" s="626"/>
      <c r="DM6" s="626"/>
      <c r="DN6" s="626"/>
      <c r="DO6" s="626"/>
      <c r="DP6" s="627"/>
      <c r="DQ6" s="634">
        <v>132150</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5362</v>
      </c>
      <c r="S7" s="626"/>
      <c r="T7" s="626"/>
      <c r="U7" s="626"/>
      <c r="V7" s="626"/>
      <c r="W7" s="626"/>
      <c r="X7" s="626"/>
      <c r="Y7" s="627"/>
      <c r="Z7" s="628">
        <v>0</v>
      </c>
      <c r="AA7" s="628"/>
      <c r="AB7" s="628"/>
      <c r="AC7" s="628"/>
      <c r="AD7" s="629">
        <v>5362</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2952555</v>
      </c>
      <c r="BH7" s="626"/>
      <c r="BI7" s="626"/>
      <c r="BJ7" s="626"/>
      <c r="BK7" s="626"/>
      <c r="BL7" s="626"/>
      <c r="BM7" s="626"/>
      <c r="BN7" s="627"/>
      <c r="BO7" s="628">
        <v>47.5</v>
      </c>
      <c r="BP7" s="628"/>
      <c r="BQ7" s="628"/>
      <c r="BR7" s="628"/>
      <c r="BS7" s="629">
        <v>124534</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1447940</v>
      </c>
      <c r="CS7" s="626"/>
      <c r="CT7" s="626"/>
      <c r="CU7" s="626"/>
      <c r="CV7" s="626"/>
      <c r="CW7" s="626"/>
      <c r="CX7" s="626"/>
      <c r="CY7" s="627"/>
      <c r="CZ7" s="628">
        <v>10.8</v>
      </c>
      <c r="DA7" s="628"/>
      <c r="DB7" s="628"/>
      <c r="DC7" s="628"/>
      <c r="DD7" s="634">
        <v>25572</v>
      </c>
      <c r="DE7" s="626"/>
      <c r="DF7" s="626"/>
      <c r="DG7" s="626"/>
      <c r="DH7" s="626"/>
      <c r="DI7" s="626"/>
      <c r="DJ7" s="626"/>
      <c r="DK7" s="626"/>
      <c r="DL7" s="626"/>
      <c r="DM7" s="626"/>
      <c r="DN7" s="626"/>
      <c r="DO7" s="626"/>
      <c r="DP7" s="627"/>
      <c r="DQ7" s="634">
        <v>1260722</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17565</v>
      </c>
      <c r="S8" s="626"/>
      <c r="T8" s="626"/>
      <c r="U8" s="626"/>
      <c r="V8" s="626"/>
      <c r="W8" s="626"/>
      <c r="X8" s="626"/>
      <c r="Y8" s="627"/>
      <c r="Z8" s="628">
        <v>0.1</v>
      </c>
      <c r="AA8" s="628"/>
      <c r="AB8" s="628"/>
      <c r="AC8" s="628"/>
      <c r="AD8" s="629">
        <v>17565</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76343</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5088113</v>
      </c>
      <c r="CS8" s="626"/>
      <c r="CT8" s="626"/>
      <c r="CU8" s="626"/>
      <c r="CV8" s="626"/>
      <c r="CW8" s="626"/>
      <c r="CX8" s="626"/>
      <c r="CY8" s="627"/>
      <c r="CZ8" s="628">
        <v>38</v>
      </c>
      <c r="DA8" s="628"/>
      <c r="DB8" s="628"/>
      <c r="DC8" s="628"/>
      <c r="DD8" s="634">
        <v>45179</v>
      </c>
      <c r="DE8" s="626"/>
      <c r="DF8" s="626"/>
      <c r="DG8" s="626"/>
      <c r="DH8" s="626"/>
      <c r="DI8" s="626"/>
      <c r="DJ8" s="626"/>
      <c r="DK8" s="626"/>
      <c r="DL8" s="626"/>
      <c r="DM8" s="626"/>
      <c r="DN8" s="626"/>
      <c r="DO8" s="626"/>
      <c r="DP8" s="627"/>
      <c r="DQ8" s="634">
        <v>2188485</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11771</v>
      </c>
      <c r="S9" s="626"/>
      <c r="T9" s="626"/>
      <c r="U9" s="626"/>
      <c r="V9" s="626"/>
      <c r="W9" s="626"/>
      <c r="X9" s="626"/>
      <c r="Y9" s="627"/>
      <c r="Z9" s="628">
        <v>0.1</v>
      </c>
      <c r="AA9" s="628"/>
      <c r="AB9" s="628"/>
      <c r="AC9" s="628"/>
      <c r="AD9" s="629">
        <v>11771</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2212270</v>
      </c>
      <c r="BH9" s="626"/>
      <c r="BI9" s="626"/>
      <c r="BJ9" s="626"/>
      <c r="BK9" s="626"/>
      <c r="BL9" s="626"/>
      <c r="BM9" s="626"/>
      <c r="BN9" s="627"/>
      <c r="BO9" s="628">
        <v>35.6</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1466975</v>
      </c>
      <c r="CS9" s="626"/>
      <c r="CT9" s="626"/>
      <c r="CU9" s="626"/>
      <c r="CV9" s="626"/>
      <c r="CW9" s="626"/>
      <c r="CX9" s="626"/>
      <c r="CY9" s="627"/>
      <c r="CZ9" s="628">
        <v>10.9</v>
      </c>
      <c r="DA9" s="628"/>
      <c r="DB9" s="628"/>
      <c r="DC9" s="628"/>
      <c r="DD9" s="634">
        <v>13707</v>
      </c>
      <c r="DE9" s="626"/>
      <c r="DF9" s="626"/>
      <c r="DG9" s="626"/>
      <c r="DH9" s="626"/>
      <c r="DI9" s="626"/>
      <c r="DJ9" s="626"/>
      <c r="DK9" s="626"/>
      <c r="DL9" s="626"/>
      <c r="DM9" s="626"/>
      <c r="DN9" s="626"/>
      <c r="DO9" s="626"/>
      <c r="DP9" s="627"/>
      <c r="DQ9" s="634">
        <v>1324289</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781983</v>
      </c>
      <c r="S10" s="626"/>
      <c r="T10" s="626"/>
      <c r="U10" s="626"/>
      <c r="V10" s="626"/>
      <c r="W10" s="626"/>
      <c r="X10" s="626"/>
      <c r="Y10" s="627"/>
      <c r="Z10" s="628">
        <v>5.6</v>
      </c>
      <c r="AA10" s="628"/>
      <c r="AB10" s="628"/>
      <c r="AC10" s="628"/>
      <c r="AD10" s="629">
        <v>781983</v>
      </c>
      <c r="AE10" s="629"/>
      <c r="AF10" s="629"/>
      <c r="AG10" s="629"/>
      <c r="AH10" s="629"/>
      <c r="AI10" s="629"/>
      <c r="AJ10" s="629"/>
      <c r="AK10" s="629"/>
      <c r="AL10" s="630">
        <v>9.6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240168</v>
      </c>
      <c r="BH10" s="626"/>
      <c r="BI10" s="626"/>
      <c r="BJ10" s="626"/>
      <c r="BK10" s="626"/>
      <c r="BL10" s="626"/>
      <c r="BM10" s="626"/>
      <c r="BN10" s="627"/>
      <c r="BO10" s="628">
        <v>3.9</v>
      </c>
      <c r="BP10" s="628"/>
      <c r="BQ10" s="628"/>
      <c r="BR10" s="628"/>
      <c r="BS10" s="634">
        <v>40568</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423774</v>
      </c>
      <c r="BH11" s="626"/>
      <c r="BI11" s="626"/>
      <c r="BJ11" s="626"/>
      <c r="BK11" s="626"/>
      <c r="BL11" s="626"/>
      <c r="BM11" s="626"/>
      <c r="BN11" s="627"/>
      <c r="BO11" s="628">
        <v>6.8</v>
      </c>
      <c r="BP11" s="628"/>
      <c r="BQ11" s="628"/>
      <c r="BR11" s="628"/>
      <c r="BS11" s="634">
        <v>83966</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109479</v>
      </c>
      <c r="CS11" s="626"/>
      <c r="CT11" s="626"/>
      <c r="CU11" s="626"/>
      <c r="CV11" s="626"/>
      <c r="CW11" s="626"/>
      <c r="CX11" s="626"/>
      <c r="CY11" s="627"/>
      <c r="CZ11" s="628">
        <v>0.8</v>
      </c>
      <c r="DA11" s="628"/>
      <c r="DB11" s="628"/>
      <c r="DC11" s="628"/>
      <c r="DD11" s="634">
        <v>38422</v>
      </c>
      <c r="DE11" s="626"/>
      <c r="DF11" s="626"/>
      <c r="DG11" s="626"/>
      <c r="DH11" s="626"/>
      <c r="DI11" s="626"/>
      <c r="DJ11" s="626"/>
      <c r="DK11" s="626"/>
      <c r="DL11" s="626"/>
      <c r="DM11" s="626"/>
      <c r="DN11" s="626"/>
      <c r="DO11" s="626"/>
      <c r="DP11" s="627"/>
      <c r="DQ11" s="634">
        <v>91113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2848523</v>
      </c>
      <c r="BH12" s="626"/>
      <c r="BI12" s="626"/>
      <c r="BJ12" s="626"/>
      <c r="BK12" s="626"/>
      <c r="BL12" s="626"/>
      <c r="BM12" s="626"/>
      <c r="BN12" s="627"/>
      <c r="BO12" s="628">
        <v>45.9</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49245</v>
      </c>
      <c r="CS12" s="626"/>
      <c r="CT12" s="626"/>
      <c r="CU12" s="626"/>
      <c r="CV12" s="626"/>
      <c r="CW12" s="626"/>
      <c r="CX12" s="626"/>
      <c r="CY12" s="627"/>
      <c r="CZ12" s="628">
        <v>0.4</v>
      </c>
      <c r="DA12" s="628"/>
      <c r="DB12" s="628"/>
      <c r="DC12" s="628"/>
      <c r="DD12" s="634" t="s">
        <v>112</v>
      </c>
      <c r="DE12" s="626"/>
      <c r="DF12" s="626"/>
      <c r="DG12" s="626"/>
      <c r="DH12" s="626"/>
      <c r="DI12" s="626"/>
      <c r="DJ12" s="626"/>
      <c r="DK12" s="626"/>
      <c r="DL12" s="626"/>
      <c r="DM12" s="626"/>
      <c r="DN12" s="626"/>
      <c r="DO12" s="626"/>
      <c r="DP12" s="627"/>
      <c r="DQ12" s="634">
        <v>27877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26319</v>
      </c>
      <c r="S13" s="626"/>
      <c r="T13" s="626"/>
      <c r="U13" s="626"/>
      <c r="V13" s="626"/>
      <c r="W13" s="626"/>
      <c r="X13" s="626"/>
      <c r="Y13" s="627"/>
      <c r="Z13" s="628">
        <v>0.2</v>
      </c>
      <c r="AA13" s="628"/>
      <c r="AB13" s="628"/>
      <c r="AC13" s="628"/>
      <c r="AD13" s="629">
        <v>26319</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2830110</v>
      </c>
      <c r="BH13" s="626"/>
      <c r="BI13" s="626"/>
      <c r="BJ13" s="626"/>
      <c r="BK13" s="626"/>
      <c r="BL13" s="626"/>
      <c r="BM13" s="626"/>
      <c r="BN13" s="627"/>
      <c r="BO13" s="628">
        <v>45.6</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1414093</v>
      </c>
      <c r="CS13" s="626"/>
      <c r="CT13" s="626"/>
      <c r="CU13" s="626"/>
      <c r="CV13" s="626"/>
      <c r="CW13" s="626"/>
      <c r="CX13" s="626"/>
      <c r="CY13" s="627"/>
      <c r="CZ13" s="628">
        <v>10.5</v>
      </c>
      <c r="DA13" s="628"/>
      <c r="DB13" s="628"/>
      <c r="DC13" s="628"/>
      <c r="DD13" s="634">
        <v>313748</v>
      </c>
      <c r="DE13" s="626"/>
      <c r="DF13" s="626"/>
      <c r="DG13" s="626"/>
      <c r="DH13" s="626"/>
      <c r="DI13" s="626"/>
      <c r="DJ13" s="626"/>
      <c r="DK13" s="626"/>
      <c r="DL13" s="626"/>
      <c r="DM13" s="626"/>
      <c r="DN13" s="626"/>
      <c r="DO13" s="626"/>
      <c r="DP13" s="627"/>
      <c r="DQ13" s="634">
        <v>1342324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97208</v>
      </c>
      <c r="BH14" s="626"/>
      <c r="BI14" s="626"/>
      <c r="BJ14" s="626"/>
      <c r="BK14" s="626"/>
      <c r="BL14" s="626"/>
      <c r="BM14" s="626"/>
      <c r="BN14" s="627"/>
      <c r="BO14" s="628">
        <v>1.6</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469770</v>
      </c>
      <c r="CS14" s="626"/>
      <c r="CT14" s="626"/>
      <c r="CU14" s="626"/>
      <c r="CV14" s="626"/>
      <c r="CW14" s="626"/>
      <c r="CX14" s="626"/>
      <c r="CY14" s="627"/>
      <c r="CZ14" s="628">
        <v>3.5</v>
      </c>
      <c r="DA14" s="628"/>
      <c r="DB14" s="628"/>
      <c r="DC14" s="628"/>
      <c r="DD14" s="634">
        <v>194</v>
      </c>
      <c r="DE14" s="626"/>
      <c r="DF14" s="626"/>
      <c r="DG14" s="626"/>
      <c r="DH14" s="626"/>
      <c r="DI14" s="626"/>
      <c r="DJ14" s="626"/>
      <c r="DK14" s="626"/>
      <c r="DL14" s="626"/>
      <c r="DM14" s="626"/>
      <c r="DN14" s="626"/>
      <c r="DO14" s="626"/>
      <c r="DP14" s="627"/>
      <c r="DQ14" s="634">
        <v>447394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37342</v>
      </c>
      <c r="S15" s="626"/>
      <c r="T15" s="626"/>
      <c r="U15" s="626"/>
      <c r="V15" s="626"/>
      <c r="W15" s="626"/>
      <c r="X15" s="626"/>
      <c r="Y15" s="627"/>
      <c r="Z15" s="628">
        <v>0.3</v>
      </c>
      <c r="AA15" s="628"/>
      <c r="AB15" s="628"/>
      <c r="AC15" s="628"/>
      <c r="AD15" s="629">
        <v>37342</v>
      </c>
      <c r="AE15" s="629"/>
      <c r="AF15" s="629"/>
      <c r="AG15" s="629"/>
      <c r="AH15" s="629"/>
      <c r="AI15" s="629"/>
      <c r="AJ15" s="629"/>
      <c r="AK15" s="629"/>
      <c r="AL15" s="630">
        <v>0.5</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313594</v>
      </c>
      <c r="BH15" s="626"/>
      <c r="BI15" s="626"/>
      <c r="BJ15" s="626"/>
      <c r="BK15" s="626"/>
      <c r="BL15" s="626"/>
      <c r="BM15" s="626"/>
      <c r="BN15" s="627"/>
      <c r="BO15" s="628">
        <v>5</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2201531</v>
      </c>
      <c r="CS15" s="626"/>
      <c r="CT15" s="626"/>
      <c r="CU15" s="626"/>
      <c r="CV15" s="626"/>
      <c r="CW15" s="626"/>
      <c r="CX15" s="626"/>
      <c r="CY15" s="627"/>
      <c r="CZ15" s="628">
        <v>16.399999999999999</v>
      </c>
      <c r="DA15" s="628"/>
      <c r="DB15" s="628"/>
      <c r="DC15" s="628"/>
      <c r="DD15" s="634">
        <v>649855</v>
      </c>
      <c r="DE15" s="626"/>
      <c r="DF15" s="626"/>
      <c r="DG15" s="626"/>
      <c r="DH15" s="626"/>
      <c r="DI15" s="626"/>
      <c r="DJ15" s="626"/>
      <c r="DK15" s="626"/>
      <c r="DL15" s="626"/>
      <c r="DM15" s="626"/>
      <c r="DN15" s="626"/>
      <c r="DO15" s="626"/>
      <c r="DP15" s="627"/>
      <c r="DQ15" s="634">
        <v>1499971</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1179214</v>
      </c>
      <c r="S16" s="626"/>
      <c r="T16" s="626"/>
      <c r="U16" s="626"/>
      <c r="V16" s="626"/>
      <c r="W16" s="626"/>
      <c r="X16" s="626"/>
      <c r="Y16" s="627"/>
      <c r="Z16" s="628">
        <v>8.4</v>
      </c>
      <c r="AA16" s="628"/>
      <c r="AB16" s="628"/>
      <c r="AC16" s="628"/>
      <c r="AD16" s="629">
        <v>965640</v>
      </c>
      <c r="AE16" s="629"/>
      <c r="AF16" s="629"/>
      <c r="AG16" s="629"/>
      <c r="AH16" s="629"/>
      <c r="AI16" s="629"/>
      <c r="AJ16" s="629"/>
      <c r="AK16" s="629"/>
      <c r="AL16" s="630">
        <v>11.8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965640</v>
      </c>
      <c r="S17" s="626"/>
      <c r="T17" s="626"/>
      <c r="U17" s="626"/>
      <c r="V17" s="626"/>
      <c r="W17" s="626"/>
      <c r="X17" s="626"/>
      <c r="Y17" s="627"/>
      <c r="Z17" s="628">
        <v>6.9</v>
      </c>
      <c r="AA17" s="628"/>
      <c r="AB17" s="628"/>
      <c r="AC17" s="628"/>
      <c r="AD17" s="629">
        <v>965640</v>
      </c>
      <c r="AE17" s="629"/>
      <c r="AF17" s="629"/>
      <c r="AG17" s="629"/>
      <c r="AH17" s="629"/>
      <c r="AI17" s="629"/>
      <c r="AJ17" s="629"/>
      <c r="AK17" s="629"/>
      <c r="AL17" s="630">
        <v>11.8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1027671</v>
      </c>
      <c r="CS17" s="626"/>
      <c r="CT17" s="626"/>
      <c r="CU17" s="626"/>
      <c r="CV17" s="626"/>
      <c r="CW17" s="626"/>
      <c r="CX17" s="626"/>
      <c r="CY17" s="627"/>
      <c r="CZ17" s="628">
        <v>7.7</v>
      </c>
      <c r="DA17" s="628"/>
      <c r="DB17" s="628"/>
      <c r="DC17" s="628"/>
      <c r="DD17" s="634" t="s">
        <v>112</v>
      </c>
      <c r="DE17" s="626"/>
      <c r="DF17" s="626"/>
      <c r="DG17" s="626"/>
      <c r="DH17" s="626"/>
      <c r="DI17" s="626"/>
      <c r="DJ17" s="626"/>
      <c r="DK17" s="626"/>
      <c r="DL17" s="626"/>
      <c r="DM17" s="626"/>
      <c r="DN17" s="626"/>
      <c r="DO17" s="626"/>
      <c r="DP17" s="627"/>
      <c r="DQ17" s="634">
        <v>1027544</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213574</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8370282</v>
      </c>
      <c r="S20" s="626"/>
      <c r="T20" s="626"/>
      <c r="U20" s="626"/>
      <c r="V20" s="626"/>
      <c r="W20" s="626"/>
      <c r="X20" s="626"/>
      <c r="Y20" s="627"/>
      <c r="Z20" s="628">
        <v>59.7</v>
      </c>
      <c r="AA20" s="628"/>
      <c r="AB20" s="628"/>
      <c r="AC20" s="628"/>
      <c r="AD20" s="629">
        <v>8156708</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13406967</v>
      </c>
      <c r="CS20" s="626"/>
      <c r="CT20" s="626"/>
      <c r="CU20" s="626"/>
      <c r="CV20" s="626"/>
      <c r="CW20" s="626"/>
      <c r="CX20" s="626"/>
      <c r="CY20" s="627"/>
      <c r="CZ20" s="628">
        <v>100</v>
      </c>
      <c r="DA20" s="628"/>
      <c r="DB20" s="628"/>
      <c r="DC20" s="628"/>
      <c r="DD20" s="634">
        <v>1086677</v>
      </c>
      <c r="DE20" s="626"/>
      <c r="DF20" s="626"/>
      <c r="DG20" s="626"/>
      <c r="DH20" s="626"/>
      <c r="DI20" s="626"/>
      <c r="DJ20" s="626"/>
      <c r="DK20" s="626"/>
      <c r="DL20" s="626"/>
      <c r="DM20" s="626"/>
      <c r="DN20" s="626"/>
      <c r="DO20" s="626"/>
      <c r="DP20" s="627"/>
      <c r="DQ20" s="634">
        <v>9341869</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12386</v>
      </c>
      <c r="S21" s="626"/>
      <c r="T21" s="626"/>
      <c r="U21" s="626"/>
      <c r="V21" s="626"/>
      <c r="W21" s="626"/>
      <c r="X21" s="626"/>
      <c r="Y21" s="627"/>
      <c r="Z21" s="628">
        <v>0.1</v>
      </c>
      <c r="AA21" s="628"/>
      <c r="AB21" s="628"/>
      <c r="AC21" s="628"/>
      <c r="AD21" s="629">
        <v>12386</v>
      </c>
      <c r="AE21" s="629"/>
      <c r="AF21" s="629"/>
      <c r="AG21" s="629"/>
      <c r="AH21" s="629"/>
      <c r="AI21" s="629"/>
      <c r="AJ21" s="629"/>
      <c r="AK21" s="629"/>
      <c r="AL21" s="630">
        <v>0.2</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303294</v>
      </c>
      <c r="S22" s="626"/>
      <c r="T22" s="626"/>
      <c r="U22" s="626"/>
      <c r="V22" s="626"/>
      <c r="W22" s="626"/>
      <c r="X22" s="626"/>
      <c r="Y22" s="627"/>
      <c r="Z22" s="628">
        <v>2.2000000000000002</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282749</v>
      </c>
      <c r="S23" s="626"/>
      <c r="T23" s="626"/>
      <c r="U23" s="626"/>
      <c r="V23" s="626"/>
      <c r="W23" s="626"/>
      <c r="X23" s="626"/>
      <c r="Y23" s="627"/>
      <c r="Z23" s="628">
        <v>2</v>
      </c>
      <c r="AA23" s="628"/>
      <c r="AB23" s="628"/>
      <c r="AC23" s="628"/>
      <c r="AD23" s="629" t="s">
        <v>112</v>
      </c>
      <c r="AE23" s="629"/>
      <c r="AF23" s="629"/>
      <c r="AG23" s="629"/>
      <c r="AH23" s="629"/>
      <c r="AI23" s="629"/>
      <c r="AJ23" s="629"/>
      <c r="AK23" s="629"/>
      <c r="AL23" s="630" t="s">
        <v>112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140528</v>
      </c>
      <c r="S24" s="626"/>
      <c r="T24" s="626"/>
      <c r="U24" s="626"/>
      <c r="V24" s="626"/>
      <c r="W24" s="626"/>
      <c r="X24" s="626"/>
      <c r="Y24" s="627"/>
      <c r="Z24" s="628">
        <v>1</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5951119</v>
      </c>
      <c r="CS24" s="615"/>
      <c r="CT24" s="615"/>
      <c r="CU24" s="615"/>
      <c r="CV24" s="615"/>
      <c r="CW24" s="615"/>
      <c r="CX24" s="615"/>
      <c r="CY24" s="616"/>
      <c r="CZ24" s="652">
        <v>44.4</v>
      </c>
      <c r="DA24" s="653"/>
      <c r="DB24" s="653"/>
      <c r="DC24" s="654"/>
      <c r="DD24" s="651">
        <v>3394877</v>
      </c>
      <c r="DE24" s="615"/>
      <c r="DF24" s="615"/>
      <c r="DG24" s="615"/>
      <c r="DH24" s="615"/>
      <c r="DI24" s="615"/>
      <c r="DJ24" s="615"/>
      <c r="DK24" s="616"/>
      <c r="DL24" s="651">
        <v>3384135</v>
      </c>
      <c r="DM24" s="615"/>
      <c r="DN24" s="615"/>
      <c r="DO24" s="615"/>
      <c r="DP24" s="615"/>
      <c r="DQ24" s="615"/>
      <c r="DR24" s="615"/>
      <c r="DS24" s="615"/>
      <c r="DT24" s="615"/>
      <c r="DU24" s="615"/>
      <c r="DV24" s="616"/>
      <c r="DW24" s="619">
        <v>38.9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2031943</v>
      </c>
      <c r="S25" s="626"/>
      <c r="T25" s="626"/>
      <c r="U25" s="626"/>
      <c r="V25" s="626"/>
      <c r="W25" s="626"/>
      <c r="X25" s="626"/>
      <c r="Y25" s="627"/>
      <c r="Z25" s="628">
        <v>14.5</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1738033</v>
      </c>
      <c r="CS25" s="657"/>
      <c r="CT25" s="657"/>
      <c r="CU25" s="657"/>
      <c r="CV25" s="657"/>
      <c r="CW25" s="657"/>
      <c r="CX25" s="657"/>
      <c r="CY25" s="658"/>
      <c r="CZ25" s="659">
        <v>13</v>
      </c>
      <c r="DA25" s="660"/>
      <c r="DB25" s="660"/>
      <c r="DC25" s="661"/>
      <c r="DD25" s="634">
        <v>1599816</v>
      </c>
      <c r="DE25" s="657"/>
      <c r="DF25" s="657"/>
      <c r="DG25" s="657"/>
      <c r="DH25" s="657"/>
      <c r="DI25" s="657"/>
      <c r="DJ25" s="657"/>
      <c r="DK25" s="658"/>
      <c r="DL25" s="634">
        <v>1589074</v>
      </c>
      <c r="DM25" s="657"/>
      <c r="DN25" s="657"/>
      <c r="DO25" s="657"/>
      <c r="DP25" s="657"/>
      <c r="DQ25" s="657"/>
      <c r="DR25" s="657"/>
      <c r="DS25" s="657"/>
      <c r="DT25" s="657"/>
      <c r="DU25" s="657"/>
      <c r="DV25" s="658"/>
      <c r="DW25" s="630">
        <v>18.2</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1141279</v>
      </c>
      <c r="CS26" s="626"/>
      <c r="CT26" s="626"/>
      <c r="CU26" s="626"/>
      <c r="CV26" s="626"/>
      <c r="CW26" s="626"/>
      <c r="CX26" s="626"/>
      <c r="CY26" s="627"/>
      <c r="CZ26" s="659">
        <v>8.5</v>
      </c>
      <c r="DA26" s="660"/>
      <c r="DB26" s="660"/>
      <c r="DC26" s="661"/>
      <c r="DD26" s="634">
        <v>1043099</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952779</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6211880</v>
      </c>
      <c r="BH27" s="626"/>
      <c r="BI27" s="626"/>
      <c r="BJ27" s="626"/>
      <c r="BK27" s="626"/>
      <c r="BL27" s="626"/>
      <c r="BM27" s="626"/>
      <c r="BN27" s="627"/>
      <c r="BO27" s="628">
        <v>100</v>
      </c>
      <c r="BP27" s="628"/>
      <c r="BQ27" s="628"/>
      <c r="BR27" s="628"/>
      <c r="BS27" s="634">
        <v>124534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3185415</v>
      </c>
      <c r="CS27" s="657"/>
      <c r="CT27" s="657"/>
      <c r="CU27" s="657"/>
      <c r="CV27" s="657"/>
      <c r="CW27" s="657"/>
      <c r="CX27" s="657"/>
      <c r="CY27" s="658"/>
      <c r="CZ27" s="659">
        <v>23.8</v>
      </c>
      <c r="DA27" s="660"/>
      <c r="DB27" s="660"/>
      <c r="DC27" s="661"/>
      <c r="DD27" s="634">
        <v>767517</v>
      </c>
      <c r="DE27" s="657"/>
      <c r="DF27" s="657"/>
      <c r="DG27" s="657"/>
      <c r="DH27" s="657"/>
      <c r="DI27" s="657"/>
      <c r="DJ27" s="657"/>
      <c r="DK27" s="658"/>
      <c r="DL27" s="634">
        <v>767517</v>
      </c>
      <c r="DM27" s="657"/>
      <c r="DN27" s="657"/>
      <c r="DO27" s="657"/>
      <c r="DP27" s="657"/>
      <c r="DQ27" s="657"/>
      <c r="DR27" s="657"/>
      <c r="DS27" s="657"/>
      <c r="DT27" s="657"/>
      <c r="DU27" s="657"/>
      <c r="DV27" s="658"/>
      <c r="DW27" s="630">
        <v>8.8000000000000007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16019</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1027671</v>
      </c>
      <c r="CS28" s="626"/>
      <c r="CT28" s="626"/>
      <c r="CU28" s="626"/>
      <c r="CV28" s="626"/>
      <c r="CW28" s="626"/>
      <c r="CX28" s="626"/>
      <c r="CY28" s="627"/>
      <c r="CZ28" s="659">
        <v>7.7</v>
      </c>
      <c r="DA28" s="660"/>
      <c r="DB28" s="660"/>
      <c r="DC28" s="661"/>
      <c r="DD28" s="634">
        <v>1027544</v>
      </c>
      <c r="DE28" s="626"/>
      <c r="DF28" s="626"/>
      <c r="DG28" s="626"/>
      <c r="DH28" s="626"/>
      <c r="DI28" s="626"/>
      <c r="DJ28" s="626"/>
      <c r="DK28" s="627"/>
      <c r="DL28" s="634">
        <v>1027544</v>
      </c>
      <c r="DM28" s="626"/>
      <c r="DN28" s="626"/>
      <c r="DO28" s="626"/>
      <c r="DP28" s="626"/>
      <c r="DQ28" s="626"/>
      <c r="DR28" s="626"/>
      <c r="DS28" s="626"/>
      <c r="DT28" s="626"/>
      <c r="DU28" s="626"/>
      <c r="DV28" s="627"/>
      <c r="DW28" s="630">
        <v>11.8</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2487</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1027671</v>
      </c>
      <c r="CS29" s="657"/>
      <c r="CT29" s="657"/>
      <c r="CU29" s="657"/>
      <c r="CV29" s="657"/>
      <c r="CW29" s="657"/>
      <c r="CX29" s="657"/>
      <c r="CY29" s="658"/>
      <c r="CZ29" s="659">
        <v>7.7</v>
      </c>
      <c r="DA29" s="660"/>
      <c r="DB29" s="660"/>
      <c r="DC29" s="661"/>
      <c r="DD29" s="634">
        <v>1027544</v>
      </c>
      <c r="DE29" s="657"/>
      <c r="DF29" s="657"/>
      <c r="DG29" s="657"/>
      <c r="DH29" s="657"/>
      <c r="DI29" s="657"/>
      <c r="DJ29" s="657"/>
      <c r="DK29" s="658"/>
      <c r="DL29" s="634">
        <v>1027544</v>
      </c>
      <c r="DM29" s="657"/>
      <c r="DN29" s="657"/>
      <c r="DO29" s="657"/>
      <c r="DP29" s="657"/>
      <c r="DQ29" s="657"/>
      <c r="DR29" s="657"/>
      <c r="DS29" s="657"/>
      <c r="DT29" s="657"/>
      <c r="DU29" s="657"/>
      <c r="DV29" s="658"/>
      <c r="DW29" s="630">
        <v>11.8</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15791</v>
      </c>
      <c r="S30" s="626"/>
      <c r="T30" s="626"/>
      <c r="U30" s="626"/>
      <c r="V30" s="626"/>
      <c r="W30" s="626"/>
      <c r="X30" s="626"/>
      <c r="Y30" s="627"/>
      <c r="Z30" s="628">
        <v>0.1</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99.3</v>
      </c>
      <c r="BH30" s="684"/>
      <c r="BI30" s="684"/>
      <c r="BJ30" s="684"/>
      <c r="BK30" s="684"/>
      <c r="BL30" s="684"/>
      <c r="BM30" s="620">
        <v>97.1</v>
      </c>
      <c r="BN30" s="684"/>
      <c r="BO30" s="684"/>
      <c r="BP30" s="684"/>
      <c r="BQ30" s="685"/>
      <c r="BR30" s="683">
        <v>99.3</v>
      </c>
      <c r="BS30" s="684"/>
      <c r="BT30" s="684"/>
      <c r="BU30" s="684"/>
      <c r="BV30" s="684"/>
      <c r="BW30" s="684"/>
      <c r="BX30" s="620">
        <v>96.4</v>
      </c>
      <c r="BY30" s="684"/>
      <c r="BZ30" s="684"/>
      <c r="CA30" s="684"/>
      <c r="CB30" s="685"/>
      <c r="CD30" s="688"/>
      <c r="CE30" s="689"/>
      <c r="CF30" s="639" t="s">
        <v>294</v>
      </c>
      <c r="CG30" s="640"/>
      <c r="CH30" s="640"/>
      <c r="CI30" s="640"/>
      <c r="CJ30" s="640"/>
      <c r="CK30" s="640"/>
      <c r="CL30" s="640"/>
      <c r="CM30" s="640"/>
      <c r="CN30" s="640"/>
      <c r="CO30" s="640"/>
      <c r="CP30" s="640"/>
      <c r="CQ30" s="641"/>
      <c r="CR30" s="625">
        <v>947237</v>
      </c>
      <c r="CS30" s="626"/>
      <c r="CT30" s="626"/>
      <c r="CU30" s="626"/>
      <c r="CV30" s="626"/>
      <c r="CW30" s="626"/>
      <c r="CX30" s="626"/>
      <c r="CY30" s="627"/>
      <c r="CZ30" s="659">
        <v>7.1</v>
      </c>
      <c r="DA30" s="660"/>
      <c r="DB30" s="660"/>
      <c r="DC30" s="661"/>
      <c r="DD30" s="634">
        <v>947237</v>
      </c>
      <c r="DE30" s="626"/>
      <c r="DF30" s="626"/>
      <c r="DG30" s="626"/>
      <c r="DH30" s="626"/>
      <c r="DI30" s="626"/>
      <c r="DJ30" s="626"/>
      <c r="DK30" s="627"/>
      <c r="DL30" s="634">
        <v>947237</v>
      </c>
      <c r="DM30" s="626"/>
      <c r="DN30" s="626"/>
      <c r="DO30" s="626"/>
      <c r="DP30" s="626"/>
      <c r="DQ30" s="626"/>
      <c r="DR30" s="626"/>
      <c r="DS30" s="626"/>
      <c r="DT30" s="626"/>
      <c r="DU30" s="626"/>
      <c r="DV30" s="627"/>
      <c r="DW30" s="630">
        <v>10.9</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947642</v>
      </c>
      <c r="S31" s="626"/>
      <c r="T31" s="626"/>
      <c r="U31" s="626"/>
      <c r="V31" s="626"/>
      <c r="W31" s="626"/>
      <c r="X31" s="626"/>
      <c r="Y31" s="627"/>
      <c r="Z31" s="628">
        <v>6.8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95.9</v>
      </c>
      <c r="BN31" s="681"/>
      <c r="BO31" s="681"/>
      <c r="BP31" s="681"/>
      <c r="BQ31" s="682"/>
      <c r="BR31" s="680">
        <v>99</v>
      </c>
      <c r="BS31" s="657"/>
      <c r="BT31" s="657"/>
      <c r="BU31" s="657"/>
      <c r="BV31" s="657"/>
      <c r="BW31" s="657"/>
      <c r="BX31" s="631">
        <v>95</v>
      </c>
      <c r="BY31" s="681"/>
      <c r="BZ31" s="681"/>
      <c r="CA31" s="681"/>
      <c r="CB31" s="682"/>
      <c r="CD31" s="688"/>
      <c r="CE31" s="689"/>
      <c r="CF31" s="639" t="s">
        <v>298</v>
      </c>
      <c r="CG31" s="640"/>
      <c r="CH31" s="640"/>
      <c r="CI31" s="640"/>
      <c r="CJ31" s="640"/>
      <c r="CK31" s="640"/>
      <c r="CL31" s="640"/>
      <c r="CM31" s="640"/>
      <c r="CN31" s="640"/>
      <c r="CO31" s="640"/>
      <c r="CP31" s="640"/>
      <c r="CQ31" s="641"/>
      <c r="CR31" s="625">
        <v>80434</v>
      </c>
      <c r="CS31" s="657"/>
      <c r="CT31" s="657"/>
      <c r="CU31" s="657"/>
      <c r="CV31" s="657"/>
      <c r="CW31" s="657"/>
      <c r="CX31" s="657"/>
      <c r="CY31" s="658"/>
      <c r="CZ31" s="659">
        <v>0.6</v>
      </c>
      <c r="DA31" s="660"/>
      <c r="DB31" s="660"/>
      <c r="DC31" s="661"/>
      <c r="DD31" s="634">
        <v>80307</v>
      </c>
      <c r="DE31" s="657"/>
      <c r="DF31" s="657"/>
      <c r="DG31" s="657"/>
      <c r="DH31" s="657"/>
      <c r="DI31" s="657"/>
      <c r="DJ31" s="657"/>
      <c r="DK31" s="658"/>
      <c r="DL31" s="634">
        <v>80307</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148449</v>
      </c>
      <c r="S32" s="626"/>
      <c r="T32" s="626"/>
      <c r="U32" s="626"/>
      <c r="V32" s="626"/>
      <c r="W32" s="626"/>
      <c r="X32" s="626"/>
      <c r="Y32" s="627"/>
      <c r="Z32" s="628">
        <v>1.1000000000000001</v>
      </c>
      <c r="AA32" s="628"/>
      <c r="AB32" s="628"/>
      <c r="AC32" s="628"/>
      <c r="AD32" s="629">
        <v>270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99.6</v>
      </c>
      <c r="BH32" s="693"/>
      <c r="BI32" s="693"/>
      <c r="BJ32" s="693"/>
      <c r="BK32" s="693"/>
      <c r="BL32" s="693"/>
      <c r="BM32" s="694">
        <v>98.1</v>
      </c>
      <c r="BN32" s="693"/>
      <c r="BO32" s="693"/>
      <c r="BP32" s="693"/>
      <c r="BQ32" s="695"/>
      <c r="BR32" s="692">
        <v>99.5</v>
      </c>
      <c r="BS32" s="693"/>
      <c r="BT32" s="693"/>
      <c r="BU32" s="693"/>
      <c r="BV32" s="693"/>
      <c r="BW32" s="693"/>
      <c r="BX32" s="694">
        <v>97.5</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804136</v>
      </c>
      <c r="S33" s="626"/>
      <c r="T33" s="626"/>
      <c r="U33" s="626"/>
      <c r="V33" s="626"/>
      <c r="W33" s="626"/>
      <c r="X33" s="626"/>
      <c r="Y33" s="627"/>
      <c r="Z33" s="628">
        <v>5.7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6369171</v>
      </c>
      <c r="CS33" s="657"/>
      <c r="CT33" s="657"/>
      <c r="CU33" s="657"/>
      <c r="CV33" s="657"/>
      <c r="CW33" s="657"/>
      <c r="CX33" s="657"/>
      <c r="CY33" s="658"/>
      <c r="CZ33" s="659">
        <v>47.5</v>
      </c>
      <c r="DA33" s="660"/>
      <c r="DB33" s="660"/>
      <c r="DC33" s="661"/>
      <c r="DD33" s="634">
        <v>5463819</v>
      </c>
      <c r="DE33" s="657"/>
      <c r="DF33" s="657"/>
      <c r="DG33" s="657"/>
      <c r="DH33" s="657"/>
      <c r="DI33" s="657"/>
      <c r="DJ33" s="657"/>
      <c r="DK33" s="658"/>
      <c r="DL33" s="634">
        <v>4480992</v>
      </c>
      <c r="DM33" s="657"/>
      <c r="DN33" s="657"/>
      <c r="DO33" s="657"/>
      <c r="DP33" s="657"/>
      <c r="DQ33" s="657"/>
      <c r="DR33" s="657"/>
      <c r="DS33" s="657"/>
      <c r="DT33" s="657"/>
      <c r="DU33" s="657"/>
      <c r="DV33" s="658"/>
      <c r="DW33" s="630">
        <v>51.4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2391161</v>
      </c>
      <c r="CS34" s="626"/>
      <c r="CT34" s="626"/>
      <c r="CU34" s="626"/>
      <c r="CV34" s="626"/>
      <c r="CW34" s="626"/>
      <c r="CX34" s="626"/>
      <c r="CY34" s="627"/>
      <c r="CZ34" s="659">
        <v>17.8</v>
      </c>
      <c r="DA34" s="660"/>
      <c r="DB34" s="660"/>
      <c r="DC34" s="661"/>
      <c r="DD34" s="634">
        <v>1855011</v>
      </c>
      <c r="DE34" s="626"/>
      <c r="DF34" s="626"/>
      <c r="DG34" s="626"/>
      <c r="DH34" s="626"/>
      <c r="DI34" s="626"/>
      <c r="DJ34" s="626"/>
      <c r="DK34" s="627"/>
      <c r="DL34" s="634">
        <v>1637228</v>
      </c>
      <c r="DM34" s="626"/>
      <c r="DN34" s="626"/>
      <c r="DO34" s="626"/>
      <c r="DP34" s="626"/>
      <c r="DQ34" s="626"/>
      <c r="DR34" s="626"/>
      <c r="DS34" s="626"/>
      <c r="DT34" s="626"/>
      <c r="DU34" s="626"/>
      <c r="DV34" s="627"/>
      <c r="DW34" s="630">
        <v>18.8</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540636</v>
      </c>
      <c r="S35" s="626"/>
      <c r="T35" s="626"/>
      <c r="U35" s="626"/>
      <c r="V35" s="626"/>
      <c r="W35" s="626"/>
      <c r="X35" s="626"/>
      <c r="Y35" s="627"/>
      <c r="Z35" s="628">
        <v>3.9</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1715169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10268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148738</v>
      </c>
      <c r="CS35" s="657"/>
      <c r="CT35" s="657"/>
      <c r="CU35" s="657"/>
      <c r="CV35" s="657"/>
      <c r="CW35" s="657"/>
      <c r="CX35" s="657"/>
      <c r="CY35" s="658"/>
      <c r="CZ35" s="659">
        <v>1.1000000000000001</v>
      </c>
      <c r="DA35" s="660"/>
      <c r="DB35" s="660"/>
      <c r="DC35" s="661"/>
      <c r="DD35" s="634">
        <v>132307</v>
      </c>
      <c r="DE35" s="657"/>
      <c r="DF35" s="657"/>
      <c r="DG35" s="657"/>
      <c r="DH35" s="657"/>
      <c r="DI35" s="657"/>
      <c r="DJ35" s="657"/>
      <c r="DK35" s="658"/>
      <c r="DL35" s="634">
        <v>132307</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14028485</v>
      </c>
      <c r="S36" s="698"/>
      <c r="T36" s="698"/>
      <c r="U36" s="698"/>
      <c r="V36" s="698"/>
      <c r="W36" s="698"/>
      <c r="X36" s="698"/>
      <c r="Y36" s="699"/>
      <c r="Z36" s="700">
        <v>100</v>
      </c>
      <c r="AA36" s="700"/>
      <c r="AB36" s="700"/>
      <c r="AC36" s="700"/>
      <c r="AD36" s="701">
        <v>8169364</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670000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-55657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2379684</v>
      </c>
      <c r="CS36" s="626"/>
      <c r="CT36" s="626"/>
      <c r="CU36" s="626"/>
      <c r="CV36" s="626"/>
      <c r="CW36" s="626"/>
      <c r="CX36" s="626"/>
      <c r="CY36" s="627"/>
      <c r="CZ36" s="659">
        <v>17.7</v>
      </c>
      <c r="DA36" s="660"/>
      <c r="DB36" s="660"/>
      <c r="DC36" s="661"/>
      <c r="DD36" s="634">
        <v>2272805</v>
      </c>
      <c r="DE36" s="626"/>
      <c r="DF36" s="626"/>
      <c r="DG36" s="626"/>
      <c r="DH36" s="626"/>
      <c r="DI36" s="626"/>
      <c r="DJ36" s="626"/>
      <c r="DK36" s="627"/>
      <c r="DL36" s="634">
        <v>1961515</v>
      </c>
      <c r="DM36" s="626"/>
      <c r="DN36" s="626"/>
      <c r="DO36" s="626"/>
      <c r="DP36" s="626"/>
      <c r="DQ36" s="626"/>
      <c r="DR36" s="626"/>
      <c r="DS36" s="626"/>
      <c r="DT36" s="626"/>
      <c r="DU36" s="626"/>
      <c r="DV36" s="627"/>
      <c r="DW36" s="630">
        <v>22.5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30980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4918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1018007</v>
      </c>
      <c r="CS37" s="657"/>
      <c r="CT37" s="657"/>
      <c r="CU37" s="657"/>
      <c r="CV37" s="657"/>
      <c r="CW37" s="657"/>
      <c r="CX37" s="657"/>
      <c r="CY37" s="658"/>
      <c r="CZ37" s="659">
        <v>7.6</v>
      </c>
      <c r="DA37" s="660"/>
      <c r="DB37" s="660"/>
      <c r="DC37" s="661"/>
      <c r="DD37" s="634">
        <v>1018007</v>
      </c>
      <c r="DE37" s="657"/>
      <c r="DF37" s="657"/>
      <c r="DG37" s="657"/>
      <c r="DH37" s="657"/>
      <c r="DI37" s="657"/>
      <c r="DJ37" s="657"/>
      <c r="DK37" s="658"/>
      <c r="DL37" s="634">
        <v>1018007</v>
      </c>
      <c r="DM37" s="657"/>
      <c r="DN37" s="657"/>
      <c r="DO37" s="657"/>
      <c r="DP37" s="657"/>
      <c r="DQ37" s="657"/>
      <c r="DR37" s="657"/>
      <c r="DS37" s="657"/>
      <c r="DT37" s="657"/>
      <c r="DU37" s="657"/>
      <c r="DV37" s="658"/>
      <c r="DW37" s="630">
        <v>11.7</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8293</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1014189</v>
      </c>
      <c r="CS38" s="626"/>
      <c r="CT38" s="626"/>
      <c r="CU38" s="626"/>
      <c r="CV38" s="626"/>
      <c r="CW38" s="626"/>
      <c r="CX38" s="626"/>
      <c r="CY38" s="627"/>
      <c r="CZ38" s="659">
        <v>7.6</v>
      </c>
      <c r="DA38" s="660"/>
      <c r="DB38" s="660"/>
      <c r="DC38" s="661"/>
      <c r="DD38" s="634">
        <v>799915</v>
      </c>
      <c r="DE38" s="626"/>
      <c r="DF38" s="626"/>
      <c r="DG38" s="626"/>
      <c r="DH38" s="626"/>
      <c r="DI38" s="626"/>
      <c r="DJ38" s="626"/>
      <c r="DK38" s="627"/>
      <c r="DL38" s="634">
        <v>749942</v>
      </c>
      <c r="DM38" s="626"/>
      <c r="DN38" s="626"/>
      <c r="DO38" s="626"/>
      <c r="DP38" s="626"/>
      <c r="DQ38" s="626"/>
      <c r="DR38" s="626"/>
      <c r="DS38" s="626"/>
      <c r="DT38" s="626"/>
      <c r="DU38" s="626"/>
      <c r="DV38" s="627"/>
      <c r="DW38" s="630">
        <v>8.6</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392195</v>
      </c>
      <c r="CS39" s="657"/>
      <c r="CT39" s="657"/>
      <c r="CU39" s="657"/>
      <c r="CV39" s="657"/>
      <c r="CW39" s="657"/>
      <c r="CX39" s="657"/>
      <c r="CY39" s="658"/>
      <c r="CZ39" s="659">
        <v>2.9</v>
      </c>
      <c r="DA39" s="660"/>
      <c r="DB39" s="660"/>
      <c r="DC39" s="661"/>
      <c r="DD39" s="634">
        <v>385477</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295317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43204</v>
      </c>
      <c r="CS40" s="626"/>
      <c r="CT40" s="626"/>
      <c r="CU40" s="626"/>
      <c r="CV40" s="626"/>
      <c r="CW40" s="626"/>
      <c r="CX40" s="626"/>
      <c r="CY40" s="627"/>
      <c r="CZ40" s="659">
        <v>0.3</v>
      </c>
      <c r="DA40" s="660"/>
      <c r="DB40" s="660"/>
      <c r="DC40" s="661"/>
      <c r="DD40" s="634">
        <v>18304</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718872</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1086677</v>
      </c>
      <c r="CS42" s="626"/>
      <c r="CT42" s="626"/>
      <c r="CU42" s="626"/>
      <c r="CV42" s="626"/>
      <c r="CW42" s="626"/>
      <c r="CX42" s="626"/>
      <c r="CY42" s="627"/>
      <c r="CZ42" s="659">
        <v>8.1</v>
      </c>
      <c r="DA42" s="708"/>
      <c r="DB42" s="708"/>
      <c r="DC42" s="709"/>
      <c r="DD42" s="634">
        <v>483173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23427</v>
      </c>
      <c r="CS43" s="657"/>
      <c r="CT43" s="657"/>
      <c r="CU43" s="657"/>
      <c r="CV43" s="657"/>
      <c r="CW43" s="657"/>
      <c r="CX43" s="657"/>
      <c r="CY43" s="658"/>
      <c r="CZ43" s="659">
        <v>0.2</v>
      </c>
      <c r="DA43" s="660"/>
      <c r="DB43" s="660"/>
      <c r="DC43" s="661"/>
      <c r="DD43" s="634">
        <v>23427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1086677</v>
      </c>
      <c r="CS44" s="626"/>
      <c r="CT44" s="626"/>
      <c r="CU44" s="626"/>
      <c r="CV44" s="626"/>
      <c r="CW44" s="626"/>
      <c r="CX44" s="626"/>
      <c r="CY44" s="627"/>
      <c r="CZ44" s="659">
        <v>8.1</v>
      </c>
      <c r="DA44" s="708"/>
      <c r="DB44" s="708"/>
      <c r="DC44" s="709"/>
      <c r="DD44" s="634">
        <v>483173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532293</v>
      </c>
      <c r="CS45" s="657"/>
      <c r="CT45" s="657"/>
      <c r="CU45" s="657"/>
      <c r="CV45" s="657"/>
      <c r="CW45" s="657"/>
      <c r="CX45" s="657"/>
      <c r="CY45" s="658"/>
      <c r="CZ45" s="659">
        <v>4</v>
      </c>
      <c r="DA45" s="660"/>
      <c r="DB45" s="660"/>
      <c r="DC45" s="661"/>
      <c r="DD45" s="634">
        <v>53289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494741</v>
      </c>
      <c r="CS46" s="626"/>
      <c r="CT46" s="626"/>
      <c r="CU46" s="626"/>
      <c r="CV46" s="626"/>
      <c r="CW46" s="626"/>
      <c r="CX46" s="626"/>
      <c r="CY46" s="627"/>
      <c r="CZ46" s="659">
        <v>3.7</v>
      </c>
      <c r="DA46" s="708"/>
      <c r="DB46" s="708"/>
      <c r="DC46" s="709"/>
      <c r="DD46" s="634">
        <v>382241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13406967</v>
      </c>
      <c r="CS49" s="693"/>
      <c r="CT49" s="693"/>
      <c r="CU49" s="693"/>
      <c r="CV49" s="693"/>
      <c r="CW49" s="693"/>
      <c r="CX49" s="693"/>
      <c r="CY49" s="720"/>
      <c r="CZ49" s="721">
        <v>100</v>
      </c>
      <c r="DA49" s="722"/>
      <c r="DB49" s="722"/>
      <c r="DC49" s="723"/>
      <c r="DD49" s="724">
        <v>9341869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14038</v>
      </c>
      <c r="R7" s="755"/>
      <c r="S7" s="755"/>
      <c r="T7" s="755"/>
      <c r="U7" s="755"/>
      <c r="V7" s="755">
        <v>13417</v>
      </c>
      <c r="W7" s="755"/>
      <c r="X7" s="755"/>
      <c r="Y7" s="755"/>
      <c r="Z7" s="755"/>
      <c r="AA7" s="755">
        <v>621</v>
      </c>
      <c r="AB7" s="755"/>
      <c r="AC7" s="755"/>
      <c r="AD7" s="755"/>
      <c r="AE7" s="756"/>
      <c r="AF7" s="757">
        <v>531</v>
      </c>
      <c r="AG7" s="758"/>
      <c r="AH7" s="758"/>
      <c r="AI7" s="758"/>
      <c r="AJ7" s="759"/>
      <c r="AK7" s="794">
        <v>18</v>
      </c>
      <c r="AL7" s="795"/>
      <c r="AM7" s="795"/>
      <c r="AN7" s="795"/>
      <c r="AO7" s="795"/>
      <c r="AP7" s="795">
        <v>10489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559</v>
      </c>
      <c r="BS7" s="798" t="s">
        <v>560</v>
      </c>
      <c r="BT7" s="799"/>
      <c r="BU7" s="799"/>
      <c r="BV7" s="799"/>
      <c r="BW7" s="799"/>
      <c r="BX7" s="799"/>
      <c r="BY7" s="799"/>
      <c r="BZ7" s="799"/>
      <c r="CA7" s="799"/>
      <c r="CB7" s="799"/>
      <c r="CC7" s="799"/>
      <c r="CD7" s="799"/>
      <c r="CE7" s="799"/>
      <c r="CF7" s="799"/>
      <c r="CG7" s="800"/>
      <c r="CH7" s="791">
        <v>0</v>
      </c>
      <c r="CI7" s="792"/>
      <c r="CJ7" s="792"/>
      <c r="CK7" s="792"/>
      <c r="CL7" s="793"/>
      <c r="CM7" s="791">
        <v>7</v>
      </c>
      <c r="CN7" s="792"/>
      <c r="CO7" s="792"/>
      <c r="CP7" s="792"/>
      <c r="CQ7" s="793"/>
      <c r="CR7" s="791">
        <v>5</v>
      </c>
      <c r="CS7" s="792"/>
      <c r="CT7" s="792"/>
      <c r="CU7" s="792"/>
      <c r="CV7" s="793"/>
      <c r="CW7" s="791">
        <v>93</v>
      </c>
      <c r="CX7" s="792"/>
      <c r="CY7" s="792"/>
      <c r="CZ7" s="792"/>
      <c r="DA7" s="793"/>
      <c r="DB7" s="791" t="s">
        <v>561</v>
      </c>
      <c r="DC7" s="792"/>
      <c r="DD7" s="792"/>
      <c r="DE7" s="792"/>
      <c r="DF7" s="793"/>
      <c r="DG7" s="791">
        <v>141</v>
      </c>
      <c r="DH7" s="792"/>
      <c r="DI7" s="792"/>
      <c r="DJ7" s="792"/>
      <c r="DK7" s="793"/>
      <c r="DL7" s="791" t="s">
        <v>579</v>
      </c>
      <c r="DM7" s="792"/>
      <c r="DN7" s="792"/>
      <c r="DO7" s="792"/>
      <c r="DP7" s="793"/>
      <c r="DQ7" s="791">
        <v>134</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2</v>
      </c>
      <c r="R8" s="779"/>
      <c r="S8" s="779"/>
      <c r="T8" s="779"/>
      <c r="U8" s="779"/>
      <c r="V8" s="779">
        <v>2</v>
      </c>
      <c r="W8" s="779"/>
      <c r="X8" s="779"/>
      <c r="Y8" s="779"/>
      <c r="Z8" s="779"/>
      <c r="AA8" s="779">
        <v>0</v>
      </c>
      <c r="AB8" s="779"/>
      <c r="AC8" s="779"/>
      <c r="AD8" s="779"/>
      <c r="AE8" s="780"/>
      <c r="AF8" s="781">
        <v>0</v>
      </c>
      <c r="AG8" s="782"/>
      <c r="AH8" s="782"/>
      <c r="AI8" s="782"/>
      <c r="AJ8" s="783"/>
      <c r="AK8" s="784" t="s">
        <v>561</v>
      </c>
      <c r="AL8" s="785"/>
      <c r="AM8" s="785"/>
      <c r="AN8" s="785"/>
      <c r="AO8" s="785"/>
      <c r="AP8" s="785" t="s">
        <v>562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14038</v>
      </c>
      <c r="R23" s="814"/>
      <c r="S23" s="814"/>
      <c r="T23" s="814"/>
      <c r="U23" s="814"/>
      <c r="V23" s="814">
        <v>13417</v>
      </c>
      <c r="W23" s="814"/>
      <c r="X23" s="814"/>
      <c r="Y23" s="814"/>
      <c r="Z23" s="814"/>
      <c r="AA23" s="814">
        <v>622</v>
      </c>
      <c r="AB23" s="814"/>
      <c r="AC23" s="814"/>
      <c r="AD23" s="814"/>
      <c r="AE23" s="815"/>
      <c r="AF23" s="816">
        <v>531</v>
      </c>
      <c r="AG23" s="814"/>
      <c r="AH23" s="814"/>
      <c r="AI23" s="814"/>
      <c r="AJ23" s="817"/>
      <c r="AK23" s="818"/>
      <c r="AL23" s="819"/>
      <c r="AM23" s="819"/>
      <c r="AN23" s="819"/>
      <c r="AO23" s="819"/>
      <c r="AP23" s="814">
        <v>10489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4253</v>
      </c>
      <c r="R28" s="843"/>
      <c r="S28" s="843"/>
      <c r="T28" s="843"/>
      <c r="U28" s="843"/>
      <c r="V28" s="843">
        <v>4243</v>
      </c>
      <c r="W28" s="843"/>
      <c r="X28" s="843"/>
      <c r="Y28" s="843"/>
      <c r="Z28" s="843"/>
      <c r="AA28" s="843">
        <v>10</v>
      </c>
      <c r="AB28" s="843"/>
      <c r="AC28" s="843"/>
      <c r="AD28" s="843"/>
      <c r="AE28" s="844"/>
      <c r="AF28" s="845">
        <v>10</v>
      </c>
      <c r="AG28" s="843"/>
      <c r="AH28" s="843"/>
      <c r="AI28" s="843"/>
      <c r="AJ28" s="846"/>
      <c r="AK28" s="847">
        <v>295</v>
      </c>
      <c r="AL28" s="838"/>
      <c r="AM28" s="838"/>
      <c r="AN28" s="838"/>
      <c r="AO28" s="838"/>
      <c r="AP28" s="838" t="s">
        <v>561</v>
      </c>
      <c r="AQ28" s="838"/>
      <c r="AR28" s="838"/>
      <c r="AS28" s="838"/>
      <c r="AT28" s="838"/>
      <c r="AU28" s="838" t="s">
        <v>563</v>
      </c>
      <c r="AV28" s="838"/>
      <c r="AW28" s="838"/>
      <c r="AX28" s="838"/>
      <c r="AY28" s="838"/>
      <c r="AZ28" s="839" t="s">
        <v>564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2117</v>
      </c>
      <c r="R29" s="779"/>
      <c r="S29" s="779"/>
      <c r="T29" s="779"/>
      <c r="U29" s="779"/>
      <c r="V29" s="779">
        <v>2048</v>
      </c>
      <c r="W29" s="779"/>
      <c r="X29" s="779"/>
      <c r="Y29" s="779"/>
      <c r="Z29" s="779"/>
      <c r="AA29" s="779">
        <v>68</v>
      </c>
      <c r="AB29" s="779"/>
      <c r="AC29" s="779"/>
      <c r="AD29" s="779"/>
      <c r="AE29" s="780"/>
      <c r="AF29" s="781">
        <v>68</v>
      </c>
      <c r="AG29" s="782"/>
      <c r="AH29" s="782"/>
      <c r="AI29" s="782"/>
      <c r="AJ29" s="783"/>
      <c r="AK29" s="850">
        <v>335</v>
      </c>
      <c r="AL29" s="851"/>
      <c r="AM29" s="851"/>
      <c r="AN29" s="851"/>
      <c r="AO29" s="851"/>
      <c r="AP29" s="851" t="s">
        <v>563</v>
      </c>
      <c r="AQ29" s="851"/>
      <c r="AR29" s="851"/>
      <c r="AS29" s="851"/>
      <c r="AT29" s="851"/>
      <c r="AU29" s="851" t="s">
        <v>563</v>
      </c>
      <c r="AV29" s="851"/>
      <c r="AW29" s="851"/>
      <c r="AX29" s="851"/>
      <c r="AY29" s="851"/>
      <c r="AZ29" s="852" t="s">
        <v>561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15</v>
      </c>
      <c r="R30" s="779"/>
      <c r="S30" s="779"/>
      <c r="T30" s="779"/>
      <c r="U30" s="779"/>
      <c r="V30" s="779">
        <v>13</v>
      </c>
      <c r="W30" s="779"/>
      <c r="X30" s="779"/>
      <c r="Y30" s="779"/>
      <c r="Z30" s="779"/>
      <c r="AA30" s="779">
        <v>2</v>
      </c>
      <c r="AB30" s="779"/>
      <c r="AC30" s="779"/>
      <c r="AD30" s="779"/>
      <c r="AE30" s="780"/>
      <c r="AF30" s="781">
        <v>2</v>
      </c>
      <c r="AG30" s="782"/>
      <c r="AH30" s="782"/>
      <c r="AI30" s="782"/>
      <c r="AJ30" s="783"/>
      <c r="AK30" s="850" t="s">
        <v>561</v>
      </c>
      <c r="AL30" s="851"/>
      <c r="AM30" s="851"/>
      <c r="AN30" s="851"/>
      <c r="AO30" s="851"/>
      <c r="AP30" s="851" t="s">
        <v>561</v>
      </c>
      <c r="AQ30" s="851"/>
      <c r="AR30" s="851"/>
      <c r="AS30" s="851"/>
      <c r="AT30" s="851"/>
      <c r="AU30" s="851" t="s">
        <v>561</v>
      </c>
      <c r="AV30" s="851"/>
      <c r="AW30" s="851"/>
      <c r="AX30" s="851"/>
      <c r="AY30" s="851"/>
      <c r="AZ30" s="852" t="s">
        <v>561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479</v>
      </c>
      <c r="R31" s="779"/>
      <c r="S31" s="779"/>
      <c r="T31" s="779"/>
      <c r="U31" s="779"/>
      <c r="V31" s="779">
        <v>451</v>
      </c>
      <c r="W31" s="779"/>
      <c r="X31" s="779"/>
      <c r="Y31" s="779"/>
      <c r="Z31" s="779"/>
      <c r="AA31" s="779">
        <v>28</v>
      </c>
      <c r="AB31" s="779"/>
      <c r="AC31" s="779"/>
      <c r="AD31" s="779"/>
      <c r="AE31" s="780"/>
      <c r="AF31" s="781">
        <v>28</v>
      </c>
      <c r="AG31" s="782"/>
      <c r="AH31" s="782"/>
      <c r="AI31" s="782"/>
      <c r="AJ31" s="783"/>
      <c r="AK31" s="850">
        <v>100</v>
      </c>
      <c r="AL31" s="851"/>
      <c r="AM31" s="851"/>
      <c r="AN31" s="851"/>
      <c r="AO31" s="851"/>
      <c r="AP31" s="851" t="s">
        <v>563</v>
      </c>
      <c r="AQ31" s="851"/>
      <c r="AR31" s="851"/>
      <c r="AS31" s="851"/>
      <c r="AT31" s="851"/>
      <c r="AU31" s="851" t="s">
        <v>563</v>
      </c>
      <c r="AV31" s="851"/>
      <c r="AW31" s="851"/>
      <c r="AX31" s="851"/>
      <c r="AY31" s="851"/>
      <c r="AZ31" s="852" t="s">
        <v>565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961</v>
      </c>
      <c r="R32" s="779"/>
      <c r="S32" s="779"/>
      <c r="T32" s="779"/>
      <c r="U32" s="779"/>
      <c r="V32" s="779">
        <v>807</v>
      </c>
      <c r="W32" s="779"/>
      <c r="X32" s="779"/>
      <c r="Y32" s="779"/>
      <c r="Z32" s="779"/>
      <c r="AA32" s="779">
        <v>154</v>
      </c>
      <c r="AB32" s="779"/>
      <c r="AC32" s="779"/>
      <c r="AD32" s="779"/>
      <c r="AE32" s="780"/>
      <c r="AF32" s="781">
        <v>1160</v>
      </c>
      <c r="AG32" s="782"/>
      <c r="AH32" s="782"/>
      <c r="AI32" s="782"/>
      <c r="AJ32" s="783"/>
      <c r="AK32" s="850">
        <v>4</v>
      </c>
      <c r="AL32" s="851"/>
      <c r="AM32" s="851"/>
      <c r="AN32" s="851"/>
      <c r="AO32" s="851"/>
      <c r="AP32" s="851">
        <v>1292</v>
      </c>
      <c r="AQ32" s="851"/>
      <c r="AR32" s="851"/>
      <c r="AS32" s="851"/>
      <c r="AT32" s="851"/>
      <c r="AU32" s="851">
        <v>1</v>
      </c>
      <c r="AV32" s="851"/>
      <c r="AW32" s="851"/>
      <c r="AX32" s="851"/>
      <c r="AY32" s="851"/>
      <c r="AZ32" s="852" t="s">
        <v>566</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1393</v>
      </c>
      <c r="R33" s="779"/>
      <c r="S33" s="779"/>
      <c r="T33" s="779"/>
      <c r="U33" s="779"/>
      <c r="V33" s="779">
        <v>1272</v>
      </c>
      <c r="W33" s="779"/>
      <c r="X33" s="779"/>
      <c r="Y33" s="779"/>
      <c r="Z33" s="779"/>
      <c r="AA33" s="779">
        <v>121</v>
      </c>
      <c r="AB33" s="779"/>
      <c r="AC33" s="779"/>
      <c r="AD33" s="779"/>
      <c r="AE33" s="780"/>
      <c r="AF33" s="781">
        <v>595</v>
      </c>
      <c r="AG33" s="782"/>
      <c r="AH33" s="782"/>
      <c r="AI33" s="782"/>
      <c r="AJ33" s="783"/>
      <c r="AK33" s="850">
        <v>670</v>
      </c>
      <c r="AL33" s="851"/>
      <c r="AM33" s="851"/>
      <c r="AN33" s="851"/>
      <c r="AO33" s="851"/>
      <c r="AP33" s="851">
        <v>9730</v>
      </c>
      <c r="AQ33" s="851"/>
      <c r="AR33" s="851"/>
      <c r="AS33" s="851"/>
      <c r="AT33" s="851"/>
      <c r="AU33" s="851">
        <v>5838</v>
      </c>
      <c r="AV33" s="851"/>
      <c r="AW33" s="851"/>
      <c r="AX33" s="851"/>
      <c r="AY33" s="851"/>
      <c r="AZ33" s="852" t="s">
        <v>561</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1863</v>
      </c>
      <c r="AG63" s="862"/>
      <c r="AH63" s="862"/>
      <c r="AI63" s="862"/>
      <c r="AJ63" s="863"/>
      <c r="AK63" s="864"/>
      <c r="AL63" s="859"/>
      <c r="AM63" s="859"/>
      <c r="AN63" s="859"/>
      <c r="AO63" s="859"/>
      <c r="AP63" s="862">
        <v>11022</v>
      </c>
      <c r="AQ63" s="862"/>
      <c r="AR63" s="862"/>
      <c r="AS63" s="862"/>
      <c r="AT63" s="862"/>
      <c r="AU63" s="862">
        <v>5839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20</v>
      </c>
      <c r="R68" s="886"/>
      <c r="S68" s="886"/>
      <c r="T68" s="886"/>
      <c r="U68" s="886"/>
      <c r="V68" s="886">
        <v>18</v>
      </c>
      <c r="W68" s="886"/>
      <c r="X68" s="886"/>
      <c r="Y68" s="886"/>
      <c r="Z68" s="886"/>
      <c r="AA68" s="886">
        <v>2</v>
      </c>
      <c r="AB68" s="886"/>
      <c r="AC68" s="886"/>
      <c r="AD68" s="886"/>
      <c r="AE68" s="886"/>
      <c r="AF68" s="886">
        <v>2</v>
      </c>
      <c r="AG68" s="886"/>
      <c r="AH68" s="886"/>
      <c r="AI68" s="886"/>
      <c r="AJ68" s="886"/>
      <c r="AK68" s="886">
        <v>10</v>
      </c>
      <c r="AL68" s="886"/>
      <c r="AM68" s="886"/>
      <c r="AN68" s="886"/>
      <c r="AO68" s="886"/>
      <c r="AP68" s="886" t="s">
        <v>561</v>
      </c>
      <c r="AQ68" s="886"/>
      <c r="AR68" s="886"/>
      <c r="AS68" s="886"/>
      <c r="AT68" s="886"/>
      <c r="AU68" s="886" t="s">
        <v>561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101</v>
      </c>
      <c r="R69" s="851"/>
      <c r="S69" s="851"/>
      <c r="T69" s="851"/>
      <c r="U69" s="851"/>
      <c r="V69" s="851">
        <v>101</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565</v>
      </c>
      <c r="AQ69" s="851"/>
      <c r="AR69" s="851"/>
      <c r="AS69" s="851"/>
      <c r="AT69" s="851"/>
      <c r="AU69" s="851" t="s">
        <v>561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12059</v>
      </c>
      <c r="R70" s="851"/>
      <c r="S70" s="851"/>
      <c r="T70" s="851"/>
      <c r="U70" s="851"/>
      <c r="V70" s="851">
        <v>11158</v>
      </c>
      <c r="W70" s="851"/>
      <c r="X70" s="851"/>
      <c r="Y70" s="851"/>
      <c r="Z70" s="851"/>
      <c r="AA70" s="851">
        <v>900</v>
      </c>
      <c r="AB70" s="851"/>
      <c r="AC70" s="851"/>
      <c r="AD70" s="851"/>
      <c r="AE70" s="851"/>
      <c r="AF70" s="851">
        <v>900</v>
      </c>
      <c r="AG70" s="851"/>
      <c r="AH70" s="851"/>
      <c r="AI70" s="851"/>
      <c r="AJ70" s="851"/>
      <c r="AK70" s="851" t="s">
        <v>584</v>
      </c>
      <c r="AL70" s="851"/>
      <c r="AM70" s="851"/>
      <c r="AN70" s="851"/>
      <c r="AO70" s="851"/>
      <c r="AP70" s="851" t="s">
        <v>561</v>
      </c>
      <c r="AQ70" s="851"/>
      <c r="AR70" s="851"/>
      <c r="AS70" s="851"/>
      <c r="AT70" s="851"/>
      <c r="AU70" s="851" t="s">
        <v>573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70</v>
      </c>
      <c r="R71" s="851"/>
      <c r="S71" s="851"/>
      <c r="T71" s="851"/>
      <c r="U71" s="851"/>
      <c r="V71" s="851">
        <v>70</v>
      </c>
      <c r="W71" s="851"/>
      <c r="X71" s="851"/>
      <c r="Y71" s="851"/>
      <c r="Z71" s="851"/>
      <c r="AA71" s="851" t="s">
        <v>561</v>
      </c>
      <c r="AB71" s="851"/>
      <c r="AC71" s="851"/>
      <c r="AD71" s="851"/>
      <c r="AE71" s="851"/>
      <c r="AF71" s="851" t="s">
        <v>567</v>
      </c>
      <c r="AG71" s="851"/>
      <c r="AH71" s="851"/>
      <c r="AI71" s="851"/>
      <c r="AJ71" s="851"/>
      <c r="AK71" s="851" t="s">
        <v>584</v>
      </c>
      <c r="AL71" s="851"/>
      <c r="AM71" s="851"/>
      <c r="AN71" s="851"/>
      <c r="AO71" s="851"/>
      <c r="AP71" s="851" t="s">
        <v>565</v>
      </c>
      <c r="AQ71" s="851"/>
      <c r="AR71" s="851"/>
      <c r="AS71" s="851"/>
      <c r="AT71" s="851"/>
      <c r="AU71" s="851" t="s">
        <v>574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176</v>
      </c>
      <c r="R72" s="851"/>
      <c r="S72" s="851"/>
      <c r="T72" s="851"/>
      <c r="U72" s="851"/>
      <c r="V72" s="851">
        <v>165</v>
      </c>
      <c r="W72" s="851"/>
      <c r="X72" s="851"/>
      <c r="Y72" s="851"/>
      <c r="Z72" s="851"/>
      <c r="AA72" s="851">
        <v>11</v>
      </c>
      <c r="AB72" s="851"/>
      <c r="AC72" s="851"/>
      <c r="AD72" s="851"/>
      <c r="AE72" s="851"/>
      <c r="AF72" s="851">
        <v>11</v>
      </c>
      <c r="AG72" s="851"/>
      <c r="AH72" s="851"/>
      <c r="AI72" s="851"/>
      <c r="AJ72" s="851"/>
      <c r="AK72" s="851" t="s">
        <v>583</v>
      </c>
      <c r="AL72" s="851"/>
      <c r="AM72" s="851"/>
      <c r="AN72" s="851"/>
      <c r="AO72" s="851"/>
      <c r="AP72" s="851" t="s">
        <v>561</v>
      </c>
      <c r="AQ72" s="851"/>
      <c r="AR72" s="851"/>
      <c r="AS72" s="851"/>
      <c r="AT72" s="851"/>
      <c r="AU72" s="851" t="s">
        <v>575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19</v>
      </c>
      <c r="R73" s="851"/>
      <c r="S73" s="851"/>
      <c r="T73" s="851"/>
      <c r="U73" s="851"/>
      <c r="V73" s="851">
        <v>18</v>
      </c>
      <c r="W73" s="851"/>
      <c r="X73" s="851"/>
      <c r="Y73" s="851"/>
      <c r="Z73" s="851"/>
      <c r="AA73" s="851">
        <v>1</v>
      </c>
      <c r="AB73" s="851"/>
      <c r="AC73" s="851"/>
      <c r="AD73" s="851"/>
      <c r="AE73" s="851"/>
      <c r="AF73" s="851">
        <v>1</v>
      </c>
      <c r="AG73" s="851"/>
      <c r="AH73" s="851"/>
      <c r="AI73" s="851"/>
      <c r="AJ73" s="851"/>
      <c r="AK73" s="851" t="s">
        <v>580</v>
      </c>
      <c r="AL73" s="851"/>
      <c r="AM73" s="851"/>
      <c r="AN73" s="851"/>
      <c r="AO73" s="851"/>
      <c r="AP73" s="851" t="s">
        <v>571</v>
      </c>
      <c r="AQ73" s="851"/>
      <c r="AR73" s="851"/>
      <c r="AS73" s="851"/>
      <c r="AT73" s="851"/>
      <c r="AU73" s="851" t="s">
        <v>574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75</v>
      </c>
      <c r="R74" s="851"/>
      <c r="S74" s="851"/>
      <c r="T74" s="851"/>
      <c r="U74" s="851"/>
      <c r="V74" s="851">
        <v>59</v>
      </c>
      <c r="W74" s="851"/>
      <c r="X74" s="851"/>
      <c r="Y74" s="851"/>
      <c r="Z74" s="851"/>
      <c r="AA74" s="851">
        <v>17</v>
      </c>
      <c r="AB74" s="851"/>
      <c r="AC74" s="851"/>
      <c r="AD74" s="851"/>
      <c r="AE74" s="851"/>
      <c r="AF74" s="851">
        <v>17</v>
      </c>
      <c r="AG74" s="851"/>
      <c r="AH74" s="851"/>
      <c r="AI74" s="851"/>
      <c r="AJ74" s="851"/>
      <c r="AK74" s="851" t="s">
        <v>582</v>
      </c>
      <c r="AL74" s="851"/>
      <c r="AM74" s="851"/>
      <c r="AN74" s="851"/>
      <c r="AO74" s="851"/>
      <c r="AP74" s="851" t="s">
        <v>561</v>
      </c>
      <c r="AQ74" s="851"/>
      <c r="AR74" s="851"/>
      <c r="AS74" s="851"/>
      <c r="AT74" s="851"/>
      <c r="AU74" s="851" t="s">
        <v>561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288</v>
      </c>
      <c r="R75" s="900"/>
      <c r="S75" s="900"/>
      <c r="T75" s="900"/>
      <c r="U75" s="850"/>
      <c r="V75" s="901">
        <v>244</v>
      </c>
      <c r="W75" s="900"/>
      <c r="X75" s="900"/>
      <c r="Y75" s="900"/>
      <c r="Z75" s="850"/>
      <c r="AA75" s="901">
        <v>44</v>
      </c>
      <c r="AB75" s="900"/>
      <c r="AC75" s="900"/>
      <c r="AD75" s="900"/>
      <c r="AE75" s="850"/>
      <c r="AF75" s="901">
        <v>44</v>
      </c>
      <c r="AG75" s="900"/>
      <c r="AH75" s="900"/>
      <c r="AI75" s="900"/>
      <c r="AJ75" s="850"/>
      <c r="AK75" s="901" t="s">
        <v>581</v>
      </c>
      <c r="AL75" s="900"/>
      <c r="AM75" s="900"/>
      <c r="AN75" s="900"/>
      <c r="AO75" s="850"/>
      <c r="AP75" s="901">
        <v>60</v>
      </c>
      <c r="AQ75" s="900"/>
      <c r="AR75" s="900"/>
      <c r="AS75" s="900"/>
      <c r="AT75" s="850"/>
      <c r="AU75" s="901">
        <v>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1992</v>
      </c>
      <c r="R76" s="900"/>
      <c r="S76" s="900"/>
      <c r="T76" s="900"/>
      <c r="U76" s="850"/>
      <c r="V76" s="901">
        <v>1960</v>
      </c>
      <c r="W76" s="900"/>
      <c r="X76" s="900"/>
      <c r="Y76" s="900"/>
      <c r="Z76" s="850"/>
      <c r="AA76" s="901">
        <v>32</v>
      </c>
      <c r="AB76" s="900"/>
      <c r="AC76" s="900"/>
      <c r="AD76" s="900"/>
      <c r="AE76" s="850"/>
      <c r="AF76" s="901">
        <v>32</v>
      </c>
      <c r="AG76" s="900"/>
      <c r="AH76" s="900"/>
      <c r="AI76" s="900"/>
      <c r="AJ76" s="850"/>
      <c r="AK76" s="901" t="s">
        <v>585</v>
      </c>
      <c r="AL76" s="900"/>
      <c r="AM76" s="900"/>
      <c r="AN76" s="900"/>
      <c r="AO76" s="850"/>
      <c r="AP76" s="901">
        <v>1609</v>
      </c>
      <c r="AQ76" s="900"/>
      <c r="AR76" s="900"/>
      <c r="AS76" s="900"/>
      <c r="AT76" s="850"/>
      <c r="AU76" s="901">
        <v>344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48</v>
      </c>
      <c r="R77" s="900"/>
      <c r="S77" s="900"/>
      <c r="T77" s="900"/>
      <c r="U77" s="850"/>
      <c r="V77" s="901">
        <v>38</v>
      </c>
      <c r="W77" s="900"/>
      <c r="X77" s="900"/>
      <c r="Y77" s="900"/>
      <c r="Z77" s="850"/>
      <c r="AA77" s="901">
        <v>10</v>
      </c>
      <c r="AB77" s="900"/>
      <c r="AC77" s="900"/>
      <c r="AD77" s="900"/>
      <c r="AE77" s="850"/>
      <c r="AF77" s="901">
        <v>10</v>
      </c>
      <c r="AG77" s="900"/>
      <c r="AH77" s="900"/>
      <c r="AI77" s="900"/>
      <c r="AJ77" s="850"/>
      <c r="AK77" s="901" t="s">
        <v>586</v>
      </c>
      <c r="AL77" s="900"/>
      <c r="AM77" s="900"/>
      <c r="AN77" s="900"/>
      <c r="AO77" s="850"/>
      <c r="AP77" s="901" t="s">
        <v>571</v>
      </c>
      <c r="AQ77" s="900"/>
      <c r="AR77" s="900"/>
      <c r="AS77" s="900"/>
      <c r="AT77" s="850"/>
      <c r="AU77" s="901" t="s">
        <v>574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550</v>
      </c>
      <c r="C78" s="894"/>
      <c r="D78" s="894"/>
      <c r="E78" s="894"/>
      <c r="F78" s="894"/>
      <c r="G78" s="894"/>
      <c r="H78" s="894"/>
      <c r="I78" s="894"/>
      <c r="J78" s="894"/>
      <c r="K78" s="894"/>
      <c r="L78" s="894"/>
      <c r="M78" s="894"/>
      <c r="N78" s="894"/>
      <c r="O78" s="894"/>
      <c r="P78" s="895"/>
      <c r="Q78" s="896">
        <v>11508</v>
      </c>
      <c r="R78" s="851"/>
      <c r="S78" s="851"/>
      <c r="T78" s="851"/>
      <c r="U78" s="851"/>
      <c r="V78" s="851">
        <v>10178</v>
      </c>
      <c r="W78" s="851"/>
      <c r="X78" s="851"/>
      <c r="Y78" s="851"/>
      <c r="Z78" s="851"/>
      <c r="AA78" s="851">
        <v>1330</v>
      </c>
      <c r="AB78" s="851"/>
      <c r="AC78" s="851"/>
      <c r="AD78" s="851"/>
      <c r="AE78" s="851"/>
      <c r="AF78" s="851">
        <v>8033</v>
      </c>
      <c r="AG78" s="851"/>
      <c r="AH78" s="851"/>
      <c r="AI78" s="851"/>
      <c r="AJ78" s="851"/>
      <c r="AK78" s="851" t="s">
        <v>561</v>
      </c>
      <c r="AL78" s="851"/>
      <c r="AM78" s="851"/>
      <c r="AN78" s="851"/>
      <c r="AO78" s="851"/>
      <c r="AP78" s="851">
        <v>19568</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551</v>
      </c>
      <c r="C79" s="894"/>
      <c r="D79" s="894"/>
      <c r="E79" s="894"/>
      <c r="F79" s="894"/>
      <c r="G79" s="894"/>
      <c r="H79" s="894"/>
      <c r="I79" s="894"/>
      <c r="J79" s="894"/>
      <c r="K79" s="894"/>
      <c r="L79" s="894"/>
      <c r="M79" s="894"/>
      <c r="N79" s="894"/>
      <c r="O79" s="894"/>
      <c r="P79" s="895"/>
      <c r="Q79" s="896">
        <v>2441</v>
      </c>
      <c r="R79" s="851"/>
      <c r="S79" s="851"/>
      <c r="T79" s="851"/>
      <c r="U79" s="851"/>
      <c r="V79" s="851">
        <v>2232</v>
      </c>
      <c r="W79" s="851"/>
      <c r="X79" s="851"/>
      <c r="Y79" s="851"/>
      <c r="Z79" s="851"/>
      <c r="AA79" s="851">
        <v>209</v>
      </c>
      <c r="AB79" s="851"/>
      <c r="AC79" s="851"/>
      <c r="AD79" s="851"/>
      <c r="AE79" s="851"/>
      <c r="AF79" s="851">
        <v>164</v>
      </c>
      <c r="AG79" s="851"/>
      <c r="AH79" s="851"/>
      <c r="AI79" s="851"/>
      <c r="AJ79" s="851"/>
      <c r="AK79" s="851" t="s">
        <v>584</v>
      </c>
      <c r="AL79" s="851"/>
      <c r="AM79" s="851"/>
      <c r="AN79" s="851"/>
      <c r="AO79" s="851"/>
      <c r="AP79" s="851">
        <v>382</v>
      </c>
      <c r="AQ79" s="851"/>
      <c r="AR79" s="851"/>
      <c r="AS79" s="851"/>
      <c r="AT79" s="851"/>
      <c r="AU79" s="851">
        <v>105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552</v>
      </c>
      <c r="C80" s="894"/>
      <c r="D80" s="894"/>
      <c r="E80" s="894"/>
      <c r="F80" s="894"/>
      <c r="G80" s="894"/>
      <c r="H80" s="894"/>
      <c r="I80" s="894"/>
      <c r="J80" s="894"/>
      <c r="K80" s="894"/>
      <c r="L80" s="894"/>
      <c r="M80" s="894"/>
      <c r="N80" s="894"/>
      <c r="O80" s="894"/>
      <c r="P80" s="895"/>
      <c r="Q80" s="896">
        <v>202</v>
      </c>
      <c r="R80" s="851"/>
      <c r="S80" s="851"/>
      <c r="T80" s="851"/>
      <c r="U80" s="851"/>
      <c r="V80" s="851">
        <v>197</v>
      </c>
      <c r="W80" s="851"/>
      <c r="X80" s="851"/>
      <c r="Y80" s="851"/>
      <c r="Z80" s="851"/>
      <c r="AA80" s="851">
        <v>5</v>
      </c>
      <c r="AB80" s="851"/>
      <c r="AC80" s="851"/>
      <c r="AD80" s="851"/>
      <c r="AE80" s="851"/>
      <c r="AF80" s="851">
        <v>5</v>
      </c>
      <c r="AG80" s="851"/>
      <c r="AH80" s="851"/>
      <c r="AI80" s="851"/>
      <c r="AJ80" s="851"/>
      <c r="AK80" s="851">
        <v>17</v>
      </c>
      <c r="AL80" s="851"/>
      <c r="AM80" s="851"/>
      <c r="AN80" s="851"/>
      <c r="AO80" s="851"/>
      <c r="AP80" s="851" t="s">
        <v>565</v>
      </c>
      <c r="AQ80" s="851"/>
      <c r="AR80" s="851"/>
      <c r="AS80" s="851"/>
      <c r="AT80" s="851"/>
      <c r="AU80" s="851" t="s">
        <v>561</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553</v>
      </c>
      <c r="C81" s="894"/>
      <c r="D81" s="894"/>
      <c r="E81" s="894"/>
      <c r="F81" s="894"/>
      <c r="G81" s="894"/>
      <c r="H81" s="894"/>
      <c r="I81" s="894"/>
      <c r="J81" s="894"/>
      <c r="K81" s="894"/>
      <c r="L81" s="894"/>
      <c r="M81" s="894"/>
      <c r="N81" s="894"/>
      <c r="O81" s="894"/>
      <c r="P81" s="895"/>
      <c r="Q81" s="896">
        <v>64</v>
      </c>
      <c r="R81" s="851"/>
      <c r="S81" s="851"/>
      <c r="T81" s="851"/>
      <c r="U81" s="851"/>
      <c r="V81" s="851">
        <v>64</v>
      </c>
      <c r="W81" s="851"/>
      <c r="X81" s="851"/>
      <c r="Y81" s="851"/>
      <c r="Z81" s="851"/>
      <c r="AA81" s="851" t="s">
        <v>574</v>
      </c>
      <c r="AB81" s="851"/>
      <c r="AC81" s="851"/>
      <c r="AD81" s="851"/>
      <c r="AE81" s="851"/>
      <c r="AF81" s="851" t="s">
        <v>569</v>
      </c>
      <c r="AG81" s="851"/>
      <c r="AH81" s="851"/>
      <c r="AI81" s="851"/>
      <c r="AJ81" s="851"/>
      <c r="AK81" s="851" t="s">
        <v>565</v>
      </c>
      <c r="AL81" s="851"/>
      <c r="AM81" s="851"/>
      <c r="AN81" s="851"/>
      <c r="AO81" s="851"/>
      <c r="AP81" s="851" t="s">
        <v>572</v>
      </c>
      <c r="AQ81" s="851"/>
      <c r="AR81" s="851"/>
      <c r="AS81" s="851"/>
      <c r="AT81" s="851"/>
      <c r="AU81" s="851" t="s">
        <v>576</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554</v>
      </c>
      <c r="C82" s="894"/>
      <c r="D82" s="894"/>
      <c r="E82" s="894"/>
      <c r="F82" s="894"/>
      <c r="G82" s="894"/>
      <c r="H82" s="894"/>
      <c r="I82" s="894"/>
      <c r="J82" s="894"/>
      <c r="K82" s="894"/>
      <c r="L82" s="894"/>
      <c r="M82" s="894"/>
      <c r="N82" s="894"/>
      <c r="O82" s="894"/>
      <c r="P82" s="895"/>
      <c r="Q82" s="896">
        <v>158</v>
      </c>
      <c r="R82" s="851"/>
      <c r="S82" s="851"/>
      <c r="T82" s="851"/>
      <c r="U82" s="851"/>
      <c r="V82" s="851">
        <v>147</v>
      </c>
      <c r="W82" s="851"/>
      <c r="X82" s="851"/>
      <c r="Y82" s="851"/>
      <c r="Z82" s="851"/>
      <c r="AA82" s="851">
        <v>11</v>
      </c>
      <c r="AB82" s="851"/>
      <c r="AC82" s="851"/>
      <c r="AD82" s="851"/>
      <c r="AE82" s="851"/>
      <c r="AF82" s="851">
        <v>11</v>
      </c>
      <c r="AG82" s="851"/>
      <c r="AH82" s="851"/>
      <c r="AI82" s="851"/>
      <c r="AJ82" s="851"/>
      <c r="AK82" s="851">
        <v>93</v>
      </c>
      <c r="AL82" s="851"/>
      <c r="AM82" s="851"/>
      <c r="AN82" s="851"/>
      <c r="AO82" s="851"/>
      <c r="AP82" s="851" t="s">
        <v>561</v>
      </c>
      <c r="AQ82" s="851"/>
      <c r="AR82" s="851"/>
      <c r="AS82" s="851"/>
      <c r="AT82" s="851"/>
      <c r="AU82" s="851" t="s">
        <v>572</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555</v>
      </c>
      <c r="C83" s="894"/>
      <c r="D83" s="894"/>
      <c r="E83" s="894"/>
      <c r="F83" s="894"/>
      <c r="G83" s="894"/>
      <c r="H83" s="894"/>
      <c r="I83" s="894"/>
      <c r="J83" s="894"/>
      <c r="K83" s="894"/>
      <c r="L83" s="894"/>
      <c r="M83" s="894"/>
      <c r="N83" s="894"/>
      <c r="O83" s="894"/>
      <c r="P83" s="895"/>
      <c r="Q83" s="896">
        <v>29</v>
      </c>
      <c r="R83" s="851"/>
      <c r="S83" s="851"/>
      <c r="T83" s="851"/>
      <c r="U83" s="851"/>
      <c r="V83" s="851">
        <v>29</v>
      </c>
      <c r="W83" s="851"/>
      <c r="X83" s="851"/>
      <c r="Y83" s="851"/>
      <c r="Z83" s="851"/>
      <c r="AA83" s="851" t="s">
        <v>577</v>
      </c>
      <c r="AB83" s="851"/>
      <c r="AC83" s="851"/>
      <c r="AD83" s="851"/>
      <c r="AE83" s="851"/>
      <c r="AF83" s="851" t="s">
        <v>568</v>
      </c>
      <c r="AG83" s="851"/>
      <c r="AH83" s="851"/>
      <c r="AI83" s="851"/>
      <c r="AJ83" s="851"/>
      <c r="AK83" s="851">
        <v>27</v>
      </c>
      <c r="AL83" s="851"/>
      <c r="AM83" s="851"/>
      <c r="AN83" s="851"/>
      <c r="AO83" s="851"/>
      <c r="AP83" s="851" t="s">
        <v>561</v>
      </c>
      <c r="AQ83" s="851"/>
      <c r="AR83" s="851"/>
      <c r="AS83" s="851"/>
      <c r="AT83" s="851"/>
      <c r="AU83" s="851" t="s">
        <v>565</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556</v>
      </c>
      <c r="C84" s="894"/>
      <c r="D84" s="894"/>
      <c r="E84" s="894"/>
      <c r="F84" s="894"/>
      <c r="G84" s="894"/>
      <c r="H84" s="894"/>
      <c r="I84" s="894"/>
      <c r="J84" s="894"/>
      <c r="K84" s="894"/>
      <c r="L84" s="894"/>
      <c r="M84" s="894"/>
      <c r="N84" s="894"/>
      <c r="O84" s="894"/>
      <c r="P84" s="895"/>
      <c r="Q84" s="896">
        <v>2759</v>
      </c>
      <c r="R84" s="851"/>
      <c r="S84" s="851"/>
      <c r="T84" s="851"/>
      <c r="U84" s="851"/>
      <c r="V84" s="851">
        <v>2759</v>
      </c>
      <c r="W84" s="851"/>
      <c r="X84" s="851"/>
      <c r="Y84" s="851"/>
      <c r="Z84" s="851"/>
      <c r="AA84" s="851" t="s">
        <v>578</v>
      </c>
      <c r="AB84" s="851"/>
      <c r="AC84" s="851"/>
      <c r="AD84" s="851"/>
      <c r="AE84" s="851"/>
      <c r="AF84" s="851" t="s">
        <v>568</v>
      </c>
      <c r="AG84" s="851"/>
      <c r="AH84" s="851"/>
      <c r="AI84" s="851"/>
      <c r="AJ84" s="851"/>
      <c r="AK84" s="851" t="s">
        <v>578</v>
      </c>
      <c r="AL84" s="851"/>
      <c r="AM84" s="851"/>
      <c r="AN84" s="851"/>
      <c r="AO84" s="851"/>
      <c r="AP84" s="851" t="s">
        <v>561</v>
      </c>
      <c r="AQ84" s="851"/>
      <c r="AR84" s="851"/>
      <c r="AS84" s="851"/>
      <c r="AT84" s="851"/>
      <c r="AU84" s="851" t="s">
        <v>576</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t="s">
        <v>557</v>
      </c>
      <c r="C85" s="894"/>
      <c r="D85" s="894"/>
      <c r="E85" s="894"/>
      <c r="F85" s="894"/>
      <c r="G85" s="894"/>
      <c r="H85" s="894"/>
      <c r="I85" s="894"/>
      <c r="J85" s="894"/>
      <c r="K85" s="894"/>
      <c r="L85" s="894"/>
      <c r="M85" s="894"/>
      <c r="N85" s="894"/>
      <c r="O85" s="894"/>
      <c r="P85" s="895"/>
      <c r="Q85" s="896">
        <v>489</v>
      </c>
      <c r="R85" s="851"/>
      <c r="S85" s="851"/>
      <c r="T85" s="851"/>
      <c r="U85" s="851"/>
      <c r="V85" s="851">
        <v>416</v>
      </c>
      <c r="W85" s="851"/>
      <c r="X85" s="851"/>
      <c r="Y85" s="851"/>
      <c r="Z85" s="851"/>
      <c r="AA85" s="851">
        <v>72</v>
      </c>
      <c r="AB85" s="851"/>
      <c r="AC85" s="851"/>
      <c r="AD85" s="851"/>
      <c r="AE85" s="851"/>
      <c r="AF85" s="851">
        <v>72</v>
      </c>
      <c r="AG85" s="851"/>
      <c r="AH85" s="851"/>
      <c r="AI85" s="851"/>
      <c r="AJ85" s="851"/>
      <c r="AK85" s="851">
        <v>61</v>
      </c>
      <c r="AL85" s="851"/>
      <c r="AM85" s="851"/>
      <c r="AN85" s="851"/>
      <c r="AO85" s="851"/>
      <c r="AP85" s="851" t="s">
        <v>565</v>
      </c>
      <c r="AQ85" s="851"/>
      <c r="AR85" s="851"/>
      <c r="AS85" s="851"/>
      <c r="AT85" s="851"/>
      <c r="AU85" s="851" t="s">
        <v>561</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t="s">
        <v>558</v>
      </c>
      <c r="C86" s="894"/>
      <c r="D86" s="894"/>
      <c r="E86" s="894"/>
      <c r="F86" s="894"/>
      <c r="G86" s="894"/>
      <c r="H86" s="894"/>
      <c r="I86" s="894"/>
      <c r="J86" s="894"/>
      <c r="K86" s="894"/>
      <c r="L86" s="894"/>
      <c r="M86" s="894"/>
      <c r="N86" s="894"/>
      <c r="O86" s="894"/>
      <c r="P86" s="895"/>
      <c r="Q86" s="896">
        <v>744266</v>
      </c>
      <c r="R86" s="851"/>
      <c r="S86" s="851"/>
      <c r="T86" s="851"/>
      <c r="U86" s="851"/>
      <c r="V86" s="851">
        <v>712499</v>
      </c>
      <c r="W86" s="851"/>
      <c r="X86" s="851"/>
      <c r="Y86" s="851"/>
      <c r="Z86" s="851"/>
      <c r="AA86" s="851">
        <v>31767</v>
      </c>
      <c r="AB86" s="851"/>
      <c r="AC86" s="851"/>
      <c r="AD86" s="851"/>
      <c r="AE86" s="851"/>
      <c r="AF86" s="851">
        <v>31767</v>
      </c>
      <c r="AG86" s="851"/>
      <c r="AH86" s="851"/>
      <c r="AI86" s="851"/>
      <c r="AJ86" s="851"/>
      <c r="AK86" s="851" t="s">
        <v>570</v>
      </c>
      <c r="AL86" s="851"/>
      <c r="AM86" s="851"/>
      <c r="AN86" s="851"/>
      <c r="AO86" s="851"/>
      <c r="AP86" s="851" t="s">
        <v>561</v>
      </c>
      <c r="AQ86" s="851"/>
      <c r="AR86" s="851"/>
      <c r="AS86" s="851"/>
      <c r="AT86" s="851"/>
      <c r="AU86" s="851" t="s">
        <v>561</v>
      </c>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41070</v>
      </c>
      <c r="AG88" s="862"/>
      <c r="AH88" s="862"/>
      <c r="AI88" s="862"/>
      <c r="AJ88" s="862"/>
      <c r="AK88" s="859"/>
      <c r="AL88" s="859"/>
      <c r="AM88" s="859"/>
      <c r="AN88" s="859"/>
      <c r="AO88" s="859"/>
      <c r="AP88" s="862">
        <v>21619</v>
      </c>
      <c r="AQ88" s="862"/>
      <c r="AR88" s="862"/>
      <c r="AS88" s="862"/>
      <c r="AT88" s="862"/>
      <c r="AU88" s="862">
        <v>454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v>93</v>
      </c>
      <c r="CX102" s="870"/>
      <c r="CY102" s="870"/>
      <c r="CZ102" s="870"/>
      <c r="DA102" s="913"/>
      <c r="DB102" s="912" t="s">
        <v>587</v>
      </c>
      <c r="DC102" s="870"/>
      <c r="DD102" s="870"/>
      <c r="DE102" s="870"/>
      <c r="DF102" s="913"/>
      <c r="DG102" s="912">
        <v>141</v>
      </c>
      <c r="DH102" s="870"/>
      <c r="DI102" s="870"/>
      <c r="DJ102" s="870"/>
      <c r="DK102" s="913"/>
      <c r="DL102" s="912" t="s">
        <v>587</v>
      </c>
      <c r="DM102" s="870"/>
      <c r="DN102" s="870"/>
      <c r="DO102" s="870"/>
      <c r="DP102" s="913"/>
      <c r="DQ102" s="912">
        <v>134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289</v>
      </c>
      <c r="AG109" s="915"/>
      <c r="AH109" s="915"/>
      <c r="AI109" s="915"/>
      <c r="AJ109" s="916"/>
      <c r="AK109" s="914" t="s">
        <v>288</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289</v>
      </c>
      <c r="BW109" s="915"/>
      <c r="BX109" s="915"/>
      <c r="BY109" s="915"/>
      <c r="BZ109" s="916"/>
      <c r="CA109" s="914" t="s">
        <v>288</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289</v>
      </c>
      <c r="DM109" s="915"/>
      <c r="DN109" s="915"/>
      <c r="DO109" s="915"/>
      <c r="DP109" s="916"/>
      <c r="DQ109" s="914" t="s">
        <v>288</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1177388</v>
      </c>
      <c r="AB110" s="922"/>
      <c r="AC110" s="922"/>
      <c r="AD110" s="922"/>
      <c r="AE110" s="923"/>
      <c r="AF110" s="924">
        <v>1026607</v>
      </c>
      <c r="AG110" s="922"/>
      <c r="AH110" s="922"/>
      <c r="AI110" s="922"/>
      <c r="AJ110" s="923"/>
      <c r="AK110" s="924">
        <v>1027671</v>
      </c>
      <c r="AL110" s="922"/>
      <c r="AM110" s="922"/>
      <c r="AN110" s="922"/>
      <c r="AO110" s="923"/>
      <c r="AP110" s="925">
        <v>13.9</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10167127</v>
      </c>
      <c r="BR110" s="957"/>
      <c r="BS110" s="957"/>
      <c r="BT110" s="957"/>
      <c r="BU110" s="957"/>
      <c r="BV110" s="957">
        <v>10632018</v>
      </c>
      <c r="BW110" s="957"/>
      <c r="BX110" s="957"/>
      <c r="BY110" s="957"/>
      <c r="BZ110" s="957"/>
      <c r="CA110" s="957">
        <v>10488917</v>
      </c>
      <c r="CB110" s="957"/>
      <c r="CC110" s="957"/>
      <c r="CD110" s="957"/>
      <c r="CE110" s="957"/>
      <c r="CF110" s="971">
        <v>141.4</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v>2142170</v>
      </c>
      <c r="DR110" s="957"/>
      <c r="DS110" s="957"/>
      <c r="DT110" s="957"/>
      <c r="DU110" s="957"/>
      <c r="DV110" s="958">
        <v>28.9</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v>2142170</v>
      </c>
      <c r="CB111" s="950"/>
      <c r="CC111" s="950"/>
      <c r="CD111" s="950"/>
      <c r="CE111" s="950"/>
      <c r="CF111" s="944">
        <v>28.9</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6564377</v>
      </c>
      <c r="BR112" s="950"/>
      <c r="BS112" s="950"/>
      <c r="BT112" s="950"/>
      <c r="BU112" s="950"/>
      <c r="BV112" s="950">
        <v>6171095</v>
      </c>
      <c r="BW112" s="950"/>
      <c r="BX112" s="950"/>
      <c r="BY112" s="950"/>
      <c r="BZ112" s="950"/>
      <c r="CA112" s="950">
        <v>5839097</v>
      </c>
      <c r="CB112" s="950"/>
      <c r="CC112" s="950"/>
      <c r="CD112" s="950"/>
      <c r="CE112" s="950"/>
      <c r="CF112" s="944">
        <v>78.7</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588300</v>
      </c>
      <c r="AB113" s="964"/>
      <c r="AC113" s="964"/>
      <c r="AD113" s="964"/>
      <c r="AE113" s="965"/>
      <c r="AF113" s="966">
        <v>585191</v>
      </c>
      <c r="AG113" s="964"/>
      <c r="AH113" s="964"/>
      <c r="AI113" s="964"/>
      <c r="AJ113" s="965"/>
      <c r="AK113" s="966">
        <v>577359</v>
      </c>
      <c r="AL113" s="964"/>
      <c r="AM113" s="964"/>
      <c r="AN113" s="964"/>
      <c r="AO113" s="965"/>
      <c r="AP113" s="967">
        <v>7.8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779347</v>
      </c>
      <c r="BR113" s="950"/>
      <c r="BS113" s="950"/>
      <c r="BT113" s="950"/>
      <c r="BU113" s="950"/>
      <c r="BV113" s="950">
        <v>655589</v>
      </c>
      <c r="BW113" s="950"/>
      <c r="BX113" s="950"/>
      <c r="BY113" s="950"/>
      <c r="BZ113" s="950"/>
      <c r="CA113" s="950">
        <v>454381</v>
      </c>
      <c r="CB113" s="950"/>
      <c r="CC113" s="950"/>
      <c r="CD113" s="950"/>
      <c r="CE113" s="950"/>
      <c r="CF113" s="944">
        <v>6.1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207770</v>
      </c>
      <c r="AB114" s="989"/>
      <c r="AC114" s="989"/>
      <c r="AD114" s="989"/>
      <c r="AE114" s="990"/>
      <c r="AF114" s="991">
        <v>176571</v>
      </c>
      <c r="AG114" s="989"/>
      <c r="AH114" s="989"/>
      <c r="AI114" s="989"/>
      <c r="AJ114" s="990"/>
      <c r="AK114" s="991">
        <v>131185</v>
      </c>
      <c r="AL114" s="989"/>
      <c r="AM114" s="989"/>
      <c r="AN114" s="989"/>
      <c r="AO114" s="990"/>
      <c r="AP114" s="992">
        <v>1.8</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181102</v>
      </c>
      <c r="BR114" s="950"/>
      <c r="BS114" s="950"/>
      <c r="BT114" s="950"/>
      <c r="BU114" s="950"/>
      <c r="BV114" s="950">
        <v>102637</v>
      </c>
      <c r="BW114" s="950"/>
      <c r="BX114" s="950"/>
      <c r="BY114" s="950"/>
      <c r="BZ114" s="950"/>
      <c r="CA114" s="950" t="s">
        <v>112</v>
      </c>
      <c r="CB114" s="950"/>
      <c r="CC114" s="950"/>
      <c r="CD114" s="950"/>
      <c r="CE114" s="950"/>
      <c r="CF114" s="944" t="s">
        <v>112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82516</v>
      </c>
      <c r="AB115" s="964"/>
      <c r="AC115" s="964"/>
      <c r="AD115" s="964"/>
      <c r="AE115" s="965"/>
      <c r="AF115" s="966">
        <v>87951</v>
      </c>
      <c r="AG115" s="964"/>
      <c r="AH115" s="964"/>
      <c r="AI115" s="964"/>
      <c r="AJ115" s="965"/>
      <c r="AK115" s="966">
        <v>104123</v>
      </c>
      <c r="AL115" s="964"/>
      <c r="AM115" s="964"/>
      <c r="AN115" s="964"/>
      <c r="AO115" s="965"/>
      <c r="AP115" s="967">
        <v>1.4</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426993</v>
      </c>
      <c r="BR115" s="950"/>
      <c r="BS115" s="950"/>
      <c r="BT115" s="950"/>
      <c r="BU115" s="950"/>
      <c r="BV115" s="950">
        <v>227219</v>
      </c>
      <c r="BW115" s="950"/>
      <c r="BX115" s="950"/>
      <c r="BY115" s="950"/>
      <c r="BZ115" s="950"/>
      <c r="CA115" s="950">
        <v>134271</v>
      </c>
      <c r="CB115" s="950"/>
      <c r="CC115" s="950"/>
      <c r="CD115" s="950"/>
      <c r="CE115" s="950"/>
      <c r="CF115" s="944">
        <v>1.8</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2055974</v>
      </c>
      <c r="AB117" s="1007"/>
      <c r="AC117" s="1007"/>
      <c r="AD117" s="1007"/>
      <c r="AE117" s="1008"/>
      <c r="AF117" s="1009">
        <v>1876320</v>
      </c>
      <c r="AG117" s="1007"/>
      <c r="AH117" s="1007"/>
      <c r="AI117" s="1007"/>
      <c r="AJ117" s="1008"/>
      <c r="AK117" s="1009">
        <v>1840338</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289</v>
      </c>
      <c r="AG118" s="915"/>
      <c r="AH118" s="915"/>
      <c r="AI118" s="915"/>
      <c r="AJ118" s="916"/>
      <c r="AK118" s="914" t="s">
        <v>288</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18118946</v>
      </c>
      <c r="BR119" s="1028"/>
      <c r="BS119" s="1028"/>
      <c r="BT119" s="1028"/>
      <c r="BU119" s="1028"/>
      <c r="BV119" s="1028">
        <v>17788558</v>
      </c>
      <c r="BW119" s="1028"/>
      <c r="BX119" s="1028"/>
      <c r="BY119" s="1028"/>
      <c r="BZ119" s="1028"/>
      <c r="CA119" s="1028">
        <v>19058836</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2528881</v>
      </c>
      <c r="BR120" s="957"/>
      <c r="BS120" s="957"/>
      <c r="BT120" s="957"/>
      <c r="BU120" s="957"/>
      <c r="BV120" s="957">
        <v>3009361</v>
      </c>
      <c r="BW120" s="957"/>
      <c r="BX120" s="957"/>
      <c r="BY120" s="957"/>
      <c r="BZ120" s="957"/>
      <c r="CA120" s="957">
        <v>3407342</v>
      </c>
      <c r="CB120" s="957"/>
      <c r="CC120" s="957"/>
      <c r="CD120" s="957"/>
      <c r="CE120" s="957"/>
      <c r="CF120" s="971">
        <v>45.9</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6555128</v>
      </c>
      <c r="DH120" s="957"/>
      <c r="DI120" s="957"/>
      <c r="DJ120" s="957"/>
      <c r="DK120" s="957"/>
      <c r="DL120" s="957">
        <v>6166838</v>
      </c>
      <c r="DM120" s="957"/>
      <c r="DN120" s="957"/>
      <c r="DO120" s="957"/>
      <c r="DP120" s="957"/>
      <c r="DQ120" s="957">
        <v>5837805</v>
      </c>
      <c r="DR120" s="957"/>
      <c r="DS120" s="957"/>
      <c r="DT120" s="957"/>
      <c r="DU120" s="957"/>
      <c r="DV120" s="958">
        <v>78.7</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36000</v>
      </c>
      <c r="BR121" s="950"/>
      <c r="BS121" s="950"/>
      <c r="BT121" s="950"/>
      <c r="BU121" s="950"/>
      <c r="BV121" s="950" t="s">
        <v>112</v>
      </c>
      <c r="BW121" s="950"/>
      <c r="BX121" s="950"/>
      <c r="BY121" s="950"/>
      <c r="BZ121" s="950"/>
      <c r="CA121" s="950">
        <v>19024</v>
      </c>
      <c r="CB121" s="950"/>
      <c r="CC121" s="950"/>
      <c r="CD121" s="950"/>
      <c r="CE121" s="950"/>
      <c r="CF121" s="944">
        <v>0.3</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9249</v>
      </c>
      <c r="DH121" s="950"/>
      <c r="DI121" s="950"/>
      <c r="DJ121" s="950"/>
      <c r="DK121" s="950"/>
      <c r="DL121" s="950">
        <v>4257</v>
      </c>
      <c r="DM121" s="950"/>
      <c r="DN121" s="950"/>
      <c r="DO121" s="950"/>
      <c r="DP121" s="950"/>
      <c r="DQ121" s="950">
        <v>1292</v>
      </c>
      <c r="DR121" s="950"/>
      <c r="DS121" s="950"/>
      <c r="DT121" s="950"/>
      <c r="DU121" s="950"/>
      <c r="DV121" s="951">
        <v>0</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14306225</v>
      </c>
      <c r="BR122" s="1028"/>
      <c r="BS122" s="1028"/>
      <c r="BT122" s="1028"/>
      <c r="BU122" s="1028"/>
      <c r="BV122" s="1028">
        <v>14345115</v>
      </c>
      <c r="BW122" s="1028"/>
      <c r="BX122" s="1028"/>
      <c r="BY122" s="1028"/>
      <c r="BZ122" s="1028"/>
      <c r="CA122" s="1028">
        <v>14221694</v>
      </c>
      <c r="CB122" s="1028"/>
      <c r="CC122" s="1028"/>
      <c r="CD122" s="1028"/>
      <c r="CE122" s="1028"/>
      <c r="CF122" s="1048">
        <v>191.7</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443</v>
      </c>
      <c r="BP123" s="1036"/>
      <c r="BQ123" s="1095">
        <v>16871106</v>
      </c>
      <c r="BR123" s="1096"/>
      <c r="BS123" s="1096"/>
      <c r="BT123" s="1096"/>
      <c r="BU123" s="1096"/>
      <c r="BV123" s="1096">
        <v>17354476</v>
      </c>
      <c r="BW123" s="1096"/>
      <c r="BX123" s="1096"/>
      <c r="BY123" s="1096"/>
      <c r="BZ123" s="1096"/>
      <c r="CA123" s="1096">
        <v>17648060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17.7</v>
      </c>
      <c r="BR124" s="1058"/>
      <c r="BS124" s="1058"/>
      <c r="BT124" s="1058"/>
      <c r="BU124" s="1058"/>
      <c r="BV124" s="1058">
        <v>5.9</v>
      </c>
      <c r="BW124" s="1058"/>
      <c r="BX124" s="1058"/>
      <c r="BY124" s="1058"/>
      <c r="BZ124" s="1058"/>
      <c r="CA124" s="1058">
        <v>19</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412</v>
      </c>
      <c r="DH124" s="1014"/>
      <c r="DI124" s="1014"/>
      <c r="DJ124" s="1014"/>
      <c r="DK124" s="1015"/>
      <c r="DL124" s="1013" t="s">
        <v>412</v>
      </c>
      <c r="DM124" s="1014"/>
      <c r="DN124" s="1014"/>
      <c r="DO124" s="1014"/>
      <c r="DP124" s="1015"/>
      <c r="DQ124" s="1013" t="s">
        <v>412</v>
      </c>
      <c r="DR124" s="1014"/>
      <c r="DS124" s="1014"/>
      <c r="DT124" s="1014"/>
      <c r="DU124" s="1015"/>
      <c r="DV124" s="1016" t="s">
        <v>412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412</v>
      </c>
      <c r="AB125" s="989"/>
      <c r="AC125" s="989"/>
      <c r="AD125" s="989"/>
      <c r="AE125" s="990"/>
      <c r="AF125" s="991" t="s">
        <v>412</v>
      </c>
      <c r="AG125" s="989"/>
      <c r="AH125" s="989"/>
      <c r="AI125" s="989"/>
      <c r="AJ125" s="990"/>
      <c r="AK125" s="991" t="s">
        <v>412</v>
      </c>
      <c r="AL125" s="989"/>
      <c r="AM125" s="989"/>
      <c r="AN125" s="989"/>
      <c r="AO125" s="990"/>
      <c r="AP125" s="992" t="s">
        <v>412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412</v>
      </c>
      <c r="DH125" s="957"/>
      <c r="DI125" s="957"/>
      <c r="DJ125" s="957"/>
      <c r="DK125" s="957"/>
      <c r="DL125" s="957" t="s">
        <v>412</v>
      </c>
      <c r="DM125" s="957"/>
      <c r="DN125" s="957"/>
      <c r="DO125" s="957"/>
      <c r="DP125" s="957"/>
      <c r="DQ125" s="957" t="s">
        <v>412</v>
      </c>
      <c r="DR125" s="957"/>
      <c r="DS125" s="957"/>
      <c r="DT125" s="957"/>
      <c r="DU125" s="957"/>
      <c r="DV125" s="958" t="s">
        <v>412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412</v>
      </c>
      <c r="AB126" s="989"/>
      <c r="AC126" s="989"/>
      <c r="AD126" s="989"/>
      <c r="AE126" s="990"/>
      <c r="AF126" s="991" t="s">
        <v>412</v>
      </c>
      <c r="AG126" s="989"/>
      <c r="AH126" s="989"/>
      <c r="AI126" s="989"/>
      <c r="AJ126" s="990"/>
      <c r="AK126" s="991" t="s">
        <v>412</v>
      </c>
      <c r="AL126" s="989"/>
      <c r="AM126" s="989"/>
      <c r="AN126" s="989"/>
      <c r="AO126" s="990"/>
      <c r="AP126" s="992" t="s">
        <v>412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v>426993</v>
      </c>
      <c r="DH126" s="950"/>
      <c r="DI126" s="950"/>
      <c r="DJ126" s="950"/>
      <c r="DK126" s="950"/>
      <c r="DL126" s="950">
        <v>227219</v>
      </c>
      <c r="DM126" s="950"/>
      <c r="DN126" s="950"/>
      <c r="DO126" s="950"/>
      <c r="DP126" s="950"/>
      <c r="DQ126" s="950">
        <v>134271</v>
      </c>
      <c r="DR126" s="950"/>
      <c r="DS126" s="950"/>
      <c r="DT126" s="950"/>
      <c r="DU126" s="950"/>
      <c r="DV126" s="951">
        <v>1.8</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82516</v>
      </c>
      <c r="AB127" s="989"/>
      <c r="AC127" s="989"/>
      <c r="AD127" s="989"/>
      <c r="AE127" s="990"/>
      <c r="AF127" s="991">
        <v>87951</v>
      </c>
      <c r="AG127" s="989"/>
      <c r="AH127" s="989"/>
      <c r="AI127" s="989"/>
      <c r="AJ127" s="990"/>
      <c r="AK127" s="991">
        <v>104123</v>
      </c>
      <c r="AL127" s="989"/>
      <c r="AM127" s="989"/>
      <c r="AN127" s="989"/>
      <c r="AO127" s="990"/>
      <c r="AP127" s="992">
        <v>1.4</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412</v>
      </c>
      <c r="DH127" s="950"/>
      <c r="DI127" s="950"/>
      <c r="DJ127" s="950"/>
      <c r="DK127" s="950"/>
      <c r="DL127" s="950" t="s">
        <v>412</v>
      </c>
      <c r="DM127" s="950"/>
      <c r="DN127" s="950"/>
      <c r="DO127" s="950"/>
      <c r="DP127" s="950"/>
      <c r="DQ127" s="950" t="s">
        <v>412</v>
      </c>
      <c r="DR127" s="950"/>
      <c r="DS127" s="950"/>
      <c r="DT127" s="950"/>
      <c r="DU127" s="950"/>
      <c r="DV127" s="951" t="s">
        <v>412</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t="s">
        <v>412</v>
      </c>
      <c r="AB128" s="1078"/>
      <c r="AC128" s="1078"/>
      <c r="AD128" s="1078"/>
      <c r="AE128" s="1079"/>
      <c r="AF128" s="1080">
        <v>90</v>
      </c>
      <c r="AG128" s="1078"/>
      <c r="AH128" s="1078"/>
      <c r="AI128" s="1078"/>
      <c r="AJ128" s="1079"/>
      <c r="AK128" s="1080">
        <v>127</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13.62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8221633</v>
      </c>
      <c r="AB129" s="989"/>
      <c r="AC129" s="989"/>
      <c r="AD129" s="989"/>
      <c r="AE129" s="990"/>
      <c r="AF129" s="991">
        <v>8416685</v>
      </c>
      <c r="AG129" s="989"/>
      <c r="AH129" s="989"/>
      <c r="AI129" s="989"/>
      <c r="AJ129" s="990"/>
      <c r="AK129" s="991">
        <v>8534584</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18.62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1194465</v>
      </c>
      <c r="AB130" s="989"/>
      <c r="AC130" s="989"/>
      <c r="AD130" s="989"/>
      <c r="AE130" s="990"/>
      <c r="AF130" s="991">
        <v>1134005</v>
      </c>
      <c r="AG130" s="989"/>
      <c r="AH130" s="989"/>
      <c r="AI130" s="989"/>
      <c r="AJ130" s="990"/>
      <c r="AK130" s="991">
        <v>1116404</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10.7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7027168</v>
      </c>
      <c r="AB131" s="1014"/>
      <c r="AC131" s="1014"/>
      <c r="AD131" s="1014"/>
      <c r="AE131" s="1015"/>
      <c r="AF131" s="1013">
        <v>7282680</v>
      </c>
      <c r="AG131" s="1014"/>
      <c r="AH131" s="1014"/>
      <c r="AI131" s="1014"/>
      <c r="AJ131" s="1015"/>
      <c r="AK131" s="1013">
        <v>7418180</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12.25968982</v>
      </c>
      <c r="AB132" s="1130"/>
      <c r="AC132" s="1130"/>
      <c r="AD132" s="1130"/>
      <c r="AE132" s="1131"/>
      <c r="AF132" s="1132">
        <v>10.191646479999999</v>
      </c>
      <c r="AG132" s="1130"/>
      <c r="AH132" s="1130"/>
      <c r="AI132" s="1130"/>
      <c r="AJ132" s="1131"/>
      <c r="AK132" s="1132">
        <v>9.7572045969999994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13.7</v>
      </c>
      <c r="AB133" s="1113"/>
      <c r="AC133" s="1113"/>
      <c r="AD133" s="1113"/>
      <c r="AE133" s="1114"/>
      <c r="AF133" s="1112">
        <v>11.4</v>
      </c>
      <c r="AG133" s="1113"/>
      <c r="AH133" s="1113"/>
      <c r="AI133" s="1113"/>
      <c r="AJ133" s="1114"/>
      <c r="AK133" s="1112">
        <v>10.7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1738033</v>
      </c>
      <c r="L9" s="266">
        <v>37479</v>
      </c>
      <c r="M9" s="267">
        <v>55845</v>
      </c>
      <c r="N9" s="268">
        <v>-32.9</v>
      </c>
    </row>
    <row r="10" spans="1:16" x14ac:dyDescent="0.15">
      <c r="A10" s="250"/>
      <c r="B10" s="246"/>
      <c r="C10" s="246"/>
      <c r="D10" s="246"/>
      <c r="E10" s="246"/>
      <c r="F10" s="246"/>
      <c r="G10" s="1152" t="s">
        <v>478</v>
      </c>
      <c r="H10" s="1153"/>
      <c r="I10" s="1153"/>
      <c r="J10" s="1154"/>
      <c r="K10" s="269">
        <v>364809</v>
      </c>
      <c r="L10" s="270">
        <v>7867</v>
      </c>
      <c r="M10" s="271">
        <v>5607</v>
      </c>
      <c r="N10" s="272">
        <v>40.299999999999997</v>
      </c>
    </row>
    <row r="11" spans="1:16" ht="13.5" customHeight="1" x14ac:dyDescent="0.15">
      <c r="A11" s="250"/>
      <c r="B11" s="246"/>
      <c r="C11" s="246"/>
      <c r="D11" s="246"/>
      <c r="E11" s="246"/>
      <c r="F11" s="246"/>
      <c r="G11" s="1152" t="s">
        <v>479</v>
      </c>
      <c r="H11" s="1153"/>
      <c r="I11" s="1153"/>
      <c r="J11" s="1154"/>
      <c r="K11" s="269">
        <v>303740</v>
      </c>
      <c r="L11" s="270">
        <v>6550</v>
      </c>
      <c r="M11" s="271">
        <v>8384</v>
      </c>
      <c r="N11" s="272">
        <v>-21.9</v>
      </c>
    </row>
    <row r="12" spans="1:16" ht="13.5" customHeight="1" x14ac:dyDescent="0.15">
      <c r="A12" s="250"/>
      <c r="B12" s="246"/>
      <c r="C12" s="246"/>
      <c r="D12" s="246"/>
      <c r="E12" s="246"/>
      <c r="F12" s="246"/>
      <c r="G12" s="1152" t="s">
        <v>480</v>
      </c>
      <c r="H12" s="1153"/>
      <c r="I12" s="1153"/>
      <c r="J12" s="1154"/>
      <c r="K12" s="269" t="s">
        <v>481</v>
      </c>
      <c r="L12" s="270" t="s">
        <v>481</v>
      </c>
      <c r="M12" s="271">
        <v>147</v>
      </c>
      <c r="N12" s="272" t="s">
        <v>481</v>
      </c>
    </row>
    <row r="13" spans="1:16" ht="13.5" customHeight="1" x14ac:dyDescent="0.15">
      <c r="A13" s="250"/>
      <c r="B13" s="246"/>
      <c r="C13" s="246"/>
      <c r="D13" s="246"/>
      <c r="E13" s="246"/>
      <c r="F13" s="246"/>
      <c r="G13" s="1152" t="s">
        <v>482</v>
      </c>
      <c r="H13" s="1153"/>
      <c r="I13" s="1153"/>
      <c r="J13" s="1154"/>
      <c r="K13" s="269" t="s">
        <v>481</v>
      </c>
      <c r="L13" s="270" t="s">
        <v>481</v>
      </c>
      <c r="M13" s="271">
        <v>6</v>
      </c>
      <c r="N13" s="272" t="s">
        <v>481</v>
      </c>
    </row>
    <row r="14" spans="1:16" ht="13.5" customHeight="1" x14ac:dyDescent="0.15">
      <c r="A14" s="250"/>
      <c r="B14" s="246"/>
      <c r="C14" s="246"/>
      <c r="D14" s="246"/>
      <c r="E14" s="246"/>
      <c r="F14" s="246"/>
      <c r="G14" s="1152" t="s">
        <v>483</v>
      </c>
      <c r="H14" s="1153"/>
      <c r="I14" s="1153"/>
      <c r="J14" s="1154"/>
      <c r="K14" s="269">
        <v>104382</v>
      </c>
      <c r="L14" s="270">
        <v>2251</v>
      </c>
      <c r="M14" s="271">
        <v>2653</v>
      </c>
      <c r="N14" s="272">
        <v>-15.2</v>
      </c>
    </row>
    <row r="15" spans="1:16" ht="13.5" customHeight="1" x14ac:dyDescent="0.15">
      <c r="A15" s="250"/>
      <c r="B15" s="246"/>
      <c r="C15" s="246"/>
      <c r="D15" s="246"/>
      <c r="E15" s="246"/>
      <c r="F15" s="246"/>
      <c r="G15" s="1152" t="s">
        <v>484</v>
      </c>
      <c r="H15" s="1153"/>
      <c r="I15" s="1153"/>
      <c r="J15" s="1154"/>
      <c r="K15" s="269">
        <v>23427</v>
      </c>
      <c r="L15" s="270">
        <v>505</v>
      </c>
      <c r="M15" s="271">
        <v>1240</v>
      </c>
      <c r="N15" s="272">
        <v>-59.3</v>
      </c>
    </row>
    <row r="16" spans="1:16" x14ac:dyDescent="0.15">
      <c r="A16" s="250"/>
      <c r="B16" s="246"/>
      <c r="C16" s="246"/>
      <c r="D16" s="246"/>
      <c r="E16" s="246"/>
      <c r="F16" s="246"/>
      <c r="G16" s="1155" t="s">
        <v>485</v>
      </c>
      <c r="H16" s="1156"/>
      <c r="I16" s="1156"/>
      <c r="J16" s="1157"/>
      <c r="K16" s="270">
        <v>-166499</v>
      </c>
      <c r="L16" s="270">
        <v>-3590</v>
      </c>
      <c r="M16" s="271">
        <v>-5294</v>
      </c>
      <c r="N16" s="272">
        <v>-32.200000000000003</v>
      </c>
    </row>
    <row r="17" spans="1:16" x14ac:dyDescent="0.15">
      <c r="A17" s="250"/>
      <c r="B17" s="246"/>
      <c r="C17" s="246"/>
      <c r="D17" s="246"/>
      <c r="E17" s="246"/>
      <c r="F17" s="246"/>
      <c r="G17" s="1155" t="s">
        <v>172</v>
      </c>
      <c r="H17" s="1156"/>
      <c r="I17" s="1156"/>
      <c r="J17" s="1157"/>
      <c r="K17" s="270">
        <v>2367892</v>
      </c>
      <c r="L17" s="270">
        <v>51061</v>
      </c>
      <c r="M17" s="271">
        <v>68586</v>
      </c>
      <c r="N17" s="272">
        <v>-25.6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4.2</v>
      </c>
      <c r="L21" s="283">
        <v>6.42</v>
      </c>
      <c r="M21" s="284">
        <v>-2.2200000000000002</v>
      </c>
      <c r="N21" s="251"/>
      <c r="O21" s="285"/>
      <c r="P21" s="281"/>
    </row>
    <row r="22" spans="1:16" s="286" customFormat="1" x14ac:dyDescent="0.15">
      <c r="A22" s="281"/>
      <c r="B22" s="251"/>
      <c r="C22" s="251"/>
      <c r="D22" s="251"/>
      <c r="E22" s="251"/>
      <c r="F22" s="251"/>
      <c r="G22" s="1147" t="s">
        <v>491</v>
      </c>
      <c r="H22" s="1148"/>
      <c r="I22" s="1148"/>
      <c r="J22" s="1149"/>
      <c r="K22" s="287">
        <v>99</v>
      </c>
      <c r="L22" s="288">
        <v>97.3</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1027671</v>
      </c>
      <c r="L32" s="296">
        <v>22160</v>
      </c>
      <c r="M32" s="297">
        <v>31128</v>
      </c>
      <c r="N32" s="298">
        <v>-28.8</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t="s">
        <v>481</v>
      </c>
      <c r="N34" s="298" t="s">
        <v>481</v>
      </c>
    </row>
    <row r="35" spans="1:16" ht="27" customHeight="1" x14ac:dyDescent="0.15">
      <c r="A35" s="250"/>
      <c r="B35" s="246"/>
      <c r="C35" s="246"/>
      <c r="D35" s="246"/>
      <c r="E35" s="246"/>
      <c r="F35" s="246"/>
      <c r="G35" s="1163" t="s">
        <v>498</v>
      </c>
      <c r="H35" s="1164"/>
      <c r="I35" s="1164"/>
      <c r="J35" s="1165"/>
      <c r="K35" s="296">
        <v>577359</v>
      </c>
      <c r="L35" s="296">
        <v>12450</v>
      </c>
      <c r="M35" s="297">
        <v>9784</v>
      </c>
      <c r="N35" s="298">
        <v>27.2</v>
      </c>
    </row>
    <row r="36" spans="1:16" ht="27" customHeight="1" x14ac:dyDescent="0.15">
      <c r="A36" s="250"/>
      <c r="B36" s="246"/>
      <c r="C36" s="246"/>
      <c r="D36" s="246"/>
      <c r="E36" s="246"/>
      <c r="F36" s="246"/>
      <c r="G36" s="1163" t="s">
        <v>499</v>
      </c>
      <c r="H36" s="1164"/>
      <c r="I36" s="1164"/>
      <c r="J36" s="1165"/>
      <c r="K36" s="296">
        <v>131185</v>
      </c>
      <c r="L36" s="296">
        <v>2829</v>
      </c>
      <c r="M36" s="297">
        <v>2611</v>
      </c>
      <c r="N36" s="298">
        <v>8.3000000000000007</v>
      </c>
    </row>
    <row r="37" spans="1:16" ht="13.5" customHeight="1" x14ac:dyDescent="0.15">
      <c r="A37" s="250"/>
      <c r="B37" s="246"/>
      <c r="C37" s="246"/>
      <c r="D37" s="246"/>
      <c r="E37" s="246"/>
      <c r="F37" s="246"/>
      <c r="G37" s="1163" t="s">
        <v>500</v>
      </c>
      <c r="H37" s="1164"/>
      <c r="I37" s="1164"/>
      <c r="J37" s="1165"/>
      <c r="K37" s="296">
        <v>104123</v>
      </c>
      <c r="L37" s="296">
        <v>2245</v>
      </c>
      <c r="M37" s="297">
        <v>1177</v>
      </c>
      <c r="N37" s="298">
        <v>90.7</v>
      </c>
    </row>
    <row r="38" spans="1:16" ht="27" customHeight="1" x14ac:dyDescent="0.15">
      <c r="A38" s="250"/>
      <c r="B38" s="246"/>
      <c r="C38" s="246"/>
      <c r="D38" s="246"/>
      <c r="E38" s="246"/>
      <c r="F38" s="246"/>
      <c r="G38" s="1166" t="s">
        <v>501</v>
      </c>
      <c r="H38" s="1167"/>
      <c r="I38" s="1167"/>
      <c r="J38" s="1168"/>
      <c r="K38" s="299" t="s">
        <v>481</v>
      </c>
      <c r="L38" s="299" t="s">
        <v>481</v>
      </c>
      <c r="M38" s="300">
        <v>1</v>
      </c>
      <c r="N38" s="301" t="s">
        <v>481</v>
      </c>
      <c r="O38" s="295"/>
    </row>
    <row r="39" spans="1:16" x14ac:dyDescent="0.15">
      <c r="A39" s="250"/>
      <c r="B39" s="246"/>
      <c r="C39" s="246"/>
      <c r="D39" s="246"/>
      <c r="E39" s="246"/>
      <c r="F39" s="246"/>
      <c r="G39" s="1166" t="s">
        <v>502</v>
      </c>
      <c r="H39" s="1167"/>
      <c r="I39" s="1167"/>
      <c r="J39" s="1168"/>
      <c r="K39" s="302">
        <v>-127</v>
      </c>
      <c r="L39" s="302">
        <v>-3</v>
      </c>
      <c r="M39" s="303">
        <v>-3247</v>
      </c>
      <c r="N39" s="304">
        <v>-99.9</v>
      </c>
      <c r="O39" s="295"/>
    </row>
    <row r="40" spans="1:16" ht="27" customHeight="1" x14ac:dyDescent="0.15">
      <c r="A40" s="250"/>
      <c r="B40" s="246"/>
      <c r="C40" s="246"/>
      <c r="D40" s="246"/>
      <c r="E40" s="246"/>
      <c r="F40" s="246"/>
      <c r="G40" s="1163" t="s">
        <v>503</v>
      </c>
      <c r="H40" s="1164"/>
      <c r="I40" s="1164"/>
      <c r="J40" s="1165"/>
      <c r="K40" s="302">
        <v>-1116404</v>
      </c>
      <c r="L40" s="302">
        <v>-24074</v>
      </c>
      <c r="M40" s="303">
        <v>-28558</v>
      </c>
      <c r="N40" s="304">
        <v>-15.7</v>
      </c>
      <c r="O40" s="295"/>
    </row>
    <row r="41" spans="1:16" x14ac:dyDescent="0.15">
      <c r="A41" s="250"/>
      <c r="B41" s="246"/>
      <c r="C41" s="246"/>
      <c r="D41" s="246"/>
      <c r="E41" s="246"/>
      <c r="F41" s="246"/>
      <c r="G41" s="1169" t="s">
        <v>283</v>
      </c>
      <c r="H41" s="1170"/>
      <c r="I41" s="1170"/>
      <c r="J41" s="1171"/>
      <c r="K41" s="296">
        <v>723807</v>
      </c>
      <c r="L41" s="302">
        <v>15608</v>
      </c>
      <c r="M41" s="303">
        <v>12895</v>
      </c>
      <c r="N41" s="304">
        <v>21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645530</v>
      </c>
      <c r="J51" s="322">
        <v>14684</v>
      </c>
      <c r="K51" s="323">
        <v>-38</v>
      </c>
      <c r="L51" s="324">
        <v>46819</v>
      </c>
      <c r="M51" s="325">
        <v>9.3000000000000007</v>
      </c>
      <c r="N51" s="326">
        <v>-47.3</v>
      </c>
    </row>
    <row r="52" spans="1:14" x14ac:dyDescent="0.15">
      <c r="A52" s="250"/>
      <c r="B52" s="246"/>
      <c r="C52" s="246"/>
      <c r="D52" s="246"/>
      <c r="E52" s="246"/>
      <c r="F52" s="246"/>
      <c r="G52" s="327"/>
      <c r="H52" s="328" t="s">
        <v>514</v>
      </c>
      <c r="I52" s="329">
        <v>231477</v>
      </c>
      <c r="J52" s="330">
        <v>5266</v>
      </c>
      <c r="K52" s="331">
        <v>-52</v>
      </c>
      <c r="L52" s="332">
        <v>24121</v>
      </c>
      <c r="M52" s="333">
        <v>9.5</v>
      </c>
      <c r="N52" s="334">
        <v>-61.5</v>
      </c>
    </row>
    <row r="53" spans="1:14" x14ac:dyDescent="0.15">
      <c r="A53" s="250"/>
      <c r="B53" s="246"/>
      <c r="C53" s="246"/>
      <c r="D53" s="246"/>
      <c r="E53" s="246"/>
      <c r="F53" s="246"/>
      <c r="G53" s="312" t="s">
        <v>515</v>
      </c>
      <c r="H53" s="313"/>
      <c r="I53" s="321">
        <v>1041517</v>
      </c>
      <c r="J53" s="322">
        <v>23334</v>
      </c>
      <c r="K53" s="323">
        <v>58.9</v>
      </c>
      <c r="L53" s="324">
        <v>53270</v>
      </c>
      <c r="M53" s="325">
        <v>13.8</v>
      </c>
      <c r="N53" s="326">
        <v>45.1</v>
      </c>
    </row>
    <row r="54" spans="1:14" x14ac:dyDescent="0.15">
      <c r="A54" s="250"/>
      <c r="B54" s="246"/>
      <c r="C54" s="246"/>
      <c r="D54" s="246"/>
      <c r="E54" s="246"/>
      <c r="F54" s="246"/>
      <c r="G54" s="327"/>
      <c r="H54" s="328" t="s">
        <v>514</v>
      </c>
      <c r="I54" s="329">
        <v>282567</v>
      </c>
      <c r="J54" s="330">
        <v>6330</v>
      </c>
      <c r="K54" s="331">
        <v>20.2</v>
      </c>
      <c r="L54" s="332">
        <v>24316</v>
      </c>
      <c r="M54" s="333">
        <v>0.8</v>
      </c>
      <c r="N54" s="334">
        <v>19.399999999999999</v>
      </c>
    </row>
    <row r="55" spans="1:14" x14ac:dyDescent="0.15">
      <c r="A55" s="250"/>
      <c r="B55" s="246"/>
      <c r="C55" s="246"/>
      <c r="D55" s="246"/>
      <c r="E55" s="246"/>
      <c r="F55" s="246"/>
      <c r="G55" s="312" t="s">
        <v>516</v>
      </c>
      <c r="H55" s="313"/>
      <c r="I55" s="321">
        <v>2194950</v>
      </c>
      <c r="J55" s="322">
        <v>48659</v>
      </c>
      <c r="K55" s="323">
        <v>108.5</v>
      </c>
      <c r="L55" s="324">
        <v>53292</v>
      </c>
      <c r="M55" s="325">
        <v>0</v>
      </c>
      <c r="N55" s="326">
        <v>108.5</v>
      </c>
    </row>
    <row r="56" spans="1:14" x14ac:dyDescent="0.15">
      <c r="A56" s="250"/>
      <c r="B56" s="246"/>
      <c r="C56" s="246"/>
      <c r="D56" s="246"/>
      <c r="E56" s="246"/>
      <c r="F56" s="246"/>
      <c r="G56" s="327"/>
      <c r="H56" s="328" t="s">
        <v>514</v>
      </c>
      <c r="I56" s="329">
        <v>352573</v>
      </c>
      <c r="J56" s="330">
        <v>7816</v>
      </c>
      <c r="K56" s="331">
        <v>23.5</v>
      </c>
      <c r="L56" s="332">
        <v>28900</v>
      </c>
      <c r="M56" s="333">
        <v>18.899999999999999</v>
      </c>
      <c r="N56" s="334">
        <v>4.5999999999999996</v>
      </c>
    </row>
    <row r="57" spans="1:14" x14ac:dyDescent="0.15">
      <c r="A57" s="250"/>
      <c r="B57" s="246"/>
      <c r="C57" s="246"/>
      <c r="D57" s="246"/>
      <c r="E57" s="246"/>
      <c r="F57" s="246"/>
      <c r="G57" s="312" t="s">
        <v>517</v>
      </c>
      <c r="H57" s="313"/>
      <c r="I57" s="321">
        <v>2012994</v>
      </c>
      <c r="J57" s="322">
        <v>44028</v>
      </c>
      <c r="K57" s="323">
        <v>-9.5</v>
      </c>
      <c r="L57" s="324">
        <v>49919</v>
      </c>
      <c r="M57" s="325">
        <v>-6.3</v>
      </c>
      <c r="N57" s="326">
        <v>-3.2</v>
      </c>
    </row>
    <row r="58" spans="1:14" x14ac:dyDescent="0.15">
      <c r="A58" s="250"/>
      <c r="B58" s="246"/>
      <c r="C58" s="246"/>
      <c r="D58" s="246"/>
      <c r="E58" s="246"/>
      <c r="F58" s="246"/>
      <c r="G58" s="327"/>
      <c r="H58" s="328" t="s">
        <v>514</v>
      </c>
      <c r="I58" s="329">
        <v>655831</v>
      </c>
      <c r="J58" s="330">
        <v>14344</v>
      </c>
      <c r="K58" s="331">
        <v>83.5</v>
      </c>
      <c r="L58" s="332">
        <v>26398</v>
      </c>
      <c r="M58" s="333">
        <v>-8.6999999999999993</v>
      </c>
      <c r="N58" s="334">
        <v>92.2</v>
      </c>
    </row>
    <row r="59" spans="1:14" x14ac:dyDescent="0.15">
      <c r="A59" s="250"/>
      <c r="B59" s="246"/>
      <c r="C59" s="246"/>
      <c r="D59" s="246"/>
      <c r="E59" s="246"/>
      <c r="F59" s="246"/>
      <c r="G59" s="312" t="s">
        <v>518</v>
      </c>
      <c r="H59" s="313"/>
      <c r="I59" s="321">
        <v>1086677</v>
      </c>
      <c r="J59" s="322">
        <v>23433</v>
      </c>
      <c r="K59" s="323">
        <v>-46.8</v>
      </c>
      <c r="L59" s="324">
        <v>47738</v>
      </c>
      <c r="M59" s="325">
        <v>-4.4000000000000004</v>
      </c>
      <c r="N59" s="326">
        <v>-42.4</v>
      </c>
    </row>
    <row r="60" spans="1:14" x14ac:dyDescent="0.15">
      <c r="A60" s="250"/>
      <c r="B60" s="246"/>
      <c r="C60" s="246"/>
      <c r="D60" s="246"/>
      <c r="E60" s="246"/>
      <c r="F60" s="246"/>
      <c r="G60" s="327"/>
      <c r="H60" s="328" t="s">
        <v>514</v>
      </c>
      <c r="I60" s="335">
        <v>494741</v>
      </c>
      <c r="J60" s="330">
        <v>10668</v>
      </c>
      <c r="K60" s="331">
        <v>-25.6</v>
      </c>
      <c r="L60" s="332">
        <v>24937</v>
      </c>
      <c r="M60" s="333">
        <v>-5.5</v>
      </c>
      <c r="N60" s="334">
        <v>-20.100000000000001</v>
      </c>
    </row>
    <row r="61" spans="1:14" x14ac:dyDescent="0.15">
      <c r="A61" s="250"/>
      <c r="B61" s="246"/>
      <c r="C61" s="246"/>
      <c r="D61" s="246"/>
      <c r="E61" s="246"/>
      <c r="F61" s="246"/>
      <c r="G61" s="312" t="s">
        <v>519</v>
      </c>
      <c r="H61" s="336"/>
      <c r="I61" s="337">
        <v>1396334</v>
      </c>
      <c r="J61" s="338">
        <v>30828</v>
      </c>
      <c r="K61" s="339">
        <v>14.6</v>
      </c>
      <c r="L61" s="340">
        <v>50208</v>
      </c>
      <c r="M61" s="341">
        <v>2.5</v>
      </c>
      <c r="N61" s="326">
        <v>12.1</v>
      </c>
    </row>
    <row r="62" spans="1:14" x14ac:dyDescent="0.15">
      <c r="A62" s="250"/>
      <c r="B62" s="246"/>
      <c r="C62" s="246"/>
      <c r="D62" s="246"/>
      <c r="E62" s="246"/>
      <c r="F62" s="246"/>
      <c r="G62" s="327"/>
      <c r="H62" s="328" t="s">
        <v>514</v>
      </c>
      <c r="I62" s="329">
        <v>403438</v>
      </c>
      <c r="J62" s="330">
        <v>8885</v>
      </c>
      <c r="K62" s="331">
        <v>9.9</v>
      </c>
      <c r="L62" s="332">
        <v>25734</v>
      </c>
      <c r="M62" s="333">
        <v>3</v>
      </c>
      <c r="N62" s="334">
        <v>6.9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14.81</v>
      </c>
      <c r="G47" s="12">
        <v>14.78</v>
      </c>
      <c r="H47" s="12">
        <v>14.98</v>
      </c>
      <c r="I47" s="12">
        <v>17.309999999999999</v>
      </c>
      <c r="J47" s="13">
        <v>19.27</v>
      </c>
    </row>
    <row r="48" spans="2:10" ht="57.75" customHeight="1" x14ac:dyDescent="0.15">
      <c r="B48" s="14"/>
      <c r="C48" s="1174" t="s">
        <v>4</v>
      </c>
      <c r="D48" s="1174"/>
      <c r="E48" s="1175"/>
      <c r="F48" s="15">
        <v>7.85</v>
      </c>
      <c r="G48" s="16">
        <v>9.11</v>
      </c>
      <c r="H48" s="16">
        <v>10.36</v>
      </c>
      <c r="I48" s="16">
        <v>11.09</v>
      </c>
      <c r="J48" s="17">
        <v>6.22</v>
      </c>
    </row>
    <row r="49" spans="2:10" ht="57.75" customHeight="1" thickBot="1" x14ac:dyDescent="0.2">
      <c r="B49" s="18"/>
      <c r="C49" s="1176" t="s">
        <v>5</v>
      </c>
      <c r="D49" s="1176"/>
      <c r="E49" s="1177"/>
      <c r="F49" s="19">
        <v>3.39</v>
      </c>
      <c r="G49" s="20">
        <v>1.69</v>
      </c>
      <c r="H49" s="20">
        <v>1.51</v>
      </c>
      <c r="I49" s="20">
        <v>3.64</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2018-11-06T04:59:09Z</cp:lastPrinted>
  <dcterms:created xsi:type="dcterms:W3CDTF">2018-01-24T06:19:22Z</dcterms:created>
  <dcterms:modified xsi:type="dcterms:W3CDTF">2018-11-22T10:10:43Z</dcterms:modified>
  <cp:category/>
</cp:coreProperties>
</file>