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66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0"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AM35" i="9"/>
  <c r="C35" i="9"/>
  <c r="CO34" i="9"/>
  <c r="BW34" i="9"/>
  <c r="C34" i="9"/>
  <c r="U34" i="9" l="1"/>
  <c r="U35"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<sst xmlns="http://schemas.openxmlformats.org/spreadsheetml/2006/main" count="1121" uniqueCount="579">
  <si>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</si>
  <si>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</si>
  <si>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</si>
  <si>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</si>
  <si>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</si>
  <si>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</si>
  <si>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</si>
  <si>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</si>
  <si>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</si>
  <si>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</si>
  <si>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</si>
  <si>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</si>
  <si>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</si>
  <si>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</si>
  <si>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</si>
  <si>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</si>
  <si>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</si>
  <si>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</si>
  <si>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</si>
  <si>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</si>
  <si>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</si>
  <si>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</si>
  <si>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</si>
  <si>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</si>
  <si>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</si>
  <si>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</si>
  <si>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</si>
  <si>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</si>
  <si>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</si>
  <si>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</si>
  <si>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</si>
  <si>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</si>
  <si>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</si>
  <si>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</si>
  <si>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</si>
  <si>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</si>
  <si>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</si>
  <si>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</si>
  <si>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</si>
  <si>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</si>
  <si>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</si>
  <si>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</si>
  <si>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</si>
  <si>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</si>
  <si>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</si>
  <si>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</si>
  <si>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</si>
  <si>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</si>
  <si>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</si>
  <si>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</si>
  <si>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</si>
  <si>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</si>
  <si>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</si>
  <si>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</si>
  <si>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</si>
  <si>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</si>
  <si>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</si>
  <si>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</si>
  <si>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</si>
  <si>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</si>
  <si>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</si>
  <si>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</si>
  <si>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</si>
  <si>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</si>
  <si>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</si>
  <si>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</si>
  <si>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</si>
  <si>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</si>
  <si>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</si>
  <si>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</si>
  <si>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</si>
  <si>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</si>
  <si>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</si>
  <si>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</si>
  <si>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</si>
  <si>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</si>
  <si>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</si>
  <si>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</si>
  <si>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</si>
  <si>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</si>
  <si>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</si>
  <si>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</si>
  <si>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</si>
  <si>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</si>
  <si>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</si>
  <si>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</si>
  <si>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</si>
  <si>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</si>
  <si>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</si>
  <si>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</si>
  <si>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</si>
  <si>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</si>
  <si>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</si>
  <si>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</si>
  <si>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</si>
  <si>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</si>
  <si>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</si>
  <si>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</si>
  <si>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</si>
  <si>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</si>
  <si>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</si>
  <si>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</si>
  <si>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</si>
  <si>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</si>
  <si>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</si>
  <si>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</si>
  <si>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</si>
  <si>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</si>
  <si>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</si>
  <si>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</si>
  <si>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</si>
  <si>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</si>
  <si>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</si>
  <si>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</si>
  <si>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</si>
  <si>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</si>
  <si>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</si>
  <si>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</si>
  <si>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</si>
  <si>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</si>
  <si>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</si>
  <si>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</si>
  <si>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</si>
  <si>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</si>
  <si>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</si>
  <si>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</si>
  <si>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</si>
  <si>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</si>
  <si>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</si>
  <si>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</si>
  <si>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</si>
  <si>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</si>
  <si>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</si>
  <si>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</si>
  <si>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</si>
  <si>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</si>
  <si>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</si>
  <si>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</si>
  <si>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</si>
  <si>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</si>
  <si>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</si>
  <si>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</si>
  <si>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</si>
  <si>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</si>
  <si>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</si>
  <si>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</si>
  <si>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</si>
  <si>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</si>
  <si>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</si>
  <si>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</si>
  <si>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</si>
  <si>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</si>
  <si>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</si>
  <si>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</si>
  <si>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</si>
  <si>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</si>
  <si>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</si>
  <si>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</si>
  <si>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</si>
  <si>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</si>
  <si>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</si>
  <si>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</si>
  <si>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</si>
  <si>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</si>
  <si>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</si>
  <si>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</si>
  <si>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</si>
  <si>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</si>
  <si>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</si>
  <si>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</si>
  <si>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</si>
  <si>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</si>
  <si>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</si>
  <si>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</si>
  <si>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</si>
  <si>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</si>
  <si>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</si>
  <si>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</si>
  <si>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</si>
  <si>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</si>
  <si>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</si>
  <si>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</si>
  <si>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</si>
  <si>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</si>
  <si>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</si>
  <si>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</si>
  <si>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</si>
  <si>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</si>
  <si>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</si>
  <si>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</si>
  <si>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</si>
  <si>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</si>
  <si>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</si>
  <si>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</si>
  <si>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</si>
  <si>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</si>
  <si>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福岡県久山町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</si>
  <si>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</si>
  <si>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</si>
  <si>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</si>
  <si>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</si>
  <si>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</si>
  <si>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</si>
  <si>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</si>
  <si>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</si>
  <si>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</si>
  <si>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</si>
  <si>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</si>
  <si>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</si>
  <si>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</si>
  <si>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</si>
  <si>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</si>
  <si>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</si>
  <si>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</si>
  <si>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</si>
  <si>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</si>
  <si>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</si>
  <si>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</si>
  <si>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</si>
  <si>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</si>
  <si>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</si>
  <si>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</si>
  <si>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</si>
  <si>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</si>
  <si>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</si>
  <si>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</si>
  <si>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</si>
  <si>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</si>
  <si>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</si>
  <si>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</si>
  <si>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</si>
  <si>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</si>
  <si>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</si>
  <si>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</si>
  <si>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</si>
  <si>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</si>
  <si>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</si>
  <si>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</si>
  <si>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</si>
  <si>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</si>
  <si>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</si>
  <si>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</si>
  <si>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</si>
  <si>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</si>
  <si>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</si>
  <si>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</si>
  <si>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</si>
  <si>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</si>
  <si>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</si>
  <si>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</si>
  <si>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</si>
  <si>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</si>
  <si>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</si>
  <si>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</si>
  <si>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</si>
  <si>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</si>
  <si>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</si>
  <si>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</si>
  <si>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</si>
  <si>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</si>
  <si>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</si>
  <si>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</si>
  <si>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</si>
  <si>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</si>
  <si>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</si>
  <si>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</si>
  <si>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</si>
  <si>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</si>
  <si>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</si>
  <si>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</si>
  <si>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</si>
  <si>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</si>
  <si>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</si>
  <si>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</si>
  <si>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</si>
  <si>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</si>
  <si>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</si>
  <si>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</si>
  <si>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</si>
  <si>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</si>
  <si>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</si>
  <si>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</si>
  <si>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</si>
  <si>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</si>
  <si>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</si>
  <si>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</si>
  <si>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</si>
  <si>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</si>
  <si>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</si>
  <si>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</si>
  <si>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</si>
  <si>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</si>
  <si>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</si>
  <si>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</si>
  <si>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</si>
  <si>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</si>
  <si>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</si>
  <si>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</si>
  <si>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</si>
  <si>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</si>
  <si>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</si>
  <si>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</si>
  <si>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</si>
  <si>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</si>
  <si>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</si>
  <si>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</si>
  <si>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</si>
  <si>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</si>
  <si>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</si>
  <si>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</si>
  <si>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</si>
  <si>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</si>
  <si>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</si>
  <si>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</si>
  <si>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</si>
  <si>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</si>
  <si>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</si>
  <si>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</si>
  <si>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</si>
  <si>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</si>
  <si>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</si>
  <si>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</si>
  <si>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</si>
  <si>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</si>
  <si>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</si>
  <si>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</si>
  <si>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</si>
  <si>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</si>
  <si>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</si>
  <si>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</si>
  <si>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</si>
  <si>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</si>
  <si>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</si>
  <si>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</si>
  <si>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</si>
  <si>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</si>
  <si>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</si>
  <si>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</si>
  <si>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</si>
  <si>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</si>
  <si>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</si>
  <si>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</si>
  <si>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</si>
  <si>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</si>
  <si>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</si>
  <si>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福岡県久山町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</si>
  <si>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</si>
  <si>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</si>
  <si>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</si>
  <si>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</si>
  <si>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</si>
  <si>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</si>
  <si>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</si>
  <si>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</si>
  <si>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</si>
  <si>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</si>
  <si>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</si>
  <si>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</si>
  <si>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</si>
  <si>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</si>
  <si>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</si>
  <si>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</si>
  <si>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</si>
  <si>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</si>
  <si>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</si>
  <si>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</si>
  <si>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</si>
  <si>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</si>
  <si>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</si>
  <si>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</si>
  <si>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</si>
  <si>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</si>
  <si>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</si>
  <si>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</si>
  <si>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</si>
  <si>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</si>
  <si>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</si>
  <si>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</si>
  <si>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</si>
  <si>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</si>
  <si>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</si>
  <si>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</si>
  <si>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</si>
  <si>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</si>
  <si>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</si>
  <si>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</si>
  <si>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草場地区再開発事業特別会計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</si>
  <si>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</si>
  <si>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</si>
  <si>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</si>
  <si>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</si>
  <si>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</si>
  <si>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</si>
  <si>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</si>
  <si>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</si>
  <si>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</si>
  <si>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</si>
  <si>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</si>
  <si>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</si>
  <si>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</si>
  <si>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</si>
  <si>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</si>
  <si>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</si>
  <si>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</si>
  <si>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</si>
  <si>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</si>
  <si>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</si>
  <si>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</si>
  <si>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</si>
  <si>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</si>
  <si>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</si>
  <si>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</si>
  <si>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</si>
  <si>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</si>
  <si>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</si>
  <si>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</si>
  <si>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</si>
  <si>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</si>
  <si>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</si>
  <si>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</si>
  <si>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</si>
  <si>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</si>
  <si>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</si>
  <si>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</si>
  <si>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</si>
  <si>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</si>
  <si>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</si>
  <si>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</si>
  <si>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</si>
  <si>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</si>
  <si>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</si>
  <si>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</si>
  <si>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</si>
  <si>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</si>
  <si>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</si>
  <si>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</si>
  <si>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</si>
  <si>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</si>
  <si>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</si>
  <si>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</si>
  <si>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</si>
  <si>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</si>
  <si>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</si>
  <si>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</si>
  <si>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</si>
  <si>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</si>
  <si>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</si>
  <si>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</si>
  <si>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</si>
  <si>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</si>
  <si>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</si>
  <si>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</si>
  <si>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</si>
  <si>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</si>
  <si>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</si>
  <si>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</si>
  <si>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</si>
  <si>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</si>
  <si>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</si>
  <si>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</si>
  <si>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</si>
  <si>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</si>
  <si>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</si>
  <si>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</si>
  <si>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</si>
  <si>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</si>
  <si>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</si>
  <si>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</si>
  <si>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</si>
  <si>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</si>
  <si>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</si>
  <si>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</si>
  <si>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</si>
  <si>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</si>
  <si>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</si>
  <si>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</si>
  <si>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</si>
  <si>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</si>
  <si>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</si>
  <si>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</si>
  <si>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</si>
  <si>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</si>
  <si>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</si>
  <si>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</si>
  <si>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</si>
  <si>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</si>
  <si>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</si>
  <si>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</si>
  <si>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</si>
  <si>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</si>
  <si>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</si>
  <si>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</si>
  <si>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</si>
  <si>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</si>
  <si>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</si>
  <si>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</si>
  <si>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</si>
  <si>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</si>
  <si>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</si>
  <si>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</si>
  <si>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</si>
  <si>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</si>
  <si>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</si>
  <si>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</si>
  <si>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</si>
  <si>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</si>
  <si>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</si>
  <si>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</si>
  <si>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</si>
  <si>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</si>
  <si>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</si>
  <si>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</si>
  <si>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</si>
  <si>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</si>
  <si>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</si>
  <si>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</si>
  <si>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</si>
  <si>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</si>
  <si>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</si>
  <si>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</si>
  <si>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</si>
  <si>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</si>
  <si>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</si>
  <si>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</si>
  <si>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</si>
  <si>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</si>
  <si>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</si>
  <si>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</si>
  <si>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</si>
  <si>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4.85</t>
  </si>
  <si>
    <t>▲ 6.11</t>
  </si>
  <si>
    <t>▲ 4.90</t>
  </si>
  <si>
    <t>▲ 0.21</t>
  </si>
  <si>
    <t>一般会計</t>
  </si>
  <si>
    <t>水道事業会計</t>
  </si>
  <si>
    <t>国民健康保険特別会計</t>
  </si>
  <si>
    <t>下水道事業特別会計</t>
  </si>
  <si>
    <t>後期高齢者医療特別会計</t>
  </si>
  <si>
    <t>草場地区再開発事業特別会計</t>
  </si>
  <si>
    <t>その他会計（赤字）</t>
  </si>
  <si>
    <t>その他会計（黒字）</t>
  </si>
  <si>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</si>
  <si>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</si>
  <si>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</si>
  <si>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</si>
  <si>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糟屋郡自治会館組合(一般会計)</t>
    <rPh sb="0" eb="3">
      <t>カスヤグン</t>
    </rPh>
    <rPh sb="3" eb="5">
      <t>ジチ</t>
    </rPh>
    <rPh sb="5" eb="7">
      <t>カイカン</t>
    </rPh>
    <rPh sb="7" eb="9">
      <t>クミアイ</t>
    </rPh>
    <rPh sb="10" eb="12">
      <t>イッパン</t>
    </rPh>
    <rPh sb="12" eb="14">
      <t>カイケイ</t>
    </rPh>
    <phoneticPr fontId="2"/>
  </si>
  <si>
    <t>糟屋郡篠栗町一市五町財産組合(一般会計)</t>
    <rPh sb="0" eb="3">
      <t>カスヤグン</t>
    </rPh>
    <rPh sb="3" eb="5">
      <t>ササグリ</t>
    </rPh>
    <rPh sb="5" eb="6">
      <t>マチ</t>
    </rPh>
    <rPh sb="6" eb="8">
      <t>イッシ</t>
    </rPh>
    <rPh sb="8" eb="10">
      <t>ゴチョウ</t>
    </rPh>
    <rPh sb="10" eb="12">
      <t>ザイサン</t>
    </rPh>
    <rPh sb="12" eb="14">
      <t>クミアイ</t>
    </rPh>
    <rPh sb="15" eb="17">
      <t>イッパン</t>
    </rPh>
    <rPh sb="17" eb="19">
      <t>カイケイ</t>
    </rPh>
    <phoneticPr fontId="2"/>
  </si>
  <si>
    <t>北築昇華苑組合(一般会計)</t>
    <rPh sb="0" eb="1">
      <t>キタ</t>
    </rPh>
    <rPh sb="1" eb="2">
      <t>チク</t>
    </rPh>
    <rPh sb="2" eb="4">
      <t>ショウカ</t>
    </rPh>
    <rPh sb="4" eb="5">
      <t>エン</t>
    </rPh>
    <rPh sb="5" eb="7">
      <t>クミアイ</t>
    </rPh>
    <phoneticPr fontId="2"/>
  </si>
  <si>
    <t>粕屋南部消防組合(一般会計)</t>
    <rPh sb="0" eb="2">
      <t>カスヤ</t>
    </rPh>
    <rPh sb="2" eb="4">
      <t>ナンブ</t>
    </rPh>
    <rPh sb="4" eb="6">
      <t>ショウボウ</t>
    </rPh>
    <rPh sb="6" eb="8">
      <t>クミアイ</t>
    </rPh>
    <rPh sb="9" eb="11">
      <t>イッパン</t>
    </rPh>
    <rPh sb="11" eb="13">
      <t>カイケイ</t>
    </rPh>
    <phoneticPr fontId="2"/>
  </si>
  <si>
    <t>粕屋南部消防組合(粕屋中南部休日診療所事業特別会計)</t>
    <rPh sb="0" eb="2">
      <t>カスヤ</t>
    </rPh>
    <rPh sb="2" eb="4">
      <t>ナンブ</t>
    </rPh>
    <rPh sb="4" eb="6">
      <t>ショウボウ</t>
    </rPh>
    <rPh sb="6" eb="8">
      <t>クミアイ</t>
    </rPh>
    <rPh sb="9" eb="11">
      <t>カスヤ</t>
    </rPh>
    <rPh sb="11" eb="14">
      <t>チュウナンブ</t>
    </rPh>
    <rPh sb="14" eb="16">
      <t>キュウジツ</t>
    </rPh>
    <rPh sb="16" eb="19">
      <t>シンリョウジョ</t>
    </rPh>
    <rPh sb="19" eb="21">
      <t>ジギョウ</t>
    </rPh>
    <rPh sb="21" eb="23">
      <t>トクベツ</t>
    </rPh>
    <rPh sb="23" eb="25">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</si>
  <si>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</si>
  <si>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</si>
  <si>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</si>
  <si>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</si>
  <si>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</si>
  <si>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</si>
  <si>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</si>
  <si>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</si>
  <si>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</si>
  <si>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</si>
  <si>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</si>
  <si>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</si>
  <si>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t>
    <phoneticPr fontId="2"/>
  </si>
  <si>
    <t>福岡地区水道企業団(水道用水供給事業会計)</t>
    <rPh sb="0" eb="2">
      <t>フクオカ</t>
    </rPh>
    <rPh sb="2" eb="4">
      <t>チク</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</si>
  <si>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法適用事業</t>
    <rPh sb="0" eb="1">
      <t>ホウ</t>
    </rPh>
    <rPh sb="1" eb="3">
      <t>テキヨウ</t>
    </rPh>
    <rPh sb="3" eb="5">
      <t>ジギョウ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</si>
  <si>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</si>
  <si>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</si>
  <si>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</si>
  <si>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</si>
  <si>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</si>
  <si>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</si>
  <si>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</si>
  <si>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</si>
  <si>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</si>
  <si>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</si>
  <si>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</si>
  <si>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</si>
  <si>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投資的事業を行う際の起債の借入が影響し、類似団体に比べ、高い水準を推移している。実質公債費比率についても平成25年度に借入を行った第三セクター等改革推進債の償還が影響し、類似団体に比べ、高い水準を推移している。今後は起債に大きく依存しない財政運営に努めていく。</t>
    <phoneticPr fontId="5"/>
  </si>
  <si>
    <t>有形固定資産減価償却率は37.8％と類似団体に比べ、19.4％低いが、将来負担比率は67.4％と類似団体に比べ、40.4％高い。これは近年、小中学校の大規模改修や道路改修などを行っていたため減価償却率が減少したが、一方でそのような投資的事業を行う際の起債の借入が将来負担比率に影響しているためである。起債に大きく依存しない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</si>
</sst>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153835</c:v>
                </c:pt>
                <c:pt idx="1">
                  <c:v>117677</c:v>
                </c:pt>
                <c:pt idx="2">
                  <c:v>94576</c:v>
                </c:pt>
                <c:pt idx="3">
                  <c:v>86813</c:v>
                </c:pt>
                <c:pt idx="4">
                  <c:v>128724</c:v>
                </c:pt>
              </c:numCache>
            </c:numRef>
          </c:val>
          <c:smooth val="0"/>
        </c:ser>
        <c:dLbls>
          <c:showLegendKey val="0"/>
          <c:showVal val="0"/>
          <c:showCatName val="0"/>
          <c:showSerName val="0"/>
          <c:showPercent val="0"/>
          <c:showBubbleSize val="0"/>
        </c:dLbls>
        <c:marker val="1"/>
        <c:smooth val="0"/>
        <c:axId val="330245128"/>
        <c:axId val="330138552"/>
      </c:lineChart>
      <c:catAx>
        <c:axId val="330245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138552"/>
        <c:crosses val="autoZero"/>
        <c:auto val="1"/>
        <c:lblAlgn val="ctr"/>
        <c:lblOffset val="100"/>
        <c:tickLblSkip val="1"/>
        <c:tickMarkSkip val="1"/>
        <c:noMultiLvlLbl val="0"/>
      </c:catAx>
      <c:valAx>
        <c:axId val="33013855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245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7.07</c:v>
                </c:pt>
                <c:pt idx="1">
                  <c:v>5.57</c:v>
                </c:pt>
                <c:pt idx="2">
                  <c:v>6.66</c:v>
                </c:pt>
                <c:pt idx="3">
                  <c:v>7.76</c:v>
                </c:pt>
                <c:pt idx="4">
                  <c:v>16.760000000000002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55.75</c:v>
                </c:pt>
                <c:pt idx="1">
                  <c:v>58.78</c:v>
                </c:pt>
                <c:pt idx="2">
                  <c:v>51.77</c:v>
                </c:pt>
                <c:pt idx="3">
                  <c:v>44.58</c:v>
                </c:pt>
                <c:pt idx="4">
                  <c:v>35.36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40965712"/>
        <c:axId val="535698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-4.8499999999999996</c:v>
                </c:pt>
                <c:pt idx="1">
                  <c:v>2.36</c:v>
                </c:pt>
                <c:pt idx="2">
                  <c:v>-6.11</c:v>
                </c:pt>
                <c:pt idx="3">
                  <c:v>-4.9000000000000004</c:v>
                </c:pt>
                <c:pt idx="4">
                  <c:v>-0.21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40965712"/>
        <c:axId val="535698248"/>
      </c:lineChart>
      <c:catAx>
        <c:axId val="54096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5698248"/>
        <c:crosses val="autoZero"/>
        <c:auto val="1"/>
        <c:lblAlgn val="ctr"/>
        <c:lblOffset val="100"/>
        <c:tickLblSkip val="1"/>
        <c:tickMarkSkip val="1"/>
        <c:noMultiLvlLbl val="0"/>
      </c:catAx>
      <c:valAx>
        <c:axId val="535698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96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草場地区再開発事業特別会計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0.18</c:v>
                </c:pt>
                <c:pt idx="2">
                  <c:v>#N/A</c:v>
                </c:pt>
                <c:pt idx="3">
                  <c:v>0.16</c:v>
                </c:pt>
                <c:pt idx="4">
                  <c:v>#N/A</c:v>
                </c:pt>
                <c:pt idx="5">
                  <c:v>0.17</c:v>
                </c:pt>
                <c:pt idx="6">
                  <c:v>#N/A</c:v>
                </c:pt>
                <c:pt idx="7">
                  <c:v>0.19</c:v>
                </c:pt>
                <c:pt idx="8">
                  <c:v>#N/A</c:v>
                </c:pt>
                <c:pt idx="9">
                  <c:v>0.17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c:v>
                </c:pt>
                <c:pt idx="2">
                  <c:v>#N/A</c:v>
                </c:pt>
                <c:pt idx="3">
                  <c:v>0.48</c:v>
                </c:pt>
                <c:pt idx="4">
                  <c:v>#N/A</c:v>
                </c:pt>
                <c:pt idx="5">
                  <c:v>0.21</c:v>
                </c:pt>
                <c:pt idx="6">
                  <c:v>#N/A</c:v>
                </c:pt>
                <c:pt idx="7">
                  <c:v>0.3</c:v>
                </c:pt>
                <c:pt idx="8">
                  <c:v>#N/A</c:v>
                </c:pt>
                <c:pt idx="9">
                  <c:v>0.24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c:v>
                </c:pt>
                <c:pt idx="2">
                  <c:v>#N/A</c:v>
                </c:pt>
                <c:pt idx="3">
                  <c:v>1.96</c:v>
                </c:pt>
                <c:pt idx="4">
                  <c:v>#N/A</c:v>
                </c:pt>
                <c:pt idx="5">
                  <c:v>1.95</c:v>
                </c:pt>
                <c:pt idx="6">
                  <c:v>#N/A</c:v>
                </c:pt>
                <c:pt idx="7">
                  <c:v>1.7</c:v>
                </c:pt>
                <c:pt idx="8">
                  <c:v>#N/A</c:v>
                </c:pt>
                <c:pt idx="9">
                  <c:v>1.17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11.01</c:v>
                </c:pt>
                <c:pt idx="2">
                  <c:v>#N/A</c:v>
                </c:pt>
                <c:pt idx="3">
                  <c:v>11.64</c:v>
                </c:pt>
                <c:pt idx="4">
                  <c:v>#N/A</c:v>
                </c:pt>
                <c:pt idx="5">
                  <c:v>12.24</c:v>
                </c:pt>
                <c:pt idx="6">
                  <c:v>#N/A</c:v>
                </c:pt>
                <c:pt idx="7">
                  <c:v>12.81</c:v>
                </c:pt>
                <c:pt idx="8">
                  <c:v>#N/A</c:v>
                </c:pt>
                <c:pt idx="9">
                  <c:v>13.89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7.07</c:v>
                </c:pt>
                <c:pt idx="2">
                  <c:v>#N/A</c:v>
                </c:pt>
                <c:pt idx="3">
                  <c:v>5.57</c:v>
                </c:pt>
                <c:pt idx="4">
                  <c:v>#N/A</c:v>
                </c:pt>
                <c:pt idx="5">
                  <c:v>6.66</c:v>
                </c:pt>
                <c:pt idx="6">
                  <c:v>#N/A</c:v>
                </c:pt>
                <c:pt idx="7">
                  <c:v>7.76</c:v>
                </c:pt>
                <c:pt idx="8">
                  <c:v>#N/A</c:v>
                </c:pt>
                <c:pt idx="9">
                  <c:v>16.760000000000002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30639672"/>
        <c:axId val="530373696"/>
      </c:barChart>
      <c:catAx>
        <c:axId val="330639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0373696"/>
        <c:crosses val="autoZero"/>
        <c:auto val="1"/>
        <c:lblAlgn val="ctr"/>
        <c:lblOffset val="100"/>
        <c:tickLblSkip val="1"/>
        <c:tickMarkSkip val="1"/>
        <c:noMultiLvlLbl val="0"/>
      </c:catAx>
      <c:valAx>
        <c:axId val="53037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639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369</c:v>
                </c:pt>
                <c:pt idx="5">
                  <c:v>434</c:v>
                </c:pt>
                <c:pt idx="8">
                  <c:v>400</c:v>
                </c:pt>
                <c:pt idx="11">
                  <c:v>387</c:v>
                </c:pt>
                <c:pt idx="14">
                  <c:v>396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c:v>
                </c:pt>
                <c:pt idx="3">
                  <c:v>18</c:v>
                </c:pt>
                <c:pt idx="6">
                  <c:v>17</c:v>
                </c:pt>
                <c:pt idx="9">
                  <c:v>17</c:v>
                </c:pt>
                <c:pt idx="12">
                  <c:v>21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249</c:v>
                </c:pt>
                <c:pt idx="3">
                  <c:v>240</c:v>
                </c:pt>
                <c:pt idx="6">
                  <c:v>239</c:v>
                </c:pt>
                <c:pt idx="9">
                  <c:v>239</c:v>
                </c:pt>
                <c:pt idx="12">
                  <c:v>239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294</c:v>
                </c:pt>
                <c:pt idx="3">
                  <c:v>427</c:v>
                </c:pt>
                <c:pt idx="6">
                  <c:v>450</c:v>
                </c:pt>
                <c:pt idx="9">
                  <c:v>454</c:v>
                </c:pt>
                <c:pt idx="12">
                  <c:v>462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29064096"/>
        <c:axId val="53494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201</c:v>
                </c:pt>
                <c:pt idx="2">
                  <c:v>#N/A</c:v>
                </c:pt>
                <c:pt idx="3">
                  <c:v>#N/A</c:v>
                </c:pt>
                <c:pt idx="4">
                  <c:v>260</c:v>
                </c:pt>
                <c:pt idx="5">
                  <c:v>#N/A</c:v>
                </c:pt>
                <c:pt idx="6">
                  <c:v>#N/A</c:v>
                </c:pt>
                <c:pt idx="7">
                  <c:v>315</c:v>
                </c:pt>
                <c:pt idx="8">
                  <c:v>#N/A</c:v>
                </c:pt>
                <c:pt idx="9">
                  <c:v>#N/A</c:v>
                </c:pt>
                <c:pt idx="10">
                  <c:v>332</c:v>
                </c:pt>
                <c:pt idx="11">
                  <c:v>#N/A</c:v>
                </c:pt>
                <c:pt idx="12">
                  <c:v>#N/A</c:v>
                </c:pt>
                <c:pt idx="13">
                  <c:v>335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29064096"/>
        <c:axId val="534949232"/>
      </c:lineChart>
      <c:catAx>
        <c:axId val="52906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949232"/>
        <c:crosses val="autoZero"/>
        <c:auto val="1"/>
        <c:lblAlgn val="ctr"/>
        <c:lblOffset val="100"/>
        <c:tickLblSkip val="1"/>
        <c:tickMarkSkip val="1"/>
        <c:noMultiLvlLbl val="0"/>
      </c:catAx>
      <c:valAx>
        <c:axId val="53494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06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4732</c:v>
                </c:pt>
                <c:pt idx="5">
                  <c:v>4789</c:v>
                </c:pt>
                <c:pt idx="8">
                  <c:v>4693</c:v>
                </c:pt>
                <c:pt idx="11">
                  <c:v>4735</c:v>
                </c:pt>
                <c:pt idx="14">
                  <c:v>4884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162</c:v>
                </c:pt>
                <c:pt idx="5">
                  <c:v>98</c:v>
                </c:pt>
                <c:pt idx="8">
                  <c:v>88</c:v>
                </c:pt>
                <c:pt idx="11">
                  <c:v>77</c:v>
                </c:pt>
                <c:pt idx="14">
                  <c:v>74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1921</c:v>
                </c:pt>
                <c:pt idx="5">
                  <c:v>2009</c:v>
                </c:pt>
                <c:pt idx="8">
                  <c:v>1813</c:v>
                </c:pt>
                <c:pt idx="11">
                  <c:v>1642</c:v>
                </c:pt>
                <c:pt idx="14">
                  <c:v>1363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1266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381</c:v>
                </c:pt>
                <c:pt idx="3">
                  <c:v>334</c:v>
                </c:pt>
                <c:pt idx="6">
                  <c:v>344</c:v>
                </c:pt>
                <c:pt idx="9">
                  <c:v>208</c:v>
                </c:pt>
                <c:pt idx="12">
                  <c:v>175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130</c:v>
                </c:pt>
                <c:pt idx="3">
                  <c:v>121</c:v>
                </c:pt>
                <c:pt idx="6">
                  <c:v>107</c:v>
                </c:pt>
                <c:pt idx="9">
                  <c:v>136</c:v>
                </c:pt>
                <c:pt idx="12">
                  <c:v>120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3642</c:v>
                </c:pt>
                <c:pt idx="3">
                  <c:v>3496</c:v>
                </c:pt>
                <c:pt idx="6">
                  <c:v>3330</c:v>
                </c:pt>
                <c:pt idx="9">
                  <c:v>3116</c:v>
                </c:pt>
                <c:pt idx="12">
                  <c:v>2949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92</c:v>
                </c:pt>
                <c:pt idx="3">
                  <c:v>83</c:v>
                </c:pt>
                <c:pt idx="6">
                  <c:v>74</c:v>
                </c:pt>
                <c:pt idx="9">
                  <c:v>66</c:v>
                </c:pt>
                <c:pt idx="12">
                  <c:v>57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3246</c:v>
                </c:pt>
                <c:pt idx="3">
                  <c:v>4639</c:v>
                </c:pt>
                <c:pt idx="6">
                  <c:v>4562</c:v>
                </c:pt>
                <c:pt idx="9">
                  <c:v>4559</c:v>
                </c:pt>
                <c:pt idx="12">
                  <c:v>4766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43212584"/>
        <c:axId val="543212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1942</c:v>
                </c:pt>
                <c:pt idx="2">
                  <c:v>#N/A</c:v>
                </c:pt>
                <c:pt idx="3">
                  <c:v>#N/A</c:v>
                </c:pt>
                <c:pt idx="4">
                  <c:v>1777</c:v>
                </c:pt>
                <c:pt idx="5">
                  <c:v>#N/A</c:v>
                </c:pt>
                <c:pt idx="6">
                  <c:v>#N/A</c:v>
                </c:pt>
                <c:pt idx="7">
                  <c:v>1823</c:v>
                </c:pt>
                <c:pt idx="8">
                  <c:v>#N/A</c:v>
                </c:pt>
                <c:pt idx="9">
                  <c:v>#N/A</c:v>
                </c:pt>
                <c:pt idx="10">
                  <c:v>1631</c:v>
                </c:pt>
                <c:pt idx="11">
                  <c:v>#N/A</c:v>
                </c:pt>
                <c:pt idx="12">
                  <c:v>#N/A</c:v>
                </c:pt>
                <c:pt idx="13">
                  <c:v>1746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43212584"/>
        <c:axId val="543212976"/>
      </c:lineChart>
      <c:catAx>
        <c:axId val="54321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3212976"/>
        <c:crosses val="autoZero"/>
        <c:auto val="1"/>
        <c:lblAlgn val="ctr"/>
        <c:lblOffset val="100"/>
        <c:tickLblSkip val="1"/>
        <c:tickMarkSkip val="1"/>
        <c:noMultiLvlLbl val="0"/>
      </c:catAx>
      <c:valAx>
        <c:axId val="54321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3212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{9FCEC3FF-FB7F-4268-BA5D-C2E013ECED03}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{1A51710A-F993-4920-A7B7-49D5C3CB9B59}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{847029BC-7DB2-40C9-94BE-7225F96ECCC3}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{FFD4EAEF-A497-4055-9693-B24FFA2AB89C}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{4E4497E8-FE54-433E-862C-854B9C95E8A3}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37.799999999999997</c:v>
                </c:pt>
              </c:numCache>
            </c:numRef>
          </c:xVal>
          <c:yVal>
            <c:numRef>
              <c:f>公会計指標分析・財政指標組合せ分析表!$K$51:$O$51</c:f>
              <c:numCache>
                <c:formatCode>#,##0.0;"▲ "#,##0.0</c:formatCode>
                <c:ptCount val="5"/>
                <c:pt idx="3">
                  <c:v>67.400000000000006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{AF90F28E-E0C4-40D2-9880-627F1FC641FD}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{F9E13FBF-10F6-455F-B5E8-CE1F9C4FC34C}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{84DD8CF2-2709-44C7-B23B-9C1A1773FF74}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{C2E3E995-7B36-4CF9-B70C-80815E2C4726}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{57FEF5F9-9C08-4B48-88FD-D322ABC307A6}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43214152"/>
        <c:axId val="543214544"/>
      </c:scatterChart>
      <c:valAx>
        <c:axId val="543214152"/>
        <c:scaling>
          <c:orientation val="minMax"/>
          <c:max val="59"/>
          <c:min val="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214544"/>
        <c:crosses val="autoZero"/>
        <c:crossBetween val="midCat"/>
      </c:valAx>
      <c:valAx>
        <c:axId val="543214544"/>
        <c:scaling>
          <c:orientation val="minMax"/>
          <c:max val="75"/>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214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{03869673-1A91-49B7-AB24-3E470074FB56}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{0D544B7A-0E82-47E4-8430-A7F2A04680DC}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{671F4565-104A-4863-B7E8-B5A4E0B3FC19}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{65786CC2-E2A4-4C0D-BAA9-B75D0D0532CE}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{40DCC84F-8E92-4147-99B0-34034156715A}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9.1999999999999993</c:v>
                </c:pt>
                <c:pt idx="2">
                  <c:v>10.9</c:v>
                </c:pt>
                <c:pt idx="3">
                  <c:v>12.7</c:v>
                </c:pt>
                <c:pt idx="4">
                  <c:v>13.7</c:v>
                </c:pt>
              </c:numCache>
            </c:numRef>
          </c:xVal>
          <c:yVal>
            <c:numRef>
              <c:f>公会計指標分析・財政指標組合せ分析表!$K$73:$O$73</c:f>
              <c:numCache>
                <c:formatCode>#,##0.0;"▲ "#,##0.0</c:formatCode>
                <c:ptCount val="5"/>
                <c:pt idx="0">
                  <c:v>82.6</c:v>
                </c:pt>
                <c:pt idx="1">
                  <c:v>74.8</c:v>
                </c:pt>
                <c:pt idx="2">
                  <c:v>77.5</c:v>
                </c:pt>
                <c:pt idx="3">
                  <c:v>67.400000000000006</c:v>
                </c:pt>
                <c:pt idx="4">
                  <c:v>72.400000000000006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{93921F5C-B909-4073-B323-D7F02BBFEF4B}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{A7F5E3AE-D358-4E89-83E7-197AA789E6ED}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{F42ACBF6-4E77-41C9-B169-2A106E15133C}</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518277554566964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{FCF5A1A0-43F1-40A0-B9FC-8BA9D89A95F7}</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822814897795778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{77473846-B35A-4B7C-B0A5-EC278A2190C4}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43215328"/>
        <c:axId val="543841416"/>
      </c:scatterChart>
      <c:valAx>
        <c:axId val="543215328"/>
        <c:scaling>
          <c:orientation val="minMax"/>
          <c:max val="14.2"/>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841416"/>
        <c:crosses val="autoZero"/>
        <c:crossBetween val="midCat"/>
      </c:valAx>
      <c:valAx>
        <c:axId val="543841416"/>
        <c:scaling>
          <c:orientation val="minMax"/>
          <c:max val="9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215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土地開発公社の解散に伴う第三セクター等改革推進債の償還を行っており、元利償還金を増加させた主な要因となっている。今後は交付税措置がある起債を優先するものの、起債に大きく頼らない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年度までは、他団体に比べ、設立法人等の負担額等負担見込みが大きな割合を占め将来負担比率が高い状況が続いていた。しかし、平成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年度第三セクター等改革推進債を活用し、一般会計等にかかる地方債の現在高は増加したもの、設立法人等の負担額等負担見込額がなくなったため、町の負担が平準化された。財政調整基金を平成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260,000</a:t>
          </a:r>
          <a:r>
            <a:rPr kumimoji="1" lang="ja-JP" altLang="en-US" sz="1400">
              <a:latin typeface="ＭＳ ゴシック" pitchFamily="49" charset="-128"/>
              <a:ea typeface="ＭＳ ゴシック" pitchFamily="49" charset="-128"/>
            </a:rPr>
            <a:t>千円取崩しを行っているため充当可能基金が減少している。今後は交付税措置がある起債を優先するものの、起債に大きく頼らない財政運営に努めていく。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8,597
8,515
37.44
5,242,598
4,700,372
468,190
2,792,718
4,766,076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37.8</a:t>
          </a:r>
          <a:r>
            <a:rPr kumimoji="1" lang="ja-JP" altLang="ja-JP" sz="1100">
              <a:solidFill>
                <a:schemeClr val="dk1"/>
              </a:solidFill>
              <a:effectLst/>
              <a:latin typeface="+mn-lt"/>
              <a:ea typeface="+mn-ea"/>
              <a:cs typeface="+mn-cs"/>
            </a:rPr>
            <a:t>％と類似団体に比べ、</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％低い。これは近年、小中学校の大規模改修を道路改修などを行っていたため減価償却率が減少したことが原因である。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35</xdr:row>
      <xdr:rowOff>38826</xdr:rowOff>
    </xdr:from>
    <xdr:to>
      <xdr:col>3</xdr:col>
      <xdr:colOff>511175</xdr:colOff>
      <xdr:row>35</xdr:row>
      <xdr:rowOff>140426</xdr:rowOff>
    </xdr:to>
    <xdr:sp macro="" textlink="">
      <xdr:nvSpPr>
        <xdr:cNvPr id="79" name="円/楕円 78"/>
        <xdr:cNvSpPr/>
      </xdr:nvSpPr>
      <xdr:spPr>
        <a:xfrm>
          <a:off x="4000500" y="68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72951</xdr:rowOff>
    </xdr:from>
    <xdr:ext cx="405111" cy="259045"/>
    <xdr:sp macro="" textlink="">
      <xdr:nvSpPr>
        <xdr:cNvPr id="80" name="n_1aveValue有形固定資産減価償却率"/>
        <xdr:cNvSpPr txBox="1"/>
      </xdr:nvSpPr>
      <xdr:spPr>
        <a:xfrm>
          <a:off x="3836043"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131553</xdr:rowOff>
    </xdr:from>
    <xdr:ext cx="405111" cy="259045"/>
    <xdr:sp macro="" textlink="">
      <xdr:nvSpPr>
        <xdr:cNvPr id="81" name="n_1mainValue有形固定資産減価償却率"/>
        <xdr:cNvSpPr txBox="1"/>
      </xdr:nvSpPr>
      <xdr:spPr>
        <a:xfrm>
          <a:off x="3836043" y="6913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8,597
8,515
37.44
5,242,598
4,700,372
468,190
2,792,718
4,766,076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59055</xdr:rowOff>
    </xdr:from>
    <xdr:to>
      <xdr:col>6</xdr:col>
      <xdr:colOff>510540</xdr:colOff>
      <xdr:row>40</xdr:row>
      <xdr:rowOff>76200</xdr:rowOff>
    </xdr:to>
    <xdr:cxnSp macro="">
      <xdr:nvCxnSpPr>
        <xdr:cNvPr id="57" name="直線コネクタ 56"/>
        <xdr:cNvCxnSpPr/>
      </xdr:nvCxnSpPr>
      <xdr:spPr>
        <a:xfrm flipV="1">
          <a:off x="4634865" y="5716905"/>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80027</xdr:rowOff>
    </xdr:from>
    <xdr:ext cx="405111" cy="259045"/>
    <xdr:sp macro="" textlink="">
      <xdr:nvSpPr>
        <xdr:cNvPr id="58" name="【道路】&#10;有形固定資産減価償却率最小値テキスト"/>
        <xdr:cNvSpPr txBox="1"/>
      </xdr:nvSpPr>
      <xdr:spPr>
        <a:xfrm>
          <a:off x="47244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40</xdr:row>
      <xdr:rowOff>76200</xdr:rowOff>
    </xdr:from>
    <xdr:to>
      <xdr:col>6</xdr:col>
      <xdr:colOff>600075</xdr:colOff>
      <xdr:row>40</xdr:row>
      <xdr:rowOff>76200</xdr:rowOff>
    </xdr:to>
    <xdr:cxnSp macro="">
      <xdr:nvCxnSpPr>
        <xdr:cNvPr id="59" name="直線コネクタ 58"/>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5732</xdr:rowOff>
    </xdr:from>
    <xdr:ext cx="405111" cy="259045"/>
    <xdr:sp macro="" textlink="">
      <xdr:nvSpPr>
        <xdr:cNvPr id="60" name="【道路】&#10;有形固定資産減価償却率最大値テキスト"/>
        <xdr:cNvSpPr txBox="1"/>
      </xdr:nvSpPr>
      <xdr:spPr>
        <a:xfrm>
          <a:off x="47244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59055</xdr:rowOff>
    </xdr:from>
    <xdr:to>
      <xdr:col>6</xdr:col>
      <xdr:colOff>600075</xdr:colOff>
      <xdr:row>33</xdr:row>
      <xdr:rowOff>59055</xdr:rowOff>
    </xdr:to>
    <xdr:cxnSp macro="">
      <xdr:nvCxnSpPr>
        <xdr:cNvPr id="61" name="直線コネクタ 60"/>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150512</xdr:rowOff>
    </xdr:from>
    <xdr:ext cx="405111" cy="259045"/>
    <xdr:sp macro="" textlink="">
      <xdr:nvSpPr>
        <xdr:cNvPr id="62" name="【道路】&#10;有形固定資産減価償却率平均値テキスト"/>
        <xdr:cNvSpPr txBox="1"/>
      </xdr:nvSpPr>
      <xdr:spPr>
        <a:xfrm>
          <a:off x="47244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xdr:rowOff>
    </xdr:from>
    <xdr:to>
      <xdr:col>6</xdr:col>
      <xdr:colOff>561975</xdr:colOff>
      <xdr:row>38</xdr:row>
      <xdr:rowOff>102235</xdr:rowOff>
    </xdr:to>
    <xdr:sp macro="" textlink="">
      <xdr:nvSpPr>
        <xdr:cNvPr id="63" name="フローチャート :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78740</xdr:rowOff>
    </xdr:from>
    <xdr:to>
      <xdr:col>5</xdr:col>
      <xdr:colOff>409575</xdr:colOff>
      <xdr:row>38</xdr:row>
      <xdr:rowOff>8890</xdr:rowOff>
    </xdr:to>
    <xdr:sp macro="" textlink="">
      <xdr:nvSpPr>
        <xdr:cNvPr id="64" name="フローチャート : 判断 63"/>
        <xdr:cNvSpPr/>
      </xdr:nvSpPr>
      <xdr:spPr>
        <a:xfrm>
          <a:off x="3746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158750</xdr:rowOff>
    </xdr:from>
    <xdr:to>
      <xdr:col>5</xdr:col>
      <xdr:colOff>409575</xdr:colOff>
      <xdr:row>42</xdr:row>
      <xdr:rowOff>88900</xdr:rowOff>
    </xdr:to>
    <xdr:sp macro="" textlink="">
      <xdr:nvSpPr>
        <xdr:cNvPr id="70" name="円/楕円 69"/>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25417</xdr:rowOff>
    </xdr:from>
    <xdr:ext cx="405111" cy="259045"/>
    <xdr:sp macro="" textlink="">
      <xdr:nvSpPr>
        <xdr:cNvPr id="71" name="n_1aveValue【道路】&#10;有形固定資産減価償却率"/>
        <xdr:cNvSpPr txBox="1"/>
      </xdr:nvSpPr>
      <xdr:spPr>
        <a:xfrm>
          <a:off x="3582043"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80027</xdr:rowOff>
    </xdr:from>
    <xdr:ext cx="405111" cy="259045"/>
    <xdr:sp macro="" textlink="">
      <xdr:nvSpPr>
        <xdr:cNvPr id="72" name="n_1mainValue【道路】&#10;有形固定資産減価償却率"/>
        <xdr:cNvSpPr txBox="1"/>
      </xdr:nvSpPr>
      <xdr:spPr>
        <a:xfrm>
          <a:off x="3582043"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6" name="直線コネクタ 95"/>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7"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8" name="直線コネクタ 97"/>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9"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100" name="直線コネクタ 99"/>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101"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2" name="フローチャート : 判断 101"/>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3" name="フローチャート : 判断 102"/>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109296</xdr:rowOff>
    </xdr:from>
    <xdr:to>
      <xdr:col>14</xdr:col>
      <xdr:colOff>79375</xdr:colOff>
      <xdr:row>40</xdr:row>
      <xdr:rowOff>39446</xdr:rowOff>
    </xdr:to>
    <xdr:sp macro="" textlink="">
      <xdr:nvSpPr>
        <xdr:cNvPr id="109" name="円/楕円 108"/>
        <xdr:cNvSpPr/>
      </xdr:nvSpPr>
      <xdr:spPr>
        <a:xfrm>
          <a:off x="9588500" y="67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124058</xdr:rowOff>
    </xdr:from>
    <xdr:ext cx="534377" cy="259045"/>
    <xdr:sp macro="" textlink="">
      <xdr:nvSpPr>
        <xdr:cNvPr id="110"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30573</xdr:rowOff>
    </xdr:from>
    <xdr:ext cx="534377" cy="259045"/>
    <xdr:sp macro="" textlink="">
      <xdr:nvSpPr>
        <xdr:cNvPr id="111" name="n_1mainValue【道路】&#10;一人当たり延長"/>
        <xdr:cNvSpPr txBox="1"/>
      </xdr:nvSpPr>
      <xdr:spPr>
        <a:xfrm>
          <a:off x="9359410" y="68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8" name="直線コネクタ 137"/>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9"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40" name="直線コネクタ 139"/>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41"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2" name="直線コネクタ 141"/>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3"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4" name="フローチャート : 判断 143"/>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5" name="フローチャート : 判断 144"/>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105954</xdr:rowOff>
    </xdr:from>
    <xdr:to>
      <xdr:col>5</xdr:col>
      <xdr:colOff>409575</xdr:colOff>
      <xdr:row>63</xdr:row>
      <xdr:rowOff>36104</xdr:rowOff>
    </xdr:to>
    <xdr:sp macro="" textlink="">
      <xdr:nvSpPr>
        <xdr:cNvPr id="151" name="円/楕円 150"/>
        <xdr:cNvSpPr/>
      </xdr:nvSpPr>
      <xdr:spPr>
        <a:xfrm>
          <a:off x="3746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126110</xdr:rowOff>
    </xdr:from>
    <xdr:ext cx="405111" cy="259045"/>
    <xdr:sp macro="" textlink="">
      <xdr:nvSpPr>
        <xdr:cNvPr id="152"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27231</xdr:rowOff>
    </xdr:from>
    <xdr:ext cx="405111" cy="259045"/>
    <xdr:sp macro="" textlink="">
      <xdr:nvSpPr>
        <xdr:cNvPr id="153" name="n_1mainValue【橋りょう・トンネル】&#10;有形固定資産減価償却率"/>
        <xdr:cNvSpPr txBox="1"/>
      </xdr:nvSpPr>
      <xdr:spPr>
        <a:xfrm>
          <a:off x="3582043"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9" name="テキスト ボックス 16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1" name="テキスト ボックス 17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3" name="テキスト ボックス 17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5" name="テキスト ボックス 17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7" name="直線コネクタ 176"/>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8"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9" name="直線コネクタ 178"/>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80"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81" name="直線コネクタ 180"/>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2"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3" name="フローチャート : 判断 182"/>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4" name="フローチャート : 判断 183"/>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71254</xdr:rowOff>
    </xdr:from>
    <xdr:to>
      <xdr:col>14</xdr:col>
      <xdr:colOff>79375</xdr:colOff>
      <xdr:row>63</xdr:row>
      <xdr:rowOff>1404</xdr:rowOff>
    </xdr:to>
    <xdr:sp macro="" textlink="">
      <xdr:nvSpPr>
        <xdr:cNvPr id="190" name="円/楕円 189"/>
        <xdr:cNvSpPr/>
      </xdr:nvSpPr>
      <xdr:spPr>
        <a:xfrm>
          <a:off x="9588500" y="107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91"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163981</xdr:rowOff>
    </xdr:from>
    <xdr:ext cx="599010" cy="259045"/>
    <xdr:sp macro="" textlink="">
      <xdr:nvSpPr>
        <xdr:cNvPr id="192" name="n_1mainValue【橋りょう・トンネル】&#10;一人当たり有形固定資産（償却資産）額"/>
        <xdr:cNvSpPr txBox="1"/>
      </xdr:nvSpPr>
      <xdr:spPr>
        <a:xfrm>
          <a:off x="9327094" y="1079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389,824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1" name="テキスト ボックス 21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5" name="直線コネクタ 214"/>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6"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7" name="直線コネクタ 216"/>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8"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9" name="直線コネクタ 218"/>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20"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21" name="フローチャート : 判断 220"/>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2" name="フローチャート : 判断 221"/>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71882</xdr:rowOff>
    </xdr:from>
    <xdr:to>
      <xdr:col>5</xdr:col>
      <xdr:colOff>409575</xdr:colOff>
      <xdr:row>82</xdr:row>
      <xdr:rowOff>2032</xdr:rowOff>
    </xdr:to>
    <xdr:sp macro="" textlink="">
      <xdr:nvSpPr>
        <xdr:cNvPr id="228" name="円/楕円 227"/>
        <xdr:cNvSpPr/>
      </xdr:nvSpPr>
      <xdr:spPr>
        <a:xfrm>
          <a:off x="3746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93742</xdr:rowOff>
    </xdr:from>
    <xdr:ext cx="405111" cy="259045"/>
    <xdr:sp macro="" textlink="">
      <xdr:nvSpPr>
        <xdr:cNvPr id="229" name="n_1aveValue【公営住宅】&#10;有形固定資産減価償却率"/>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18559</xdr:rowOff>
    </xdr:from>
    <xdr:ext cx="405111" cy="259045"/>
    <xdr:sp macro="" textlink="">
      <xdr:nvSpPr>
        <xdr:cNvPr id="230" name="n_1mainValue【公営住宅】&#10;有形固定資産減価償却率"/>
        <xdr:cNvSpPr txBox="1"/>
      </xdr:nvSpPr>
      <xdr:spPr>
        <a:xfrm>
          <a:off x="3582043" y="137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1" name="直線コネクタ 24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2" name="テキスト ボックス 24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3" name="直線コネクタ 24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4" name="テキスト ボックス 24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5" name="直線コネクタ 24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6" name="テキスト ボックス 24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7" name="直線コネクタ 24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8" name="テキスト ボックス 24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9" name="直線コネクタ 24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0" name="テキスト ボックス 24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1" name="直線コネクタ 25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2" name="テキスト ボックス 25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6" name="直線コネクタ 255"/>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7"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8" name="直線コネクタ 257"/>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9"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60" name="直線コネクタ 259"/>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61"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2" name="フローチャート : 判断 261"/>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3" name="フローチャート : 判断 262"/>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8201</xdr:rowOff>
    </xdr:from>
    <xdr:to>
      <xdr:col>14</xdr:col>
      <xdr:colOff>79375</xdr:colOff>
      <xdr:row>86</xdr:row>
      <xdr:rowOff>109801</xdr:rowOff>
    </xdr:to>
    <xdr:sp macro="" textlink="">
      <xdr:nvSpPr>
        <xdr:cNvPr id="269" name="円/楕円 268"/>
        <xdr:cNvSpPr/>
      </xdr:nvSpPr>
      <xdr:spPr>
        <a:xfrm>
          <a:off x="9588500" y="147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142656</xdr:rowOff>
    </xdr:from>
    <xdr:ext cx="469744" cy="259045"/>
    <xdr:sp macro="" textlink="">
      <xdr:nvSpPr>
        <xdr:cNvPr id="270" name="n_1aveValue【公営住宅】&#10;一人当たり面積"/>
        <xdr:cNvSpPr txBox="1"/>
      </xdr:nvSpPr>
      <xdr:spPr>
        <a:xfrm>
          <a:off x="9391727" y="142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100928</xdr:rowOff>
    </xdr:from>
    <xdr:ext cx="469744" cy="259045"/>
    <xdr:sp macro="" textlink="">
      <xdr:nvSpPr>
        <xdr:cNvPr id="271" name="n_1mainValue【公営住宅】&#10;一人当たり面積"/>
        <xdr:cNvSpPr txBox="1"/>
      </xdr:nvSpPr>
      <xdr:spPr>
        <a:xfrm>
          <a:off x="9391727" y="148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8" name="テキスト ボックス 29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9" name="直線コネクタ 2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0" name="テキスト ボックス 29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1" name="直線コネクタ 3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2" name="テキスト ボックス 3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3" name="直線コネクタ 3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4" name="テキスト ボックス 3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5" name="直線コネクタ 3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6" name="テキスト ボックス 3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7" name="直線コネクタ 3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8" name="テキスト ボックス 30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0" name="テキスト ボックス 3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12" name="直線コネクタ 311"/>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3"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4" name="直線コネクタ 313"/>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5"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6" name="直線コネクタ 31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7"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8" name="フローチャート : 判断 317"/>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9" name="フローチャート : 判断 318"/>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0" name="テキスト ボックス 3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40640</xdr:rowOff>
    </xdr:from>
    <xdr:to>
      <xdr:col>22</xdr:col>
      <xdr:colOff>415925</xdr:colOff>
      <xdr:row>35</xdr:row>
      <xdr:rowOff>142240</xdr:rowOff>
    </xdr:to>
    <xdr:sp macro="" textlink="">
      <xdr:nvSpPr>
        <xdr:cNvPr id="325" name="円/楕円 324"/>
        <xdr:cNvSpPr/>
      </xdr:nvSpPr>
      <xdr:spPr>
        <a:xfrm>
          <a:off x="15430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30497</xdr:rowOff>
    </xdr:from>
    <xdr:ext cx="405111" cy="259045"/>
    <xdr:sp macro="" textlink="">
      <xdr:nvSpPr>
        <xdr:cNvPr id="326" name="n_1aveValue【認定こども園・幼稚園・保育所】&#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158767</xdr:rowOff>
    </xdr:from>
    <xdr:ext cx="405111" cy="259045"/>
    <xdr:sp macro="" textlink="">
      <xdr:nvSpPr>
        <xdr:cNvPr id="327" name="n_1mainValue【認定こども園・幼稚園・保育所】&#10;有形固定資産減価償却率"/>
        <xdr:cNvSpPr txBox="1"/>
      </xdr:nvSpPr>
      <xdr:spPr>
        <a:xfrm>
          <a:off x="15266043"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8" name="直線コネクタ 33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9" name="テキスト ボックス 33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0" name="直線コネクタ 33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1" name="テキスト ボックス 34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2" name="直線コネクタ 34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3" name="テキスト ボックス 34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4" name="直線コネクタ 34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5" name="テキスト ボックス 34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6" name="直線コネクタ 34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7" name="テキスト ボックス 34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8" name="直線コネクタ 34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9" name="テキスト ボックス 34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53" name="直線コネクタ 352"/>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54"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55" name="直線コネクタ 354"/>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6"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7" name="直線コネクタ 356"/>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8"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9" name="フローチャート : 判断 358"/>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60" name="フローチャート : 判断 359"/>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4173</xdr:rowOff>
    </xdr:from>
    <xdr:to>
      <xdr:col>31</xdr:col>
      <xdr:colOff>85725</xdr:colOff>
      <xdr:row>35</xdr:row>
      <xdr:rowOff>105773</xdr:rowOff>
    </xdr:to>
    <xdr:sp macro="" textlink="">
      <xdr:nvSpPr>
        <xdr:cNvPr id="366" name="円/楕円 365"/>
        <xdr:cNvSpPr/>
      </xdr:nvSpPr>
      <xdr:spPr>
        <a:xfrm>
          <a:off x="21272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106697</xdr:rowOff>
    </xdr:from>
    <xdr:ext cx="469744" cy="259045"/>
    <xdr:sp macro="" textlink="">
      <xdr:nvSpPr>
        <xdr:cNvPr id="367" name="n_1aveValue【認定こども園・幼稚園・保育所】&#10;一人当たり面積"/>
        <xdr:cNvSpPr txBox="1"/>
      </xdr:nvSpPr>
      <xdr:spPr>
        <a:xfrm>
          <a:off x="210757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122300</xdr:rowOff>
    </xdr:from>
    <xdr:ext cx="469744" cy="259045"/>
    <xdr:sp macro="" textlink="">
      <xdr:nvSpPr>
        <xdr:cNvPr id="368" name="n_1mainValue【認定こども園・幼稚園・保育所】&#10;一人当たり面積"/>
        <xdr:cNvSpPr txBox="1"/>
      </xdr:nvSpPr>
      <xdr:spPr>
        <a:xfrm>
          <a:off x="21075727" y="57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9" name="直線コネクタ 3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80" name="テキスト ボックス 3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1" name="直線コネクタ 3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2" name="テキスト ボックス 3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3" name="直線コネクタ 3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4" name="テキスト ボックス 3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5" name="直線コネクタ 3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6" name="テキスト ボックス 3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7" name="直線コネクタ 3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8" name="テキスト ボックス 3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9" name="直線コネクタ 3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90" name="テキスト ボックス 3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4" name="直線コネクタ 393"/>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5"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6" name="直線コネクタ 395"/>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7"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8" name="直線コネクタ 397"/>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9"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00" name="フローチャート : 判断 399"/>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01" name="フローチャート : 判断 400"/>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40640</xdr:rowOff>
    </xdr:from>
    <xdr:to>
      <xdr:col>22</xdr:col>
      <xdr:colOff>415925</xdr:colOff>
      <xdr:row>58</xdr:row>
      <xdr:rowOff>142240</xdr:rowOff>
    </xdr:to>
    <xdr:sp macro="" textlink="">
      <xdr:nvSpPr>
        <xdr:cNvPr id="407" name="円/楕円 406"/>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138265</xdr:rowOff>
    </xdr:from>
    <xdr:ext cx="405111" cy="259045"/>
    <xdr:sp macro="" textlink="">
      <xdr:nvSpPr>
        <xdr:cNvPr id="408"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158767</xdr:rowOff>
    </xdr:from>
    <xdr:ext cx="405111" cy="259045"/>
    <xdr:sp macro="" textlink="">
      <xdr:nvSpPr>
        <xdr:cNvPr id="409" name="n_1mainValue【学校施設】&#10;有形固定資産減価償却率"/>
        <xdr:cNvSpPr txBox="1"/>
      </xdr:nvSpPr>
      <xdr:spPr>
        <a:xfrm>
          <a:off x="15266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1" name="直線コネクタ 4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2" name="テキスト ボックス 4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3" name="直線コネクタ 4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4" name="テキスト ボックス 4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5" name="直線コネクタ 4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6" name="テキスト ボックス 4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7" name="直線コネクタ 4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8" name="テキスト ボックス 4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32" name="直線コネクタ 431"/>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33"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4" name="直線コネクタ 433"/>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5"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6" name="直線コネクタ 435"/>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7"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8" name="フローチャート : 判断 437"/>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9" name="フローチャート : 判断 438"/>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53899</xdr:rowOff>
    </xdr:from>
    <xdr:to>
      <xdr:col>31</xdr:col>
      <xdr:colOff>85725</xdr:colOff>
      <xdr:row>60</xdr:row>
      <xdr:rowOff>155499</xdr:rowOff>
    </xdr:to>
    <xdr:sp macro="" textlink="">
      <xdr:nvSpPr>
        <xdr:cNvPr id="445" name="円/楕円 444"/>
        <xdr:cNvSpPr/>
      </xdr:nvSpPr>
      <xdr:spPr>
        <a:xfrm>
          <a:off x="21272500" y="103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128591</xdr:rowOff>
    </xdr:from>
    <xdr:ext cx="469744" cy="259045"/>
    <xdr:sp macro="" textlink="">
      <xdr:nvSpPr>
        <xdr:cNvPr id="446"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146626</xdr:rowOff>
    </xdr:from>
    <xdr:ext cx="469744" cy="259045"/>
    <xdr:sp macro="" textlink="">
      <xdr:nvSpPr>
        <xdr:cNvPr id="447" name="n_1mainValue【学校施設】&#10;一人当たり面積"/>
        <xdr:cNvSpPr txBox="1"/>
      </xdr:nvSpPr>
      <xdr:spPr>
        <a:xfrm>
          <a:off x="21075727" y="1043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6" name="正方形/長方形 4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3" name="正方形/長方形 4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2" name="テキスト ボックス 4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3" name="直線コネクタ 4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4" name="テキスト ボックス 4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5" name="直線コネクタ 4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6" name="テキスト ボックス 47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7" name="直線コネクタ 4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8" name="テキスト ボックス 4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9" name="直線コネクタ 4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0" name="テキスト ボックス 4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1" name="直線コネクタ 4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2" name="テキスト ボックス 4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3" name="直線コネクタ 4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4" name="テキスト ボックス 4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5" name="直線コネクタ 4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6" name="テキスト ボックス 48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7" name="直線コネクタ 4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8" name="テキスト ボックス 4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490" name="直線コネクタ 489"/>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491"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492" name="直線コネクタ 491"/>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493"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494" name="直線コネクタ 493"/>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495"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496" name="フローチャート : 判断 495"/>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497" name="フローチャート : 判断 496"/>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8" name="テキスト ボックス 4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9" name="テキスト ボックス 4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0" name="テキスト ボックス 4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1" name="テキスト ボックス 5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2" name="テキスト ボックス 5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25400</xdr:rowOff>
    </xdr:from>
    <xdr:to>
      <xdr:col>22</xdr:col>
      <xdr:colOff>415925</xdr:colOff>
      <xdr:row>108</xdr:row>
      <xdr:rowOff>127000</xdr:rowOff>
    </xdr:to>
    <xdr:sp macro="" textlink="">
      <xdr:nvSpPr>
        <xdr:cNvPr id="503" name="円/楕円 502"/>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136996</xdr:rowOff>
    </xdr:from>
    <xdr:ext cx="405111" cy="259045"/>
    <xdr:sp macro="" textlink="">
      <xdr:nvSpPr>
        <xdr:cNvPr id="504" name="n_1aveValue【公民館】&#10;有形固定資産減価償却率"/>
        <xdr:cNvSpPr txBox="1"/>
      </xdr:nvSpPr>
      <xdr:spPr>
        <a:xfrm>
          <a:off x="15266043"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118127</xdr:rowOff>
    </xdr:from>
    <xdr:ext cx="405111" cy="259045"/>
    <xdr:sp macro="" textlink="">
      <xdr:nvSpPr>
        <xdr:cNvPr id="505" name="n_1mainValue【公民館】&#10;有形固定資産減価償却率"/>
        <xdr:cNvSpPr txBox="1"/>
      </xdr:nvSpPr>
      <xdr:spPr>
        <a:xfrm>
          <a:off x="15266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6" name="正方形/長方形 5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7" name="正方形/長方形 5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8" name="正方形/長方形 5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9" name="正方形/長方形 5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0" name="正方形/長方形 5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1" name="正方形/長方形 5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2" name="正方形/長方形 5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3" name="正方形/長方形 5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4" name="テキスト ボックス 5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5" name="直線コネクタ 5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6" name="直線コネクタ 5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7" name="テキスト ボックス 5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8" name="直線コネクタ 5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9" name="テキスト ボックス 5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20" name="直線コネクタ 5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21" name="テキスト ボックス 5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22" name="直線コネクタ 5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3" name="テキスト ボックス 5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4" name="直線コネクタ 5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5" name="テキスト ボックス 5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6" name="直線コネクタ 5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7" name="テキスト ボックス 52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8" name="直線コネクタ 5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9" name="テキスト ボックス 5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31" name="直線コネクタ 530"/>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32"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33" name="直線コネクタ 532"/>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34"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35" name="直線コネクタ 534"/>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36"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37" name="フローチャート : 判断 536"/>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38" name="フローチャート : 判断 537"/>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53702</xdr:rowOff>
    </xdr:from>
    <xdr:to>
      <xdr:col>31</xdr:col>
      <xdr:colOff>85725</xdr:colOff>
      <xdr:row>108</xdr:row>
      <xdr:rowOff>155302</xdr:rowOff>
    </xdr:to>
    <xdr:sp macro="" textlink="">
      <xdr:nvSpPr>
        <xdr:cNvPr id="544" name="円/楕円 543"/>
        <xdr:cNvSpPr/>
      </xdr:nvSpPr>
      <xdr:spPr>
        <a:xfrm>
          <a:off x="21272500" y="185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51543</xdr:rowOff>
    </xdr:from>
    <xdr:ext cx="469744" cy="259045"/>
    <xdr:sp macro="" textlink="">
      <xdr:nvSpPr>
        <xdr:cNvPr id="545"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146429</xdr:rowOff>
    </xdr:from>
    <xdr:ext cx="469744" cy="259045"/>
    <xdr:sp macro="" textlink="">
      <xdr:nvSpPr>
        <xdr:cNvPr id="546" name="n_1mainValue【公民館】&#10;一人当たり面積"/>
        <xdr:cNvSpPr txBox="1"/>
      </xdr:nvSpPr>
      <xdr:spPr>
        <a:xfrm>
          <a:off x="21075727" y="1866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7" name="正方形/長方形 5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8" name="正方形/長方形 5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9" name="テキスト ボックス 5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道路橋りょうの有形固定資産減価償却率については適宜改修事業を行っているため、類似団体に比べ低い水準となっている。幼稚園についても、平成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年度に公共施設最適化事業債を借入、統廃合を行うため、減価償却率については今後改善される予定である。</a:t>
          </a:r>
          <a:endParaRPr lang="ja-JP" altLang="ja-JP" sz="1400">
            <a:effectLst/>
          </a:endParaRPr>
        </a:p>
        <a:p>
          <a:r>
            <a:rPr kumimoji="1" lang="ja-JP" altLang="ja-JP" sz="1100">
              <a:solidFill>
                <a:schemeClr val="dk1"/>
              </a:solidFill>
              <a:effectLst/>
              <a:latin typeface="+mn-lt"/>
              <a:ea typeface="+mn-ea"/>
              <a:cs typeface="+mn-cs"/>
            </a:rPr>
            <a:t>学校施設については今後の財政状況を鑑みながら改修事業を行っていく。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8,597
8,515
37.44
5,242,598
4,700,372
468,190
2,792,718
4,766,076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75" name="直線コネクタ 74"/>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76"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77" name="直線コネクタ 7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78"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79" name="直線コネクタ 7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80"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81" name="フローチャート : 判断 80"/>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82" name="フローチャート : 判断 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115405</xdr:rowOff>
    </xdr:from>
    <xdr:ext cx="405111" cy="259045"/>
    <xdr:sp macro="" textlink="">
      <xdr:nvSpPr>
        <xdr:cNvPr id="83"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102688</xdr:rowOff>
    </xdr:from>
    <xdr:to>
      <xdr:col>5</xdr:col>
      <xdr:colOff>409575</xdr:colOff>
      <xdr:row>59</xdr:row>
      <xdr:rowOff>32838</xdr:rowOff>
    </xdr:to>
    <xdr:sp macro="" textlink="">
      <xdr:nvSpPr>
        <xdr:cNvPr id="89" name="円/楕円 88"/>
        <xdr:cNvSpPr/>
      </xdr:nvSpPr>
      <xdr:spPr>
        <a:xfrm>
          <a:off x="3746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49365</xdr:rowOff>
    </xdr:from>
    <xdr:ext cx="405111" cy="259045"/>
    <xdr:sp macro="" textlink="">
      <xdr:nvSpPr>
        <xdr:cNvPr id="90" name="n_1mainValue【体育館・プール】&#10;有形固定資産減価償却率"/>
        <xdr:cNvSpPr txBox="1"/>
      </xdr:nvSpPr>
      <xdr:spPr>
        <a:xfrm>
          <a:off x="3582043"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4" name="直線コネクタ 113"/>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5"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6" name="直線コネクタ 115"/>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17"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18" name="直線コネクタ 117"/>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19"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0" name="フローチャート : 判断 119"/>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21" name="フローチャート : 判断 120"/>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22"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104140</xdr:rowOff>
    </xdr:from>
    <xdr:to>
      <xdr:col>14</xdr:col>
      <xdr:colOff>79375</xdr:colOff>
      <xdr:row>63</xdr:row>
      <xdr:rowOff>34290</xdr:rowOff>
    </xdr:to>
    <xdr:sp macro="" textlink="">
      <xdr:nvSpPr>
        <xdr:cNvPr id="128" name="円/楕円 127"/>
        <xdr:cNvSpPr/>
      </xdr:nvSpPr>
      <xdr:spPr>
        <a:xfrm>
          <a:off x="95885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25417</xdr:rowOff>
    </xdr:from>
    <xdr:ext cx="469744" cy="259045"/>
    <xdr:sp macro="" textlink="">
      <xdr:nvSpPr>
        <xdr:cNvPr id="129" name="n_1mainValue【体育館・プール】&#10;一人当たり面積"/>
        <xdr:cNvSpPr txBox="1"/>
      </xdr:nvSpPr>
      <xdr:spPr>
        <a:xfrm>
          <a:off x="9391727" y="1082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2" name="直線コネクタ 151"/>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3"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54" name="直線コネクタ 153"/>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5"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6" name="直線コネクタ 15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157"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58" name="フローチャート : 判断 15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159" name="フローチャート : 判断 158"/>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68851</xdr:rowOff>
    </xdr:from>
    <xdr:ext cx="405111" cy="259045"/>
    <xdr:sp macro="" textlink="">
      <xdr:nvSpPr>
        <xdr:cNvPr id="160" name="n_1aveValue【福祉施設】&#10;有形固定資産減価償却率"/>
        <xdr:cNvSpPr txBox="1"/>
      </xdr:nvSpPr>
      <xdr:spPr>
        <a:xfrm>
          <a:off x="3582043" y="1412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37592</xdr:rowOff>
    </xdr:from>
    <xdr:to>
      <xdr:col>5</xdr:col>
      <xdr:colOff>409575</xdr:colOff>
      <xdr:row>84</xdr:row>
      <xdr:rowOff>139192</xdr:rowOff>
    </xdr:to>
    <xdr:sp macro="" textlink="">
      <xdr:nvSpPr>
        <xdr:cNvPr id="166" name="円/楕円 165"/>
        <xdr:cNvSpPr/>
      </xdr:nvSpPr>
      <xdr:spPr>
        <a:xfrm>
          <a:off x="3746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130319</xdr:rowOff>
    </xdr:from>
    <xdr:ext cx="405111" cy="259045"/>
    <xdr:sp macro="" textlink="">
      <xdr:nvSpPr>
        <xdr:cNvPr id="167" name="n_1mainValue【福祉施設】&#10;有形固定資産減価償却率"/>
        <xdr:cNvSpPr txBox="1"/>
      </xdr:nvSpPr>
      <xdr:spPr>
        <a:xfrm>
          <a:off x="3582043"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189" name="直線コネクタ 188"/>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190"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191" name="直線コネクタ 190"/>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192"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193" name="直線コネクタ 192"/>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194"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195" name="フローチャート : 判断 194"/>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196" name="フローチャート : 判断 195"/>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197"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69596</xdr:rowOff>
    </xdr:from>
    <xdr:to>
      <xdr:col>14</xdr:col>
      <xdr:colOff>79375</xdr:colOff>
      <xdr:row>85</xdr:row>
      <xdr:rowOff>171196</xdr:rowOff>
    </xdr:to>
    <xdr:sp macro="" textlink="">
      <xdr:nvSpPr>
        <xdr:cNvPr id="203" name="円/楕円 202"/>
        <xdr:cNvSpPr/>
      </xdr:nvSpPr>
      <xdr:spPr>
        <a:xfrm>
          <a:off x="9588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162323</xdr:rowOff>
    </xdr:from>
    <xdr:ext cx="469744" cy="259045"/>
    <xdr:sp macro="" textlink="">
      <xdr:nvSpPr>
        <xdr:cNvPr id="204" name="n_1mainValue【福祉施設】&#10;一人当たり面積"/>
        <xdr:cNvSpPr txBox="1"/>
      </xdr:nvSpPr>
      <xdr:spPr>
        <a:xfrm>
          <a:off x="93917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7" name="テキスト ボックス 21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5" name="テキスト ボックス 22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7" name="テキスト ボックス 22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34289</xdr:rowOff>
    </xdr:from>
    <xdr:to>
      <xdr:col>6</xdr:col>
      <xdr:colOff>510540</xdr:colOff>
      <xdr:row>106</xdr:row>
      <xdr:rowOff>38100</xdr:rowOff>
    </xdr:to>
    <xdr:cxnSp macro="">
      <xdr:nvCxnSpPr>
        <xdr:cNvPr id="229" name="直線コネクタ 228"/>
        <xdr:cNvCxnSpPr/>
      </xdr:nvCxnSpPr>
      <xdr:spPr>
        <a:xfrm flipV="1">
          <a:off x="4634865" y="17179289"/>
          <a:ext cx="0" cy="103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41927</xdr:rowOff>
    </xdr:from>
    <xdr:ext cx="405111" cy="259045"/>
    <xdr:sp macro="" textlink="">
      <xdr:nvSpPr>
        <xdr:cNvPr id="230" name="【市民会館】&#10;有形固定資産減価償却率最小値テキスト"/>
        <xdr:cNvSpPr txBox="1"/>
      </xdr:nvSpPr>
      <xdr:spPr>
        <a:xfrm>
          <a:off x="47244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106</xdr:row>
      <xdr:rowOff>38100</xdr:rowOff>
    </xdr:from>
    <xdr:to>
      <xdr:col>6</xdr:col>
      <xdr:colOff>600075</xdr:colOff>
      <xdr:row>106</xdr:row>
      <xdr:rowOff>38100</xdr:rowOff>
    </xdr:to>
    <xdr:cxnSp macro="">
      <xdr:nvCxnSpPr>
        <xdr:cNvPr id="231" name="直線コネクタ 230"/>
        <xdr:cNvCxnSpPr/>
      </xdr:nvCxnSpPr>
      <xdr:spPr>
        <a:xfrm>
          <a:off x="4546600" y="1821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152416</xdr:rowOff>
    </xdr:from>
    <xdr:ext cx="405111" cy="259045"/>
    <xdr:sp macro="" textlink="">
      <xdr:nvSpPr>
        <xdr:cNvPr id="232" name="【市民会館】&#10;有形固定資産減価償却率最大値テキスト"/>
        <xdr:cNvSpPr txBox="1"/>
      </xdr:nvSpPr>
      <xdr:spPr>
        <a:xfrm>
          <a:off x="4724400" y="1695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34289</xdr:rowOff>
    </xdr:from>
    <xdr:to>
      <xdr:col>6</xdr:col>
      <xdr:colOff>600075</xdr:colOff>
      <xdr:row>100</xdr:row>
      <xdr:rowOff>34289</xdr:rowOff>
    </xdr:to>
    <xdr:cxnSp macro="">
      <xdr:nvCxnSpPr>
        <xdr:cNvPr id="233" name="直線コネクタ 232"/>
        <xdr:cNvCxnSpPr/>
      </xdr:nvCxnSpPr>
      <xdr:spPr>
        <a:xfrm>
          <a:off x="4546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60977</xdr:rowOff>
    </xdr:from>
    <xdr:ext cx="405111" cy="259045"/>
    <xdr:sp macro="" textlink="">
      <xdr:nvSpPr>
        <xdr:cNvPr id="234" name="【市民会館】&#10;有形固定資産減価償却率平均値テキスト"/>
        <xdr:cNvSpPr txBox="1"/>
      </xdr:nvSpPr>
      <xdr:spPr>
        <a:xfrm>
          <a:off x="47244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82550</xdr:rowOff>
    </xdr:from>
    <xdr:to>
      <xdr:col>6</xdr:col>
      <xdr:colOff>561975</xdr:colOff>
      <xdr:row>104</xdr:row>
      <xdr:rowOff>12700</xdr:rowOff>
    </xdr:to>
    <xdr:sp macro="" textlink="">
      <xdr:nvSpPr>
        <xdr:cNvPr id="235" name="フローチャート : 判断 234"/>
        <xdr:cNvSpPr/>
      </xdr:nvSpPr>
      <xdr:spPr>
        <a:xfrm>
          <a:off x="4584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147320</xdr:rowOff>
    </xdr:from>
    <xdr:to>
      <xdr:col>5</xdr:col>
      <xdr:colOff>409575</xdr:colOff>
      <xdr:row>106</xdr:row>
      <xdr:rowOff>77470</xdr:rowOff>
    </xdr:to>
    <xdr:sp macro="" textlink="">
      <xdr:nvSpPr>
        <xdr:cNvPr id="236" name="フローチャート : 判断 235"/>
        <xdr:cNvSpPr/>
      </xdr:nvSpPr>
      <xdr:spPr>
        <a:xfrm>
          <a:off x="3746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93997</xdr:rowOff>
    </xdr:from>
    <xdr:ext cx="405111" cy="259045"/>
    <xdr:sp macro="" textlink="">
      <xdr:nvSpPr>
        <xdr:cNvPr id="237" name="n_1aveValue【市民会館】&#10;有形固定資産減価償却率"/>
        <xdr:cNvSpPr txBox="1"/>
      </xdr:nvSpPr>
      <xdr:spPr>
        <a:xfrm>
          <a:off x="3582043" y="179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25400</xdr:rowOff>
    </xdr:from>
    <xdr:to>
      <xdr:col>5</xdr:col>
      <xdr:colOff>409575</xdr:colOff>
      <xdr:row>108</xdr:row>
      <xdr:rowOff>127000</xdr:rowOff>
    </xdr:to>
    <xdr:sp macro="" textlink="">
      <xdr:nvSpPr>
        <xdr:cNvPr id="243" name="円/楕円 242"/>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118127</xdr:rowOff>
    </xdr:from>
    <xdr:ext cx="405111" cy="259045"/>
    <xdr:sp macro="" textlink="">
      <xdr:nvSpPr>
        <xdr:cNvPr id="244" name="n_1mainValue【市民会館】&#10;有形固定資産減価償却率"/>
        <xdr:cNvSpPr txBox="1"/>
      </xdr:nvSpPr>
      <xdr:spPr>
        <a:xfrm>
          <a:off x="3582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5" name="テキスト ボックス 25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56" name="直線コネクタ 25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7" name="テキスト ボックス 25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8" name="直線コネクタ 25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9" name="テキスト ボックス 25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0" name="直線コネクタ 25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1" name="テキスト ボックス 26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2" name="直線コネクタ 26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3" name="テキスト ボックス 26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4" name="直線コネクタ 2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5" name="テキスト ボックス 2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19050</xdr:rowOff>
    </xdr:from>
    <xdr:to>
      <xdr:col>15</xdr:col>
      <xdr:colOff>180340</xdr:colOff>
      <xdr:row>108</xdr:row>
      <xdr:rowOff>151637</xdr:rowOff>
    </xdr:to>
    <xdr:cxnSp macro="">
      <xdr:nvCxnSpPr>
        <xdr:cNvPr id="267" name="直線コネクタ 266"/>
        <xdr:cNvCxnSpPr/>
      </xdr:nvCxnSpPr>
      <xdr:spPr>
        <a:xfrm flipV="1">
          <a:off x="10476865" y="17335500"/>
          <a:ext cx="0" cy="133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155464</xdr:rowOff>
    </xdr:from>
    <xdr:ext cx="469744" cy="259045"/>
    <xdr:sp macro="" textlink="">
      <xdr:nvSpPr>
        <xdr:cNvPr id="268" name="【市民会館】&#10;一人当たり面積最小値テキスト"/>
        <xdr:cNvSpPr txBox="1"/>
      </xdr:nvSpPr>
      <xdr:spPr>
        <a:xfrm>
          <a:off x="10566400"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151637</xdr:rowOff>
    </xdr:from>
    <xdr:to>
      <xdr:col>15</xdr:col>
      <xdr:colOff>269875</xdr:colOff>
      <xdr:row>108</xdr:row>
      <xdr:rowOff>151637</xdr:rowOff>
    </xdr:to>
    <xdr:cxnSp macro="">
      <xdr:nvCxnSpPr>
        <xdr:cNvPr id="269" name="直線コネクタ 268"/>
        <xdr:cNvCxnSpPr/>
      </xdr:nvCxnSpPr>
      <xdr:spPr>
        <a:xfrm>
          <a:off x="10388600" y="1866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137177</xdr:rowOff>
    </xdr:from>
    <xdr:ext cx="469744" cy="259045"/>
    <xdr:sp macro="" textlink="">
      <xdr:nvSpPr>
        <xdr:cNvPr id="270" name="【市民会館】&#10;一人当たり面積最大値テキスト"/>
        <xdr:cNvSpPr txBox="1"/>
      </xdr:nvSpPr>
      <xdr:spPr>
        <a:xfrm>
          <a:off x="10566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101</xdr:row>
      <xdr:rowOff>19050</xdr:rowOff>
    </xdr:from>
    <xdr:to>
      <xdr:col>15</xdr:col>
      <xdr:colOff>269875</xdr:colOff>
      <xdr:row>101</xdr:row>
      <xdr:rowOff>19050</xdr:rowOff>
    </xdr:to>
    <xdr:cxnSp macro="">
      <xdr:nvCxnSpPr>
        <xdr:cNvPr id="271" name="直線コネクタ 270"/>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81551</xdr:rowOff>
    </xdr:from>
    <xdr:ext cx="469744" cy="259045"/>
    <xdr:sp macro="" textlink="">
      <xdr:nvSpPr>
        <xdr:cNvPr id="272" name="【市民会館】&#10;一人当たり面積平均値テキスト"/>
        <xdr:cNvSpPr txBox="1"/>
      </xdr:nvSpPr>
      <xdr:spPr>
        <a:xfrm>
          <a:off x="10566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103124</xdr:rowOff>
    </xdr:from>
    <xdr:to>
      <xdr:col>15</xdr:col>
      <xdr:colOff>231775</xdr:colOff>
      <xdr:row>105</xdr:row>
      <xdr:rowOff>33274</xdr:rowOff>
    </xdr:to>
    <xdr:sp macro="" textlink="">
      <xdr:nvSpPr>
        <xdr:cNvPr id="273" name="フローチャート : 判断 272"/>
        <xdr:cNvSpPr/>
      </xdr:nvSpPr>
      <xdr:spPr>
        <a:xfrm>
          <a:off x="10426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107696</xdr:rowOff>
    </xdr:from>
    <xdr:to>
      <xdr:col>14</xdr:col>
      <xdr:colOff>79375</xdr:colOff>
      <xdr:row>106</xdr:row>
      <xdr:rowOff>37846</xdr:rowOff>
    </xdr:to>
    <xdr:sp macro="" textlink="">
      <xdr:nvSpPr>
        <xdr:cNvPr id="274" name="フローチャート : 判断 273"/>
        <xdr:cNvSpPr/>
      </xdr:nvSpPr>
      <xdr:spPr>
        <a:xfrm>
          <a:off x="9588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54373</xdr:rowOff>
    </xdr:from>
    <xdr:ext cx="469744" cy="259045"/>
    <xdr:sp macro="" textlink="">
      <xdr:nvSpPr>
        <xdr:cNvPr id="275" name="n_1aveValue【市民会館】&#10;一人当たり面積"/>
        <xdr:cNvSpPr txBox="1"/>
      </xdr:nvSpPr>
      <xdr:spPr>
        <a:xfrm>
          <a:off x="93917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6" name="テキスト ボックス 2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7" name="テキスト ボックス 2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8" name="テキスト ボックス 2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9" name="テキスト ボックス 2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0" name="テキスト ボックス 2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128270</xdr:rowOff>
    </xdr:from>
    <xdr:to>
      <xdr:col>14</xdr:col>
      <xdr:colOff>79375</xdr:colOff>
      <xdr:row>106</xdr:row>
      <xdr:rowOff>58420</xdr:rowOff>
    </xdr:to>
    <xdr:sp macro="" textlink="">
      <xdr:nvSpPr>
        <xdr:cNvPr id="281" name="円/楕円 280"/>
        <xdr:cNvSpPr/>
      </xdr:nvSpPr>
      <xdr:spPr>
        <a:xfrm>
          <a:off x="958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49547</xdr:rowOff>
    </xdr:from>
    <xdr:ext cx="469744" cy="259045"/>
    <xdr:sp macro="" textlink="">
      <xdr:nvSpPr>
        <xdr:cNvPr id="282" name="n_1mainValue【市民会館】&#10;一人当たり面積"/>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9" name="テキスト ボックス 3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0" name="直線コネクタ 3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1" name="テキスト ボックス 31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2" name="直線コネクタ 3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3" name="テキスト ボックス 3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4" name="直線コネクタ 3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5" name="テキスト ボックス 3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6" name="直線コネクタ 3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7" name="テキスト ボックス 3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8" name="直線コネクタ 3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9" name="テキスト ボックス 3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0" name="直線コネクタ 3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1" name="テキスト ボックス 32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2" name="直線コネクタ 3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3" name="テキスト ボックス 3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325" name="直線コネクタ 324"/>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326"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327" name="直線コネクタ 326"/>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328"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329" name="直線コネクタ 328"/>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330" name="【保健センター・保健所】&#10;有形固定資産減価償却率平均値テキスト"/>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331" name="フローチャート : 判断 330"/>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332" name="フローチャート : 判断 331"/>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16708</xdr:rowOff>
    </xdr:from>
    <xdr:ext cx="405111" cy="259045"/>
    <xdr:sp macro="" textlink="">
      <xdr:nvSpPr>
        <xdr:cNvPr id="333" name="n_1aveValue【保健センター・保健所】&#10;有形固定資産減価償却率"/>
        <xdr:cNvSpPr txBox="1"/>
      </xdr:nvSpPr>
      <xdr:spPr>
        <a:xfrm>
          <a:off x="15266043" y="1047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4" name="テキスト ボックス 3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5" name="テキスト ボックス 3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6" name="テキスト ボックス 3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7" name="テキスト ボックス 3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8" name="テキスト ボックス 3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99423</xdr:rowOff>
    </xdr:from>
    <xdr:to>
      <xdr:col>22</xdr:col>
      <xdr:colOff>415925</xdr:colOff>
      <xdr:row>63</xdr:row>
      <xdr:rowOff>29573</xdr:rowOff>
    </xdr:to>
    <xdr:sp macro="" textlink="">
      <xdr:nvSpPr>
        <xdr:cNvPr id="339" name="円/楕円 338"/>
        <xdr:cNvSpPr/>
      </xdr:nvSpPr>
      <xdr:spPr>
        <a:xfrm>
          <a:off x="15430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20700</xdr:rowOff>
    </xdr:from>
    <xdr:ext cx="405111" cy="259045"/>
    <xdr:sp macro="" textlink="">
      <xdr:nvSpPr>
        <xdr:cNvPr id="340" name="n_1mainValue【保健センター・保健所】&#10;有形固定資産減価償却率"/>
        <xdr:cNvSpPr txBox="1"/>
      </xdr:nvSpPr>
      <xdr:spPr>
        <a:xfrm>
          <a:off x="15266043"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1" name="正方形/長方形 3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2" name="正方形/長方形 3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3" name="正方形/長方形 3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4" name="正方形/長方形 3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5" name="正方形/長方形 3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6" name="正方形/長方形 3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7" name="正方形/長方形 3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8" name="正方形/長方形 3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9" name="テキスト ボックス 3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0" name="直線コネクタ 3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1" name="直線コネクタ 3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2" name="テキスト ボックス 3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3" name="直線コネクタ 3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4" name="テキスト ボックス 3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5" name="直線コネクタ 3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6" name="テキスト ボックス 3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7" name="直線コネクタ 3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8" name="テキスト ボックス 3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9" name="直線コネクタ 3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0" name="テキスト ボックス 3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1" name="直線コネクタ 3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2" name="テキスト ボックス 3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3" name="直線コネクタ 3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4" name="テキスト ボックス 3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366" name="直線コネクタ 365"/>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367"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368" name="直線コネクタ 367"/>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369"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370" name="直線コネクタ 369"/>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19067</xdr:rowOff>
    </xdr:from>
    <xdr:ext cx="469744" cy="259045"/>
    <xdr:sp macro="" textlink="">
      <xdr:nvSpPr>
        <xdr:cNvPr id="371" name="【保健センター・保健所】&#10;一人当たり面積平均値テキスト"/>
        <xdr:cNvSpPr txBox="1"/>
      </xdr:nvSpPr>
      <xdr:spPr>
        <a:xfrm>
          <a:off x="222504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372" name="フローチャート : 判断 371"/>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373" name="フローチャート : 判断 372"/>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145886</xdr:rowOff>
    </xdr:from>
    <xdr:ext cx="469744" cy="259045"/>
    <xdr:sp macro="" textlink="">
      <xdr:nvSpPr>
        <xdr:cNvPr id="374" name="n_1aveValue【保健センター・保健所】&#10;一人当たり面積"/>
        <xdr:cNvSpPr txBox="1"/>
      </xdr:nvSpPr>
      <xdr:spPr>
        <a:xfrm>
          <a:off x="21075727" y="1094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69487</xdr:rowOff>
    </xdr:from>
    <xdr:to>
      <xdr:col>31</xdr:col>
      <xdr:colOff>85725</xdr:colOff>
      <xdr:row>61</xdr:row>
      <xdr:rowOff>171087</xdr:rowOff>
    </xdr:to>
    <xdr:sp macro="" textlink="">
      <xdr:nvSpPr>
        <xdr:cNvPr id="380" name="円/楕円 379"/>
        <xdr:cNvSpPr/>
      </xdr:nvSpPr>
      <xdr:spPr>
        <a:xfrm>
          <a:off x="21272500" y="105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16164</xdr:rowOff>
    </xdr:from>
    <xdr:ext cx="469744" cy="259045"/>
    <xdr:sp macro="" textlink="">
      <xdr:nvSpPr>
        <xdr:cNvPr id="381" name="n_1mainValue【保健センター・保健所】&#10;一人当たり面積"/>
        <xdr:cNvSpPr txBox="1"/>
      </xdr:nvSpPr>
      <xdr:spPr>
        <a:xfrm>
          <a:off x="21075727" y="103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2" name="正方形/長方形 3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3" name="正方形/長方形 3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4" name="正方形/長方形 3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5" name="正方形/長方形 3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6" name="正方形/長方形 3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7" name="正方形/長方形 3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8" name="正方形/長方形 3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9" name="正方形/長方形 38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0" name="正方形/長方形 3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7" name="正方形/長方形 39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8" name="テキスト ボックス 4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9" name="直線コネクタ 40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10" name="テキスト ボックス 40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11" name="直線コネクタ 41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12" name="テキスト ボックス 41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3" name="直線コネクタ 41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4" name="テキスト ボックス 41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5" name="直線コネクタ 41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16" name="テキスト ボックス 41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7" name="直線コネクタ 4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8" name="テキスト ボックス 4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20" name="直線コネクタ 419"/>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21"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22" name="直線コネクタ 421"/>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23"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24" name="直線コネクタ 42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25"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26" name="フローチャート : 判断 425"/>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427" name="フローチャート : 判断 426"/>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428"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9" name="テキスト ボックス 4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89408</xdr:rowOff>
    </xdr:from>
    <xdr:to>
      <xdr:col>22</xdr:col>
      <xdr:colOff>415925</xdr:colOff>
      <xdr:row>102</xdr:row>
      <xdr:rowOff>19558</xdr:rowOff>
    </xdr:to>
    <xdr:sp macro="" textlink="">
      <xdr:nvSpPr>
        <xdr:cNvPr id="434" name="円/楕円 433"/>
        <xdr:cNvSpPr/>
      </xdr:nvSpPr>
      <xdr:spPr>
        <a:xfrm>
          <a:off x="15430500" y="174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36085</xdr:rowOff>
    </xdr:from>
    <xdr:ext cx="405111" cy="259045"/>
    <xdr:sp macro="" textlink="">
      <xdr:nvSpPr>
        <xdr:cNvPr id="435" name="n_1mainValue【庁舎】&#10;有形固定資産減価償却率"/>
        <xdr:cNvSpPr txBox="1"/>
      </xdr:nvSpPr>
      <xdr:spPr>
        <a:xfrm>
          <a:off x="15266043" y="1718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6" name="正方形/長方形 4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7" name="正方形/長方形 4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8" name="正方形/長方形 4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9" name="正方形/長方形 4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0" name="正方形/長方形 4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1" name="正方形/長方形 4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2" name="正方形/長方形 4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3" name="正方形/長方形 4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4" name="テキスト ボックス 4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5" name="直線コネクタ 4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6" name="テキスト ボックス 4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47" name="直線コネクタ 4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8" name="テキスト ボックス 4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9" name="直線コネクタ 4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0" name="テキスト ボックス 4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1" name="直線コネクタ 4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2" name="テキスト ボックス 4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3" name="直線コネクタ 4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4" name="テキスト ボックス 4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5" name="直線コネクタ 4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6" name="テキスト ボックス 4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7" name="直線コネクタ 4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8" name="テキスト ボックス 4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460" name="直線コネクタ 459"/>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461"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462" name="直線コネクタ 461"/>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463"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64" name="直線コネクタ 463"/>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65"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66" name="フローチャート : 判断 465"/>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67" name="フローチャート : 判断 466"/>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468"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9" name="テキスト ボックス 4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0" name="テキスト ボックス 4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1" name="テキスト ボックス 4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2" name="テキスト ボックス 4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3" name="テキスト ボックス 4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154939</xdr:rowOff>
    </xdr:from>
    <xdr:to>
      <xdr:col>31</xdr:col>
      <xdr:colOff>85725</xdr:colOff>
      <xdr:row>106</xdr:row>
      <xdr:rowOff>85089</xdr:rowOff>
    </xdr:to>
    <xdr:sp macro="" textlink="">
      <xdr:nvSpPr>
        <xdr:cNvPr id="474" name="円/楕円 473"/>
        <xdr:cNvSpPr/>
      </xdr:nvSpPr>
      <xdr:spPr>
        <a:xfrm>
          <a:off x="21272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76216</xdr:rowOff>
    </xdr:from>
    <xdr:ext cx="469744" cy="259045"/>
    <xdr:sp macro="" textlink="">
      <xdr:nvSpPr>
        <xdr:cNvPr id="475" name="n_1mainValue【庁舎】&#10;一人当たり面積"/>
        <xdr:cNvSpPr txBox="1"/>
      </xdr:nvSpPr>
      <xdr:spPr>
        <a:xfrm>
          <a:off x="21075727"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体育館、庁舎については類似団体より減価償却率が高い状態になっており、一方で市民会館については低い水準となっている。今後の財政状況を鑑みながら改修事業を行っていく。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8,597
8,515
37.44
5,242,598
4,700,372
468,190
2,792,718
4,766,076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町の指数値は平成</a:t>
          </a:r>
          <a:r>
            <a:rPr kumimoji="1" lang="en-US" altLang="ja-JP" sz="1300">
              <a:latin typeface="ＭＳ Ｐゴシック"/>
            </a:rPr>
            <a:t>27</a:t>
          </a:r>
          <a:r>
            <a:rPr kumimoji="1" lang="ja-JP" altLang="en-US" sz="1300">
              <a:latin typeface="ＭＳ Ｐゴシック"/>
            </a:rPr>
            <a:t>年度と比較し、横ばいとなっている。また、類似団体平均が</a:t>
          </a:r>
          <a:r>
            <a:rPr kumimoji="1" lang="en-US" altLang="ja-JP" sz="1300">
              <a:latin typeface="ＭＳ Ｐゴシック"/>
            </a:rPr>
            <a:t>0.01</a:t>
          </a:r>
          <a:r>
            <a:rPr kumimoji="1" lang="ja-JP" altLang="en-US" sz="1300">
              <a:latin typeface="ＭＳ Ｐゴシック"/>
            </a:rPr>
            <a:t>低下したため、類似団体平均と比較し、</a:t>
          </a:r>
          <a:r>
            <a:rPr kumimoji="1" lang="en-US" altLang="ja-JP" sz="1300">
              <a:latin typeface="ＭＳ Ｐゴシック"/>
            </a:rPr>
            <a:t>0.39</a:t>
          </a:r>
          <a:r>
            <a:rPr kumimoji="1" lang="ja-JP" altLang="en-US" sz="1300">
              <a:latin typeface="ＭＳ Ｐゴシック"/>
            </a:rPr>
            <a:t>上回る結果となった。これは、福岡都市圏に位置するため類似団体と比較すると町税収入の割合が高くなっていることが要因である。平成</a:t>
          </a:r>
          <a:r>
            <a:rPr kumimoji="1" lang="en-US" altLang="ja-JP" sz="1300">
              <a:latin typeface="ＭＳ Ｐゴシック"/>
            </a:rPr>
            <a:t>28</a:t>
          </a:r>
          <a:r>
            <a:rPr kumimoji="1" lang="ja-JP" altLang="en-US" sz="1300">
              <a:latin typeface="ＭＳ Ｐゴシック"/>
            </a:rPr>
            <a:t>年度の現年分町税徴収率は</a:t>
          </a:r>
          <a:r>
            <a:rPr kumimoji="1" lang="en-US" altLang="ja-JP" sz="1300">
              <a:latin typeface="ＭＳ Ｐゴシック"/>
            </a:rPr>
            <a:t>99.8</a:t>
          </a:r>
          <a:r>
            <a:rPr kumimoji="1" lang="ja-JP" altLang="en-US" sz="1300">
              <a:latin typeface="ＭＳ Ｐゴシック"/>
            </a:rPr>
            <a:t>％、過年合計分の町税徴収率は</a:t>
          </a:r>
          <a:r>
            <a:rPr kumimoji="1" lang="en-US" altLang="ja-JP" sz="1300">
              <a:latin typeface="ＭＳ Ｐゴシック"/>
            </a:rPr>
            <a:t>99.1</a:t>
          </a:r>
          <a:r>
            <a:rPr kumimoji="1" lang="ja-JP" altLang="en-US" sz="1300">
              <a:latin typeface="ＭＳ Ｐゴシック"/>
            </a:rPr>
            <a:t>％となり平成</a:t>
          </a:r>
          <a:r>
            <a:rPr kumimoji="1" lang="en-US" altLang="ja-JP" sz="1300">
              <a:latin typeface="ＭＳ Ｐゴシック"/>
            </a:rPr>
            <a:t>27</a:t>
          </a:r>
          <a:r>
            <a:rPr kumimoji="1" lang="ja-JP" altLang="en-US" sz="1300">
              <a:latin typeface="ＭＳ Ｐゴシック"/>
            </a:rPr>
            <a:t>年度と比較し、過年合計分は</a:t>
          </a:r>
          <a:r>
            <a:rPr kumimoji="1" lang="en-US" altLang="ja-JP" sz="1300">
              <a:latin typeface="ＭＳ Ｐゴシック"/>
            </a:rPr>
            <a:t>0.4</a:t>
          </a:r>
          <a:r>
            <a:rPr kumimoji="1" lang="ja-JP" altLang="en-US" sz="1300">
              <a:latin typeface="ＭＳ Ｐゴシック"/>
            </a:rPr>
            <a:t>％上昇している。今後も徴収部門の強化・育成を図り、徴収率の低下を防ぐとともに自主財源の確保に努めていく。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92528</xdr:rowOff>
    </xdr:to>
    <xdr:cxnSp macro="">
      <xdr:nvCxnSpPr>
        <xdr:cNvPr id="69" name="直線コネクタ 68"/>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92528</xdr:rowOff>
    </xdr:to>
    <xdr:cxnSp macro="">
      <xdr:nvCxnSpPr>
        <xdr:cNvPr id="72" name="直線コネクタ 71"/>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92528</xdr:rowOff>
    </xdr:to>
    <xdr:cxnSp macro="">
      <xdr:nvCxnSpPr>
        <xdr:cNvPr id="75" name="直線コネクタ 74"/>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104019</xdr:rowOff>
    </xdr:to>
    <xdr:cxnSp macro="">
      <xdr:nvCxnSpPr>
        <xdr:cNvPr id="78" name="直線コネクタ 77"/>
        <xdr:cNvCxnSpPr/>
      </xdr:nvCxnSpPr>
      <xdr:spPr>
        <a:xfrm flipV="1">
          <a:off x="1447800" y="69505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8" name="円/楕円 87"/>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89"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4" name="円/楕円 93"/>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5" name="テキスト ボックス 94"/>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53219</xdr:rowOff>
    </xdr:from>
    <xdr:to>
      <xdr:col>2</xdr:col>
      <xdr:colOff>127000</xdr:colOff>
      <xdr:row>40</xdr:row>
      <xdr:rowOff>154819</xdr:rowOff>
    </xdr:to>
    <xdr:sp macro="" textlink="">
      <xdr:nvSpPr>
        <xdr:cNvPr id="96" name="円/楕円 95"/>
        <xdr:cNvSpPr/>
      </xdr:nvSpPr>
      <xdr:spPr>
        <a:xfrm>
          <a:off x="1397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164996</xdr:rowOff>
    </xdr:from>
    <xdr:ext cx="762000" cy="259045"/>
    <xdr:sp macro="" textlink="">
      <xdr:nvSpPr>
        <xdr:cNvPr id="97" name="テキスト ボックス 96"/>
        <xdr:cNvSpPr txBox="1"/>
      </xdr:nvSpPr>
      <xdr:spPr>
        <a:xfrm>
          <a:off x="1066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1.0</a:t>
          </a:r>
          <a:r>
            <a:rPr kumimoji="1" lang="ja-JP" altLang="en-US" sz="1300">
              <a:latin typeface="ＭＳ Ｐゴシック"/>
            </a:rPr>
            <a:t>％下回り、町の平成</a:t>
          </a:r>
          <a:r>
            <a:rPr kumimoji="1" lang="en-US" altLang="ja-JP" sz="1300">
              <a:latin typeface="ＭＳ Ｐゴシック"/>
            </a:rPr>
            <a:t>27</a:t>
          </a:r>
          <a:r>
            <a:rPr kumimoji="1" lang="ja-JP" altLang="en-US" sz="1300">
              <a:latin typeface="ＭＳ Ｐゴシック"/>
            </a:rPr>
            <a:t>年度の比率と比較しても、</a:t>
          </a:r>
          <a:r>
            <a:rPr kumimoji="1" lang="en-US" altLang="ja-JP" sz="1300">
              <a:latin typeface="ＭＳ Ｐゴシック"/>
            </a:rPr>
            <a:t>0.9</a:t>
          </a:r>
          <a:r>
            <a:rPr kumimoji="1" lang="ja-JP" altLang="en-US" sz="1300">
              <a:latin typeface="ＭＳ Ｐゴシック"/>
            </a:rPr>
            <a:t>％減少している。これは歳入に関しては法人町民税の増による経常的一般財源が増加したことが主な要因となっている。また、広域連合繰出金及び障害者関係扶助費等は年々増加傾向にあり、これらの削減は困難である。物件費等の削減可能な支出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119804</xdr:rowOff>
    </xdr:from>
    <xdr:to>
      <xdr:col>7</xdr:col>
      <xdr:colOff>152400</xdr:colOff>
      <xdr:row>64</xdr:row>
      <xdr:rowOff>155998</xdr:rowOff>
    </xdr:to>
    <xdr:cxnSp macro="">
      <xdr:nvCxnSpPr>
        <xdr:cNvPr id="132" name="直線コネクタ 131"/>
        <xdr:cNvCxnSpPr/>
      </xdr:nvCxnSpPr>
      <xdr:spPr>
        <a:xfrm flipV="1">
          <a:off x="4114800" y="11092604"/>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155998</xdr:rowOff>
    </xdr:from>
    <xdr:to>
      <xdr:col>6</xdr:col>
      <xdr:colOff>0</xdr:colOff>
      <xdr:row>65</xdr:row>
      <xdr:rowOff>113242</xdr:rowOff>
    </xdr:to>
    <xdr:cxnSp macro="">
      <xdr:nvCxnSpPr>
        <xdr:cNvPr id="135" name="直線コネクタ 134"/>
        <xdr:cNvCxnSpPr/>
      </xdr:nvCxnSpPr>
      <xdr:spPr>
        <a:xfrm flipV="1">
          <a:off x="3225800" y="1112879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139912</xdr:rowOff>
    </xdr:from>
    <xdr:to>
      <xdr:col>4</xdr:col>
      <xdr:colOff>482600</xdr:colOff>
      <xdr:row>65</xdr:row>
      <xdr:rowOff>113242</xdr:rowOff>
    </xdr:to>
    <xdr:cxnSp macro="">
      <xdr:nvCxnSpPr>
        <xdr:cNvPr id="138" name="直線コネクタ 137"/>
        <xdr:cNvCxnSpPr/>
      </xdr:nvCxnSpPr>
      <xdr:spPr>
        <a:xfrm>
          <a:off x="2336800" y="111127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23283</xdr:rowOff>
    </xdr:from>
    <xdr:to>
      <xdr:col>3</xdr:col>
      <xdr:colOff>279400</xdr:colOff>
      <xdr:row>64</xdr:row>
      <xdr:rowOff>139912</xdr:rowOff>
    </xdr:to>
    <xdr:cxnSp macro="">
      <xdr:nvCxnSpPr>
        <xdr:cNvPr id="141" name="直線コネクタ 140"/>
        <xdr:cNvCxnSpPr/>
      </xdr:nvCxnSpPr>
      <xdr:spPr>
        <a:xfrm>
          <a:off x="1447800" y="1099608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69004</xdr:rowOff>
    </xdr:from>
    <xdr:to>
      <xdr:col>7</xdr:col>
      <xdr:colOff>203200</xdr:colOff>
      <xdr:row>64</xdr:row>
      <xdr:rowOff>170604</xdr:rowOff>
    </xdr:to>
    <xdr:sp macro="" textlink="">
      <xdr:nvSpPr>
        <xdr:cNvPr id="151" name="円/楕円 150"/>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85531</xdr:rowOff>
    </xdr:from>
    <xdr:ext cx="762000" cy="259045"/>
    <xdr:sp macro="" textlink="">
      <xdr:nvSpPr>
        <xdr:cNvPr id="152" name="財政構造の弾力性該当値テキスト"/>
        <xdr:cNvSpPr txBox="1"/>
      </xdr:nvSpPr>
      <xdr:spPr>
        <a:xfrm>
          <a:off x="50419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105198</xdr:rowOff>
    </xdr:from>
    <xdr:to>
      <xdr:col>6</xdr:col>
      <xdr:colOff>50800</xdr:colOff>
      <xdr:row>65</xdr:row>
      <xdr:rowOff>35348</xdr:rowOff>
    </xdr:to>
    <xdr:sp macro="" textlink="">
      <xdr:nvSpPr>
        <xdr:cNvPr id="153" name="円/楕円 152"/>
        <xdr:cNvSpPr/>
      </xdr:nvSpPr>
      <xdr:spPr>
        <a:xfrm>
          <a:off x="4064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20125</xdr:rowOff>
    </xdr:from>
    <xdr:ext cx="736600" cy="259045"/>
    <xdr:sp macro="" textlink="">
      <xdr:nvSpPr>
        <xdr:cNvPr id="154" name="テキスト ボックス 153"/>
        <xdr:cNvSpPr txBox="1"/>
      </xdr:nvSpPr>
      <xdr:spPr>
        <a:xfrm>
          <a:off x="3733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62442</xdr:rowOff>
    </xdr:from>
    <xdr:to>
      <xdr:col>4</xdr:col>
      <xdr:colOff>533400</xdr:colOff>
      <xdr:row>65</xdr:row>
      <xdr:rowOff>164042</xdr:rowOff>
    </xdr:to>
    <xdr:sp macro="" textlink="">
      <xdr:nvSpPr>
        <xdr:cNvPr id="155" name="円/楕円 154"/>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148819</xdr:rowOff>
    </xdr:from>
    <xdr:ext cx="762000" cy="259045"/>
    <xdr:sp macro="" textlink="">
      <xdr:nvSpPr>
        <xdr:cNvPr id="156" name="テキスト ボックス 155"/>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89112</xdr:rowOff>
    </xdr:from>
    <xdr:to>
      <xdr:col>3</xdr:col>
      <xdr:colOff>330200</xdr:colOff>
      <xdr:row>65</xdr:row>
      <xdr:rowOff>19262</xdr:rowOff>
    </xdr:to>
    <xdr:sp macro="" textlink="">
      <xdr:nvSpPr>
        <xdr:cNvPr id="157" name="円/楕円 156"/>
        <xdr:cNvSpPr/>
      </xdr:nvSpPr>
      <xdr:spPr>
        <a:xfrm>
          <a:off x="2286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4039</xdr:rowOff>
    </xdr:from>
    <xdr:ext cx="762000" cy="259045"/>
    <xdr:sp macro="" textlink="">
      <xdr:nvSpPr>
        <xdr:cNvPr id="158" name="テキスト ボックス 157"/>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59" name="円/楕円 158"/>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84260</xdr:rowOff>
    </xdr:from>
    <xdr:ext cx="762000" cy="259045"/>
    <xdr:sp macro="" textlink="">
      <xdr:nvSpPr>
        <xdr:cNvPr id="160" name="テキスト ボックス 159"/>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[201,018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31,503</a:t>
          </a:r>
          <a:r>
            <a:rPr kumimoji="1" lang="ja-JP" altLang="en-US" sz="1300">
              <a:latin typeface="ＭＳ Ｐゴシック"/>
            </a:rPr>
            <a:t>円下回っており、町の平成</a:t>
          </a:r>
          <a:r>
            <a:rPr kumimoji="1" lang="en-US" altLang="ja-JP" sz="1300">
              <a:latin typeface="ＭＳ Ｐゴシック"/>
            </a:rPr>
            <a:t>27</a:t>
          </a:r>
          <a:r>
            <a:rPr kumimoji="1" lang="ja-JP" altLang="en-US" sz="1300">
              <a:latin typeface="ＭＳ Ｐゴシック"/>
            </a:rPr>
            <a:t>年度決算額と比較しても、</a:t>
          </a:r>
          <a:r>
            <a:rPr kumimoji="1" lang="en-US" altLang="ja-JP" sz="1300">
              <a:latin typeface="ＭＳ Ｐゴシック"/>
            </a:rPr>
            <a:t>12,571</a:t>
          </a:r>
          <a:r>
            <a:rPr kumimoji="1" lang="ja-JP" altLang="en-US" sz="1300">
              <a:latin typeface="ＭＳ Ｐゴシック"/>
            </a:rPr>
            <a:t>円減少している。</a:t>
          </a:r>
          <a:r>
            <a:rPr kumimoji="1" lang="en-US" altLang="ja-JP" sz="1300">
              <a:latin typeface="ＭＳ Ｐゴシック"/>
            </a:rPr>
            <a:t>27</a:t>
          </a:r>
          <a:r>
            <a:rPr kumimoji="1" lang="ja-JP" altLang="en-US" sz="1300">
              <a:latin typeface="ＭＳ Ｐゴシック"/>
            </a:rPr>
            <a:t>年度に行っていたマイナンバー関連事業費の減少などが主な要因として挙げられる。また、人口が</a:t>
          </a:r>
          <a:r>
            <a:rPr kumimoji="1" lang="en-US" altLang="ja-JP" sz="1300">
              <a:latin typeface="ＭＳ Ｐゴシック"/>
            </a:rPr>
            <a:t>227</a:t>
          </a:r>
          <a:r>
            <a:rPr kumimoji="1" lang="ja-JP" altLang="en-US" sz="1300">
              <a:latin typeface="ＭＳ Ｐゴシック"/>
            </a:rPr>
            <a:t>人増加したことも要因として挙げられる。引き続き物件費の削減に努めていく。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148027</xdr:rowOff>
    </xdr:from>
    <xdr:to>
      <xdr:col>7</xdr:col>
      <xdr:colOff>152400</xdr:colOff>
      <xdr:row>83</xdr:row>
      <xdr:rowOff>27133</xdr:rowOff>
    </xdr:to>
    <xdr:cxnSp macro="">
      <xdr:nvCxnSpPr>
        <xdr:cNvPr id="195" name="直線コネクタ 194"/>
        <xdr:cNvCxnSpPr/>
      </xdr:nvCxnSpPr>
      <xdr:spPr>
        <a:xfrm flipV="1">
          <a:off x="4114800" y="14206927"/>
          <a:ext cx="838200" cy="5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25019</xdr:rowOff>
    </xdr:from>
    <xdr:to>
      <xdr:col>6</xdr:col>
      <xdr:colOff>0</xdr:colOff>
      <xdr:row>83</xdr:row>
      <xdr:rowOff>27133</xdr:rowOff>
    </xdr:to>
    <xdr:cxnSp macro="">
      <xdr:nvCxnSpPr>
        <xdr:cNvPr id="198" name="直線コネクタ 197"/>
        <xdr:cNvCxnSpPr/>
      </xdr:nvCxnSpPr>
      <xdr:spPr>
        <a:xfrm>
          <a:off x="3225800" y="14255369"/>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128381</xdr:rowOff>
    </xdr:from>
    <xdr:to>
      <xdr:col>4</xdr:col>
      <xdr:colOff>482600</xdr:colOff>
      <xdr:row>83</xdr:row>
      <xdr:rowOff>25019</xdr:rowOff>
    </xdr:to>
    <xdr:cxnSp macro="">
      <xdr:nvCxnSpPr>
        <xdr:cNvPr id="201" name="直線コネクタ 200"/>
        <xdr:cNvCxnSpPr/>
      </xdr:nvCxnSpPr>
      <xdr:spPr>
        <a:xfrm>
          <a:off x="2336800" y="14187281"/>
          <a:ext cx="889000" cy="6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128381</xdr:rowOff>
    </xdr:from>
    <xdr:to>
      <xdr:col>3</xdr:col>
      <xdr:colOff>279400</xdr:colOff>
      <xdr:row>82</xdr:row>
      <xdr:rowOff>156601</xdr:rowOff>
    </xdr:to>
    <xdr:cxnSp macro="">
      <xdr:nvCxnSpPr>
        <xdr:cNvPr id="204" name="直線コネクタ 203"/>
        <xdr:cNvCxnSpPr/>
      </xdr:nvCxnSpPr>
      <xdr:spPr>
        <a:xfrm flipV="1">
          <a:off x="1447800" y="14187281"/>
          <a:ext cx="889000" cy="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97227</xdr:rowOff>
    </xdr:from>
    <xdr:to>
      <xdr:col>7</xdr:col>
      <xdr:colOff>203200</xdr:colOff>
      <xdr:row>83</xdr:row>
      <xdr:rowOff>27377</xdr:rowOff>
    </xdr:to>
    <xdr:sp macro="" textlink="">
      <xdr:nvSpPr>
        <xdr:cNvPr id="214" name="円/楕円 213"/>
        <xdr:cNvSpPr/>
      </xdr:nvSpPr>
      <xdr:spPr>
        <a:xfrm>
          <a:off x="4902200" y="141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113754</xdr:rowOff>
    </xdr:from>
    <xdr:ext cx="762000" cy="259045"/>
    <xdr:sp macro="" textlink="">
      <xdr:nvSpPr>
        <xdr:cNvPr id="215" name="人件費・物件費等の状況該当値テキスト"/>
        <xdr:cNvSpPr txBox="1"/>
      </xdr:nvSpPr>
      <xdr:spPr>
        <a:xfrm>
          <a:off x="5041900" y="1400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201,018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147783</xdr:rowOff>
    </xdr:from>
    <xdr:to>
      <xdr:col>6</xdr:col>
      <xdr:colOff>50800</xdr:colOff>
      <xdr:row>83</xdr:row>
      <xdr:rowOff>77933</xdr:rowOff>
    </xdr:to>
    <xdr:sp macro="" textlink="">
      <xdr:nvSpPr>
        <xdr:cNvPr id="216" name="円/楕円 215"/>
        <xdr:cNvSpPr/>
      </xdr:nvSpPr>
      <xdr:spPr>
        <a:xfrm>
          <a:off x="4064000" y="142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88110</xdr:rowOff>
    </xdr:from>
    <xdr:ext cx="736600" cy="259045"/>
    <xdr:sp macro="" textlink="">
      <xdr:nvSpPr>
        <xdr:cNvPr id="217" name="テキスト ボックス 216"/>
        <xdr:cNvSpPr txBox="1"/>
      </xdr:nvSpPr>
      <xdr:spPr>
        <a:xfrm>
          <a:off x="3733800" y="13975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213,589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145669</xdr:rowOff>
    </xdr:from>
    <xdr:to>
      <xdr:col>4</xdr:col>
      <xdr:colOff>533400</xdr:colOff>
      <xdr:row>83</xdr:row>
      <xdr:rowOff>75819</xdr:rowOff>
    </xdr:to>
    <xdr:sp macro="" textlink="">
      <xdr:nvSpPr>
        <xdr:cNvPr id="218" name="円/楕円 217"/>
        <xdr:cNvSpPr/>
      </xdr:nvSpPr>
      <xdr:spPr>
        <a:xfrm>
          <a:off x="3175000" y="1420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85996</xdr:rowOff>
    </xdr:from>
    <xdr:ext cx="762000" cy="259045"/>
    <xdr:sp macro="" textlink="">
      <xdr:nvSpPr>
        <xdr:cNvPr id="219" name="テキスト ボックス 218"/>
        <xdr:cNvSpPr txBox="1"/>
      </xdr:nvSpPr>
      <xdr:spPr>
        <a:xfrm>
          <a:off x="2844800" y="1397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213,063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77581</xdr:rowOff>
    </xdr:from>
    <xdr:to>
      <xdr:col>3</xdr:col>
      <xdr:colOff>330200</xdr:colOff>
      <xdr:row>83</xdr:row>
      <xdr:rowOff>7731</xdr:rowOff>
    </xdr:to>
    <xdr:sp macro="" textlink="">
      <xdr:nvSpPr>
        <xdr:cNvPr id="220" name="円/楕円 219"/>
        <xdr:cNvSpPr/>
      </xdr:nvSpPr>
      <xdr:spPr>
        <a:xfrm>
          <a:off x="2286000" y="1413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17908</xdr:rowOff>
    </xdr:from>
    <xdr:ext cx="762000" cy="259045"/>
    <xdr:sp macro="" textlink="">
      <xdr:nvSpPr>
        <xdr:cNvPr id="221" name="テキスト ボックス 220"/>
        <xdr:cNvSpPr txBox="1"/>
      </xdr:nvSpPr>
      <xdr:spPr>
        <a:xfrm>
          <a:off x="1955800" y="1390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196,133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105801</xdr:rowOff>
    </xdr:from>
    <xdr:to>
      <xdr:col>2</xdr:col>
      <xdr:colOff>127000</xdr:colOff>
      <xdr:row>83</xdr:row>
      <xdr:rowOff>35951</xdr:rowOff>
    </xdr:to>
    <xdr:sp macro="" textlink="">
      <xdr:nvSpPr>
        <xdr:cNvPr id="222" name="円/楕円 221"/>
        <xdr:cNvSpPr/>
      </xdr:nvSpPr>
      <xdr:spPr>
        <a:xfrm>
          <a:off x="1397000" y="141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46128</xdr:rowOff>
    </xdr:from>
    <xdr:ext cx="762000" cy="259045"/>
    <xdr:sp macro="" textlink="">
      <xdr:nvSpPr>
        <xdr:cNvPr id="223" name="テキスト ボックス 222"/>
        <xdr:cNvSpPr txBox="1"/>
      </xdr:nvSpPr>
      <xdr:spPr>
        <a:xfrm>
          <a:off x="1066800" y="1393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203,150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2.0</a:t>
          </a:r>
          <a:r>
            <a:rPr kumimoji="1" lang="ja-JP" altLang="en-US" sz="1300">
              <a:latin typeface="ＭＳ Ｐゴシック"/>
            </a:rPr>
            <a:t>下回り、全国町村平均も</a:t>
          </a:r>
          <a:r>
            <a:rPr kumimoji="1" lang="en-US" altLang="ja-JP" sz="1300">
              <a:latin typeface="ＭＳ Ｐゴシック"/>
            </a:rPr>
            <a:t>3.5</a:t>
          </a:r>
          <a:r>
            <a:rPr kumimoji="1" lang="ja-JP" altLang="en-US" sz="1300">
              <a:latin typeface="ＭＳ Ｐゴシック"/>
            </a:rPr>
            <a:t>下回っている。近隣市町と比較しても低い状況にある。職員のモチベーションを高める仕組みづくりを行っていく。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90593</xdr:rowOff>
    </xdr:to>
    <xdr:cxnSp macro="">
      <xdr:nvCxnSpPr>
        <xdr:cNvPr id="257" name="直線コネクタ 256"/>
        <xdr:cNvCxnSpPr/>
      </xdr:nvCxnSpPr>
      <xdr:spPr>
        <a:xfrm flipV="1">
          <a:off x="16179800" y="14436089"/>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84</xdr:row>
      <xdr:rowOff>90593</xdr:rowOff>
    </xdr:to>
    <xdr:cxnSp macro="">
      <xdr:nvCxnSpPr>
        <xdr:cNvPr id="260" name="直線コネクタ 259"/>
        <xdr:cNvCxnSpPr/>
      </xdr:nvCxnSpPr>
      <xdr:spPr>
        <a:xfrm>
          <a:off x="15290800" y="1442000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84</xdr:row>
      <xdr:rowOff>18204</xdr:rowOff>
    </xdr:to>
    <xdr:cxnSp macro="">
      <xdr:nvCxnSpPr>
        <xdr:cNvPr id="263" name="直線コネクタ 262"/>
        <xdr:cNvCxnSpPr/>
      </xdr:nvCxnSpPr>
      <xdr:spPr>
        <a:xfrm>
          <a:off x="14401800" y="143234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87</xdr:row>
      <xdr:rowOff>115146</xdr:rowOff>
    </xdr:to>
    <xdr:cxnSp macro="">
      <xdr:nvCxnSpPr>
        <xdr:cNvPr id="266" name="直線コネクタ 265"/>
        <xdr:cNvCxnSpPr/>
      </xdr:nvCxnSpPr>
      <xdr:spPr>
        <a:xfrm flipV="1">
          <a:off x="13512800" y="14323484"/>
          <a:ext cx="889000" cy="70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6" name="円/楕円 275"/>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7"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78" name="円/楕円 277"/>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151570</xdr:rowOff>
    </xdr:from>
    <xdr:ext cx="736600" cy="259045"/>
    <xdr:sp macro="" textlink="">
      <xdr:nvSpPr>
        <xdr:cNvPr id="279" name="テキスト ボックス 278"/>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138854</xdr:rowOff>
    </xdr:from>
    <xdr:to>
      <xdr:col>22</xdr:col>
      <xdr:colOff>254000</xdr:colOff>
      <xdr:row>84</xdr:row>
      <xdr:rowOff>69004</xdr:rowOff>
    </xdr:to>
    <xdr:sp macro="" textlink="">
      <xdr:nvSpPr>
        <xdr:cNvPr id="280" name="円/楕円 279"/>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81" name="テキスト ボックス 280"/>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2" name="円/楕円 281"/>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3" name="テキスト ボックス 282"/>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64346</xdr:rowOff>
    </xdr:from>
    <xdr:to>
      <xdr:col>19</xdr:col>
      <xdr:colOff>533400</xdr:colOff>
      <xdr:row>87</xdr:row>
      <xdr:rowOff>165946</xdr:rowOff>
    </xdr:to>
    <xdr:sp macro="" textlink="">
      <xdr:nvSpPr>
        <xdr:cNvPr id="284" name="円/楕円 283"/>
        <xdr:cNvSpPr/>
      </xdr:nvSpPr>
      <xdr:spPr>
        <a:xfrm>
          <a:off x="13462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4673</xdr:rowOff>
    </xdr:from>
    <xdr:ext cx="762000" cy="259045"/>
    <xdr:sp macro="" textlink="">
      <xdr:nvSpPr>
        <xdr:cNvPr id="285" name="テキスト ボックス 284"/>
        <xdr:cNvSpPr txBox="1"/>
      </xdr:nvSpPr>
      <xdr:spPr>
        <a:xfrm>
          <a:off x="13131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長期にわたり新規職員の採用を抑制してきたため、類似団体平均を</a:t>
          </a:r>
          <a:r>
            <a:rPr kumimoji="1" lang="en-US" altLang="ja-JP" sz="1300">
              <a:latin typeface="ＭＳ Ｐゴシック"/>
            </a:rPr>
            <a:t>4.48</a:t>
          </a:r>
          <a:r>
            <a:rPr kumimoji="1" lang="ja-JP" altLang="en-US" sz="1300">
              <a:latin typeface="ＭＳ Ｐゴシック"/>
            </a:rPr>
            <a:t>人下回っている。今後長期的予測に基づいた職員の採用及び配置を流動的に実施できる柔軟な組織づくりに努めていく。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12531</xdr:rowOff>
    </xdr:from>
    <xdr:to>
      <xdr:col>24</xdr:col>
      <xdr:colOff>558800</xdr:colOff>
      <xdr:row>60</xdr:row>
      <xdr:rowOff>22182</xdr:rowOff>
    </xdr:to>
    <xdr:cxnSp macro="">
      <xdr:nvCxnSpPr>
        <xdr:cNvPr id="320" name="直線コネクタ 319"/>
        <xdr:cNvCxnSpPr/>
      </xdr:nvCxnSpPr>
      <xdr:spPr>
        <a:xfrm>
          <a:off x="16179800" y="10299531"/>
          <a:ext cx="8382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157438</xdr:rowOff>
    </xdr:from>
    <xdr:to>
      <xdr:col>23</xdr:col>
      <xdr:colOff>406400</xdr:colOff>
      <xdr:row>60</xdr:row>
      <xdr:rowOff>12531</xdr:rowOff>
    </xdr:to>
    <xdr:cxnSp macro="">
      <xdr:nvCxnSpPr>
        <xdr:cNvPr id="323" name="直線コネクタ 322"/>
        <xdr:cNvCxnSpPr/>
      </xdr:nvCxnSpPr>
      <xdr:spPr>
        <a:xfrm>
          <a:off x="15290800" y="1027298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156633</xdr:rowOff>
    </xdr:from>
    <xdr:to>
      <xdr:col>22</xdr:col>
      <xdr:colOff>203200</xdr:colOff>
      <xdr:row>59</xdr:row>
      <xdr:rowOff>157438</xdr:rowOff>
    </xdr:to>
    <xdr:cxnSp macro="">
      <xdr:nvCxnSpPr>
        <xdr:cNvPr id="326" name="直線コネクタ 325"/>
        <xdr:cNvCxnSpPr/>
      </xdr:nvCxnSpPr>
      <xdr:spPr>
        <a:xfrm>
          <a:off x="14401800" y="10272183"/>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139743</xdr:rowOff>
    </xdr:from>
    <xdr:to>
      <xdr:col>21</xdr:col>
      <xdr:colOff>0</xdr:colOff>
      <xdr:row>59</xdr:row>
      <xdr:rowOff>156633</xdr:rowOff>
    </xdr:to>
    <xdr:cxnSp macro="">
      <xdr:nvCxnSpPr>
        <xdr:cNvPr id="329" name="直線コネクタ 328"/>
        <xdr:cNvCxnSpPr/>
      </xdr:nvCxnSpPr>
      <xdr:spPr>
        <a:xfrm>
          <a:off x="13512800" y="10255293"/>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142832</xdr:rowOff>
    </xdr:from>
    <xdr:to>
      <xdr:col>24</xdr:col>
      <xdr:colOff>609600</xdr:colOff>
      <xdr:row>60</xdr:row>
      <xdr:rowOff>72982</xdr:rowOff>
    </xdr:to>
    <xdr:sp macro="" textlink="">
      <xdr:nvSpPr>
        <xdr:cNvPr id="339" name="円/楕円 338"/>
        <xdr:cNvSpPr/>
      </xdr:nvSpPr>
      <xdr:spPr>
        <a:xfrm>
          <a:off x="16967200" y="102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64109</xdr:rowOff>
    </xdr:from>
    <xdr:ext cx="762000" cy="259045"/>
    <xdr:sp macro="" textlink="">
      <xdr:nvSpPr>
        <xdr:cNvPr id="340" name="定員管理の状況該当値テキスト"/>
        <xdr:cNvSpPr txBox="1"/>
      </xdr:nvSpPr>
      <xdr:spPr>
        <a:xfrm>
          <a:off x="17106900" y="1017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133181</xdr:rowOff>
    </xdr:from>
    <xdr:to>
      <xdr:col>23</xdr:col>
      <xdr:colOff>457200</xdr:colOff>
      <xdr:row>60</xdr:row>
      <xdr:rowOff>63331</xdr:rowOff>
    </xdr:to>
    <xdr:sp macro="" textlink="">
      <xdr:nvSpPr>
        <xdr:cNvPr id="341" name="円/楕円 340"/>
        <xdr:cNvSpPr/>
      </xdr:nvSpPr>
      <xdr:spPr>
        <a:xfrm>
          <a:off x="16129000" y="102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73508</xdr:rowOff>
    </xdr:from>
    <xdr:ext cx="736600" cy="259045"/>
    <xdr:sp macro="" textlink="">
      <xdr:nvSpPr>
        <xdr:cNvPr id="342" name="テキスト ボックス 341"/>
        <xdr:cNvSpPr txBox="1"/>
      </xdr:nvSpPr>
      <xdr:spPr>
        <a:xfrm>
          <a:off x="15798800" y="1001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106638</xdr:rowOff>
    </xdr:from>
    <xdr:to>
      <xdr:col>22</xdr:col>
      <xdr:colOff>254000</xdr:colOff>
      <xdr:row>60</xdr:row>
      <xdr:rowOff>36788</xdr:rowOff>
    </xdr:to>
    <xdr:sp macro="" textlink="">
      <xdr:nvSpPr>
        <xdr:cNvPr id="343" name="円/楕円 342"/>
        <xdr:cNvSpPr/>
      </xdr:nvSpPr>
      <xdr:spPr>
        <a:xfrm>
          <a:off x="15240000" y="10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46965</xdr:rowOff>
    </xdr:from>
    <xdr:ext cx="762000" cy="259045"/>
    <xdr:sp macro="" textlink="">
      <xdr:nvSpPr>
        <xdr:cNvPr id="344" name="テキスト ボックス 343"/>
        <xdr:cNvSpPr txBox="1"/>
      </xdr:nvSpPr>
      <xdr:spPr>
        <a:xfrm>
          <a:off x="14909800" y="999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105833</xdr:rowOff>
    </xdr:from>
    <xdr:to>
      <xdr:col>21</xdr:col>
      <xdr:colOff>50800</xdr:colOff>
      <xdr:row>60</xdr:row>
      <xdr:rowOff>35983</xdr:rowOff>
    </xdr:to>
    <xdr:sp macro="" textlink="">
      <xdr:nvSpPr>
        <xdr:cNvPr id="345" name="円/楕円 344"/>
        <xdr:cNvSpPr/>
      </xdr:nvSpPr>
      <xdr:spPr>
        <a:xfrm>
          <a:off x="14351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46160</xdr:rowOff>
    </xdr:from>
    <xdr:ext cx="762000" cy="259045"/>
    <xdr:sp macro="" textlink="">
      <xdr:nvSpPr>
        <xdr:cNvPr id="346" name="テキスト ボックス 345"/>
        <xdr:cNvSpPr txBox="1"/>
      </xdr:nvSpPr>
      <xdr:spPr>
        <a:xfrm>
          <a:off x="14020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88943</xdr:rowOff>
    </xdr:from>
    <xdr:to>
      <xdr:col>19</xdr:col>
      <xdr:colOff>533400</xdr:colOff>
      <xdr:row>60</xdr:row>
      <xdr:rowOff>19093</xdr:rowOff>
    </xdr:to>
    <xdr:sp macro="" textlink="">
      <xdr:nvSpPr>
        <xdr:cNvPr id="347" name="円/楕円 346"/>
        <xdr:cNvSpPr/>
      </xdr:nvSpPr>
      <xdr:spPr>
        <a:xfrm>
          <a:off x="13462000" y="1020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29270</xdr:rowOff>
    </xdr:from>
    <xdr:ext cx="762000" cy="259045"/>
    <xdr:sp macro="" textlink="">
      <xdr:nvSpPr>
        <xdr:cNvPr id="348" name="テキスト ボックス 347"/>
        <xdr:cNvSpPr txBox="1"/>
      </xdr:nvSpPr>
      <xdr:spPr>
        <a:xfrm>
          <a:off x="13131800" y="997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5.1</a:t>
          </a:r>
          <a:r>
            <a:rPr kumimoji="1" lang="ja-JP" altLang="en-US" sz="1300">
              <a:latin typeface="ＭＳ Ｐゴシック"/>
            </a:rPr>
            <a:t>％上回り、町の平成</a:t>
          </a:r>
          <a:r>
            <a:rPr kumimoji="1" lang="en-US" altLang="ja-JP" sz="1300">
              <a:latin typeface="ＭＳ Ｐゴシック"/>
            </a:rPr>
            <a:t>27</a:t>
          </a:r>
          <a:r>
            <a:rPr kumimoji="1" lang="ja-JP" altLang="en-US" sz="1300">
              <a:latin typeface="ＭＳ Ｐゴシック"/>
            </a:rPr>
            <a:t>年度の比率と比較しても</a:t>
          </a:r>
          <a:r>
            <a:rPr kumimoji="1" lang="en-US" altLang="ja-JP" sz="1300">
              <a:latin typeface="ＭＳ Ｐゴシック"/>
            </a:rPr>
            <a:t>1.0</a:t>
          </a:r>
          <a:r>
            <a:rPr kumimoji="1" lang="ja-JP" altLang="en-US" sz="1300">
              <a:latin typeface="ＭＳ Ｐゴシック"/>
            </a:rPr>
            <a:t>％増加した。これは平成</a:t>
          </a:r>
          <a:r>
            <a:rPr kumimoji="1" lang="en-US" altLang="ja-JP" sz="1300">
              <a:latin typeface="ＭＳ Ｐゴシック"/>
            </a:rPr>
            <a:t>25</a:t>
          </a:r>
          <a:r>
            <a:rPr kumimoji="1" lang="ja-JP" altLang="en-US" sz="1300">
              <a:latin typeface="ＭＳ Ｐゴシック"/>
            </a:rPr>
            <a:t>年度に借り入れた第三セクター等改革推進債の償還の増が主な要因である。今後は、起債に大きく依存しない財政運営に努めていく。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156104</xdr:rowOff>
    </xdr:from>
    <xdr:to>
      <xdr:col>24</xdr:col>
      <xdr:colOff>558800</xdr:colOff>
      <xdr:row>43</xdr:row>
      <xdr:rowOff>85196</xdr:rowOff>
    </xdr:to>
    <xdr:cxnSp macro="">
      <xdr:nvCxnSpPr>
        <xdr:cNvPr id="386" name="直線コネクタ 385"/>
        <xdr:cNvCxnSpPr/>
      </xdr:nvCxnSpPr>
      <xdr:spPr>
        <a:xfrm>
          <a:off x="16179800" y="7357004"/>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146579</xdr:rowOff>
    </xdr:from>
    <xdr:to>
      <xdr:col>23</xdr:col>
      <xdr:colOff>406400</xdr:colOff>
      <xdr:row>42</xdr:row>
      <xdr:rowOff>156104</xdr:rowOff>
    </xdr:to>
    <xdr:cxnSp macro="">
      <xdr:nvCxnSpPr>
        <xdr:cNvPr id="389" name="直線コネクタ 388"/>
        <xdr:cNvCxnSpPr/>
      </xdr:nvCxnSpPr>
      <xdr:spPr>
        <a:xfrm>
          <a:off x="15290800" y="717602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147108</xdr:rowOff>
    </xdr:from>
    <xdr:to>
      <xdr:col>22</xdr:col>
      <xdr:colOff>203200</xdr:colOff>
      <xdr:row>41</xdr:row>
      <xdr:rowOff>146579</xdr:rowOff>
    </xdr:to>
    <xdr:cxnSp macro="">
      <xdr:nvCxnSpPr>
        <xdr:cNvPr id="392" name="直線コネクタ 391"/>
        <xdr:cNvCxnSpPr/>
      </xdr:nvCxnSpPr>
      <xdr:spPr>
        <a:xfrm>
          <a:off x="14401800" y="7005108"/>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76729</xdr:rowOff>
    </xdr:from>
    <xdr:to>
      <xdr:col>21</xdr:col>
      <xdr:colOff>0</xdr:colOff>
      <xdr:row>40</xdr:row>
      <xdr:rowOff>147108</xdr:rowOff>
    </xdr:to>
    <xdr:cxnSp macro="">
      <xdr:nvCxnSpPr>
        <xdr:cNvPr id="395" name="直線コネクタ 394"/>
        <xdr:cNvCxnSpPr/>
      </xdr:nvCxnSpPr>
      <xdr:spPr>
        <a:xfrm>
          <a:off x="13512800" y="693472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34396</xdr:rowOff>
    </xdr:from>
    <xdr:to>
      <xdr:col>24</xdr:col>
      <xdr:colOff>609600</xdr:colOff>
      <xdr:row>43</xdr:row>
      <xdr:rowOff>135996</xdr:rowOff>
    </xdr:to>
    <xdr:sp macro="" textlink="">
      <xdr:nvSpPr>
        <xdr:cNvPr id="405" name="円/楕円 404"/>
        <xdr:cNvSpPr/>
      </xdr:nvSpPr>
      <xdr:spPr>
        <a:xfrm>
          <a:off x="169672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6473</xdr:rowOff>
    </xdr:from>
    <xdr:ext cx="762000" cy="259045"/>
    <xdr:sp macro="" textlink="">
      <xdr:nvSpPr>
        <xdr:cNvPr id="406" name="公債費負担の状況該当値テキスト"/>
        <xdr:cNvSpPr txBox="1"/>
      </xdr:nvSpPr>
      <xdr:spPr>
        <a:xfrm>
          <a:off x="17106900" y="737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105304</xdr:rowOff>
    </xdr:from>
    <xdr:to>
      <xdr:col>23</xdr:col>
      <xdr:colOff>457200</xdr:colOff>
      <xdr:row>43</xdr:row>
      <xdr:rowOff>35454</xdr:rowOff>
    </xdr:to>
    <xdr:sp macro="" textlink="">
      <xdr:nvSpPr>
        <xdr:cNvPr id="407" name="円/楕円 406"/>
        <xdr:cNvSpPr/>
      </xdr:nvSpPr>
      <xdr:spPr>
        <a:xfrm>
          <a:off x="16129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20231</xdr:rowOff>
    </xdr:from>
    <xdr:ext cx="736600" cy="259045"/>
    <xdr:sp macro="" textlink="">
      <xdr:nvSpPr>
        <xdr:cNvPr id="408" name="テキスト ボックス 407"/>
        <xdr:cNvSpPr txBox="1"/>
      </xdr:nvSpPr>
      <xdr:spPr>
        <a:xfrm>
          <a:off x="15798800" y="739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95779</xdr:rowOff>
    </xdr:from>
    <xdr:to>
      <xdr:col>22</xdr:col>
      <xdr:colOff>254000</xdr:colOff>
      <xdr:row>42</xdr:row>
      <xdr:rowOff>25929</xdr:rowOff>
    </xdr:to>
    <xdr:sp macro="" textlink="">
      <xdr:nvSpPr>
        <xdr:cNvPr id="409" name="円/楕円 408"/>
        <xdr:cNvSpPr/>
      </xdr:nvSpPr>
      <xdr:spPr>
        <a:xfrm>
          <a:off x="15240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10706</xdr:rowOff>
    </xdr:from>
    <xdr:ext cx="762000" cy="259045"/>
    <xdr:sp macro="" textlink="">
      <xdr:nvSpPr>
        <xdr:cNvPr id="410" name="テキスト ボックス 409"/>
        <xdr:cNvSpPr txBox="1"/>
      </xdr:nvSpPr>
      <xdr:spPr>
        <a:xfrm>
          <a:off x="14909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96308</xdr:rowOff>
    </xdr:from>
    <xdr:to>
      <xdr:col>21</xdr:col>
      <xdr:colOff>50800</xdr:colOff>
      <xdr:row>41</xdr:row>
      <xdr:rowOff>26458</xdr:rowOff>
    </xdr:to>
    <xdr:sp macro="" textlink="">
      <xdr:nvSpPr>
        <xdr:cNvPr id="411" name="円/楕円 410"/>
        <xdr:cNvSpPr/>
      </xdr:nvSpPr>
      <xdr:spPr>
        <a:xfrm>
          <a:off x="14351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36635</xdr:rowOff>
    </xdr:from>
    <xdr:ext cx="762000" cy="259045"/>
    <xdr:sp macro="" textlink="">
      <xdr:nvSpPr>
        <xdr:cNvPr id="412" name="テキスト ボックス 411"/>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25929</xdr:rowOff>
    </xdr:from>
    <xdr:to>
      <xdr:col>19</xdr:col>
      <xdr:colOff>533400</xdr:colOff>
      <xdr:row>40</xdr:row>
      <xdr:rowOff>127529</xdr:rowOff>
    </xdr:to>
    <xdr:sp macro="" textlink="">
      <xdr:nvSpPr>
        <xdr:cNvPr id="413" name="円/楕円 412"/>
        <xdr:cNvSpPr/>
      </xdr:nvSpPr>
      <xdr:spPr>
        <a:xfrm>
          <a:off x="13462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137706</xdr:rowOff>
    </xdr:from>
    <xdr:ext cx="762000" cy="259045"/>
    <xdr:sp macro="" textlink="">
      <xdr:nvSpPr>
        <xdr:cNvPr id="414" name="テキスト ボックス 413"/>
        <xdr:cNvSpPr txBox="1"/>
      </xdr:nvSpPr>
      <xdr:spPr>
        <a:xfrm>
          <a:off x="13131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年度と比較し、</a:t>
          </a:r>
          <a:r>
            <a:rPr kumimoji="1" lang="en-US" altLang="ja-JP" sz="1300">
              <a:latin typeface="ＭＳ Ｐゴシック"/>
            </a:rPr>
            <a:t>5.0</a:t>
          </a:r>
          <a:r>
            <a:rPr kumimoji="1" lang="ja-JP" altLang="en-US" sz="1300">
              <a:latin typeface="ＭＳ Ｐゴシック"/>
            </a:rPr>
            <a:t>％増加し、類似団体平均を</a:t>
          </a:r>
          <a:r>
            <a:rPr kumimoji="1" lang="en-US" altLang="ja-JP" sz="1300">
              <a:latin typeface="ＭＳ Ｐゴシック"/>
            </a:rPr>
            <a:t>47.0</a:t>
          </a:r>
          <a:r>
            <a:rPr kumimoji="1" lang="ja-JP" altLang="en-US" sz="1300">
              <a:latin typeface="ＭＳ Ｐゴシック"/>
            </a:rPr>
            <a:t>％上回っている。平成</a:t>
          </a:r>
          <a:r>
            <a:rPr kumimoji="1" lang="en-US" altLang="ja-JP" sz="1300">
              <a:latin typeface="ＭＳ Ｐゴシック"/>
            </a:rPr>
            <a:t>25</a:t>
          </a:r>
          <a:r>
            <a:rPr kumimoji="1" lang="ja-JP" altLang="en-US" sz="1300">
              <a:latin typeface="ＭＳ Ｐゴシック"/>
            </a:rPr>
            <a:t>年度に行った土地開発公社の解散に伴う第三セクター等改革推進債の現在高が将来負担額の</a:t>
          </a:r>
          <a:r>
            <a:rPr kumimoji="1" lang="en-US" altLang="ja-JP" sz="1300">
              <a:latin typeface="ＭＳ Ｐゴシック"/>
            </a:rPr>
            <a:t>10.3</a:t>
          </a:r>
          <a:r>
            <a:rPr kumimoji="1" lang="ja-JP" altLang="en-US" sz="1300">
              <a:latin typeface="ＭＳ Ｐゴシック"/>
            </a:rPr>
            <a:t>％を占めていることや、財政調整基金の取崩し等により充当可能財源等も</a:t>
          </a:r>
          <a:r>
            <a:rPr kumimoji="1" lang="en-US" altLang="ja-JP" sz="1300">
              <a:latin typeface="ＭＳ Ｐゴシック"/>
            </a:rPr>
            <a:t>132,491</a:t>
          </a:r>
          <a:r>
            <a:rPr kumimoji="1" lang="ja-JP" altLang="en-US" sz="1300">
              <a:latin typeface="ＭＳ Ｐゴシック"/>
            </a:rPr>
            <a:t>千円減少していることが増加の主な要因となっている。今後は、起債に大きく依存しない財線運営に努めていく。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15545</xdr:rowOff>
    </xdr:from>
    <xdr:to>
      <xdr:col>24</xdr:col>
      <xdr:colOff>558800</xdr:colOff>
      <xdr:row>18</xdr:row>
      <xdr:rowOff>63805</xdr:rowOff>
    </xdr:to>
    <xdr:cxnSp macro="">
      <xdr:nvCxnSpPr>
        <xdr:cNvPr id="446" name="直線コネクタ 445"/>
        <xdr:cNvCxnSpPr/>
      </xdr:nvCxnSpPr>
      <xdr:spPr>
        <a:xfrm>
          <a:off x="16179800" y="310164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15545</xdr:rowOff>
    </xdr:from>
    <xdr:to>
      <xdr:col>23</xdr:col>
      <xdr:colOff>406400</xdr:colOff>
      <xdr:row>18</xdr:row>
      <xdr:rowOff>113030</xdr:rowOff>
    </xdr:to>
    <xdr:cxnSp macro="">
      <xdr:nvCxnSpPr>
        <xdr:cNvPr id="449" name="直線コネクタ 448"/>
        <xdr:cNvCxnSpPr/>
      </xdr:nvCxnSpPr>
      <xdr:spPr>
        <a:xfrm flipV="1">
          <a:off x="15290800" y="3101645"/>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86970</xdr:rowOff>
    </xdr:from>
    <xdr:to>
      <xdr:col>22</xdr:col>
      <xdr:colOff>203200</xdr:colOff>
      <xdr:row>18</xdr:row>
      <xdr:rowOff>113030</xdr:rowOff>
    </xdr:to>
    <xdr:cxnSp macro="">
      <xdr:nvCxnSpPr>
        <xdr:cNvPr id="452" name="直線コネクタ 451"/>
        <xdr:cNvCxnSpPr/>
      </xdr:nvCxnSpPr>
      <xdr:spPr>
        <a:xfrm>
          <a:off x="14401800" y="3173070"/>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86970</xdr:rowOff>
    </xdr:from>
    <xdr:to>
      <xdr:col>21</xdr:col>
      <xdr:colOff>0</xdr:colOff>
      <xdr:row>18</xdr:row>
      <xdr:rowOff>162255</xdr:rowOff>
    </xdr:to>
    <xdr:cxnSp macro="">
      <xdr:nvCxnSpPr>
        <xdr:cNvPr id="455" name="直線コネクタ 454"/>
        <xdr:cNvCxnSpPr/>
      </xdr:nvCxnSpPr>
      <xdr:spPr>
        <a:xfrm flipV="1">
          <a:off x="13512800" y="3173070"/>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13005</xdr:rowOff>
    </xdr:from>
    <xdr:to>
      <xdr:col>24</xdr:col>
      <xdr:colOff>609600</xdr:colOff>
      <xdr:row>18</xdr:row>
      <xdr:rowOff>114605</xdr:rowOff>
    </xdr:to>
    <xdr:sp macro="" textlink="">
      <xdr:nvSpPr>
        <xdr:cNvPr id="465" name="円/楕円 464"/>
        <xdr:cNvSpPr/>
      </xdr:nvSpPr>
      <xdr:spPr>
        <a:xfrm>
          <a:off x="16967200" y="30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156532</xdr:rowOff>
    </xdr:from>
    <xdr:ext cx="762000" cy="259045"/>
    <xdr:sp macro="" textlink="">
      <xdr:nvSpPr>
        <xdr:cNvPr id="466" name="将来負担の状況該当値テキスト"/>
        <xdr:cNvSpPr txBox="1"/>
      </xdr:nvSpPr>
      <xdr:spPr>
        <a:xfrm>
          <a:off x="17106900" y="307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136195</xdr:rowOff>
    </xdr:from>
    <xdr:to>
      <xdr:col>23</xdr:col>
      <xdr:colOff>457200</xdr:colOff>
      <xdr:row>18</xdr:row>
      <xdr:rowOff>66345</xdr:rowOff>
    </xdr:to>
    <xdr:sp macro="" textlink="">
      <xdr:nvSpPr>
        <xdr:cNvPr id="467" name="円/楕円 466"/>
        <xdr:cNvSpPr/>
      </xdr:nvSpPr>
      <xdr:spPr>
        <a:xfrm>
          <a:off x="16129000" y="30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51122</xdr:rowOff>
    </xdr:from>
    <xdr:ext cx="736600" cy="259045"/>
    <xdr:sp macro="" textlink="">
      <xdr:nvSpPr>
        <xdr:cNvPr id="468" name="テキスト ボックス 467"/>
        <xdr:cNvSpPr txBox="1"/>
      </xdr:nvSpPr>
      <xdr:spPr>
        <a:xfrm>
          <a:off x="15798800" y="313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62230</xdr:rowOff>
    </xdr:from>
    <xdr:to>
      <xdr:col>22</xdr:col>
      <xdr:colOff>254000</xdr:colOff>
      <xdr:row>18</xdr:row>
      <xdr:rowOff>163830</xdr:rowOff>
    </xdr:to>
    <xdr:sp macro="" textlink="">
      <xdr:nvSpPr>
        <xdr:cNvPr id="469" name="円/楕円 468"/>
        <xdr:cNvSpPr/>
      </xdr:nvSpPr>
      <xdr:spPr>
        <a:xfrm>
          <a:off x="15240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148607</xdr:rowOff>
    </xdr:from>
    <xdr:ext cx="762000" cy="259045"/>
    <xdr:sp macro="" textlink="">
      <xdr:nvSpPr>
        <xdr:cNvPr id="470" name="テキスト ボックス 469"/>
        <xdr:cNvSpPr txBox="1"/>
      </xdr:nvSpPr>
      <xdr:spPr>
        <a:xfrm>
          <a:off x="14909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36170</xdr:rowOff>
    </xdr:from>
    <xdr:to>
      <xdr:col>21</xdr:col>
      <xdr:colOff>50800</xdr:colOff>
      <xdr:row>18</xdr:row>
      <xdr:rowOff>137770</xdr:rowOff>
    </xdr:to>
    <xdr:sp macro="" textlink="">
      <xdr:nvSpPr>
        <xdr:cNvPr id="471" name="円/楕円 470"/>
        <xdr:cNvSpPr/>
      </xdr:nvSpPr>
      <xdr:spPr>
        <a:xfrm>
          <a:off x="14351000" y="31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122546</xdr:rowOff>
    </xdr:from>
    <xdr:ext cx="762000" cy="259045"/>
    <xdr:sp macro="" textlink="">
      <xdr:nvSpPr>
        <xdr:cNvPr id="472" name="テキスト ボックス 471"/>
        <xdr:cNvSpPr txBox="1"/>
      </xdr:nvSpPr>
      <xdr:spPr>
        <a:xfrm>
          <a:off x="14020800" y="32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111455</xdr:rowOff>
    </xdr:from>
    <xdr:to>
      <xdr:col>19</xdr:col>
      <xdr:colOff>533400</xdr:colOff>
      <xdr:row>19</xdr:row>
      <xdr:rowOff>41605</xdr:rowOff>
    </xdr:to>
    <xdr:sp macro="" textlink="">
      <xdr:nvSpPr>
        <xdr:cNvPr id="473" name="円/楕円 472"/>
        <xdr:cNvSpPr/>
      </xdr:nvSpPr>
      <xdr:spPr>
        <a:xfrm>
          <a:off x="13462000" y="31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26382</xdr:rowOff>
    </xdr:from>
    <xdr:ext cx="762000" cy="259045"/>
    <xdr:sp macro="" textlink="">
      <xdr:nvSpPr>
        <xdr:cNvPr id="474" name="テキスト ボックス 473"/>
        <xdr:cNvSpPr txBox="1"/>
      </xdr:nvSpPr>
      <xdr:spPr>
        <a:xfrm>
          <a:off x="13131800" y="328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8,597
8,515
37.44
5,242,598
4,700,372
468,190
2,792,718
4,766,076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1.2%</a:t>
          </a:r>
          <a:r>
            <a:rPr kumimoji="1" lang="ja-JP" altLang="en-US" sz="1300">
              <a:latin typeface="ＭＳ Ｐゴシック"/>
            </a:rPr>
            <a:t>下回っている。今後も職員の健康面に考慮しながら機能的な組織の構築に努めていく。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16510</xdr:rowOff>
    </xdr:to>
    <xdr:cxnSp macro="">
      <xdr:nvCxnSpPr>
        <xdr:cNvPr id="66" name="直線コネクタ 65"/>
        <xdr:cNvCxnSpPr/>
      </xdr:nvCxnSpPr>
      <xdr:spPr>
        <a:xfrm>
          <a:off x="3987800" y="6322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39370</xdr:rowOff>
    </xdr:to>
    <xdr:cxnSp macro="">
      <xdr:nvCxnSpPr>
        <xdr:cNvPr id="69" name="直線コネクタ 68"/>
        <xdr:cNvCxnSpPr/>
      </xdr:nvCxnSpPr>
      <xdr:spPr>
        <a:xfrm flipV="1">
          <a:off x="3098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39370</xdr:rowOff>
    </xdr:to>
    <xdr:cxnSp macro="">
      <xdr:nvCxnSpPr>
        <xdr:cNvPr id="72" name="直線コネクタ 71"/>
        <xdr:cNvCxnSpPr/>
      </xdr:nvCxnSpPr>
      <xdr:spPr>
        <a:xfrm>
          <a:off x="2209800" y="637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31750</xdr:rowOff>
    </xdr:to>
    <xdr:cxnSp macro="">
      <xdr:nvCxnSpPr>
        <xdr:cNvPr id="75" name="直線コネクタ 74"/>
        <xdr:cNvCxnSpPr/>
      </xdr:nvCxnSpPr>
      <xdr:spPr>
        <a:xfrm>
          <a:off x="1320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5" name="円/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153687</xdr:rowOff>
    </xdr:from>
    <xdr:ext cx="762000" cy="259045"/>
    <xdr:sp macro="" textlink="">
      <xdr:nvSpPr>
        <xdr:cNvPr id="86" name="人件費該当値テキスト"/>
        <xdr:cNvSpPr txBox="1"/>
      </xdr:nvSpPr>
      <xdr:spPr>
        <a:xfrm>
          <a:off x="4914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100347</xdr:rowOff>
    </xdr:from>
    <xdr:ext cx="762000" cy="259045"/>
    <xdr:sp macro="" textlink="">
      <xdr:nvSpPr>
        <xdr:cNvPr id="90" name="テキスト ボックス 89"/>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6.1%</a:t>
          </a:r>
          <a:r>
            <a:rPr kumimoji="1" lang="ja-JP" altLang="en-US" sz="1300">
              <a:latin typeface="ＭＳ Ｐゴシック"/>
            </a:rPr>
            <a:t>上回っている。人口</a:t>
          </a:r>
          <a:r>
            <a:rPr kumimoji="1" lang="en-US" altLang="ja-JP" sz="1300">
              <a:latin typeface="ＭＳ Ｐゴシック"/>
            </a:rPr>
            <a:t>1,000</a:t>
          </a:r>
          <a:r>
            <a:rPr kumimoji="1" lang="ja-JP" altLang="en-US" sz="1300">
              <a:latin typeface="ＭＳ Ｐゴシック"/>
            </a:rPr>
            <a:t>人当たりの職員数が類似団体平均に比べ</a:t>
          </a:r>
          <a:r>
            <a:rPr kumimoji="1" lang="en-US" altLang="ja-JP" sz="1300">
              <a:latin typeface="ＭＳ Ｐゴシック"/>
            </a:rPr>
            <a:t>4.48</a:t>
          </a:r>
          <a:r>
            <a:rPr kumimoji="1" lang="ja-JP" altLang="en-US" sz="1300">
              <a:latin typeface="ＭＳ Ｐゴシック"/>
            </a:rPr>
            <a:t>人少なく、また指定管理者制度を</a:t>
          </a:r>
          <a:r>
            <a:rPr kumimoji="1" lang="en-US" altLang="ja-JP" sz="1300">
              <a:latin typeface="ＭＳ Ｐゴシック"/>
            </a:rPr>
            <a:t>4</a:t>
          </a:r>
          <a:r>
            <a:rPr kumimoji="1" lang="ja-JP" altLang="en-US" sz="1300">
              <a:latin typeface="ＭＳ Ｐゴシック"/>
            </a:rPr>
            <a:t>施設で導入していることによる委託料が多いことが要因と考えられる。町の平成</a:t>
          </a:r>
          <a:r>
            <a:rPr kumimoji="1" lang="en-US" altLang="ja-JP" sz="1300">
              <a:latin typeface="ＭＳ Ｐゴシック"/>
            </a:rPr>
            <a:t>27</a:t>
          </a:r>
          <a:r>
            <a:rPr kumimoji="1" lang="ja-JP" altLang="en-US" sz="1300">
              <a:latin typeface="ＭＳ Ｐゴシック"/>
            </a:rPr>
            <a:t>年度の物件費と比較すると</a:t>
          </a:r>
          <a:r>
            <a:rPr kumimoji="1" lang="en-US" altLang="ja-JP" sz="1300">
              <a:latin typeface="ＭＳ Ｐゴシック"/>
            </a:rPr>
            <a:t>0.1%</a:t>
          </a:r>
          <a:r>
            <a:rPr kumimoji="1" lang="ja-JP" altLang="en-US" sz="1300">
              <a:latin typeface="ＭＳ Ｐゴシック"/>
            </a:rPr>
            <a:t>減少しており、今後も経常化している委託料の見直し、賃金・需用費及び役務費等のコスト削減に努めていく。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18</xdr:row>
      <xdr:rowOff>108712</xdr:rowOff>
    </xdr:to>
    <xdr:cxnSp macro="">
      <xdr:nvCxnSpPr>
        <xdr:cNvPr id="124" name="直線コネクタ 123"/>
        <xdr:cNvCxnSpPr/>
      </xdr:nvCxnSpPr>
      <xdr:spPr>
        <a:xfrm flipV="1">
          <a:off x="15671800" y="31902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108712</xdr:rowOff>
    </xdr:from>
    <xdr:to>
      <xdr:col>22</xdr:col>
      <xdr:colOff>565150</xdr:colOff>
      <xdr:row>18</xdr:row>
      <xdr:rowOff>113284</xdr:rowOff>
    </xdr:to>
    <xdr:cxnSp macro="">
      <xdr:nvCxnSpPr>
        <xdr:cNvPr id="127" name="直線コネクタ 126"/>
        <xdr:cNvCxnSpPr/>
      </xdr:nvCxnSpPr>
      <xdr:spPr>
        <a:xfrm flipV="1">
          <a:off x="14782800" y="31948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104140</xdr:rowOff>
    </xdr:from>
    <xdr:to>
      <xdr:col>21</xdr:col>
      <xdr:colOff>361950</xdr:colOff>
      <xdr:row>18</xdr:row>
      <xdr:rowOff>113284</xdr:rowOff>
    </xdr:to>
    <xdr:cxnSp macro="">
      <xdr:nvCxnSpPr>
        <xdr:cNvPr id="130" name="直線コネクタ 129"/>
        <xdr:cNvCxnSpPr/>
      </xdr:nvCxnSpPr>
      <xdr:spPr>
        <a:xfrm>
          <a:off x="13893800" y="3190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104140</xdr:rowOff>
    </xdr:from>
    <xdr:to>
      <xdr:col>20</xdr:col>
      <xdr:colOff>158750</xdr:colOff>
      <xdr:row>18</xdr:row>
      <xdr:rowOff>108712</xdr:rowOff>
    </xdr:to>
    <xdr:cxnSp macro="">
      <xdr:nvCxnSpPr>
        <xdr:cNvPr id="133" name="直線コネクタ 132"/>
        <xdr:cNvCxnSpPr/>
      </xdr:nvCxnSpPr>
      <xdr:spPr>
        <a:xfrm flipV="1">
          <a:off x="13004800" y="3190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3" name="円/楕円 142"/>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4"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57912</xdr:rowOff>
    </xdr:from>
    <xdr:to>
      <xdr:col>22</xdr:col>
      <xdr:colOff>615950</xdr:colOff>
      <xdr:row>18</xdr:row>
      <xdr:rowOff>159512</xdr:rowOff>
    </xdr:to>
    <xdr:sp macro="" textlink="">
      <xdr:nvSpPr>
        <xdr:cNvPr id="145" name="円/楕円 144"/>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144289</xdr:rowOff>
    </xdr:from>
    <xdr:ext cx="736600" cy="259045"/>
    <xdr:sp macro="" textlink="">
      <xdr:nvSpPr>
        <xdr:cNvPr id="146" name="テキスト ボックス 145"/>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62484</xdr:rowOff>
    </xdr:from>
    <xdr:to>
      <xdr:col>21</xdr:col>
      <xdr:colOff>412750</xdr:colOff>
      <xdr:row>18</xdr:row>
      <xdr:rowOff>164084</xdr:rowOff>
    </xdr:to>
    <xdr:sp macro="" textlink="">
      <xdr:nvSpPr>
        <xdr:cNvPr id="147" name="円/楕円 146"/>
        <xdr:cNvSpPr/>
      </xdr:nvSpPr>
      <xdr:spPr>
        <a:xfrm>
          <a:off x="14732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148861</xdr:rowOff>
    </xdr:from>
    <xdr:ext cx="762000" cy="259045"/>
    <xdr:sp macro="" textlink="">
      <xdr:nvSpPr>
        <xdr:cNvPr id="148" name="テキスト ボックス 147"/>
        <xdr:cNvSpPr txBox="1"/>
      </xdr:nvSpPr>
      <xdr:spPr>
        <a:xfrm>
          <a:off x="14401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53340</xdr:rowOff>
    </xdr:from>
    <xdr:to>
      <xdr:col>20</xdr:col>
      <xdr:colOff>209550</xdr:colOff>
      <xdr:row>18</xdr:row>
      <xdr:rowOff>154940</xdr:rowOff>
    </xdr:to>
    <xdr:sp macro="" textlink="">
      <xdr:nvSpPr>
        <xdr:cNvPr id="149" name="円/楕円 148"/>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139717</xdr:rowOff>
    </xdr:from>
    <xdr:ext cx="762000" cy="259045"/>
    <xdr:sp macro="" textlink="">
      <xdr:nvSpPr>
        <xdr:cNvPr id="150" name="テキスト ボックス 149"/>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57912</xdr:rowOff>
    </xdr:from>
    <xdr:to>
      <xdr:col>19</xdr:col>
      <xdr:colOff>6350</xdr:colOff>
      <xdr:row>18</xdr:row>
      <xdr:rowOff>159512</xdr:rowOff>
    </xdr:to>
    <xdr:sp macro="" textlink="">
      <xdr:nvSpPr>
        <xdr:cNvPr id="151" name="円/楕円 150"/>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144289</xdr:rowOff>
    </xdr:from>
    <xdr:ext cx="762000" cy="259045"/>
    <xdr:sp macro="" textlink="">
      <xdr:nvSpPr>
        <xdr:cNvPr id="152" name="テキスト ボックス 151"/>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1.4%</a:t>
          </a:r>
          <a:r>
            <a:rPr kumimoji="1" lang="ja-JP" altLang="en-US" sz="1300">
              <a:latin typeface="ＭＳ Ｐゴシック"/>
            </a:rPr>
            <a:t>下回っているが、社会福祉費、障害者福祉費及び児童福祉費の扶助費は増加傾向にあり、今後もその傾向が続く可能性がある。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5" name="直線コネクタ 184"/>
        <xdr:cNvCxnSpPr/>
      </xdr:nvCxnSpPr>
      <xdr:spPr>
        <a:xfrm flipV="1">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107950</xdr:rowOff>
    </xdr:to>
    <xdr:cxnSp macro="">
      <xdr:nvCxnSpPr>
        <xdr:cNvPr id="188" name="直線コネクタ 187"/>
        <xdr:cNvCxnSpPr/>
      </xdr:nvCxnSpPr>
      <xdr:spPr>
        <a:xfrm>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88900</xdr:rowOff>
    </xdr:to>
    <xdr:cxnSp macro="">
      <xdr:nvCxnSpPr>
        <xdr:cNvPr id="191" name="直線コネクタ 190"/>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88900</xdr:rowOff>
    </xdr:to>
    <xdr:cxnSp macro="">
      <xdr:nvCxnSpPr>
        <xdr:cNvPr id="194" name="直線コネクタ 193"/>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4" name="円/楕円 203"/>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5"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6" name="円/楕円 205"/>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7" name="テキスト ボックス 206"/>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8" name="円/楕円 207"/>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09" name="テキスト ボックス 20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0" name="円/楕円 209"/>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1" name="テキスト ボックス 21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2" name="円/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1.1%</a:t>
          </a:r>
          <a:r>
            <a:rPr kumimoji="1" lang="ja-JP" altLang="en-US" sz="1300">
              <a:latin typeface="ＭＳ Ｐゴシック"/>
            </a:rPr>
            <a:t>上回っている。後期高齢者医療及び介護保険の広域連合への繰出金が主な要因である。今後も医療費の増加傾向は続くと予想されるため繰出金の割合が高い状況は続くと考えられる。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74422</xdr:rowOff>
    </xdr:from>
    <xdr:to>
      <xdr:col>24</xdr:col>
      <xdr:colOff>31750</xdr:colOff>
      <xdr:row>57</xdr:row>
      <xdr:rowOff>92710</xdr:rowOff>
    </xdr:to>
    <xdr:cxnSp macro="">
      <xdr:nvCxnSpPr>
        <xdr:cNvPr id="243" name="直線コネクタ 242"/>
        <xdr:cNvCxnSpPr/>
      </xdr:nvCxnSpPr>
      <xdr:spPr>
        <a:xfrm flipV="1">
          <a:off x="15671800" y="98470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58</xdr:row>
      <xdr:rowOff>8128</xdr:rowOff>
    </xdr:to>
    <xdr:cxnSp macro="">
      <xdr:nvCxnSpPr>
        <xdr:cNvPr id="246" name="直線コネクタ 245"/>
        <xdr:cNvCxnSpPr/>
      </xdr:nvCxnSpPr>
      <xdr:spPr>
        <a:xfrm flipV="1">
          <a:off x="14782800" y="98653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129286</xdr:rowOff>
    </xdr:from>
    <xdr:to>
      <xdr:col>21</xdr:col>
      <xdr:colOff>361950</xdr:colOff>
      <xdr:row>58</xdr:row>
      <xdr:rowOff>8128</xdr:rowOff>
    </xdr:to>
    <xdr:cxnSp macro="">
      <xdr:nvCxnSpPr>
        <xdr:cNvPr id="249" name="直線コネクタ 248"/>
        <xdr:cNvCxnSpPr/>
      </xdr:nvCxnSpPr>
      <xdr:spPr>
        <a:xfrm>
          <a:off x="13893800" y="99019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129286</xdr:rowOff>
    </xdr:from>
    <xdr:to>
      <xdr:col>20</xdr:col>
      <xdr:colOff>158750</xdr:colOff>
      <xdr:row>57</xdr:row>
      <xdr:rowOff>129286</xdr:rowOff>
    </xdr:to>
    <xdr:cxnSp macro="">
      <xdr:nvCxnSpPr>
        <xdr:cNvPr id="252" name="直線コネクタ 251"/>
        <xdr:cNvCxnSpPr/>
      </xdr:nvCxnSpPr>
      <xdr:spPr>
        <a:xfrm>
          <a:off x="13004800" y="9901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23622</xdr:rowOff>
    </xdr:from>
    <xdr:to>
      <xdr:col>24</xdr:col>
      <xdr:colOff>82550</xdr:colOff>
      <xdr:row>57</xdr:row>
      <xdr:rowOff>125222</xdr:rowOff>
    </xdr:to>
    <xdr:sp macro="" textlink="">
      <xdr:nvSpPr>
        <xdr:cNvPr id="262" name="円/楕円 261"/>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167149</xdr:rowOff>
    </xdr:from>
    <xdr:ext cx="762000" cy="259045"/>
    <xdr:sp macro="" textlink="">
      <xdr:nvSpPr>
        <xdr:cNvPr id="263" name="その他該当値テキスト"/>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4" name="円/楕円 263"/>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5" name="テキスト ボックス 264"/>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128778</xdr:rowOff>
    </xdr:from>
    <xdr:to>
      <xdr:col>21</xdr:col>
      <xdr:colOff>412750</xdr:colOff>
      <xdr:row>58</xdr:row>
      <xdr:rowOff>58928</xdr:rowOff>
    </xdr:to>
    <xdr:sp macro="" textlink="">
      <xdr:nvSpPr>
        <xdr:cNvPr id="266" name="円/楕円 265"/>
        <xdr:cNvSpPr/>
      </xdr:nvSpPr>
      <xdr:spPr>
        <a:xfrm>
          <a:off x="14732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43705</xdr:rowOff>
    </xdr:from>
    <xdr:ext cx="762000" cy="259045"/>
    <xdr:sp macro="" textlink="">
      <xdr:nvSpPr>
        <xdr:cNvPr id="267" name="テキスト ボックス 266"/>
        <xdr:cNvSpPr txBox="1"/>
      </xdr:nvSpPr>
      <xdr:spPr>
        <a:xfrm>
          <a:off x="14401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78486</xdr:rowOff>
    </xdr:from>
    <xdr:to>
      <xdr:col>20</xdr:col>
      <xdr:colOff>209550</xdr:colOff>
      <xdr:row>58</xdr:row>
      <xdr:rowOff>8636</xdr:rowOff>
    </xdr:to>
    <xdr:sp macro="" textlink="">
      <xdr:nvSpPr>
        <xdr:cNvPr id="268" name="円/楕円 267"/>
        <xdr:cNvSpPr/>
      </xdr:nvSpPr>
      <xdr:spPr>
        <a:xfrm>
          <a:off x="13843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164863</xdr:rowOff>
    </xdr:from>
    <xdr:ext cx="762000" cy="259045"/>
    <xdr:sp macro="" textlink="">
      <xdr:nvSpPr>
        <xdr:cNvPr id="269" name="テキスト ボックス 268"/>
        <xdr:cNvSpPr txBox="1"/>
      </xdr:nvSpPr>
      <xdr:spPr>
        <a:xfrm>
          <a:off x="13512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78486</xdr:rowOff>
    </xdr:from>
    <xdr:to>
      <xdr:col>19</xdr:col>
      <xdr:colOff>6350</xdr:colOff>
      <xdr:row>58</xdr:row>
      <xdr:rowOff>8636</xdr:rowOff>
    </xdr:to>
    <xdr:sp macro="" textlink="">
      <xdr:nvSpPr>
        <xdr:cNvPr id="270" name="円/楕円 269"/>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164863</xdr:rowOff>
    </xdr:from>
    <xdr:ext cx="762000" cy="259045"/>
    <xdr:sp macro="" textlink="">
      <xdr:nvSpPr>
        <xdr:cNvPr id="271" name="テキスト ボックス 270"/>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4.1</a:t>
          </a:r>
          <a:r>
            <a:rPr kumimoji="1" lang="ja-JP" altLang="en-US" sz="1300">
              <a:latin typeface="ＭＳ Ｐゴシック"/>
            </a:rPr>
            <a:t>％下回っている。社会福祉協議会やシルバー人材センター等に対する運営補助金について団体独自の競争力のある事業展開がなされるように指導を強化していくことを目標としているため、今後も経営状況と補助金額との精査を行っていく。</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58420</xdr:rowOff>
    </xdr:to>
    <xdr:cxnSp macro="">
      <xdr:nvCxnSpPr>
        <xdr:cNvPr id="301" name="直線コネクタ 300"/>
        <xdr:cNvCxnSpPr/>
      </xdr:nvCxnSpPr>
      <xdr:spPr>
        <a:xfrm flipV="1">
          <a:off x="15671800" y="6198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67564</xdr:rowOff>
    </xdr:to>
    <xdr:cxnSp macro="">
      <xdr:nvCxnSpPr>
        <xdr:cNvPr id="304" name="直線コネクタ 303"/>
        <xdr:cNvCxnSpPr/>
      </xdr:nvCxnSpPr>
      <xdr:spPr>
        <a:xfrm flipV="1">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76708</xdr:rowOff>
    </xdr:to>
    <xdr:cxnSp macro="">
      <xdr:nvCxnSpPr>
        <xdr:cNvPr id="307" name="直線コネクタ 306"/>
        <xdr:cNvCxnSpPr/>
      </xdr:nvCxnSpPr>
      <xdr:spPr>
        <a:xfrm flipV="1">
          <a:off x="13893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76708</xdr:rowOff>
    </xdr:to>
    <xdr:cxnSp macro="">
      <xdr:nvCxnSpPr>
        <xdr:cNvPr id="310" name="直線コネクタ 309"/>
        <xdr:cNvCxnSpPr/>
      </xdr:nvCxnSpPr>
      <xdr:spPr>
        <a:xfrm>
          <a:off x="13004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0" name="円/楕円 319"/>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1"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2" name="円/楕円 321"/>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3" name="テキスト ボックス 322"/>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4" name="円/楕円 323"/>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5" name="テキスト ボックス 32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26" name="円/楕円 325"/>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27" name="テキスト ボックス 326"/>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28" name="円/楕円 327"/>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29" name="テキスト ボックス 32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1.5%</a:t>
          </a:r>
          <a:r>
            <a:rPr kumimoji="1" lang="ja-JP" altLang="en-US" sz="1300">
              <a:latin typeface="ＭＳ Ｐゴシック"/>
            </a:rPr>
            <a:t>下回り、町の平成</a:t>
          </a:r>
          <a:r>
            <a:rPr kumimoji="1" lang="en-US" altLang="ja-JP" sz="1300">
              <a:latin typeface="ＭＳ Ｐゴシック"/>
            </a:rPr>
            <a:t>27</a:t>
          </a:r>
          <a:r>
            <a:rPr kumimoji="1" lang="ja-JP" altLang="en-US" sz="1300">
              <a:latin typeface="ＭＳ Ｐゴシック"/>
            </a:rPr>
            <a:t>年度との比較でも</a:t>
          </a:r>
          <a:r>
            <a:rPr kumimoji="1" lang="en-US" altLang="ja-JP" sz="1300">
              <a:latin typeface="ＭＳ Ｐゴシック"/>
            </a:rPr>
            <a:t>0.1</a:t>
          </a:r>
          <a:r>
            <a:rPr kumimoji="1" lang="ja-JP" altLang="en-US" sz="1300">
              <a:latin typeface="ＭＳ Ｐゴシック"/>
            </a:rPr>
            <a:t>％減少している。引き続き、起債に大きく依存しない財政運営に努めていく。</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43180</xdr:rowOff>
    </xdr:from>
    <xdr:to>
      <xdr:col>7</xdr:col>
      <xdr:colOff>15875</xdr:colOff>
      <xdr:row>76</xdr:row>
      <xdr:rowOff>46989</xdr:rowOff>
    </xdr:to>
    <xdr:cxnSp macro="">
      <xdr:nvCxnSpPr>
        <xdr:cNvPr id="361" name="直線コネクタ 360"/>
        <xdr:cNvCxnSpPr/>
      </xdr:nvCxnSpPr>
      <xdr:spPr>
        <a:xfrm flipV="1">
          <a:off x="3987800" y="130733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46989</xdr:rowOff>
    </xdr:from>
    <xdr:to>
      <xdr:col>5</xdr:col>
      <xdr:colOff>549275</xdr:colOff>
      <xdr:row>76</xdr:row>
      <xdr:rowOff>58420</xdr:rowOff>
    </xdr:to>
    <xdr:cxnSp macro="">
      <xdr:nvCxnSpPr>
        <xdr:cNvPr id="364" name="直線コネクタ 363"/>
        <xdr:cNvCxnSpPr/>
      </xdr:nvCxnSpPr>
      <xdr:spPr>
        <a:xfrm flipV="1">
          <a:off x="3098800" y="130771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76</xdr:row>
      <xdr:rowOff>58420</xdr:rowOff>
    </xdr:to>
    <xdr:cxnSp macro="">
      <xdr:nvCxnSpPr>
        <xdr:cNvPr id="367" name="直線コネクタ 366"/>
        <xdr:cNvCxnSpPr/>
      </xdr:nvCxnSpPr>
      <xdr:spPr>
        <a:xfrm>
          <a:off x="2209800" y="12997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138430</xdr:rowOff>
    </xdr:to>
    <xdr:cxnSp macro="">
      <xdr:nvCxnSpPr>
        <xdr:cNvPr id="370" name="直線コネクタ 369"/>
        <xdr:cNvCxnSpPr/>
      </xdr:nvCxnSpPr>
      <xdr:spPr>
        <a:xfrm>
          <a:off x="1320800" y="12890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80" name="円/楕円 379"/>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8907</xdr:rowOff>
    </xdr:from>
    <xdr:ext cx="762000" cy="259045"/>
    <xdr:sp macro="" textlink="">
      <xdr:nvSpPr>
        <xdr:cNvPr id="381"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167639</xdr:rowOff>
    </xdr:from>
    <xdr:to>
      <xdr:col>5</xdr:col>
      <xdr:colOff>600075</xdr:colOff>
      <xdr:row>76</xdr:row>
      <xdr:rowOff>97789</xdr:rowOff>
    </xdr:to>
    <xdr:sp macro="" textlink="">
      <xdr:nvSpPr>
        <xdr:cNvPr id="382" name="円/楕円 381"/>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107967</xdr:rowOff>
    </xdr:from>
    <xdr:ext cx="736600" cy="259045"/>
    <xdr:sp macro="" textlink="">
      <xdr:nvSpPr>
        <xdr:cNvPr id="383" name="テキスト ボックス 382"/>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84" name="円/楕円 383"/>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85" name="テキスト ボックス 384"/>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386" name="円/楕円 385"/>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27957</xdr:rowOff>
    </xdr:from>
    <xdr:ext cx="762000" cy="259045"/>
    <xdr:sp macro="" textlink="">
      <xdr:nvSpPr>
        <xdr:cNvPr id="387" name="テキスト ボックス 386"/>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88" name="円/楕円 387"/>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92727</xdr:rowOff>
    </xdr:from>
    <xdr:ext cx="762000" cy="259045"/>
    <xdr:sp macro="" textlink="">
      <xdr:nvSpPr>
        <xdr:cNvPr id="389" name="テキスト ボックス 388"/>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0.5</a:t>
          </a:r>
          <a:r>
            <a:rPr kumimoji="1" lang="ja-JP" altLang="en-US" sz="1300">
              <a:latin typeface="ＭＳ Ｐゴシック"/>
            </a:rPr>
            <a:t>％上回っている。物件費が類似団体平均を上回っていることが要因と考えられる。また他会計への繰出金などは今後も増加することが予想されるため、経常化している委託料の見直し、賃金、需用費及び役務費等のコスト削減に努め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27939</xdr:rowOff>
    </xdr:to>
    <xdr:cxnSp macro="">
      <xdr:nvCxnSpPr>
        <xdr:cNvPr id="422" name="直線コネクタ 421"/>
        <xdr:cNvCxnSpPr/>
      </xdr:nvCxnSpPr>
      <xdr:spPr>
        <a:xfrm flipV="1">
          <a:off x="15671800" y="133705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138430</xdr:rowOff>
    </xdr:to>
    <xdr:cxnSp macro="">
      <xdr:nvCxnSpPr>
        <xdr:cNvPr id="425" name="直線コネクタ 424"/>
        <xdr:cNvCxnSpPr/>
      </xdr:nvCxnSpPr>
      <xdr:spPr>
        <a:xfrm flipV="1">
          <a:off x="14782800" y="134010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92711</xdr:rowOff>
    </xdr:from>
    <xdr:to>
      <xdr:col>21</xdr:col>
      <xdr:colOff>361950</xdr:colOff>
      <xdr:row>78</xdr:row>
      <xdr:rowOff>138430</xdr:rowOff>
    </xdr:to>
    <xdr:cxnSp macro="">
      <xdr:nvCxnSpPr>
        <xdr:cNvPr id="428" name="直線コネクタ 427"/>
        <xdr:cNvCxnSpPr/>
      </xdr:nvCxnSpPr>
      <xdr:spPr>
        <a:xfrm>
          <a:off x="13893800" y="134658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88900</xdr:rowOff>
    </xdr:from>
    <xdr:to>
      <xdr:col>20</xdr:col>
      <xdr:colOff>158750</xdr:colOff>
      <xdr:row>78</xdr:row>
      <xdr:rowOff>92711</xdr:rowOff>
    </xdr:to>
    <xdr:cxnSp macro="">
      <xdr:nvCxnSpPr>
        <xdr:cNvPr id="431" name="直線コネクタ 430"/>
        <xdr:cNvCxnSpPr/>
      </xdr:nvCxnSpPr>
      <xdr:spPr>
        <a:xfrm>
          <a:off x="13004800" y="13462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1" name="円/楕円 440"/>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2"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43" name="円/楕円 442"/>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44" name="テキスト ボックス 443"/>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45" name="円/楕円 444"/>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46" name="テキスト ボックス 445"/>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41911</xdr:rowOff>
    </xdr:from>
    <xdr:to>
      <xdr:col>20</xdr:col>
      <xdr:colOff>209550</xdr:colOff>
      <xdr:row>78</xdr:row>
      <xdr:rowOff>143511</xdr:rowOff>
    </xdr:to>
    <xdr:sp macro="" textlink="">
      <xdr:nvSpPr>
        <xdr:cNvPr id="447" name="円/楕円 446"/>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128288</xdr:rowOff>
    </xdr:from>
    <xdr:ext cx="762000" cy="259045"/>
    <xdr:sp macro="" textlink="">
      <xdr:nvSpPr>
        <xdr:cNvPr id="448" name="テキスト ボックス 447"/>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38100</xdr:rowOff>
    </xdr:from>
    <xdr:to>
      <xdr:col>19</xdr:col>
      <xdr:colOff>6350</xdr:colOff>
      <xdr:row>78</xdr:row>
      <xdr:rowOff>139700</xdr:rowOff>
    </xdr:to>
    <xdr:sp macro="" textlink="">
      <xdr:nvSpPr>
        <xdr:cNvPr id="449" name="円/楕円 448"/>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124477</xdr:rowOff>
    </xdr:from>
    <xdr:ext cx="762000" cy="259045"/>
    <xdr:sp macro="" textlink="">
      <xdr:nvSpPr>
        <xdr:cNvPr id="450" name="テキスト ボックス 449"/>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福岡県久山町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24450</xdr:rowOff>
    </xdr:from>
    <xdr:to>
      <xdr:col>4</xdr:col>
      <xdr:colOff>1117600</xdr:colOff>
      <xdr:row>18</xdr:row>
      <xdr:rowOff>32764</xdr:rowOff>
    </xdr:to>
    <xdr:cxnSp macro="">
      <xdr:nvCxnSpPr>
        <xdr:cNvPr id="50" name="直線コネクタ 49"/>
        <xdr:cNvCxnSpPr/>
      </xdr:nvCxnSpPr>
      <xdr:spPr bwMode="auto">
        <a:xfrm>
          <a:off x="5003800" y="3158175"/>
          <a:ext cx="647700" cy="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20785</xdr:rowOff>
    </xdr:from>
    <xdr:to>
      <xdr:col>4</xdr:col>
      <xdr:colOff>469900</xdr:colOff>
      <xdr:row>18</xdr:row>
      <xdr:rowOff>24450</xdr:rowOff>
    </xdr:to>
    <xdr:cxnSp macro="">
      <xdr:nvCxnSpPr>
        <xdr:cNvPr id="53" name="直線コネクタ 52"/>
        <xdr:cNvCxnSpPr/>
      </xdr:nvCxnSpPr>
      <xdr:spPr bwMode="auto">
        <a:xfrm>
          <a:off x="4305300" y="3154510"/>
          <a:ext cx="698500" cy="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20785</xdr:rowOff>
    </xdr:from>
    <xdr:to>
      <xdr:col>3</xdr:col>
      <xdr:colOff>904875</xdr:colOff>
      <xdr:row>18</xdr:row>
      <xdr:rowOff>41862</xdr:rowOff>
    </xdr:to>
    <xdr:cxnSp macro="">
      <xdr:nvCxnSpPr>
        <xdr:cNvPr id="56" name="直線コネクタ 55"/>
        <xdr:cNvCxnSpPr/>
      </xdr:nvCxnSpPr>
      <xdr:spPr bwMode="auto">
        <a:xfrm flipV="1">
          <a:off x="3606800" y="3154510"/>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25418</xdr:rowOff>
    </xdr:from>
    <xdr:to>
      <xdr:col>3</xdr:col>
      <xdr:colOff>206375</xdr:colOff>
      <xdr:row>18</xdr:row>
      <xdr:rowOff>41862</xdr:rowOff>
    </xdr:to>
    <xdr:cxnSp macro="">
      <xdr:nvCxnSpPr>
        <xdr:cNvPr id="59" name="直線コネクタ 58"/>
        <xdr:cNvCxnSpPr/>
      </xdr:nvCxnSpPr>
      <xdr:spPr bwMode="auto">
        <a:xfrm>
          <a:off x="2908300" y="3159143"/>
          <a:ext cx="698500" cy="1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153414</xdr:rowOff>
    </xdr:from>
    <xdr:to>
      <xdr:col>5</xdr:col>
      <xdr:colOff>34925</xdr:colOff>
      <xdr:row>18</xdr:row>
      <xdr:rowOff>83564</xdr:rowOff>
    </xdr:to>
    <xdr:sp macro="" textlink="">
      <xdr:nvSpPr>
        <xdr:cNvPr id="69" name="円/楕円 68"/>
        <xdr:cNvSpPr/>
      </xdr:nvSpPr>
      <xdr:spPr bwMode="auto">
        <a:xfrm>
          <a:off x="5600700" y="311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125491</xdr:rowOff>
    </xdr:from>
    <xdr:ext cx="762000" cy="259045"/>
    <xdr:sp macro="" textlink="">
      <xdr:nvSpPr>
        <xdr:cNvPr id="70" name="人口1人当たり決算額の推移該当値テキスト130"/>
        <xdr:cNvSpPr txBox="1"/>
      </xdr:nvSpPr>
      <xdr:spPr>
        <a:xfrm>
          <a:off x="5740400" y="308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145100</xdr:rowOff>
    </xdr:from>
    <xdr:to>
      <xdr:col>4</xdr:col>
      <xdr:colOff>520700</xdr:colOff>
      <xdr:row>18</xdr:row>
      <xdr:rowOff>75250</xdr:rowOff>
    </xdr:to>
    <xdr:sp macro="" textlink="">
      <xdr:nvSpPr>
        <xdr:cNvPr id="71" name="円/楕円 70"/>
        <xdr:cNvSpPr/>
      </xdr:nvSpPr>
      <xdr:spPr bwMode="auto">
        <a:xfrm>
          <a:off x="4953000" y="310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60027</xdr:rowOff>
    </xdr:from>
    <xdr:ext cx="736600" cy="259045"/>
    <xdr:sp macro="" textlink="">
      <xdr:nvSpPr>
        <xdr:cNvPr id="72" name="テキスト ボックス 71"/>
        <xdr:cNvSpPr txBox="1"/>
      </xdr:nvSpPr>
      <xdr:spPr>
        <a:xfrm>
          <a:off x="4622800" y="3193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102,208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141435</xdr:rowOff>
    </xdr:from>
    <xdr:to>
      <xdr:col>3</xdr:col>
      <xdr:colOff>955675</xdr:colOff>
      <xdr:row>18</xdr:row>
      <xdr:rowOff>71585</xdr:rowOff>
    </xdr:to>
    <xdr:sp macro="" textlink="">
      <xdr:nvSpPr>
        <xdr:cNvPr id="73" name="円/楕円 72"/>
        <xdr:cNvSpPr/>
      </xdr:nvSpPr>
      <xdr:spPr bwMode="auto">
        <a:xfrm>
          <a:off x="4254500" y="310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56362</xdr:rowOff>
    </xdr:from>
    <xdr:ext cx="762000" cy="259045"/>
    <xdr:sp macro="" textlink="">
      <xdr:nvSpPr>
        <xdr:cNvPr id="74" name="テキスト ボックス 73"/>
        <xdr:cNvSpPr txBox="1"/>
      </xdr:nvSpPr>
      <xdr:spPr>
        <a:xfrm>
          <a:off x="3924300" y="319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162512</xdr:rowOff>
    </xdr:from>
    <xdr:to>
      <xdr:col>3</xdr:col>
      <xdr:colOff>257175</xdr:colOff>
      <xdr:row>18</xdr:row>
      <xdr:rowOff>92662</xdr:rowOff>
    </xdr:to>
    <xdr:sp macro="" textlink="">
      <xdr:nvSpPr>
        <xdr:cNvPr id="75" name="円/楕円 74"/>
        <xdr:cNvSpPr/>
      </xdr:nvSpPr>
      <xdr:spPr bwMode="auto">
        <a:xfrm>
          <a:off x="3556000" y="312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77439</xdr:rowOff>
    </xdr:from>
    <xdr:ext cx="762000" cy="259045"/>
    <xdr:sp macro="" textlink="">
      <xdr:nvSpPr>
        <xdr:cNvPr id="76" name="テキスト ボックス 75"/>
        <xdr:cNvSpPr txBox="1"/>
      </xdr:nvSpPr>
      <xdr:spPr>
        <a:xfrm>
          <a:off x="3225800" y="32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99,923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146068</xdr:rowOff>
    </xdr:from>
    <xdr:to>
      <xdr:col>2</xdr:col>
      <xdr:colOff>692150</xdr:colOff>
      <xdr:row>18</xdr:row>
      <xdr:rowOff>76218</xdr:rowOff>
    </xdr:to>
    <xdr:sp macro="" textlink="">
      <xdr:nvSpPr>
        <xdr:cNvPr id="77" name="円/楕円 76"/>
        <xdr:cNvSpPr/>
      </xdr:nvSpPr>
      <xdr:spPr bwMode="auto">
        <a:xfrm>
          <a:off x="2857500" y="3108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60995</xdr:rowOff>
    </xdr:from>
    <xdr:ext cx="762000" cy="259045"/>
    <xdr:sp macro="" textlink="">
      <xdr:nvSpPr>
        <xdr:cNvPr id="78" name="テキスト ボックス 77"/>
        <xdr:cNvSpPr txBox="1"/>
      </xdr:nvSpPr>
      <xdr:spPr>
        <a:xfrm>
          <a:off x="2527300" y="31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187655</xdr:rowOff>
    </xdr:from>
    <xdr:to>
      <xdr:col>4</xdr:col>
      <xdr:colOff>1117600</xdr:colOff>
      <xdr:row>35</xdr:row>
      <xdr:rowOff>201276</xdr:rowOff>
    </xdr:to>
    <xdr:cxnSp macro="">
      <xdr:nvCxnSpPr>
        <xdr:cNvPr id="112" name="直線コネクタ 111"/>
        <xdr:cNvCxnSpPr/>
      </xdr:nvCxnSpPr>
      <xdr:spPr bwMode="auto">
        <a:xfrm>
          <a:off x="5003800" y="6798005"/>
          <a:ext cx="647700" cy="1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187655</xdr:rowOff>
    </xdr:from>
    <xdr:to>
      <xdr:col>4</xdr:col>
      <xdr:colOff>469900</xdr:colOff>
      <xdr:row>35</xdr:row>
      <xdr:rowOff>226841</xdr:rowOff>
    </xdr:to>
    <xdr:cxnSp macro="">
      <xdr:nvCxnSpPr>
        <xdr:cNvPr id="115" name="直線コネクタ 114"/>
        <xdr:cNvCxnSpPr/>
      </xdr:nvCxnSpPr>
      <xdr:spPr bwMode="auto">
        <a:xfrm flipV="1">
          <a:off x="4305300" y="6798005"/>
          <a:ext cx="698500" cy="39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226841</xdr:rowOff>
    </xdr:from>
    <xdr:to>
      <xdr:col>3</xdr:col>
      <xdr:colOff>904875</xdr:colOff>
      <xdr:row>36</xdr:row>
      <xdr:rowOff>11824</xdr:rowOff>
    </xdr:to>
    <xdr:cxnSp macro="">
      <xdr:nvCxnSpPr>
        <xdr:cNvPr id="118" name="直線コネクタ 117"/>
        <xdr:cNvCxnSpPr/>
      </xdr:nvCxnSpPr>
      <xdr:spPr bwMode="auto">
        <a:xfrm flipV="1">
          <a:off x="3606800" y="6837191"/>
          <a:ext cx="698500" cy="127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11824</xdr:rowOff>
    </xdr:from>
    <xdr:to>
      <xdr:col>3</xdr:col>
      <xdr:colOff>206375</xdr:colOff>
      <xdr:row>36</xdr:row>
      <xdr:rowOff>146241</xdr:rowOff>
    </xdr:to>
    <xdr:cxnSp macro="">
      <xdr:nvCxnSpPr>
        <xdr:cNvPr id="121" name="直線コネクタ 120"/>
        <xdr:cNvCxnSpPr/>
      </xdr:nvCxnSpPr>
      <xdr:spPr bwMode="auto">
        <a:xfrm flipV="1">
          <a:off x="2908300" y="6965074"/>
          <a:ext cx="698500" cy="134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150476</xdr:rowOff>
    </xdr:from>
    <xdr:to>
      <xdr:col>5</xdr:col>
      <xdr:colOff>34925</xdr:colOff>
      <xdr:row>35</xdr:row>
      <xdr:rowOff>252076</xdr:rowOff>
    </xdr:to>
    <xdr:sp macro="" textlink="">
      <xdr:nvSpPr>
        <xdr:cNvPr id="131" name="円/楕円 130"/>
        <xdr:cNvSpPr/>
      </xdr:nvSpPr>
      <xdr:spPr bwMode="auto">
        <a:xfrm>
          <a:off x="5600700" y="676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338453</xdr:rowOff>
    </xdr:from>
    <xdr:ext cx="762000" cy="259045"/>
    <xdr:sp macro="" textlink="">
      <xdr:nvSpPr>
        <xdr:cNvPr id="132" name="人口1人当たり決算額の推移該当値テキスト445"/>
        <xdr:cNvSpPr txBox="1"/>
      </xdr:nvSpPr>
      <xdr:spPr>
        <a:xfrm>
          <a:off x="5740400" y="66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136855</xdr:rowOff>
    </xdr:from>
    <xdr:to>
      <xdr:col>4</xdr:col>
      <xdr:colOff>520700</xdr:colOff>
      <xdr:row>35</xdr:row>
      <xdr:rowOff>238455</xdr:rowOff>
    </xdr:to>
    <xdr:sp macro="" textlink="">
      <xdr:nvSpPr>
        <xdr:cNvPr id="133" name="円/楕円 132"/>
        <xdr:cNvSpPr/>
      </xdr:nvSpPr>
      <xdr:spPr bwMode="auto">
        <a:xfrm>
          <a:off x="4953000" y="674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248632</xdr:rowOff>
    </xdr:from>
    <xdr:ext cx="736600" cy="259045"/>
    <xdr:sp macro="" textlink="">
      <xdr:nvSpPr>
        <xdr:cNvPr id="134" name="テキスト ボックス 133"/>
        <xdr:cNvSpPr txBox="1"/>
      </xdr:nvSpPr>
      <xdr:spPr>
        <a:xfrm>
          <a:off x="4622800" y="651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176041</xdr:rowOff>
    </xdr:from>
    <xdr:to>
      <xdr:col>3</xdr:col>
      <xdr:colOff>955675</xdr:colOff>
      <xdr:row>35</xdr:row>
      <xdr:rowOff>277641</xdr:rowOff>
    </xdr:to>
    <xdr:sp macro="" textlink="">
      <xdr:nvSpPr>
        <xdr:cNvPr id="135" name="円/楕円 134"/>
        <xdr:cNvSpPr/>
      </xdr:nvSpPr>
      <xdr:spPr bwMode="auto">
        <a:xfrm>
          <a:off x="4254500" y="678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287818</xdr:rowOff>
    </xdr:from>
    <xdr:ext cx="762000" cy="259045"/>
    <xdr:sp macro="" textlink="">
      <xdr:nvSpPr>
        <xdr:cNvPr id="136" name="テキスト ボックス 135"/>
        <xdr:cNvSpPr txBox="1"/>
      </xdr:nvSpPr>
      <xdr:spPr>
        <a:xfrm>
          <a:off x="3924300" y="655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303924</xdr:rowOff>
    </xdr:from>
    <xdr:to>
      <xdr:col>3</xdr:col>
      <xdr:colOff>257175</xdr:colOff>
      <xdr:row>36</xdr:row>
      <xdr:rowOff>62624</xdr:rowOff>
    </xdr:to>
    <xdr:sp macro="" textlink="">
      <xdr:nvSpPr>
        <xdr:cNvPr id="137" name="円/楕円 136"/>
        <xdr:cNvSpPr/>
      </xdr:nvSpPr>
      <xdr:spPr bwMode="auto">
        <a:xfrm>
          <a:off x="3556000" y="691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47401</xdr:rowOff>
    </xdr:from>
    <xdr:ext cx="762000" cy="259045"/>
    <xdr:sp macro="" textlink="">
      <xdr:nvSpPr>
        <xdr:cNvPr id="138" name="テキスト ボックス 137"/>
        <xdr:cNvSpPr txBox="1"/>
      </xdr:nvSpPr>
      <xdr:spPr>
        <a:xfrm>
          <a:off x="3225800" y="700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31,046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95441</xdr:rowOff>
    </xdr:from>
    <xdr:to>
      <xdr:col>2</xdr:col>
      <xdr:colOff>692150</xdr:colOff>
      <xdr:row>37</xdr:row>
      <xdr:rowOff>25591</xdr:rowOff>
    </xdr:to>
    <xdr:sp macro="" textlink="">
      <xdr:nvSpPr>
        <xdr:cNvPr id="139" name="円/楕円 138"/>
        <xdr:cNvSpPr/>
      </xdr:nvSpPr>
      <xdr:spPr bwMode="auto">
        <a:xfrm>
          <a:off x="2857500" y="704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10368</xdr:rowOff>
    </xdr:from>
    <xdr:ext cx="762000" cy="259045"/>
    <xdr:sp macro="" textlink="">
      <xdr:nvSpPr>
        <xdr:cNvPr id="140" name="テキスト ボックス 139"/>
        <xdr:cNvSpPr txBox="1"/>
      </xdr:nvSpPr>
      <xdr:spPr>
        <a:xfrm>
          <a:off x="2527300" y="713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8,597
8,515
37.44
5,242,598
4,700,372
468,190
2,792,718
4,766,076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123077</xdr:rowOff>
    </xdr:from>
    <xdr:to>
      <xdr:col>6</xdr:col>
      <xdr:colOff>511175</xdr:colOff>
      <xdr:row>37</xdr:row>
      <xdr:rowOff>127508</xdr:rowOff>
    </xdr:to>
    <xdr:cxnSp macro="">
      <xdr:nvCxnSpPr>
        <xdr:cNvPr id="63" name="直線コネクタ 62"/>
        <xdr:cNvCxnSpPr/>
      </xdr:nvCxnSpPr>
      <xdr:spPr>
        <a:xfrm>
          <a:off x="3797300" y="6466727"/>
          <a:ext cx="8382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112736</xdr:rowOff>
    </xdr:from>
    <xdr:to>
      <xdr:col>5</xdr:col>
      <xdr:colOff>358775</xdr:colOff>
      <xdr:row>37</xdr:row>
      <xdr:rowOff>123077</xdr:rowOff>
    </xdr:to>
    <xdr:cxnSp macro="">
      <xdr:nvCxnSpPr>
        <xdr:cNvPr id="66" name="直線コネクタ 65"/>
        <xdr:cNvCxnSpPr/>
      </xdr:nvCxnSpPr>
      <xdr:spPr>
        <a:xfrm>
          <a:off x="2908300" y="645638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112736</xdr:rowOff>
    </xdr:from>
    <xdr:to>
      <xdr:col>4</xdr:col>
      <xdr:colOff>155575</xdr:colOff>
      <xdr:row>37</xdr:row>
      <xdr:rowOff>137947</xdr:rowOff>
    </xdr:to>
    <xdr:cxnSp macro="">
      <xdr:nvCxnSpPr>
        <xdr:cNvPr id="69" name="直線コネクタ 68"/>
        <xdr:cNvCxnSpPr/>
      </xdr:nvCxnSpPr>
      <xdr:spPr>
        <a:xfrm flipV="1">
          <a:off x="2019300" y="6456386"/>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125135</xdr:rowOff>
    </xdr:from>
    <xdr:to>
      <xdr:col>2</xdr:col>
      <xdr:colOff>638175</xdr:colOff>
      <xdr:row>37</xdr:row>
      <xdr:rowOff>137947</xdr:rowOff>
    </xdr:to>
    <xdr:cxnSp macro="">
      <xdr:nvCxnSpPr>
        <xdr:cNvPr id="72" name="直線コネクタ 71"/>
        <xdr:cNvCxnSpPr/>
      </xdr:nvCxnSpPr>
      <xdr:spPr>
        <a:xfrm>
          <a:off x="1130300" y="6468785"/>
          <a:ext cx="889000" cy="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76708</xdr:rowOff>
    </xdr:from>
    <xdr:to>
      <xdr:col>6</xdr:col>
      <xdr:colOff>561975</xdr:colOff>
      <xdr:row>38</xdr:row>
      <xdr:rowOff>6858</xdr:rowOff>
    </xdr:to>
    <xdr:sp macro="" textlink="">
      <xdr:nvSpPr>
        <xdr:cNvPr id="82" name="円/楕円 81"/>
        <xdr:cNvSpPr/>
      </xdr:nvSpPr>
      <xdr:spPr>
        <a:xfrm>
          <a:off x="45847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55135</xdr:rowOff>
    </xdr:from>
    <xdr:ext cx="534377" cy="259045"/>
    <xdr:sp macro="" textlink="">
      <xdr:nvSpPr>
        <xdr:cNvPr id="83" name="人件費該当値テキスト"/>
        <xdr:cNvSpPr txBox="1"/>
      </xdr:nvSpPr>
      <xdr:spPr>
        <a:xfrm>
          <a:off x="4686300" y="63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72277</xdr:rowOff>
    </xdr:from>
    <xdr:to>
      <xdr:col>5</xdr:col>
      <xdr:colOff>409575</xdr:colOff>
      <xdr:row>38</xdr:row>
      <xdr:rowOff>2428</xdr:rowOff>
    </xdr:to>
    <xdr:sp macro="" textlink="">
      <xdr:nvSpPr>
        <xdr:cNvPr id="84" name="円/楕円 83"/>
        <xdr:cNvSpPr/>
      </xdr:nvSpPr>
      <xdr:spPr>
        <a:xfrm>
          <a:off x="3746500" y="64159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165005</xdr:rowOff>
    </xdr:from>
    <xdr:ext cx="534377" cy="259045"/>
    <xdr:sp macro="" textlink="">
      <xdr:nvSpPr>
        <xdr:cNvPr id="85" name="テキスト ボックス 84"/>
        <xdr:cNvSpPr txBox="1"/>
      </xdr:nvSpPr>
      <xdr:spPr>
        <a:xfrm>
          <a:off x="3530111" y="65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61936</xdr:rowOff>
    </xdr:from>
    <xdr:to>
      <xdr:col>4</xdr:col>
      <xdr:colOff>206375</xdr:colOff>
      <xdr:row>37</xdr:row>
      <xdr:rowOff>163536</xdr:rowOff>
    </xdr:to>
    <xdr:sp macro="" textlink="">
      <xdr:nvSpPr>
        <xdr:cNvPr id="86" name="円/楕円 85"/>
        <xdr:cNvSpPr/>
      </xdr:nvSpPr>
      <xdr:spPr>
        <a:xfrm>
          <a:off x="2857500" y="64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154663</xdr:rowOff>
    </xdr:from>
    <xdr:ext cx="534377" cy="259045"/>
    <xdr:sp macro="" textlink="">
      <xdr:nvSpPr>
        <xdr:cNvPr id="87" name="テキスト ボックス 86"/>
        <xdr:cNvSpPr txBox="1"/>
      </xdr:nvSpPr>
      <xdr:spPr>
        <a:xfrm>
          <a:off x="2641111" y="649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90,227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87147</xdr:rowOff>
    </xdr:from>
    <xdr:to>
      <xdr:col>3</xdr:col>
      <xdr:colOff>3175</xdr:colOff>
      <xdr:row>38</xdr:row>
      <xdr:rowOff>17297</xdr:rowOff>
    </xdr:to>
    <xdr:sp macro="" textlink="">
      <xdr:nvSpPr>
        <xdr:cNvPr id="88" name="円/楕円 87"/>
        <xdr:cNvSpPr/>
      </xdr:nvSpPr>
      <xdr:spPr>
        <a:xfrm>
          <a:off x="1968500" y="64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8424</xdr:rowOff>
    </xdr:from>
    <xdr:ext cx="534377" cy="259045"/>
    <xdr:sp macro="" textlink="">
      <xdr:nvSpPr>
        <xdr:cNvPr id="89" name="テキスト ボックス 88"/>
        <xdr:cNvSpPr txBox="1"/>
      </xdr:nvSpPr>
      <xdr:spPr>
        <a:xfrm>
          <a:off x="1752111" y="65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87,911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74335</xdr:rowOff>
    </xdr:from>
    <xdr:to>
      <xdr:col>1</xdr:col>
      <xdr:colOff>485775</xdr:colOff>
      <xdr:row>38</xdr:row>
      <xdr:rowOff>4485</xdr:rowOff>
    </xdr:to>
    <xdr:sp macro="" textlink="">
      <xdr:nvSpPr>
        <xdr:cNvPr id="90" name="円/楕円 89"/>
        <xdr:cNvSpPr/>
      </xdr:nvSpPr>
      <xdr:spPr>
        <a:xfrm>
          <a:off x="1079500" y="641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167062</xdr:rowOff>
    </xdr:from>
    <xdr:ext cx="534377" cy="259045"/>
    <xdr:sp macro="" textlink="">
      <xdr:nvSpPr>
        <xdr:cNvPr id="91" name="テキスト ボックス 90"/>
        <xdr:cNvSpPr txBox="1"/>
      </xdr:nvSpPr>
      <xdr:spPr>
        <a:xfrm>
          <a:off x="863111" y="65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88059</xdr:rowOff>
    </xdr:from>
    <xdr:to>
      <xdr:col>6</xdr:col>
      <xdr:colOff>511175</xdr:colOff>
      <xdr:row>55</xdr:row>
      <xdr:rowOff>140116</xdr:rowOff>
    </xdr:to>
    <xdr:cxnSp macro="">
      <xdr:nvCxnSpPr>
        <xdr:cNvPr id="118" name="直線コネクタ 117"/>
        <xdr:cNvCxnSpPr/>
      </xdr:nvCxnSpPr>
      <xdr:spPr>
        <a:xfrm>
          <a:off x="3797300" y="9517809"/>
          <a:ext cx="838200" cy="5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88059</xdr:rowOff>
    </xdr:from>
    <xdr:to>
      <xdr:col>5</xdr:col>
      <xdr:colOff>358775</xdr:colOff>
      <xdr:row>55</xdr:row>
      <xdr:rowOff>106274</xdr:rowOff>
    </xdr:to>
    <xdr:cxnSp macro="">
      <xdr:nvCxnSpPr>
        <xdr:cNvPr id="121" name="直線コネクタ 120"/>
        <xdr:cNvCxnSpPr/>
      </xdr:nvCxnSpPr>
      <xdr:spPr>
        <a:xfrm flipV="1">
          <a:off x="2908300" y="9517809"/>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106274</xdr:rowOff>
    </xdr:from>
    <xdr:to>
      <xdr:col>4</xdr:col>
      <xdr:colOff>155575</xdr:colOff>
      <xdr:row>55</xdr:row>
      <xdr:rowOff>156177</xdr:rowOff>
    </xdr:to>
    <xdr:cxnSp macro="">
      <xdr:nvCxnSpPr>
        <xdr:cNvPr id="124" name="直線コネクタ 123"/>
        <xdr:cNvCxnSpPr/>
      </xdr:nvCxnSpPr>
      <xdr:spPr>
        <a:xfrm flipV="1">
          <a:off x="2019300" y="9536024"/>
          <a:ext cx="889000" cy="4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134269</xdr:rowOff>
    </xdr:from>
    <xdr:to>
      <xdr:col>2</xdr:col>
      <xdr:colOff>638175</xdr:colOff>
      <xdr:row>55</xdr:row>
      <xdr:rowOff>156177</xdr:rowOff>
    </xdr:to>
    <xdr:cxnSp macro="">
      <xdr:nvCxnSpPr>
        <xdr:cNvPr id="127" name="直線コネクタ 126"/>
        <xdr:cNvCxnSpPr/>
      </xdr:nvCxnSpPr>
      <xdr:spPr>
        <a:xfrm>
          <a:off x="1130300" y="9564019"/>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89316</xdr:rowOff>
    </xdr:from>
    <xdr:to>
      <xdr:col>6</xdr:col>
      <xdr:colOff>561975</xdr:colOff>
      <xdr:row>56</xdr:row>
      <xdr:rowOff>19466</xdr:rowOff>
    </xdr:to>
    <xdr:sp macro="" textlink="">
      <xdr:nvSpPr>
        <xdr:cNvPr id="137" name="円/楕円 136"/>
        <xdr:cNvSpPr/>
      </xdr:nvSpPr>
      <xdr:spPr>
        <a:xfrm>
          <a:off x="4584700" y="95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67743</xdr:rowOff>
    </xdr:from>
    <xdr:ext cx="599010" cy="259045"/>
    <xdr:sp macro="" textlink="">
      <xdr:nvSpPr>
        <xdr:cNvPr id="138" name="物件費該当値テキスト"/>
        <xdr:cNvSpPr txBox="1"/>
      </xdr:nvSpPr>
      <xdr:spPr>
        <a:xfrm>
          <a:off x="4686300" y="949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112,409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37259</xdr:rowOff>
    </xdr:from>
    <xdr:to>
      <xdr:col>5</xdr:col>
      <xdr:colOff>409575</xdr:colOff>
      <xdr:row>55</xdr:row>
      <xdr:rowOff>138859</xdr:rowOff>
    </xdr:to>
    <xdr:sp macro="" textlink="">
      <xdr:nvSpPr>
        <xdr:cNvPr id="139" name="円/楕円 138"/>
        <xdr:cNvSpPr/>
      </xdr:nvSpPr>
      <xdr:spPr>
        <a:xfrm>
          <a:off x="3746500" y="94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155386</xdr:rowOff>
    </xdr:from>
    <xdr:ext cx="599010" cy="259045"/>
    <xdr:sp macro="" textlink="">
      <xdr:nvSpPr>
        <xdr:cNvPr id="140" name="テキスト ボックス 139"/>
        <xdr:cNvSpPr txBox="1"/>
      </xdr:nvSpPr>
      <xdr:spPr>
        <a:xfrm>
          <a:off x="3497794" y="924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123,795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55474</xdr:rowOff>
    </xdr:from>
    <xdr:to>
      <xdr:col>4</xdr:col>
      <xdr:colOff>206375</xdr:colOff>
      <xdr:row>55</xdr:row>
      <xdr:rowOff>157074</xdr:rowOff>
    </xdr:to>
    <xdr:sp macro="" textlink="">
      <xdr:nvSpPr>
        <xdr:cNvPr id="141" name="円/楕円 140"/>
        <xdr:cNvSpPr/>
      </xdr:nvSpPr>
      <xdr:spPr>
        <a:xfrm>
          <a:off x="2857500" y="948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2151</xdr:rowOff>
    </xdr:from>
    <xdr:ext cx="599010" cy="259045"/>
    <xdr:sp macro="" textlink="">
      <xdr:nvSpPr>
        <xdr:cNvPr id="142" name="テキスト ボックス 141"/>
        <xdr:cNvSpPr txBox="1"/>
      </xdr:nvSpPr>
      <xdr:spPr>
        <a:xfrm>
          <a:off x="2608794" y="926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119,811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105377</xdr:rowOff>
    </xdr:from>
    <xdr:to>
      <xdr:col>3</xdr:col>
      <xdr:colOff>3175</xdr:colOff>
      <xdr:row>56</xdr:row>
      <xdr:rowOff>35527</xdr:rowOff>
    </xdr:to>
    <xdr:sp macro="" textlink="">
      <xdr:nvSpPr>
        <xdr:cNvPr id="143" name="円/楕円 142"/>
        <xdr:cNvSpPr/>
      </xdr:nvSpPr>
      <xdr:spPr>
        <a:xfrm>
          <a:off x="1968500" y="95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52054</xdr:rowOff>
    </xdr:from>
    <xdr:ext cx="599010" cy="259045"/>
    <xdr:sp macro="" textlink="">
      <xdr:nvSpPr>
        <xdr:cNvPr id="144" name="テキスト ボックス 143"/>
        <xdr:cNvSpPr txBox="1"/>
      </xdr:nvSpPr>
      <xdr:spPr>
        <a:xfrm>
          <a:off x="1719794" y="931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108,896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83469</xdr:rowOff>
    </xdr:from>
    <xdr:to>
      <xdr:col>1</xdr:col>
      <xdr:colOff>485775</xdr:colOff>
      <xdr:row>56</xdr:row>
      <xdr:rowOff>13619</xdr:rowOff>
    </xdr:to>
    <xdr:sp macro="" textlink="">
      <xdr:nvSpPr>
        <xdr:cNvPr id="145" name="円/楕円 144"/>
        <xdr:cNvSpPr/>
      </xdr:nvSpPr>
      <xdr:spPr>
        <a:xfrm>
          <a:off x="1079500" y="95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30146</xdr:rowOff>
    </xdr:from>
    <xdr:ext cx="599010" cy="259045"/>
    <xdr:sp macro="" textlink="">
      <xdr:nvSpPr>
        <xdr:cNvPr id="146" name="テキスト ボックス 145"/>
        <xdr:cNvSpPr txBox="1"/>
      </xdr:nvSpPr>
      <xdr:spPr>
        <a:xfrm>
          <a:off x="830794" y="928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10018</xdr:rowOff>
    </xdr:from>
    <xdr:to>
      <xdr:col>6</xdr:col>
      <xdr:colOff>511175</xdr:colOff>
      <xdr:row>78</xdr:row>
      <xdr:rowOff>31017</xdr:rowOff>
    </xdr:to>
    <xdr:cxnSp macro="">
      <xdr:nvCxnSpPr>
        <xdr:cNvPr id="177" name="直線コネクタ 176"/>
        <xdr:cNvCxnSpPr/>
      </xdr:nvCxnSpPr>
      <xdr:spPr>
        <a:xfrm>
          <a:off x="3797300" y="13383118"/>
          <a:ext cx="8382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77293</xdr:rowOff>
    </xdr:from>
    <xdr:to>
      <xdr:col>5</xdr:col>
      <xdr:colOff>358775</xdr:colOff>
      <xdr:row>78</xdr:row>
      <xdr:rowOff>10018</xdr:rowOff>
    </xdr:to>
    <xdr:cxnSp macro="">
      <xdr:nvCxnSpPr>
        <xdr:cNvPr id="180" name="直線コネクタ 179"/>
        <xdr:cNvCxnSpPr/>
      </xdr:nvCxnSpPr>
      <xdr:spPr>
        <a:xfrm>
          <a:off x="2908300" y="13278943"/>
          <a:ext cx="889000" cy="10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77293</xdr:rowOff>
    </xdr:from>
    <xdr:to>
      <xdr:col>4</xdr:col>
      <xdr:colOff>155575</xdr:colOff>
      <xdr:row>78</xdr:row>
      <xdr:rowOff>34021</xdr:rowOff>
    </xdr:to>
    <xdr:cxnSp macro="">
      <xdr:nvCxnSpPr>
        <xdr:cNvPr id="183" name="直線コネクタ 182"/>
        <xdr:cNvCxnSpPr/>
      </xdr:nvCxnSpPr>
      <xdr:spPr>
        <a:xfrm flipV="1">
          <a:off x="2019300" y="13278943"/>
          <a:ext cx="889000" cy="12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34021</xdr:rowOff>
    </xdr:from>
    <xdr:to>
      <xdr:col>2</xdr:col>
      <xdr:colOff>638175</xdr:colOff>
      <xdr:row>78</xdr:row>
      <xdr:rowOff>53747</xdr:rowOff>
    </xdr:to>
    <xdr:cxnSp macro="">
      <xdr:nvCxnSpPr>
        <xdr:cNvPr id="186" name="直線コネクタ 185"/>
        <xdr:cNvCxnSpPr/>
      </xdr:nvCxnSpPr>
      <xdr:spPr>
        <a:xfrm flipV="1">
          <a:off x="1130300" y="13407121"/>
          <a:ext cx="889000" cy="1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151667</xdr:rowOff>
    </xdr:from>
    <xdr:to>
      <xdr:col>6</xdr:col>
      <xdr:colOff>561975</xdr:colOff>
      <xdr:row>78</xdr:row>
      <xdr:rowOff>81817</xdr:rowOff>
    </xdr:to>
    <xdr:sp macro="" textlink="">
      <xdr:nvSpPr>
        <xdr:cNvPr id="196" name="円/楕円 195"/>
        <xdr:cNvSpPr/>
      </xdr:nvSpPr>
      <xdr:spPr>
        <a:xfrm>
          <a:off x="4584700" y="133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130094</xdr:rowOff>
    </xdr:from>
    <xdr:ext cx="469744" cy="259045"/>
    <xdr:sp macro="" textlink="">
      <xdr:nvSpPr>
        <xdr:cNvPr id="197" name="維持補修費該当値テキスト"/>
        <xdr:cNvSpPr txBox="1"/>
      </xdr:nvSpPr>
      <xdr:spPr>
        <a:xfrm>
          <a:off x="4686300" y="1333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130668</xdr:rowOff>
    </xdr:from>
    <xdr:to>
      <xdr:col>5</xdr:col>
      <xdr:colOff>409575</xdr:colOff>
      <xdr:row>78</xdr:row>
      <xdr:rowOff>60818</xdr:rowOff>
    </xdr:to>
    <xdr:sp macro="" textlink="">
      <xdr:nvSpPr>
        <xdr:cNvPr id="198" name="円/楕円 197"/>
        <xdr:cNvSpPr/>
      </xdr:nvSpPr>
      <xdr:spPr>
        <a:xfrm>
          <a:off x="3746500" y="133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51945</xdr:rowOff>
    </xdr:from>
    <xdr:ext cx="469744" cy="259045"/>
    <xdr:sp macro="" textlink="">
      <xdr:nvSpPr>
        <xdr:cNvPr id="199" name="テキスト ボックス 198"/>
        <xdr:cNvSpPr txBox="1"/>
      </xdr:nvSpPr>
      <xdr:spPr>
        <a:xfrm>
          <a:off x="3562427" y="1342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26493</xdr:rowOff>
    </xdr:from>
    <xdr:to>
      <xdr:col>4</xdr:col>
      <xdr:colOff>206375</xdr:colOff>
      <xdr:row>77</xdr:row>
      <xdr:rowOff>128093</xdr:rowOff>
    </xdr:to>
    <xdr:sp macro="" textlink="">
      <xdr:nvSpPr>
        <xdr:cNvPr id="200" name="円/楕円 199"/>
        <xdr:cNvSpPr/>
      </xdr:nvSpPr>
      <xdr:spPr>
        <a:xfrm>
          <a:off x="2857500" y="132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144620</xdr:rowOff>
    </xdr:from>
    <xdr:ext cx="534377" cy="259045"/>
    <xdr:sp macro="" textlink="">
      <xdr:nvSpPr>
        <xdr:cNvPr id="201" name="テキスト ボックス 200"/>
        <xdr:cNvSpPr txBox="1"/>
      </xdr:nvSpPr>
      <xdr:spPr>
        <a:xfrm>
          <a:off x="2641111" y="130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154671</xdr:rowOff>
    </xdr:from>
    <xdr:to>
      <xdr:col>3</xdr:col>
      <xdr:colOff>3175</xdr:colOff>
      <xdr:row>78</xdr:row>
      <xdr:rowOff>84821</xdr:rowOff>
    </xdr:to>
    <xdr:sp macro="" textlink="">
      <xdr:nvSpPr>
        <xdr:cNvPr id="202" name="円/楕円 201"/>
        <xdr:cNvSpPr/>
      </xdr:nvSpPr>
      <xdr:spPr>
        <a:xfrm>
          <a:off x="1968500" y="133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101348</xdr:rowOff>
    </xdr:from>
    <xdr:ext cx="469744" cy="259045"/>
    <xdr:sp macro="" textlink="">
      <xdr:nvSpPr>
        <xdr:cNvPr id="203" name="テキスト ボックス 202"/>
        <xdr:cNvSpPr txBox="1"/>
      </xdr:nvSpPr>
      <xdr:spPr>
        <a:xfrm>
          <a:off x="1784427" y="131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2947</xdr:rowOff>
    </xdr:from>
    <xdr:to>
      <xdr:col>1</xdr:col>
      <xdr:colOff>485775</xdr:colOff>
      <xdr:row>78</xdr:row>
      <xdr:rowOff>104547</xdr:rowOff>
    </xdr:to>
    <xdr:sp macro="" textlink="">
      <xdr:nvSpPr>
        <xdr:cNvPr id="204" name="円/楕円 203"/>
        <xdr:cNvSpPr/>
      </xdr:nvSpPr>
      <xdr:spPr>
        <a:xfrm>
          <a:off x="1079500" y="133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95674</xdr:rowOff>
    </xdr:from>
    <xdr:ext cx="469744" cy="259045"/>
    <xdr:sp macro="" textlink="">
      <xdr:nvSpPr>
        <xdr:cNvPr id="205" name="テキスト ボックス 204"/>
        <xdr:cNvSpPr txBox="1"/>
      </xdr:nvSpPr>
      <xdr:spPr>
        <a:xfrm>
          <a:off x="895427" y="1346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16732</xdr:rowOff>
    </xdr:from>
    <xdr:to>
      <xdr:col>6</xdr:col>
      <xdr:colOff>511175</xdr:colOff>
      <xdr:row>98</xdr:row>
      <xdr:rowOff>81387</xdr:rowOff>
    </xdr:to>
    <xdr:cxnSp macro="">
      <xdr:nvCxnSpPr>
        <xdr:cNvPr id="235" name="直線コネクタ 234"/>
        <xdr:cNvCxnSpPr/>
      </xdr:nvCxnSpPr>
      <xdr:spPr>
        <a:xfrm flipV="1">
          <a:off x="3797300" y="16818832"/>
          <a:ext cx="8382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81387</xdr:rowOff>
    </xdr:from>
    <xdr:to>
      <xdr:col>5</xdr:col>
      <xdr:colOff>358775</xdr:colOff>
      <xdr:row>98</xdr:row>
      <xdr:rowOff>90208</xdr:rowOff>
    </xdr:to>
    <xdr:cxnSp macro="">
      <xdr:nvCxnSpPr>
        <xdr:cNvPr id="238" name="直線コネクタ 237"/>
        <xdr:cNvCxnSpPr/>
      </xdr:nvCxnSpPr>
      <xdr:spPr>
        <a:xfrm flipV="1">
          <a:off x="2908300" y="16883487"/>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90208</xdr:rowOff>
    </xdr:from>
    <xdr:to>
      <xdr:col>4</xdr:col>
      <xdr:colOff>155575</xdr:colOff>
      <xdr:row>99</xdr:row>
      <xdr:rowOff>13799</xdr:rowOff>
    </xdr:to>
    <xdr:cxnSp macro="">
      <xdr:nvCxnSpPr>
        <xdr:cNvPr id="241" name="直線コネクタ 240"/>
        <xdr:cNvCxnSpPr/>
      </xdr:nvCxnSpPr>
      <xdr:spPr>
        <a:xfrm flipV="1">
          <a:off x="2019300" y="16892308"/>
          <a:ext cx="889000" cy="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13799</xdr:rowOff>
    </xdr:from>
    <xdr:to>
      <xdr:col>2</xdr:col>
      <xdr:colOff>638175</xdr:colOff>
      <xdr:row>99</xdr:row>
      <xdr:rowOff>51118</xdr:rowOff>
    </xdr:to>
    <xdr:cxnSp macro="">
      <xdr:nvCxnSpPr>
        <xdr:cNvPr id="244" name="直線コネクタ 243"/>
        <xdr:cNvCxnSpPr/>
      </xdr:nvCxnSpPr>
      <xdr:spPr>
        <a:xfrm flipV="1">
          <a:off x="1130300" y="16987349"/>
          <a:ext cx="8890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137382</xdr:rowOff>
    </xdr:from>
    <xdr:to>
      <xdr:col>6</xdr:col>
      <xdr:colOff>561975</xdr:colOff>
      <xdr:row>98</xdr:row>
      <xdr:rowOff>67532</xdr:rowOff>
    </xdr:to>
    <xdr:sp macro="" textlink="">
      <xdr:nvSpPr>
        <xdr:cNvPr id="254" name="円/楕円 253"/>
        <xdr:cNvSpPr/>
      </xdr:nvSpPr>
      <xdr:spPr>
        <a:xfrm>
          <a:off x="4584700" y="167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115809</xdr:rowOff>
    </xdr:from>
    <xdr:ext cx="534377" cy="259045"/>
    <xdr:sp macro="" textlink="">
      <xdr:nvSpPr>
        <xdr:cNvPr id="255" name="扶助費該当値テキスト"/>
        <xdr:cNvSpPr txBox="1"/>
      </xdr:nvSpPr>
      <xdr:spPr>
        <a:xfrm>
          <a:off x="4686300" y="167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30587</xdr:rowOff>
    </xdr:from>
    <xdr:to>
      <xdr:col>5</xdr:col>
      <xdr:colOff>409575</xdr:colOff>
      <xdr:row>98</xdr:row>
      <xdr:rowOff>132187</xdr:rowOff>
    </xdr:to>
    <xdr:sp macro="" textlink="">
      <xdr:nvSpPr>
        <xdr:cNvPr id="256" name="円/楕円 255"/>
        <xdr:cNvSpPr/>
      </xdr:nvSpPr>
      <xdr:spPr>
        <a:xfrm>
          <a:off x="3746500" y="168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123314</xdr:rowOff>
    </xdr:from>
    <xdr:ext cx="534377" cy="259045"/>
    <xdr:sp macro="" textlink="">
      <xdr:nvSpPr>
        <xdr:cNvPr id="257" name="テキスト ボックス 256"/>
        <xdr:cNvSpPr txBox="1"/>
      </xdr:nvSpPr>
      <xdr:spPr>
        <a:xfrm>
          <a:off x="3530111" y="1692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39408</xdr:rowOff>
    </xdr:from>
    <xdr:to>
      <xdr:col>4</xdr:col>
      <xdr:colOff>206375</xdr:colOff>
      <xdr:row>98</xdr:row>
      <xdr:rowOff>141008</xdr:rowOff>
    </xdr:to>
    <xdr:sp macro="" textlink="">
      <xdr:nvSpPr>
        <xdr:cNvPr id="258" name="円/楕円 257"/>
        <xdr:cNvSpPr/>
      </xdr:nvSpPr>
      <xdr:spPr>
        <a:xfrm>
          <a:off x="2857500" y="168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132135</xdr:rowOff>
    </xdr:from>
    <xdr:ext cx="534377" cy="259045"/>
    <xdr:sp macro="" textlink="">
      <xdr:nvSpPr>
        <xdr:cNvPr id="259" name="テキスト ボックス 258"/>
        <xdr:cNvSpPr txBox="1"/>
      </xdr:nvSpPr>
      <xdr:spPr>
        <a:xfrm>
          <a:off x="2641111" y="1693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134449</xdr:rowOff>
    </xdr:from>
    <xdr:to>
      <xdr:col>3</xdr:col>
      <xdr:colOff>3175</xdr:colOff>
      <xdr:row>99</xdr:row>
      <xdr:rowOff>64599</xdr:rowOff>
    </xdr:to>
    <xdr:sp macro="" textlink="">
      <xdr:nvSpPr>
        <xdr:cNvPr id="260" name="円/楕円 259"/>
        <xdr:cNvSpPr/>
      </xdr:nvSpPr>
      <xdr:spPr>
        <a:xfrm>
          <a:off x="1968500" y="169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55726</xdr:rowOff>
    </xdr:from>
    <xdr:ext cx="534377" cy="259045"/>
    <xdr:sp macro="" textlink="">
      <xdr:nvSpPr>
        <xdr:cNvPr id="261" name="テキスト ボックス 260"/>
        <xdr:cNvSpPr txBox="1"/>
      </xdr:nvSpPr>
      <xdr:spPr>
        <a:xfrm>
          <a:off x="1752111" y="1702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318</xdr:rowOff>
    </xdr:from>
    <xdr:to>
      <xdr:col>1</xdr:col>
      <xdr:colOff>485775</xdr:colOff>
      <xdr:row>99</xdr:row>
      <xdr:rowOff>101918</xdr:rowOff>
    </xdr:to>
    <xdr:sp macro="" textlink="">
      <xdr:nvSpPr>
        <xdr:cNvPr id="262" name="円/楕円 261"/>
        <xdr:cNvSpPr/>
      </xdr:nvSpPr>
      <xdr:spPr>
        <a:xfrm>
          <a:off x="1079500" y="1697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93045</xdr:rowOff>
    </xdr:from>
    <xdr:ext cx="534377" cy="259045"/>
    <xdr:sp macro="" textlink="">
      <xdr:nvSpPr>
        <xdr:cNvPr id="263" name="テキスト ボックス 262"/>
        <xdr:cNvSpPr txBox="1"/>
      </xdr:nvSpPr>
      <xdr:spPr>
        <a:xfrm>
          <a:off x="863111" y="1706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7253</xdr:rowOff>
    </xdr:from>
    <xdr:to>
      <xdr:col>15</xdr:col>
      <xdr:colOff>180975</xdr:colOff>
      <xdr:row>38</xdr:row>
      <xdr:rowOff>36224</xdr:rowOff>
    </xdr:to>
    <xdr:cxnSp macro="">
      <xdr:nvCxnSpPr>
        <xdr:cNvPr id="292" name="直線コネクタ 291"/>
        <xdr:cNvCxnSpPr/>
      </xdr:nvCxnSpPr>
      <xdr:spPr>
        <a:xfrm>
          <a:off x="9639300" y="6522353"/>
          <a:ext cx="838200" cy="2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7253</xdr:rowOff>
    </xdr:from>
    <xdr:to>
      <xdr:col>14</xdr:col>
      <xdr:colOff>28575</xdr:colOff>
      <xdr:row>38</xdr:row>
      <xdr:rowOff>39260</xdr:rowOff>
    </xdr:to>
    <xdr:cxnSp macro="">
      <xdr:nvCxnSpPr>
        <xdr:cNvPr id="295" name="直線コネクタ 294"/>
        <xdr:cNvCxnSpPr/>
      </xdr:nvCxnSpPr>
      <xdr:spPr>
        <a:xfrm flipV="1">
          <a:off x="8750300" y="6522353"/>
          <a:ext cx="889000" cy="3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154292</xdr:rowOff>
    </xdr:from>
    <xdr:to>
      <xdr:col>12</xdr:col>
      <xdr:colOff>511175</xdr:colOff>
      <xdr:row>38</xdr:row>
      <xdr:rowOff>39260</xdr:rowOff>
    </xdr:to>
    <xdr:cxnSp macro="">
      <xdr:nvCxnSpPr>
        <xdr:cNvPr id="298" name="直線コネクタ 297"/>
        <xdr:cNvCxnSpPr/>
      </xdr:nvCxnSpPr>
      <xdr:spPr>
        <a:xfrm>
          <a:off x="7861300" y="5983592"/>
          <a:ext cx="889000" cy="5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154292</xdr:rowOff>
    </xdr:from>
    <xdr:to>
      <xdr:col>11</xdr:col>
      <xdr:colOff>307975</xdr:colOff>
      <xdr:row>38</xdr:row>
      <xdr:rowOff>52558</xdr:rowOff>
    </xdr:to>
    <xdr:cxnSp macro="">
      <xdr:nvCxnSpPr>
        <xdr:cNvPr id="301" name="直線コネクタ 300"/>
        <xdr:cNvCxnSpPr/>
      </xdr:nvCxnSpPr>
      <xdr:spPr>
        <a:xfrm flipV="1">
          <a:off x="6972300" y="5983592"/>
          <a:ext cx="889000" cy="58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156874</xdr:rowOff>
    </xdr:from>
    <xdr:to>
      <xdr:col>15</xdr:col>
      <xdr:colOff>231775</xdr:colOff>
      <xdr:row>38</xdr:row>
      <xdr:rowOff>87024</xdr:rowOff>
    </xdr:to>
    <xdr:sp macro="" textlink="">
      <xdr:nvSpPr>
        <xdr:cNvPr id="311" name="円/楕円 310"/>
        <xdr:cNvSpPr/>
      </xdr:nvSpPr>
      <xdr:spPr>
        <a:xfrm>
          <a:off x="10426700" y="65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71801</xdr:rowOff>
    </xdr:from>
    <xdr:ext cx="534377" cy="259045"/>
    <xdr:sp macro="" textlink="">
      <xdr:nvSpPr>
        <xdr:cNvPr id="312" name="補助費等該当値テキスト"/>
        <xdr:cNvSpPr txBox="1"/>
      </xdr:nvSpPr>
      <xdr:spPr>
        <a:xfrm>
          <a:off x="10528300" y="641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127903</xdr:rowOff>
    </xdr:from>
    <xdr:to>
      <xdr:col>14</xdr:col>
      <xdr:colOff>79375</xdr:colOff>
      <xdr:row>38</xdr:row>
      <xdr:rowOff>58053</xdr:rowOff>
    </xdr:to>
    <xdr:sp macro="" textlink="">
      <xdr:nvSpPr>
        <xdr:cNvPr id="313" name="円/楕円 312"/>
        <xdr:cNvSpPr/>
      </xdr:nvSpPr>
      <xdr:spPr>
        <a:xfrm>
          <a:off x="9588500" y="64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49180</xdr:rowOff>
    </xdr:from>
    <xdr:ext cx="534377" cy="259045"/>
    <xdr:sp macro="" textlink="">
      <xdr:nvSpPr>
        <xdr:cNvPr id="314" name="テキスト ボックス 313"/>
        <xdr:cNvSpPr txBox="1"/>
      </xdr:nvSpPr>
      <xdr:spPr>
        <a:xfrm>
          <a:off x="9372111" y="65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159910</xdr:rowOff>
    </xdr:from>
    <xdr:to>
      <xdr:col>12</xdr:col>
      <xdr:colOff>561975</xdr:colOff>
      <xdr:row>38</xdr:row>
      <xdr:rowOff>90060</xdr:rowOff>
    </xdr:to>
    <xdr:sp macro="" textlink="">
      <xdr:nvSpPr>
        <xdr:cNvPr id="315" name="円/楕円 314"/>
        <xdr:cNvSpPr/>
      </xdr:nvSpPr>
      <xdr:spPr>
        <a:xfrm>
          <a:off x="8699500" y="65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81187</xdr:rowOff>
    </xdr:from>
    <xdr:ext cx="534377" cy="259045"/>
    <xdr:sp macro="" textlink="">
      <xdr:nvSpPr>
        <xdr:cNvPr id="316" name="テキスト ボックス 315"/>
        <xdr:cNvSpPr txBox="1"/>
      </xdr:nvSpPr>
      <xdr:spPr>
        <a:xfrm>
          <a:off x="8483111" y="65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103492</xdr:rowOff>
    </xdr:from>
    <xdr:to>
      <xdr:col>11</xdr:col>
      <xdr:colOff>358775</xdr:colOff>
      <xdr:row>35</xdr:row>
      <xdr:rowOff>33642</xdr:rowOff>
    </xdr:to>
    <xdr:sp macro="" textlink="">
      <xdr:nvSpPr>
        <xdr:cNvPr id="317" name="円/楕円 316"/>
        <xdr:cNvSpPr/>
      </xdr:nvSpPr>
      <xdr:spPr>
        <a:xfrm>
          <a:off x="7810500" y="59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50169</xdr:rowOff>
    </xdr:from>
    <xdr:ext cx="599010" cy="259045"/>
    <xdr:sp macro="" textlink="">
      <xdr:nvSpPr>
        <xdr:cNvPr id="318" name="テキスト ボックス 317"/>
        <xdr:cNvSpPr txBox="1"/>
      </xdr:nvSpPr>
      <xdr:spPr>
        <a:xfrm>
          <a:off x="7561794" y="57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196,170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1758</xdr:rowOff>
    </xdr:from>
    <xdr:to>
      <xdr:col>10</xdr:col>
      <xdr:colOff>155575</xdr:colOff>
      <xdr:row>38</xdr:row>
      <xdr:rowOff>103358</xdr:rowOff>
    </xdr:to>
    <xdr:sp macro="" textlink="">
      <xdr:nvSpPr>
        <xdr:cNvPr id="319" name="円/楕円 318"/>
        <xdr:cNvSpPr/>
      </xdr:nvSpPr>
      <xdr:spPr>
        <a:xfrm>
          <a:off x="6921500" y="65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94485</xdr:rowOff>
    </xdr:from>
    <xdr:ext cx="534377" cy="259045"/>
    <xdr:sp macro="" textlink="">
      <xdr:nvSpPr>
        <xdr:cNvPr id="320" name="テキスト ボックス 319"/>
        <xdr:cNvSpPr txBox="1"/>
      </xdr:nvSpPr>
      <xdr:spPr>
        <a:xfrm>
          <a:off x="6705111" y="66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21403</xdr:rowOff>
    </xdr:from>
    <xdr:to>
      <xdr:col>15</xdr:col>
      <xdr:colOff>180975</xdr:colOff>
      <xdr:row>57</xdr:row>
      <xdr:rowOff>158272</xdr:rowOff>
    </xdr:to>
    <xdr:cxnSp macro="">
      <xdr:nvCxnSpPr>
        <xdr:cNvPr id="351" name="直線コネクタ 350"/>
        <xdr:cNvCxnSpPr/>
      </xdr:nvCxnSpPr>
      <xdr:spPr>
        <a:xfrm flipV="1">
          <a:off x="9639300" y="9794053"/>
          <a:ext cx="838200" cy="1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132921</xdr:rowOff>
    </xdr:from>
    <xdr:to>
      <xdr:col>14</xdr:col>
      <xdr:colOff>28575</xdr:colOff>
      <xdr:row>57</xdr:row>
      <xdr:rowOff>158272</xdr:rowOff>
    </xdr:to>
    <xdr:cxnSp macro="">
      <xdr:nvCxnSpPr>
        <xdr:cNvPr id="354" name="直線コネクタ 353"/>
        <xdr:cNvCxnSpPr/>
      </xdr:nvCxnSpPr>
      <xdr:spPr>
        <a:xfrm>
          <a:off x="8750300" y="9905571"/>
          <a:ext cx="889000" cy="2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57479</xdr:rowOff>
    </xdr:from>
    <xdr:to>
      <xdr:col>12</xdr:col>
      <xdr:colOff>511175</xdr:colOff>
      <xdr:row>57</xdr:row>
      <xdr:rowOff>132921</xdr:rowOff>
    </xdr:to>
    <xdr:cxnSp macro="">
      <xdr:nvCxnSpPr>
        <xdr:cNvPr id="357" name="直線コネクタ 356"/>
        <xdr:cNvCxnSpPr/>
      </xdr:nvCxnSpPr>
      <xdr:spPr>
        <a:xfrm>
          <a:off x="7861300" y="9830129"/>
          <a:ext cx="889000" cy="7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110847</xdr:rowOff>
    </xdr:from>
    <xdr:to>
      <xdr:col>11</xdr:col>
      <xdr:colOff>307975</xdr:colOff>
      <xdr:row>57</xdr:row>
      <xdr:rowOff>57479</xdr:rowOff>
    </xdr:to>
    <xdr:cxnSp macro="">
      <xdr:nvCxnSpPr>
        <xdr:cNvPr id="360" name="直線コネクタ 359"/>
        <xdr:cNvCxnSpPr/>
      </xdr:nvCxnSpPr>
      <xdr:spPr>
        <a:xfrm>
          <a:off x="6972300" y="9712047"/>
          <a:ext cx="889000" cy="1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142053</xdr:rowOff>
    </xdr:from>
    <xdr:to>
      <xdr:col>15</xdr:col>
      <xdr:colOff>231775</xdr:colOff>
      <xdr:row>57</xdr:row>
      <xdr:rowOff>72203</xdr:rowOff>
    </xdr:to>
    <xdr:sp macro="" textlink="">
      <xdr:nvSpPr>
        <xdr:cNvPr id="370" name="円/楕円 369"/>
        <xdr:cNvSpPr/>
      </xdr:nvSpPr>
      <xdr:spPr>
        <a:xfrm>
          <a:off x="10426700" y="974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164930</xdr:rowOff>
    </xdr:from>
    <xdr:ext cx="599010" cy="259045"/>
    <xdr:sp macro="" textlink="">
      <xdr:nvSpPr>
        <xdr:cNvPr id="371" name="普通建設事業費該当値テキスト"/>
        <xdr:cNvSpPr txBox="1"/>
      </xdr:nvSpPr>
      <xdr:spPr>
        <a:xfrm>
          <a:off x="10528300" y="959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128,724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107472</xdr:rowOff>
    </xdr:from>
    <xdr:to>
      <xdr:col>14</xdr:col>
      <xdr:colOff>79375</xdr:colOff>
      <xdr:row>58</xdr:row>
      <xdr:rowOff>37622</xdr:rowOff>
    </xdr:to>
    <xdr:sp macro="" textlink="">
      <xdr:nvSpPr>
        <xdr:cNvPr id="372" name="円/楕円 371"/>
        <xdr:cNvSpPr/>
      </xdr:nvSpPr>
      <xdr:spPr>
        <a:xfrm>
          <a:off x="9588500" y="988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28749</xdr:rowOff>
    </xdr:from>
    <xdr:ext cx="534377" cy="259045"/>
    <xdr:sp macro="" textlink="">
      <xdr:nvSpPr>
        <xdr:cNvPr id="373" name="テキスト ボックス 372"/>
        <xdr:cNvSpPr txBox="1"/>
      </xdr:nvSpPr>
      <xdr:spPr>
        <a:xfrm>
          <a:off x="9372111" y="997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82121</xdr:rowOff>
    </xdr:from>
    <xdr:to>
      <xdr:col>12</xdr:col>
      <xdr:colOff>561975</xdr:colOff>
      <xdr:row>58</xdr:row>
      <xdr:rowOff>12271</xdr:rowOff>
    </xdr:to>
    <xdr:sp macro="" textlink="">
      <xdr:nvSpPr>
        <xdr:cNvPr id="374" name="円/楕円 373"/>
        <xdr:cNvSpPr/>
      </xdr:nvSpPr>
      <xdr:spPr>
        <a:xfrm>
          <a:off x="8699500" y="98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3398</xdr:rowOff>
    </xdr:from>
    <xdr:ext cx="534377" cy="259045"/>
    <xdr:sp macro="" textlink="">
      <xdr:nvSpPr>
        <xdr:cNvPr id="375" name="テキスト ボックス 374"/>
        <xdr:cNvSpPr txBox="1"/>
      </xdr:nvSpPr>
      <xdr:spPr>
        <a:xfrm>
          <a:off x="8483111" y="994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6679</xdr:rowOff>
    </xdr:from>
    <xdr:to>
      <xdr:col>11</xdr:col>
      <xdr:colOff>358775</xdr:colOff>
      <xdr:row>57</xdr:row>
      <xdr:rowOff>108279</xdr:rowOff>
    </xdr:to>
    <xdr:sp macro="" textlink="">
      <xdr:nvSpPr>
        <xdr:cNvPr id="376" name="円/楕円 375"/>
        <xdr:cNvSpPr/>
      </xdr:nvSpPr>
      <xdr:spPr>
        <a:xfrm>
          <a:off x="7810500" y="97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99406</xdr:rowOff>
    </xdr:from>
    <xdr:ext cx="599010" cy="259045"/>
    <xdr:sp macro="" textlink="">
      <xdr:nvSpPr>
        <xdr:cNvPr id="377" name="テキスト ボックス 376"/>
        <xdr:cNvSpPr txBox="1"/>
      </xdr:nvSpPr>
      <xdr:spPr>
        <a:xfrm>
          <a:off x="7561794" y="987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60047</xdr:rowOff>
    </xdr:from>
    <xdr:to>
      <xdr:col>10</xdr:col>
      <xdr:colOff>155575</xdr:colOff>
      <xdr:row>56</xdr:row>
      <xdr:rowOff>161647</xdr:rowOff>
    </xdr:to>
    <xdr:sp macro="" textlink="">
      <xdr:nvSpPr>
        <xdr:cNvPr id="378" name="円/楕円 377"/>
        <xdr:cNvSpPr/>
      </xdr:nvSpPr>
      <xdr:spPr>
        <a:xfrm>
          <a:off x="6921500" y="966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6724</xdr:rowOff>
    </xdr:from>
    <xdr:ext cx="599010" cy="259045"/>
    <xdr:sp macro="" textlink="">
      <xdr:nvSpPr>
        <xdr:cNvPr id="379" name="テキスト ボックス 378"/>
        <xdr:cNvSpPr txBox="1"/>
      </xdr:nvSpPr>
      <xdr:spPr>
        <a:xfrm>
          <a:off x="6672794" y="943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21898</xdr:rowOff>
    </xdr:from>
    <xdr:to>
      <xdr:col>15</xdr:col>
      <xdr:colOff>180975</xdr:colOff>
      <xdr:row>78</xdr:row>
      <xdr:rowOff>30073</xdr:rowOff>
    </xdr:to>
    <xdr:cxnSp macro="">
      <xdr:nvCxnSpPr>
        <xdr:cNvPr id="406" name="直線コネクタ 405"/>
        <xdr:cNvCxnSpPr/>
      </xdr:nvCxnSpPr>
      <xdr:spPr>
        <a:xfrm flipV="1">
          <a:off x="9639300" y="13394998"/>
          <a:ext cx="8382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142100</xdr:rowOff>
    </xdr:from>
    <xdr:to>
      <xdr:col>14</xdr:col>
      <xdr:colOff>28575</xdr:colOff>
      <xdr:row>78</xdr:row>
      <xdr:rowOff>30073</xdr:rowOff>
    </xdr:to>
    <xdr:cxnSp macro="">
      <xdr:nvCxnSpPr>
        <xdr:cNvPr id="409" name="直線コネクタ 408"/>
        <xdr:cNvCxnSpPr/>
      </xdr:nvCxnSpPr>
      <xdr:spPr>
        <a:xfrm>
          <a:off x="8750300" y="13343750"/>
          <a:ext cx="889000" cy="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142548</xdr:rowOff>
    </xdr:from>
    <xdr:to>
      <xdr:col>15</xdr:col>
      <xdr:colOff>231775</xdr:colOff>
      <xdr:row>78</xdr:row>
      <xdr:rowOff>72698</xdr:rowOff>
    </xdr:to>
    <xdr:sp macro="" textlink="">
      <xdr:nvSpPr>
        <xdr:cNvPr id="419" name="円/楕円 418"/>
        <xdr:cNvSpPr/>
      </xdr:nvSpPr>
      <xdr:spPr>
        <a:xfrm>
          <a:off x="10426700" y="133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57475</xdr:rowOff>
    </xdr:from>
    <xdr:ext cx="534377" cy="259045"/>
    <xdr:sp macro="" textlink="">
      <xdr:nvSpPr>
        <xdr:cNvPr id="420" name="普通建設事業費 （ うち新規整備　）該当値テキスト"/>
        <xdr:cNvSpPr txBox="1"/>
      </xdr:nvSpPr>
      <xdr:spPr>
        <a:xfrm>
          <a:off x="10528300" y="132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150723</xdr:rowOff>
    </xdr:from>
    <xdr:to>
      <xdr:col>14</xdr:col>
      <xdr:colOff>79375</xdr:colOff>
      <xdr:row>78</xdr:row>
      <xdr:rowOff>80873</xdr:rowOff>
    </xdr:to>
    <xdr:sp macro="" textlink="">
      <xdr:nvSpPr>
        <xdr:cNvPr id="421" name="円/楕円 420"/>
        <xdr:cNvSpPr/>
      </xdr:nvSpPr>
      <xdr:spPr>
        <a:xfrm>
          <a:off x="9588500" y="1335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72000</xdr:rowOff>
    </xdr:from>
    <xdr:ext cx="534377" cy="259045"/>
    <xdr:sp macro="" textlink="">
      <xdr:nvSpPr>
        <xdr:cNvPr id="422" name="テキスト ボックス 421"/>
        <xdr:cNvSpPr txBox="1"/>
      </xdr:nvSpPr>
      <xdr:spPr>
        <a:xfrm>
          <a:off x="9372111" y="1344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91300</xdr:rowOff>
    </xdr:from>
    <xdr:to>
      <xdr:col>12</xdr:col>
      <xdr:colOff>561975</xdr:colOff>
      <xdr:row>78</xdr:row>
      <xdr:rowOff>21450</xdr:rowOff>
    </xdr:to>
    <xdr:sp macro="" textlink="">
      <xdr:nvSpPr>
        <xdr:cNvPr id="423" name="円/楕円 422"/>
        <xdr:cNvSpPr/>
      </xdr:nvSpPr>
      <xdr:spPr>
        <a:xfrm>
          <a:off x="8699500" y="13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12577</xdr:rowOff>
    </xdr:from>
    <xdr:ext cx="534377" cy="259045"/>
    <xdr:sp macro="" textlink="">
      <xdr:nvSpPr>
        <xdr:cNvPr id="424" name="テキスト ボックス 423"/>
        <xdr:cNvSpPr txBox="1"/>
      </xdr:nvSpPr>
      <xdr:spPr>
        <a:xfrm>
          <a:off x="8483111" y="133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46948</xdr:rowOff>
    </xdr:from>
    <xdr:to>
      <xdr:col>15</xdr:col>
      <xdr:colOff>180975</xdr:colOff>
      <xdr:row>97</xdr:row>
      <xdr:rowOff>161458</xdr:rowOff>
    </xdr:to>
    <xdr:cxnSp macro="">
      <xdr:nvCxnSpPr>
        <xdr:cNvPr id="451" name="直線コネクタ 450"/>
        <xdr:cNvCxnSpPr/>
      </xdr:nvCxnSpPr>
      <xdr:spPr>
        <a:xfrm flipV="1">
          <a:off x="9639300" y="16506148"/>
          <a:ext cx="838200" cy="28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112734</xdr:rowOff>
    </xdr:from>
    <xdr:to>
      <xdr:col>14</xdr:col>
      <xdr:colOff>28575</xdr:colOff>
      <xdr:row>97</xdr:row>
      <xdr:rowOff>161458</xdr:rowOff>
    </xdr:to>
    <xdr:cxnSp macro="">
      <xdr:nvCxnSpPr>
        <xdr:cNvPr id="454" name="直線コネクタ 453"/>
        <xdr:cNvCxnSpPr/>
      </xdr:nvCxnSpPr>
      <xdr:spPr>
        <a:xfrm>
          <a:off x="8750300" y="16743384"/>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167598</xdr:rowOff>
    </xdr:from>
    <xdr:to>
      <xdr:col>15</xdr:col>
      <xdr:colOff>231775</xdr:colOff>
      <xdr:row>96</xdr:row>
      <xdr:rowOff>97748</xdr:rowOff>
    </xdr:to>
    <xdr:sp macro="" textlink="">
      <xdr:nvSpPr>
        <xdr:cNvPr id="464" name="円/楕円 463"/>
        <xdr:cNvSpPr/>
      </xdr:nvSpPr>
      <xdr:spPr>
        <a:xfrm>
          <a:off x="10426700" y="164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19025</xdr:rowOff>
    </xdr:from>
    <xdr:ext cx="534377" cy="259045"/>
    <xdr:sp macro="" textlink="">
      <xdr:nvSpPr>
        <xdr:cNvPr id="465" name="普通建設事業費 （ うち更新整備　）該当値テキスト"/>
        <xdr:cNvSpPr txBox="1"/>
      </xdr:nvSpPr>
      <xdr:spPr>
        <a:xfrm>
          <a:off x="10528300" y="1630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110658</xdr:rowOff>
    </xdr:from>
    <xdr:to>
      <xdr:col>14</xdr:col>
      <xdr:colOff>79375</xdr:colOff>
      <xdr:row>98</xdr:row>
      <xdr:rowOff>40808</xdr:rowOff>
    </xdr:to>
    <xdr:sp macro="" textlink="">
      <xdr:nvSpPr>
        <xdr:cNvPr id="466" name="円/楕円 465"/>
        <xdr:cNvSpPr/>
      </xdr:nvSpPr>
      <xdr:spPr>
        <a:xfrm>
          <a:off x="9588500" y="167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31935</xdr:rowOff>
    </xdr:from>
    <xdr:ext cx="534377" cy="259045"/>
    <xdr:sp macro="" textlink="">
      <xdr:nvSpPr>
        <xdr:cNvPr id="467" name="テキスト ボックス 466"/>
        <xdr:cNvSpPr txBox="1"/>
      </xdr:nvSpPr>
      <xdr:spPr>
        <a:xfrm>
          <a:off x="9372111" y="1683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61934</xdr:rowOff>
    </xdr:from>
    <xdr:to>
      <xdr:col>12</xdr:col>
      <xdr:colOff>561975</xdr:colOff>
      <xdr:row>97</xdr:row>
      <xdr:rowOff>163534</xdr:rowOff>
    </xdr:to>
    <xdr:sp macro="" textlink="">
      <xdr:nvSpPr>
        <xdr:cNvPr id="468" name="円/楕円 467"/>
        <xdr:cNvSpPr/>
      </xdr:nvSpPr>
      <xdr:spPr>
        <a:xfrm>
          <a:off x="8699500" y="166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154661</xdr:rowOff>
    </xdr:from>
    <xdr:ext cx="534377" cy="259045"/>
    <xdr:sp macro="" textlink="">
      <xdr:nvSpPr>
        <xdr:cNvPr id="469" name="テキスト ボックス 468"/>
        <xdr:cNvSpPr txBox="1"/>
      </xdr:nvSpPr>
      <xdr:spPr>
        <a:xfrm>
          <a:off x="8483111" y="167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1080</xdr:rowOff>
    </xdr:from>
    <xdr:to>
      <xdr:col>22</xdr:col>
      <xdr:colOff>365125</xdr:colOff>
      <xdr:row>39</xdr:row>
      <xdr:rowOff>44450</xdr:rowOff>
    </xdr:to>
    <xdr:cxnSp macro="">
      <xdr:nvCxnSpPr>
        <xdr:cNvPr id="501" name="直線コネクタ 500"/>
        <xdr:cNvCxnSpPr/>
      </xdr:nvCxnSpPr>
      <xdr:spPr>
        <a:xfrm>
          <a:off x="14592300" y="6687630"/>
          <a:ext cx="889000" cy="4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1080</xdr:rowOff>
    </xdr:from>
    <xdr:to>
      <xdr:col>21</xdr:col>
      <xdr:colOff>161925</xdr:colOff>
      <xdr:row>39</xdr:row>
      <xdr:rowOff>29514</xdr:rowOff>
    </xdr:to>
    <xdr:cxnSp macro="">
      <xdr:nvCxnSpPr>
        <xdr:cNvPr id="504" name="直線コネクタ 503"/>
        <xdr:cNvCxnSpPr/>
      </xdr:nvCxnSpPr>
      <xdr:spPr>
        <a:xfrm flipV="1">
          <a:off x="13703300" y="6687630"/>
          <a:ext cx="889000" cy="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28207</xdr:rowOff>
    </xdr:from>
    <xdr:to>
      <xdr:col>19</xdr:col>
      <xdr:colOff>644525</xdr:colOff>
      <xdr:row>39</xdr:row>
      <xdr:rowOff>29514</xdr:rowOff>
    </xdr:to>
    <xdr:cxnSp macro="">
      <xdr:nvCxnSpPr>
        <xdr:cNvPr id="507" name="直線コネクタ 506"/>
        <xdr:cNvCxnSpPr/>
      </xdr:nvCxnSpPr>
      <xdr:spPr>
        <a:xfrm>
          <a:off x="12814300" y="671475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121730</xdr:rowOff>
    </xdr:from>
    <xdr:to>
      <xdr:col>21</xdr:col>
      <xdr:colOff>212725</xdr:colOff>
      <xdr:row>39</xdr:row>
      <xdr:rowOff>51880</xdr:rowOff>
    </xdr:to>
    <xdr:sp macro="" textlink="">
      <xdr:nvSpPr>
        <xdr:cNvPr id="521" name="円/楕円 520"/>
        <xdr:cNvSpPr/>
      </xdr:nvSpPr>
      <xdr:spPr>
        <a:xfrm>
          <a:off x="14541500" y="66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43007</xdr:rowOff>
    </xdr:from>
    <xdr:ext cx="469744" cy="259045"/>
    <xdr:sp macro="" textlink="">
      <xdr:nvSpPr>
        <xdr:cNvPr id="522" name="テキスト ボックス 521"/>
        <xdr:cNvSpPr txBox="1"/>
      </xdr:nvSpPr>
      <xdr:spPr>
        <a:xfrm>
          <a:off x="14357427" y="672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150164</xdr:rowOff>
    </xdr:from>
    <xdr:to>
      <xdr:col>20</xdr:col>
      <xdr:colOff>9525</xdr:colOff>
      <xdr:row>39</xdr:row>
      <xdr:rowOff>80314</xdr:rowOff>
    </xdr:to>
    <xdr:sp macro="" textlink="">
      <xdr:nvSpPr>
        <xdr:cNvPr id="523" name="円/楕円 522"/>
        <xdr:cNvSpPr/>
      </xdr:nvSpPr>
      <xdr:spPr>
        <a:xfrm>
          <a:off x="13652500" y="66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71441</xdr:rowOff>
    </xdr:from>
    <xdr:ext cx="469744" cy="259045"/>
    <xdr:sp macro="" textlink="">
      <xdr:nvSpPr>
        <xdr:cNvPr id="524" name="テキスト ボックス 523"/>
        <xdr:cNvSpPr txBox="1"/>
      </xdr:nvSpPr>
      <xdr:spPr>
        <a:xfrm>
          <a:off x="13468427" y="675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148857</xdr:rowOff>
    </xdr:from>
    <xdr:to>
      <xdr:col>18</xdr:col>
      <xdr:colOff>492125</xdr:colOff>
      <xdr:row>39</xdr:row>
      <xdr:rowOff>79007</xdr:rowOff>
    </xdr:to>
    <xdr:sp macro="" textlink="">
      <xdr:nvSpPr>
        <xdr:cNvPr id="525" name="円/楕円 524"/>
        <xdr:cNvSpPr/>
      </xdr:nvSpPr>
      <xdr:spPr>
        <a:xfrm>
          <a:off x="12763500" y="66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70134</xdr:rowOff>
    </xdr:from>
    <xdr:ext cx="469744" cy="259045"/>
    <xdr:sp macro="" textlink="">
      <xdr:nvSpPr>
        <xdr:cNvPr id="526" name="テキスト ボックス 525"/>
        <xdr:cNvSpPr txBox="1"/>
      </xdr:nvSpPr>
      <xdr:spPr>
        <a:xfrm>
          <a:off x="12579427" y="675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58049</xdr:rowOff>
    </xdr:from>
    <xdr:to>
      <xdr:col>23</xdr:col>
      <xdr:colOff>517525</xdr:colOff>
      <xdr:row>76</xdr:row>
      <xdr:rowOff>58102</xdr:rowOff>
    </xdr:to>
    <xdr:cxnSp macro="">
      <xdr:nvCxnSpPr>
        <xdr:cNvPr id="600" name="直線コネクタ 599"/>
        <xdr:cNvCxnSpPr/>
      </xdr:nvCxnSpPr>
      <xdr:spPr>
        <a:xfrm>
          <a:off x="15481300" y="13088249"/>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58049</xdr:rowOff>
    </xdr:from>
    <xdr:to>
      <xdr:col>22</xdr:col>
      <xdr:colOff>365125</xdr:colOff>
      <xdr:row>76</xdr:row>
      <xdr:rowOff>59906</xdr:rowOff>
    </xdr:to>
    <xdr:cxnSp macro="">
      <xdr:nvCxnSpPr>
        <xdr:cNvPr id="603" name="直線コネクタ 602"/>
        <xdr:cNvCxnSpPr/>
      </xdr:nvCxnSpPr>
      <xdr:spPr>
        <a:xfrm flipV="1">
          <a:off x="14592300" y="13088249"/>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59906</xdr:rowOff>
    </xdr:from>
    <xdr:to>
      <xdr:col>21</xdr:col>
      <xdr:colOff>161925</xdr:colOff>
      <xdr:row>76</xdr:row>
      <xdr:rowOff>76436</xdr:rowOff>
    </xdr:to>
    <xdr:cxnSp macro="">
      <xdr:nvCxnSpPr>
        <xdr:cNvPr id="606" name="直線コネクタ 605"/>
        <xdr:cNvCxnSpPr/>
      </xdr:nvCxnSpPr>
      <xdr:spPr>
        <a:xfrm flipV="1">
          <a:off x="13703300" y="13090106"/>
          <a:ext cx="889000" cy="1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76436</xdr:rowOff>
    </xdr:from>
    <xdr:to>
      <xdr:col>19</xdr:col>
      <xdr:colOff>644525</xdr:colOff>
      <xdr:row>76</xdr:row>
      <xdr:rowOff>166577</xdr:rowOff>
    </xdr:to>
    <xdr:cxnSp macro="">
      <xdr:nvCxnSpPr>
        <xdr:cNvPr id="609" name="直線コネクタ 608"/>
        <xdr:cNvCxnSpPr/>
      </xdr:nvCxnSpPr>
      <xdr:spPr>
        <a:xfrm flipV="1">
          <a:off x="12814300" y="13106636"/>
          <a:ext cx="889000" cy="9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7302</xdr:rowOff>
    </xdr:from>
    <xdr:to>
      <xdr:col>23</xdr:col>
      <xdr:colOff>568325</xdr:colOff>
      <xdr:row>76</xdr:row>
      <xdr:rowOff>108902</xdr:rowOff>
    </xdr:to>
    <xdr:sp macro="" textlink="">
      <xdr:nvSpPr>
        <xdr:cNvPr id="619" name="円/楕円 618"/>
        <xdr:cNvSpPr/>
      </xdr:nvSpPr>
      <xdr:spPr>
        <a:xfrm>
          <a:off x="16268700" y="130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157179</xdr:rowOff>
    </xdr:from>
    <xdr:ext cx="534377" cy="259045"/>
    <xdr:sp macro="" textlink="">
      <xdr:nvSpPr>
        <xdr:cNvPr id="620" name="公債費該当値テキスト"/>
        <xdr:cNvSpPr txBox="1"/>
      </xdr:nvSpPr>
      <xdr:spPr>
        <a:xfrm>
          <a:off x="16370300" y="1301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54,278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7249</xdr:rowOff>
    </xdr:from>
    <xdr:to>
      <xdr:col>22</xdr:col>
      <xdr:colOff>415925</xdr:colOff>
      <xdr:row>76</xdr:row>
      <xdr:rowOff>108849</xdr:rowOff>
    </xdr:to>
    <xdr:sp macro="" textlink="">
      <xdr:nvSpPr>
        <xdr:cNvPr id="621" name="円/楕円 620"/>
        <xdr:cNvSpPr/>
      </xdr:nvSpPr>
      <xdr:spPr>
        <a:xfrm>
          <a:off x="15430500" y="130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99976</xdr:rowOff>
    </xdr:from>
    <xdr:ext cx="534377" cy="259045"/>
    <xdr:sp macro="" textlink="">
      <xdr:nvSpPr>
        <xdr:cNvPr id="622" name="テキスト ボックス 621"/>
        <xdr:cNvSpPr txBox="1"/>
      </xdr:nvSpPr>
      <xdr:spPr>
        <a:xfrm>
          <a:off x="15214111" y="131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9106</xdr:rowOff>
    </xdr:from>
    <xdr:to>
      <xdr:col>21</xdr:col>
      <xdr:colOff>212725</xdr:colOff>
      <xdr:row>76</xdr:row>
      <xdr:rowOff>110706</xdr:rowOff>
    </xdr:to>
    <xdr:sp macro="" textlink="">
      <xdr:nvSpPr>
        <xdr:cNvPr id="623" name="円/楕円 622"/>
        <xdr:cNvSpPr/>
      </xdr:nvSpPr>
      <xdr:spPr>
        <a:xfrm>
          <a:off x="14541500" y="130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101833</xdr:rowOff>
    </xdr:from>
    <xdr:ext cx="534377" cy="259045"/>
    <xdr:sp macro="" textlink="">
      <xdr:nvSpPr>
        <xdr:cNvPr id="624" name="テキスト ボックス 623"/>
        <xdr:cNvSpPr txBox="1"/>
      </xdr:nvSpPr>
      <xdr:spPr>
        <a:xfrm>
          <a:off x="14325111" y="131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25636</xdr:rowOff>
    </xdr:from>
    <xdr:to>
      <xdr:col>20</xdr:col>
      <xdr:colOff>9525</xdr:colOff>
      <xdr:row>76</xdr:row>
      <xdr:rowOff>127236</xdr:rowOff>
    </xdr:to>
    <xdr:sp macro="" textlink="">
      <xdr:nvSpPr>
        <xdr:cNvPr id="625" name="円/楕円 624"/>
        <xdr:cNvSpPr/>
      </xdr:nvSpPr>
      <xdr:spPr>
        <a:xfrm>
          <a:off x="13652500" y="130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118363</xdr:rowOff>
    </xdr:from>
    <xdr:ext cx="534377" cy="259045"/>
    <xdr:sp macro="" textlink="">
      <xdr:nvSpPr>
        <xdr:cNvPr id="626" name="テキスト ボックス 625"/>
        <xdr:cNvSpPr txBox="1"/>
      </xdr:nvSpPr>
      <xdr:spPr>
        <a:xfrm>
          <a:off x="13436111" y="1314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115777</xdr:rowOff>
    </xdr:from>
    <xdr:to>
      <xdr:col>18</xdr:col>
      <xdr:colOff>492125</xdr:colOff>
      <xdr:row>77</xdr:row>
      <xdr:rowOff>45927</xdr:rowOff>
    </xdr:to>
    <xdr:sp macro="" textlink="">
      <xdr:nvSpPr>
        <xdr:cNvPr id="627" name="円/楕円 626"/>
        <xdr:cNvSpPr/>
      </xdr:nvSpPr>
      <xdr:spPr>
        <a:xfrm>
          <a:off x="12763500" y="131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37054</xdr:rowOff>
    </xdr:from>
    <xdr:ext cx="534377" cy="259045"/>
    <xdr:sp macro="" textlink="">
      <xdr:nvSpPr>
        <xdr:cNvPr id="628" name="テキスト ボックス 627"/>
        <xdr:cNvSpPr txBox="1"/>
      </xdr:nvSpPr>
      <xdr:spPr>
        <a:xfrm>
          <a:off x="12547111" y="132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138530</xdr:rowOff>
    </xdr:from>
    <xdr:to>
      <xdr:col>23</xdr:col>
      <xdr:colOff>517525</xdr:colOff>
      <xdr:row>98</xdr:row>
      <xdr:rowOff>138906</xdr:rowOff>
    </xdr:to>
    <xdr:cxnSp macro="">
      <xdr:nvCxnSpPr>
        <xdr:cNvPr id="655" name="直線コネクタ 654"/>
        <xdr:cNvCxnSpPr/>
      </xdr:nvCxnSpPr>
      <xdr:spPr>
        <a:xfrm>
          <a:off x="15481300" y="16940630"/>
          <a:ext cx="8382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138530</xdr:rowOff>
    </xdr:from>
    <xdr:to>
      <xdr:col>22</xdr:col>
      <xdr:colOff>365125</xdr:colOff>
      <xdr:row>98</xdr:row>
      <xdr:rowOff>138587</xdr:rowOff>
    </xdr:to>
    <xdr:cxnSp macro="">
      <xdr:nvCxnSpPr>
        <xdr:cNvPr id="658" name="直線コネクタ 657"/>
        <xdr:cNvCxnSpPr/>
      </xdr:nvCxnSpPr>
      <xdr:spPr>
        <a:xfrm flipV="1">
          <a:off x="14592300" y="1694063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80248</xdr:rowOff>
    </xdr:from>
    <xdr:to>
      <xdr:col>21</xdr:col>
      <xdr:colOff>161925</xdr:colOff>
      <xdr:row>98</xdr:row>
      <xdr:rowOff>138587</xdr:rowOff>
    </xdr:to>
    <xdr:cxnSp macro="">
      <xdr:nvCxnSpPr>
        <xdr:cNvPr id="661" name="直線コネクタ 660"/>
        <xdr:cNvCxnSpPr/>
      </xdr:nvCxnSpPr>
      <xdr:spPr>
        <a:xfrm>
          <a:off x="13703300" y="16882348"/>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80248</xdr:rowOff>
    </xdr:from>
    <xdr:to>
      <xdr:col>19</xdr:col>
      <xdr:colOff>644525</xdr:colOff>
      <xdr:row>98</xdr:row>
      <xdr:rowOff>138964</xdr:rowOff>
    </xdr:to>
    <xdr:cxnSp macro="">
      <xdr:nvCxnSpPr>
        <xdr:cNvPr id="664" name="直線コネクタ 663"/>
        <xdr:cNvCxnSpPr/>
      </xdr:nvCxnSpPr>
      <xdr:spPr>
        <a:xfrm flipV="1">
          <a:off x="12814300" y="16882348"/>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88106</xdr:rowOff>
    </xdr:from>
    <xdr:to>
      <xdr:col>23</xdr:col>
      <xdr:colOff>568325</xdr:colOff>
      <xdr:row>99</xdr:row>
      <xdr:rowOff>18256</xdr:rowOff>
    </xdr:to>
    <xdr:sp macro="" textlink="">
      <xdr:nvSpPr>
        <xdr:cNvPr id="674" name="円/楕円 673"/>
        <xdr:cNvSpPr/>
      </xdr:nvSpPr>
      <xdr:spPr>
        <a:xfrm>
          <a:off x="16268700" y="168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3033</xdr:rowOff>
    </xdr:from>
    <xdr:ext cx="378565" cy="259045"/>
    <xdr:sp macro="" textlink="">
      <xdr:nvSpPr>
        <xdr:cNvPr id="675" name="積立金該当値テキスト"/>
        <xdr:cNvSpPr txBox="1"/>
      </xdr:nvSpPr>
      <xdr:spPr>
        <a:xfrm>
          <a:off x="16370300" y="16805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87730</xdr:rowOff>
    </xdr:from>
    <xdr:to>
      <xdr:col>22</xdr:col>
      <xdr:colOff>415925</xdr:colOff>
      <xdr:row>99</xdr:row>
      <xdr:rowOff>17880</xdr:rowOff>
    </xdr:to>
    <xdr:sp macro="" textlink="">
      <xdr:nvSpPr>
        <xdr:cNvPr id="676" name="円/楕円 675"/>
        <xdr:cNvSpPr/>
      </xdr:nvSpPr>
      <xdr:spPr>
        <a:xfrm>
          <a:off x="15430500" y="168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9007</xdr:rowOff>
    </xdr:from>
    <xdr:ext cx="378565" cy="259045"/>
    <xdr:sp macro="" textlink="">
      <xdr:nvSpPr>
        <xdr:cNvPr id="677" name="テキスト ボックス 676"/>
        <xdr:cNvSpPr txBox="1"/>
      </xdr:nvSpPr>
      <xdr:spPr>
        <a:xfrm>
          <a:off x="15292017" y="1698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87787</xdr:rowOff>
    </xdr:from>
    <xdr:to>
      <xdr:col>21</xdr:col>
      <xdr:colOff>212725</xdr:colOff>
      <xdr:row>99</xdr:row>
      <xdr:rowOff>17937</xdr:rowOff>
    </xdr:to>
    <xdr:sp macro="" textlink="">
      <xdr:nvSpPr>
        <xdr:cNvPr id="678" name="円/楕円 677"/>
        <xdr:cNvSpPr/>
      </xdr:nvSpPr>
      <xdr:spPr>
        <a:xfrm>
          <a:off x="14541500" y="168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9064</xdr:rowOff>
    </xdr:from>
    <xdr:ext cx="378565" cy="259045"/>
    <xdr:sp macro="" textlink="">
      <xdr:nvSpPr>
        <xdr:cNvPr id="679" name="テキスト ボックス 678"/>
        <xdr:cNvSpPr txBox="1"/>
      </xdr:nvSpPr>
      <xdr:spPr>
        <a:xfrm>
          <a:off x="14403017" y="16982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29448</xdr:rowOff>
    </xdr:from>
    <xdr:to>
      <xdr:col>20</xdr:col>
      <xdr:colOff>9525</xdr:colOff>
      <xdr:row>98</xdr:row>
      <xdr:rowOff>131048</xdr:rowOff>
    </xdr:to>
    <xdr:sp macro="" textlink="">
      <xdr:nvSpPr>
        <xdr:cNvPr id="680" name="円/楕円 679"/>
        <xdr:cNvSpPr/>
      </xdr:nvSpPr>
      <xdr:spPr>
        <a:xfrm>
          <a:off x="13652500" y="168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122175</xdr:rowOff>
    </xdr:from>
    <xdr:ext cx="534377" cy="259045"/>
    <xdr:sp macro="" textlink="">
      <xdr:nvSpPr>
        <xdr:cNvPr id="681" name="テキスト ボックス 680"/>
        <xdr:cNvSpPr txBox="1"/>
      </xdr:nvSpPr>
      <xdr:spPr>
        <a:xfrm>
          <a:off x="13436111" y="1692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88164</xdr:rowOff>
    </xdr:from>
    <xdr:to>
      <xdr:col>18</xdr:col>
      <xdr:colOff>492125</xdr:colOff>
      <xdr:row>99</xdr:row>
      <xdr:rowOff>18314</xdr:rowOff>
    </xdr:to>
    <xdr:sp macro="" textlink="">
      <xdr:nvSpPr>
        <xdr:cNvPr id="682" name="円/楕円 681"/>
        <xdr:cNvSpPr/>
      </xdr:nvSpPr>
      <xdr:spPr>
        <a:xfrm>
          <a:off x="12763500" y="168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9441</xdr:rowOff>
    </xdr:from>
    <xdr:ext cx="378565" cy="259045"/>
    <xdr:sp macro="" textlink="">
      <xdr:nvSpPr>
        <xdr:cNvPr id="683" name="テキスト ボックス 682"/>
        <xdr:cNvSpPr txBox="1"/>
      </xdr:nvSpPr>
      <xdr:spPr>
        <a:xfrm>
          <a:off x="12625017" y="169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59182</xdr:rowOff>
    </xdr:from>
    <xdr:to>
      <xdr:col>29</xdr:col>
      <xdr:colOff>517525</xdr:colOff>
      <xdr:row>39</xdr:row>
      <xdr:rowOff>44450</xdr:rowOff>
    </xdr:to>
    <xdr:cxnSp macro="">
      <xdr:nvCxnSpPr>
        <xdr:cNvPr id="718" name="直線コネクタ 717"/>
        <xdr:cNvCxnSpPr/>
      </xdr:nvCxnSpPr>
      <xdr:spPr>
        <a:xfrm>
          <a:off x="19545300" y="6574282"/>
          <a:ext cx="889000" cy="1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59182</xdr:rowOff>
    </xdr:from>
    <xdr:to>
      <xdr:col>28</xdr:col>
      <xdr:colOff>314325</xdr:colOff>
      <xdr:row>39</xdr:row>
      <xdr:rowOff>44450</xdr:rowOff>
    </xdr:to>
    <xdr:cxnSp macro="">
      <xdr:nvCxnSpPr>
        <xdr:cNvPr id="721" name="直線コネクタ 720"/>
        <xdr:cNvCxnSpPr/>
      </xdr:nvCxnSpPr>
      <xdr:spPr>
        <a:xfrm flipV="1">
          <a:off x="18656300" y="6574282"/>
          <a:ext cx="889000" cy="1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8382</xdr:rowOff>
    </xdr:from>
    <xdr:to>
      <xdr:col>28</xdr:col>
      <xdr:colOff>365125</xdr:colOff>
      <xdr:row>38</xdr:row>
      <xdr:rowOff>109982</xdr:rowOff>
    </xdr:to>
    <xdr:sp macro="" textlink="">
      <xdr:nvSpPr>
        <xdr:cNvPr id="737" name="円/楕円 736"/>
        <xdr:cNvSpPr/>
      </xdr:nvSpPr>
      <xdr:spPr>
        <a:xfrm>
          <a:off x="19494500" y="65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101109</xdr:rowOff>
    </xdr:from>
    <xdr:ext cx="469744" cy="259045"/>
    <xdr:sp macro="" textlink="">
      <xdr:nvSpPr>
        <xdr:cNvPr id="738" name="テキスト ボックス 737"/>
        <xdr:cNvSpPr txBox="1"/>
      </xdr:nvSpPr>
      <xdr:spPr>
        <a:xfrm>
          <a:off x="19310427" y="661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157379</xdr:rowOff>
    </xdr:from>
    <xdr:to>
      <xdr:col>28</xdr:col>
      <xdr:colOff>314325</xdr:colOff>
      <xdr:row>59</xdr:row>
      <xdr:rowOff>44450</xdr:rowOff>
    </xdr:to>
    <xdr:cxnSp macro="">
      <xdr:nvCxnSpPr>
        <xdr:cNvPr id="778" name="直線コネクタ 777"/>
        <xdr:cNvCxnSpPr/>
      </xdr:nvCxnSpPr>
      <xdr:spPr>
        <a:xfrm>
          <a:off x="18656300" y="9244229"/>
          <a:ext cx="889000" cy="9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4615</xdr:rowOff>
    </xdr:from>
    <xdr:ext cx="469744" cy="259045"/>
    <xdr:sp macro="" textlink="">
      <xdr:nvSpPr>
        <xdr:cNvPr id="782" name="テキスト ボックス 781"/>
        <xdr:cNvSpPr txBox="1"/>
      </xdr:nvSpPr>
      <xdr:spPr>
        <a:xfrm>
          <a:off x="18421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106579</xdr:rowOff>
    </xdr:from>
    <xdr:to>
      <xdr:col>27</xdr:col>
      <xdr:colOff>161925</xdr:colOff>
      <xdr:row>54</xdr:row>
      <xdr:rowOff>36729</xdr:rowOff>
    </xdr:to>
    <xdr:sp macro="" textlink="">
      <xdr:nvSpPr>
        <xdr:cNvPr id="796" name="円/楕円 795"/>
        <xdr:cNvSpPr/>
      </xdr:nvSpPr>
      <xdr:spPr>
        <a:xfrm>
          <a:off x="18605500" y="91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53256</xdr:rowOff>
    </xdr:from>
    <xdr:ext cx="534377" cy="259045"/>
    <xdr:sp macro="" textlink="">
      <xdr:nvSpPr>
        <xdr:cNvPr id="797" name="テキスト ボックス 796"/>
        <xdr:cNvSpPr txBox="1"/>
      </xdr:nvSpPr>
      <xdr:spPr>
        <a:xfrm>
          <a:off x="18389111" y="89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24168</xdr:rowOff>
    </xdr:from>
    <xdr:to>
      <xdr:col>32</xdr:col>
      <xdr:colOff>187325</xdr:colOff>
      <xdr:row>77</xdr:row>
      <xdr:rowOff>42227</xdr:rowOff>
    </xdr:to>
    <xdr:cxnSp macro="">
      <xdr:nvCxnSpPr>
        <xdr:cNvPr id="827" name="直線コネクタ 826"/>
        <xdr:cNvCxnSpPr/>
      </xdr:nvCxnSpPr>
      <xdr:spPr>
        <a:xfrm>
          <a:off x="21323300" y="13225818"/>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24168</xdr:rowOff>
    </xdr:from>
    <xdr:to>
      <xdr:col>31</xdr:col>
      <xdr:colOff>34925</xdr:colOff>
      <xdr:row>77</xdr:row>
      <xdr:rowOff>71462</xdr:rowOff>
    </xdr:to>
    <xdr:cxnSp macro="">
      <xdr:nvCxnSpPr>
        <xdr:cNvPr id="830" name="直線コネクタ 829"/>
        <xdr:cNvCxnSpPr/>
      </xdr:nvCxnSpPr>
      <xdr:spPr>
        <a:xfrm flipV="1">
          <a:off x="20434300" y="13225818"/>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118314</xdr:rowOff>
    </xdr:from>
    <xdr:to>
      <xdr:col>29</xdr:col>
      <xdr:colOff>517525</xdr:colOff>
      <xdr:row>77</xdr:row>
      <xdr:rowOff>71462</xdr:rowOff>
    </xdr:to>
    <xdr:cxnSp macro="">
      <xdr:nvCxnSpPr>
        <xdr:cNvPr id="833" name="直線コネクタ 832"/>
        <xdr:cNvCxnSpPr/>
      </xdr:nvCxnSpPr>
      <xdr:spPr>
        <a:xfrm>
          <a:off x="19545300" y="13148514"/>
          <a:ext cx="889000" cy="1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118314</xdr:rowOff>
    </xdr:from>
    <xdr:to>
      <xdr:col>28</xdr:col>
      <xdr:colOff>314325</xdr:colOff>
      <xdr:row>77</xdr:row>
      <xdr:rowOff>73127</xdr:rowOff>
    </xdr:to>
    <xdr:cxnSp macro="">
      <xdr:nvCxnSpPr>
        <xdr:cNvPr id="836" name="直線コネクタ 835"/>
        <xdr:cNvCxnSpPr/>
      </xdr:nvCxnSpPr>
      <xdr:spPr>
        <a:xfrm flipV="1">
          <a:off x="18656300" y="13148514"/>
          <a:ext cx="889000" cy="1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162877</xdr:rowOff>
    </xdr:from>
    <xdr:to>
      <xdr:col>32</xdr:col>
      <xdr:colOff>238125</xdr:colOff>
      <xdr:row>77</xdr:row>
      <xdr:rowOff>93027</xdr:rowOff>
    </xdr:to>
    <xdr:sp macro="" textlink="">
      <xdr:nvSpPr>
        <xdr:cNvPr id="846" name="円/楕円 845"/>
        <xdr:cNvSpPr/>
      </xdr:nvSpPr>
      <xdr:spPr>
        <a:xfrm>
          <a:off x="22110700" y="131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141304</xdr:rowOff>
    </xdr:from>
    <xdr:ext cx="534377" cy="259045"/>
    <xdr:sp macro="" textlink="">
      <xdr:nvSpPr>
        <xdr:cNvPr id="847" name="繰出金該当値テキスト"/>
        <xdr:cNvSpPr txBox="1"/>
      </xdr:nvSpPr>
      <xdr:spPr>
        <a:xfrm>
          <a:off x="22212300" y="131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144818</xdr:rowOff>
    </xdr:from>
    <xdr:to>
      <xdr:col>31</xdr:col>
      <xdr:colOff>85725</xdr:colOff>
      <xdr:row>77</xdr:row>
      <xdr:rowOff>74968</xdr:rowOff>
    </xdr:to>
    <xdr:sp macro="" textlink="">
      <xdr:nvSpPr>
        <xdr:cNvPr id="848" name="円/楕円 847"/>
        <xdr:cNvSpPr/>
      </xdr:nvSpPr>
      <xdr:spPr>
        <a:xfrm>
          <a:off x="21272500" y="131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66095</xdr:rowOff>
    </xdr:from>
    <xdr:ext cx="534377" cy="259045"/>
    <xdr:sp macro="" textlink="">
      <xdr:nvSpPr>
        <xdr:cNvPr id="849" name="テキスト ボックス 848"/>
        <xdr:cNvSpPr txBox="1"/>
      </xdr:nvSpPr>
      <xdr:spPr>
        <a:xfrm>
          <a:off x="21056111" y="132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20662</xdr:rowOff>
    </xdr:from>
    <xdr:to>
      <xdr:col>29</xdr:col>
      <xdr:colOff>568325</xdr:colOff>
      <xdr:row>77</xdr:row>
      <xdr:rowOff>122262</xdr:rowOff>
    </xdr:to>
    <xdr:sp macro="" textlink="">
      <xdr:nvSpPr>
        <xdr:cNvPr id="850" name="円/楕円 849"/>
        <xdr:cNvSpPr/>
      </xdr:nvSpPr>
      <xdr:spPr>
        <a:xfrm>
          <a:off x="20383500" y="132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113389</xdr:rowOff>
    </xdr:from>
    <xdr:ext cx="534377" cy="259045"/>
    <xdr:sp macro="" textlink="">
      <xdr:nvSpPr>
        <xdr:cNvPr id="851" name="テキスト ボックス 850"/>
        <xdr:cNvSpPr txBox="1"/>
      </xdr:nvSpPr>
      <xdr:spPr>
        <a:xfrm>
          <a:off x="20167111" y="1331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67514</xdr:rowOff>
    </xdr:from>
    <xdr:to>
      <xdr:col>28</xdr:col>
      <xdr:colOff>365125</xdr:colOff>
      <xdr:row>76</xdr:row>
      <xdr:rowOff>169114</xdr:rowOff>
    </xdr:to>
    <xdr:sp macro="" textlink="">
      <xdr:nvSpPr>
        <xdr:cNvPr id="852" name="円/楕円 851"/>
        <xdr:cNvSpPr/>
      </xdr:nvSpPr>
      <xdr:spPr>
        <a:xfrm>
          <a:off x="19494500" y="130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160241</xdr:rowOff>
    </xdr:from>
    <xdr:ext cx="534377" cy="259045"/>
    <xdr:sp macro="" textlink="">
      <xdr:nvSpPr>
        <xdr:cNvPr id="853" name="テキスト ボックス 852"/>
        <xdr:cNvSpPr txBox="1"/>
      </xdr:nvSpPr>
      <xdr:spPr>
        <a:xfrm>
          <a:off x="19278111" y="1319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22327</xdr:rowOff>
    </xdr:from>
    <xdr:to>
      <xdr:col>27</xdr:col>
      <xdr:colOff>161925</xdr:colOff>
      <xdr:row>77</xdr:row>
      <xdr:rowOff>123927</xdr:rowOff>
    </xdr:to>
    <xdr:sp macro="" textlink="">
      <xdr:nvSpPr>
        <xdr:cNvPr id="854" name="円/楕円 853"/>
        <xdr:cNvSpPr/>
      </xdr:nvSpPr>
      <xdr:spPr>
        <a:xfrm>
          <a:off x="18605500" y="1322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115054</xdr:rowOff>
    </xdr:from>
    <xdr:ext cx="534377" cy="259045"/>
    <xdr:sp macro="" textlink="">
      <xdr:nvSpPr>
        <xdr:cNvPr id="855" name="テキスト ボックス 854"/>
        <xdr:cNvSpPr txBox="1"/>
      </xdr:nvSpPr>
      <xdr:spPr>
        <a:xfrm>
          <a:off x="18389111" y="133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人件費については、住民一人当たり</a:t>
          </a:r>
          <a:r>
            <a:rPr kumimoji="1" lang="en-US" altLang="ja-JP" sz="1300">
              <a:latin typeface="ＭＳ Ｐゴシック"/>
            </a:rPr>
            <a:t>88,870</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年度からほぼ横ばいである。長期にわたり新規採用職員の採用を抑制してきたため、類似団体平均と比較して低い水準となっている。扶助費については住民一人当たり</a:t>
          </a:r>
          <a:r>
            <a:rPr kumimoji="1" lang="en-US" altLang="ja-JP" sz="1300">
              <a:latin typeface="ＭＳ Ｐゴシック"/>
            </a:rPr>
            <a:t>50,455</a:t>
          </a:r>
          <a:r>
            <a:rPr kumimoji="1" lang="ja-JP" altLang="en-US" sz="1300">
              <a:latin typeface="ＭＳ Ｐゴシック"/>
            </a:rPr>
            <a:t>円となっており、類似団体平均に比べれば低い水準だが、年々増加傾向にありこの傾向は今後も続くと考えられる。普通建設事業費については、住民一人当たり</a:t>
          </a:r>
          <a:r>
            <a:rPr kumimoji="1" lang="en-US" altLang="ja-JP" sz="1300">
              <a:latin typeface="ＭＳ Ｐゴシック"/>
            </a:rPr>
            <a:t>128,724</a:t>
          </a:r>
          <a:r>
            <a:rPr kumimoji="1" lang="ja-JP" altLang="en-US" sz="1300">
              <a:latin typeface="ＭＳ Ｐゴシック"/>
            </a:rPr>
            <a:t>円となっており、とくに更新整備については</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62,546</a:t>
          </a:r>
          <a:r>
            <a:rPr kumimoji="1" lang="ja-JP" altLang="en-US" sz="1300">
              <a:latin typeface="ＭＳ Ｐゴシック"/>
            </a:rPr>
            <a:t>円増加している。道路や施設等の老朽化が進んでいるため、適正な管理の元、計画的に更新整備を行っていく必要がある。公債費については、住民一人当たり</a:t>
          </a:r>
          <a:r>
            <a:rPr kumimoji="1" lang="en-US" altLang="ja-JP" sz="1300">
              <a:latin typeface="ＭＳ Ｐゴシック"/>
            </a:rPr>
            <a:t>54,278</a:t>
          </a:r>
          <a:r>
            <a:rPr kumimoji="1" lang="ja-JP" altLang="en-US" sz="1300">
              <a:latin typeface="ＭＳ Ｐゴシック"/>
            </a:rPr>
            <a:t>円となっており、</a:t>
          </a:r>
          <a:r>
            <a:rPr kumimoji="1" lang="en-US" altLang="ja-JP" sz="1300">
              <a:latin typeface="ＭＳ Ｐゴシック"/>
            </a:rPr>
            <a:t>5</a:t>
          </a:r>
          <a:r>
            <a:rPr kumimoji="1" lang="ja-JP" altLang="en-US" sz="1300">
              <a:latin typeface="ＭＳ Ｐゴシック"/>
            </a:rPr>
            <a:t>万円台で推移している。今後は起債に大きく依存しない財政運営に努めていく。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8,597
8,515
37.44
5,242,598
4,700,372
468,190
2,792,718
4,766,076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54483</xdr:rowOff>
    </xdr:from>
    <xdr:to>
      <xdr:col>6</xdr:col>
      <xdr:colOff>511175</xdr:colOff>
      <xdr:row>37</xdr:row>
      <xdr:rowOff>96774</xdr:rowOff>
    </xdr:to>
    <xdr:cxnSp macro="">
      <xdr:nvCxnSpPr>
        <xdr:cNvPr id="61" name="直線コネクタ 60"/>
        <xdr:cNvCxnSpPr/>
      </xdr:nvCxnSpPr>
      <xdr:spPr>
        <a:xfrm>
          <a:off x="3797300" y="6398133"/>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150241</xdr:rowOff>
    </xdr:from>
    <xdr:to>
      <xdr:col>5</xdr:col>
      <xdr:colOff>358775</xdr:colOff>
      <xdr:row>37</xdr:row>
      <xdr:rowOff>54483</xdr:rowOff>
    </xdr:to>
    <xdr:cxnSp macro="">
      <xdr:nvCxnSpPr>
        <xdr:cNvPr id="64" name="直線コネクタ 63"/>
        <xdr:cNvCxnSpPr/>
      </xdr:nvCxnSpPr>
      <xdr:spPr>
        <a:xfrm>
          <a:off x="2908300" y="6322441"/>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150241</xdr:rowOff>
    </xdr:from>
    <xdr:to>
      <xdr:col>4</xdr:col>
      <xdr:colOff>155575</xdr:colOff>
      <xdr:row>37</xdr:row>
      <xdr:rowOff>10922</xdr:rowOff>
    </xdr:to>
    <xdr:cxnSp macro="">
      <xdr:nvCxnSpPr>
        <xdr:cNvPr id="67" name="直線コネクタ 66"/>
        <xdr:cNvCxnSpPr/>
      </xdr:nvCxnSpPr>
      <xdr:spPr>
        <a:xfrm flipV="1">
          <a:off x="2019300" y="6322441"/>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10922</xdr:rowOff>
    </xdr:from>
    <xdr:to>
      <xdr:col>2</xdr:col>
      <xdr:colOff>638175</xdr:colOff>
      <xdr:row>37</xdr:row>
      <xdr:rowOff>20574</xdr:rowOff>
    </xdr:to>
    <xdr:cxnSp macro="">
      <xdr:nvCxnSpPr>
        <xdr:cNvPr id="70" name="直線コネクタ 69"/>
        <xdr:cNvCxnSpPr/>
      </xdr:nvCxnSpPr>
      <xdr:spPr>
        <a:xfrm flipV="1">
          <a:off x="1130300" y="63545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45974</xdr:rowOff>
    </xdr:from>
    <xdr:to>
      <xdr:col>6</xdr:col>
      <xdr:colOff>561975</xdr:colOff>
      <xdr:row>37</xdr:row>
      <xdr:rowOff>147574</xdr:rowOff>
    </xdr:to>
    <xdr:sp macro="" textlink="">
      <xdr:nvSpPr>
        <xdr:cNvPr id="80" name="円/楕円 79"/>
        <xdr:cNvSpPr/>
      </xdr:nvSpPr>
      <xdr:spPr>
        <a:xfrm>
          <a:off x="45847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24401</xdr:rowOff>
    </xdr:from>
    <xdr:ext cx="469744" cy="259045"/>
    <xdr:sp macro="" textlink="">
      <xdr:nvSpPr>
        <xdr:cNvPr id="81" name="議会費該当値テキスト"/>
        <xdr:cNvSpPr txBox="1"/>
      </xdr:nvSpPr>
      <xdr:spPr>
        <a:xfrm>
          <a:off x="4686300" y="63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3683</xdr:rowOff>
    </xdr:from>
    <xdr:to>
      <xdr:col>5</xdr:col>
      <xdr:colOff>409575</xdr:colOff>
      <xdr:row>37</xdr:row>
      <xdr:rowOff>105283</xdr:rowOff>
    </xdr:to>
    <xdr:sp macro="" textlink="">
      <xdr:nvSpPr>
        <xdr:cNvPr id="82" name="円/楕円 81"/>
        <xdr:cNvSpPr/>
      </xdr:nvSpPr>
      <xdr:spPr>
        <a:xfrm>
          <a:off x="3746500" y="63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96410</xdr:rowOff>
    </xdr:from>
    <xdr:ext cx="469744" cy="259045"/>
    <xdr:sp macro="" textlink="">
      <xdr:nvSpPr>
        <xdr:cNvPr id="83" name="テキスト ボックス 82"/>
        <xdr:cNvSpPr txBox="1"/>
      </xdr:nvSpPr>
      <xdr:spPr>
        <a:xfrm>
          <a:off x="3562427" y="644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99441</xdr:rowOff>
    </xdr:from>
    <xdr:to>
      <xdr:col>4</xdr:col>
      <xdr:colOff>206375</xdr:colOff>
      <xdr:row>37</xdr:row>
      <xdr:rowOff>29591</xdr:rowOff>
    </xdr:to>
    <xdr:sp macro="" textlink="">
      <xdr:nvSpPr>
        <xdr:cNvPr id="84" name="円/楕円 83"/>
        <xdr:cNvSpPr/>
      </xdr:nvSpPr>
      <xdr:spPr>
        <a:xfrm>
          <a:off x="2857500" y="62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20718</xdr:rowOff>
    </xdr:from>
    <xdr:ext cx="469744" cy="259045"/>
    <xdr:sp macro="" textlink="">
      <xdr:nvSpPr>
        <xdr:cNvPr id="85" name="テキスト ボックス 84"/>
        <xdr:cNvSpPr txBox="1"/>
      </xdr:nvSpPr>
      <xdr:spPr>
        <a:xfrm>
          <a:off x="2673427" y="6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131572</xdr:rowOff>
    </xdr:from>
    <xdr:to>
      <xdr:col>3</xdr:col>
      <xdr:colOff>3175</xdr:colOff>
      <xdr:row>37</xdr:row>
      <xdr:rowOff>61722</xdr:rowOff>
    </xdr:to>
    <xdr:sp macro="" textlink="">
      <xdr:nvSpPr>
        <xdr:cNvPr id="86" name="円/楕円 85"/>
        <xdr:cNvSpPr/>
      </xdr:nvSpPr>
      <xdr:spPr>
        <a:xfrm>
          <a:off x="1968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52849</xdr:rowOff>
    </xdr:from>
    <xdr:ext cx="469744" cy="259045"/>
    <xdr:sp macro="" textlink="">
      <xdr:nvSpPr>
        <xdr:cNvPr id="87" name="テキスト ボックス 86"/>
        <xdr:cNvSpPr txBox="1"/>
      </xdr:nvSpPr>
      <xdr:spPr>
        <a:xfrm>
          <a:off x="1784427"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141224</xdr:rowOff>
    </xdr:from>
    <xdr:to>
      <xdr:col>1</xdr:col>
      <xdr:colOff>485775</xdr:colOff>
      <xdr:row>37</xdr:row>
      <xdr:rowOff>71374</xdr:rowOff>
    </xdr:to>
    <xdr:sp macro="" textlink="">
      <xdr:nvSpPr>
        <xdr:cNvPr id="88" name="円/楕円 87"/>
        <xdr:cNvSpPr/>
      </xdr:nvSpPr>
      <xdr:spPr>
        <a:xfrm>
          <a:off x="1079500" y="631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62501</xdr:rowOff>
    </xdr:from>
    <xdr:ext cx="469744" cy="259045"/>
    <xdr:sp macro="" textlink="">
      <xdr:nvSpPr>
        <xdr:cNvPr id="89" name="テキスト ボックス 88"/>
        <xdr:cNvSpPr txBox="1"/>
      </xdr:nvSpPr>
      <xdr:spPr>
        <a:xfrm>
          <a:off x="895427" y="640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139824</xdr:rowOff>
    </xdr:from>
    <xdr:to>
      <xdr:col>6</xdr:col>
      <xdr:colOff>511175</xdr:colOff>
      <xdr:row>58</xdr:row>
      <xdr:rowOff>149954</xdr:rowOff>
    </xdr:to>
    <xdr:cxnSp macro="">
      <xdr:nvCxnSpPr>
        <xdr:cNvPr id="120" name="直線コネクタ 119"/>
        <xdr:cNvCxnSpPr/>
      </xdr:nvCxnSpPr>
      <xdr:spPr>
        <a:xfrm>
          <a:off x="3797300" y="10083924"/>
          <a:ext cx="838200" cy="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139824</xdr:rowOff>
    </xdr:from>
    <xdr:to>
      <xdr:col>5</xdr:col>
      <xdr:colOff>358775</xdr:colOff>
      <xdr:row>58</xdr:row>
      <xdr:rowOff>143922</xdr:rowOff>
    </xdr:to>
    <xdr:cxnSp macro="">
      <xdr:nvCxnSpPr>
        <xdr:cNvPr id="123" name="直線コネクタ 122"/>
        <xdr:cNvCxnSpPr/>
      </xdr:nvCxnSpPr>
      <xdr:spPr>
        <a:xfrm flipV="1">
          <a:off x="2908300" y="10083924"/>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28888</xdr:rowOff>
    </xdr:from>
    <xdr:to>
      <xdr:col>4</xdr:col>
      <xdr:colOff>155575</xdr:colOff>
      <xdr:row>58</xdr:row>
      <xdr:rowOff>143922</xdr:rowOff>
    </xdr:to>
    <xdr:cxnSp macro="">
      <xdr:nvCxnSpPr>
        <xdr:cNvPr id="126" name="直線コネクタ 125"/>
        <xdr:cNvCxnSpPr/>
      </xdr:nvCxnSpPr>
      <xdr:spPr>
        <a:xfrm>
          <a:off x="2019300" y="9801538"/>
          <a:ext cx="889000" cy="28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28888</xdr:rowOff>
    </xdr:from>
    <xdr:to>
      <xdr:col>2</xdr:col>
      <xdr:colOff>638175</xdr:colOff>
      <xdr:row>58</xdr:row>
      <xdr:rowOff>28264</xdr:rowOff>
    </xdr:to>
    <xdr:cxnSp macro="">
      <xdr:nvCxnSpPr>
        <xdr:cNvPr id="129" name="直線コネクタ 128"/>
        <xdr:cNvCxnSpPr/>
      </xdr:nvCxnSpPr>
      <xdr:spPr>
        <a:xfrm flipV="1">
          <a:off x="1130300" y="9801538"/>
          <a:ext cx="889000" cy="17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99154</xdr:rowOff>
    </xdr:from>
    <xdr:to>
      <xdr:col>6</xdr:col>
      <xdr:colOff>561975</xdr:colOff>
      <xdr:row>59</xdr:row>
      <xdr:rowOff>29304</xdr:rowOff>
    </xdr:to>
    <xdr:sp macro="" textlink="">
      <xdr:nvSpPr>
        <xdr:cNvPr id="139" name="円/楕円 138"/>
        <xdr:cNvSpPr/>
      </xdr:nvSpPr>
      <xdr:spPr>
        <a:xfrm>
          <a:off x="4584700" y="100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14081</xdr:rowOff>
    </xdr:from>
    <xdr:ext cx="534377" cy="259045"/>
    <xdr:sp macro="" textlink="">
      <xdr:nvSpPr>
        <xdr:cNvPr id="140" name="総務費該当値テキスト"/>
        <xdr:cNvSpPr txBox="1"/>
      </xdr:nvSpPr>
      <xdr:spPr>
        <a:xfrm>
          <a:off x="4686300" y="99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89024</xdr:rowOff>
    </xdr:from>
    <xdr:to>
      <xdr:col>5</xdr:col>
      <xdr:colOff>409575</xdr:colOff>
      <xdr:row>59</xdr:row>
      <xdr:rowOff>19174</xdr:rowOff>
    </xdr:to>
    <xdr:sp macro="" textlink="">
      <xdr:nvSpPr>
        <xdr:cNvPr id="141" name="円/楕円 140"/>
        <xdr:cNvSpPr/>
      </xdr:nvSpPr>
      <xdr:spPr>
        <a:xfrm>
          <a:off x="3746500" y="100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10301</xdr:rowOff>
    </xdr:from>
    <xdr:ext cx="534377" cy="259045"/>
    <xdr:sp macro="" textlink="">
      <xdr:nvSpPr>
        <xdr:cNvPr id="142" name="テキスト ボックス 141"/>
        <xdr:cNvSpPr txBox="1"/>
      </xdr:nvSpPr>
      <xdr:spPr>
        <a:xfrm>
          <a:off x="3530111" y="101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93122</xdr:rowOff>
    </xdr:from>
    <xdr:to>
      <xdr:col>4</xdr:col>
      <xdr:colOff>206375</xdr:colOff>
      <xdr:row>59</xdr:row>
      <xdr:rowOff>23272</xdr:rowOff>
    </xdr:to>
    <xdr:sp macro="" textlink="">
      <xdr:nvSpPr>
        <xdr:cNvPr id="143" name="円/楕円 142"/>
        <xdr:cNvSpPr/>
      </xdr:nvSpPr>
      <xdr:spPr>
        <a:xfrm>
          <a:off x="2857500" y="1003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14399</xdr:rowOff>
    </xdr:from>
    <xdr:ext cx="534377" cy="259045"/>
    <xdr:sp macro="" textlink="">
      <xdr:nvSpPr>
        <xdr:cNvPr id="144" name="テキスト ボックス 143"/>
        <xdr:cNvSpPr txBox="1"/>
      </xdr:nvSpPr>
      <xdr:spPr>
        <a:xfrm>
          <a:off x="2641111" y="1012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149538</xdr:rowOff>
    </xdr:from>
    <xdr:to>
      <xdr:col>3</xdr:col>
      <xdr:colOff>3175</xdr:colOff>
      <xdr:row>57</xdr:row>
      <xdr:rowOff>79688</xdr:rowOff>
    </xdr:to>
    <xdr:sp macro="" textlink="">
      <xdr:nvSpPr>
        <xdr:cNvPr id="145" name="円/楕円 144"/>
        <xdr:cNvSpPr/>
      </xdr:nvSpPr>
      <xdr:spPr>
        <a:xfrm>
          <a:off x="1968500" y="97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96215</xdr:rowOff>
    </xdr:from>
    <xdr:ext cx="599010" cy="259045"/>
    <xdr:sp macro="" textlink="">
      <xdr:nvSpPr>
        <xdr:cNvPr id="146" name="テキスト ボックス 145"/>
        <xdr:cNvSpPr txBox="1"/>
      </xdr:nvSpPr>
      <xdr:spPr>
        <a:xfrm>
          <a:off x="1719794" y="952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148914</xdr:rowOff>
    </xdr:from>
    <xdr:to>
      <xdr:col>1</xdr:col>
      <xdr:colOff>485775</xdr:colOff>
      <xdr:row>58</xdr:row>
      <xdr:rowOff>79064</xdr:rowOff>
    </xdr:to>
    <xdr:sp macro="" textlink="">
      <xdr:nvSpPr>
        <xdr:cNvPr id="147" name="円/楕円 146"/>
        <xdr:cNvSpPr/>
      </xdr:nvSpPr>
      <xdr:spPr>
        <a:xfrm>
          <a:off x="1079500" y="99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95591</xdr:rowOff>
    </xdr:from>
    <xdr:ext cx="599010" cy="259045"/>
    <xdr:sp macro="" textlink="">
      <xdr:nvSpPr>
        <xdr:cNvPr id="148" name="テキスト ボックス 147"/>
        <xdr:cNvSpPr txBox="1"/>
      </xdr:nvSpPr>
      <xdr:spPr>
        <a:xfrm>
          <a:off x="830794" y="969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113531</xdr:rowOff>
    </xdr:from>
    <xdr:to>
      <xdr:col>6</xdr:col>
      <xdr:colOff>511175</xdr:colOff>
      <xdr:row>77</xdr:row>
      <xdr:rowOff>134823</xdr:rowOff>
    </xdr:to>
    <xdr:cxnSp macro="">
      <xdr:nvCxnSpPr>
        <xdr:cNvPr id="180" name="直線コネクタ 179"/>
        <xdr:cNvCxnSpPr/>
      </xdr:nvCxnSpPr>
      <xdr:spPr>
        <a:xfrm>
          <a:off x="3797300" y="13315181"/>
          <a:ext cx="8382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113531</xdr:rowOff>
    </xdr:from>
    <xdr:to>
      <xdr:col>5</xdr:col>
      <xdr:colOff>358775</xdr:colOff>
      <xdr:row>77</xdr:row>
      <xdr:rowOff>128302</xdr:rowOff>
    </xdr:to>
    <xdr:cxnSp macro="">
      <xdr:nvCxnSpPr>
        <xdr:cNvPr id="183" name="直線コネクタ 182"/>
        <xdr:cNvCxnSpPr/>
      </xdr:nvCxnSpPr>
      <xdr:spPr>
        <a:xfrm flipV="1">
          <a:off x="2908300" y="13315181"/>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128302</xdr:rowOff>
    </xdr:from>
    <xdr:to>
      <xdr:col>4</xdr:col>
      <xdr:colOff>155575</xdr:colOff>
      <xdr:row>77</xdr:row>
      <xdr:rowOff>160122</xdr:rowOff>
    </xdr:to>
    <xdr:cxnSp macro="">
      <xdr:nvCxnSpPr>
        <xdr:cNvPr id="186" name="直線コネクタ 185"/>
        <xdr:cNvCxnSpPr/>
      </xdr:nvCxnSpPr>
      <xdr:spPr>
        <a:xfrm flipV="1">
          <a:off x="2019300" y="13329952"/>
          <a:ext cx="889000" cy="3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160122</xdr:rowOff>
    </xdr:from>
    <xdr:to>
      <xdr:col>2</xdr:col>
      <xdr:colOff>638175</xdr:colOff>
      <xdr:row>78</xdr:row>
      <xdr:rowOff>120269</xdr:rowOff>
    </xdr:to>
    <xdr:cxnSp macro="">
      <xdr:nvCxnSpPr>
        <xdr:cNvPr id="189" name="直線コネクタ 188"/>
        <xdr:cNvCxnSpPr/>
      </xdr:nvCxnSpPr>
      <xdr:spPr>
        <a:xfrm flipV="1">
          <a:off x="1130300" y="13361772"/>
          <a:ext cx="889000" cy="1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84023</xdr:rowOff>
    </xdr:from>
    <xdr:to>
      <xdr:col>6</xdr:col>
      <xdr:colOff>561975</xdr:colOff>
      <xdr:row>78</xdr:row>
      <xdr:rowOff>14173</xdr:rowOff>
    </xdr:to>
    <xdr:sp macro="" textlink="">
      <xdr:nvSpPr>
        <xdr:cNvPr id="199" name="円/楕円 198"/>
        <xdr:cNvSpPr/>
      </xdr:nvSpPr>
      <xdr:spPr>
        <a:xfrm>
          <a:off x="4584700" y="132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170400</xdr:rowOff>
    </xdr:from>
    <xdr:ext cx="599010" cy="259045"/>
    <xdr:sp macro="" textlink="">
      <xdr:nvSpPr>
        <xdr:cNvPr id="200" name="民生費該当値テキスト"/>
        <xdr:cNvSpPr txBox="1"/>
      </xdr:nvSpPr>
      <xdr:spPr>
        <a:xfrm>
          <a:off x="4686300" y="1320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62731</xdr:rowOff>
    </xdr:from>
    <xdr:to>
      <xdr:col>5</xdr:col>
      <xdr:colOff>409575</xdr:colOff>
      <xdr:row>77</xdr:row>
      <xdr:rowOff>164331</xdr:rowOff>
    </xdr:to>
    <xdr:sp macro="" textlink="">
      <xdr:nvSpPr>
        <xdr:cNvPr id="201" name="円/楕円 200"/>
        <xdr:cNvSpPr/>
      </xdr:nvSpPr>
      <xdr:spPr>
        <a:xfrm>
          <a:off x="3746500" y="132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155458</xdr:rowOff>
    </xdr:from>
    <xdr:ext cx="599010" cy="259045"/>
    <xdr:sp macro="" textlink="">
      <xdr:nvSpPr>
        <xdr:cNvPr id="202" name="テキスト ボックス 201"/>
        <xdr:cNvSpPr txBox="1"/>
      </xdr:nvSpPr>
      <xdr:spPr>
        <a:xfrm>
          <a:off x="3497794" y="1335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120,154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77502</xdr:rowOff>
    </xdr:from>
    <xdr:to>
      <xdr:col>4</xdr:col>
      <xdr:colOff>206375</xdr:colOff>
      <xdr:row>78</xdr:row>
      <xdr:rowOff>7652</xdr:rowOff>
    </xdr:to>
    <xdr:sp macro="" textlink="">
      <xdr:nvSpPr>
        <xdr:cNvPr id="203" name="円/楕円 202"/>
        <xdr:cNvSpPr/>
      </xdr:nvSpPr>
      <xdr:spPr>
        <a:xfrm>
          <a:off x="2857500" y="132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170229</xdr:rowOff>
    </xdr:from>
    <xdr:ext cx="599010" cy="259045"/>
    <xdr:sp macro="" textlink="">
      <xdr:nvSpPr>
        <xdr:cNvPr id="204" name="テキスト ボックス 203"/>
        <xdr:cNvSpPr txBox="1"/>
      </xdr:nvSpPr>
      <xdr:spPr>
        <a:xfrm>
          <a:off x="2608794" y="1337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109322</xdr:rowOff>
    </xdr:from>
    <xdr:to>
      <xdr:col>3</xdr:col>
      <xdr:colOff>3175</xdr:colOff>
      <xdr:row>78</xdr:row>
      <xdr:rowOff>39472</xdr:rowOff>
    </xdr:to>
    <xdr:sp macro="" textlink="">
      <xdr:nvSpPr>
        <xdr:cNvPr id="205" name="円/楕円 204"/>
        <xdr:cNvSpPr/>
      </xdr:nvSpPr>
      <xdr:spPr>
        <a:xfrm>
          <a:off x="1968500" y="133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30599</xdr:rowOff>
    </xdr:from>
    <xdr:ext cx="599010" cy="259045"/>
    <xdr:sp macro="" textlink="">
      <xdr:nvSpPr>
        <xdr:cNvPr id="206" name="テキスト ボックス 205"/>
        <xdr:cNvSpPr txBox="1"/>
      </xdr:nvSpPr>
      <xdr:spPr>
        <a:xfrm>
          <a:off x="1719794" y="1340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69469</xdr:rowOff>
    </xdr:from>
    <xdr:to>
      <xdr:col>1</xdr:col>
      <xdr:colOff>485775</xdr:colOff>
      <xdr:row>78</xdr:row>
      <xdr:rowOff>171069</xdr:rowOff>
    </xdr:to>
    <xdr:sp macro="" textlink="">
      <xdr:nvSpPr>
        <xdr:cNvPr id="207" name="円/楕円 206"/>
        <xdr:cNvSpPr/>
      </xdr:nvSpPr>
      <xdr:spPr>
        <a:xfrm>
          <a:off x="1079500" y="134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162196</xdr:rowOff>
    </xdr:from>
    <xdr:ext cx="599010" cy="259045"/>
    <xdr:sp macro="" textlink="">
      <xdr:nvSpPr>
        <xdr:cNvPr id="208" name="テキスト ボックス 207"/>
        <xdr:cNvSpPr txBox="1"/>
      </xdr:nvSpPr>
      <xdr:spPr>
        <a:xfrm>
          <a:off x="830794" y="1353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89326</xdr:rowOff>
    </xdr:from>
    <xdr:to>
      <xdr:col>6</xdr:col>
      <xdr:colOff>511175</xdr:colOff>
      <xdr:row>97</xdr:row>
      <xdr:rowOff>93985</xdr:rowOff>
    </xdr:to>
    <xdr:cxnSp macro="">
      <xdr:nvCxnSpPr>
        <xdr:cNvPr id="235" name="直線コネクタ 234"/>
        <xdr:cNvCxnSpPr/>
      </xdr:nvCxnSpPr>
      <xdr:spPr>
        <a:xfrm flipV="1">
          <a:off x="3797300" y="16719976"/>
          <a:ext cx="8382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93985</xdr:rowOff>
    </xdr:from>
    <xdr:to>
      <xdr:col>5</xdr:col>
      <xdr:colOff>358775</xdr:colOff>
      <xdr:row>97</xdr:row>
      <xdr:rowOff>99915</xdr:rowOff>
    </xdr:to>
    <xdr:cxnSp macro="">
      <xdr:nvCxnSpPr>
        <xdr:cNvPr id="238" name="直線コネクタ 237"/>
        <xdr:cNvCxnSpPr/>
      </xdr:nvCxnSpPr>
      <xdr:spPr>
        <a:xfrm flipV="1">
          <a:off x="2908300" y="16724635"/>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99915</xdr:rowOff>
    </xdr:from>
    <xdr:to>
      <xdr:col>4</xdr:col>
      <xdr:colOff>155575</xdr:colOff>
      <xdr:row>97</xdr:row>
      <xdr:rowOff>101843</xdr:rowOff>
    </xdr:to>
    <xdr:cxnSp macro="">
      <xdr:nvCxnSpPr>
        <xdr:cNvPr id="241" name="直線コネクタ 240"/>
        <xdr:cNvCxnSpPr/>
      </xdr:nvCxnSpPr>
      <xdr:spPr>
        <a:xfrm flipV="1">
          <a:off x="2019300" y="16730565"/>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85855</xdr:rowOff>
    </xdr:from>
    <xdr:to>
      <xdr:col>2</xdr:col>
      <xdr:colOff>638175</xdr:colOff>
      <xdr:row>97</xdr:row>
      <xdr:rowOff>101843</xdr:rowOff>
    </xdr:to>
    <xdr:cxnSp macro="">
      <xdr:nvCxnSpPr>
        <xdr:cNvPr id="244" name="直線コネクタ 243"/>
        <xdr:cNvCxnSpPr/>
      </xdr:nvCxnSpPr>
      <xdr:spPr>
        <a:xfrm>
          <a:off x="1130300" y="16716505"/>
          <a:ext cx="889000" cy="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38526</xdr:rowOff>
    </xdr:from>
    <xdr:to>
      <xdr:col>6</xdr:col>
      <xdr:colOff>561975</xdr:colOff>
      <xdr:row>97</xdr:row>
      <xdr:rowOff>140126</xdr:rowOff>
    </xdr:to>
    <xdr:sp macro="" textlink="">
      <xdr:nvSpPr>
        <xdr:cNvPr id="254" name="円/楕円 253"/>
        <xdr:cNvSpPr/>
      </xdr:nvSpPr>
      <xdr:spPr>
        <a:xfrm>
          <a:off x="4584700" y="166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124903</xdr:rowOff>
    </xdr:from>
    <xdr:ext cx="534377" cy="259045"/>
    <xdr:sp macro="" textlink="">
      <xdr:nvSpPr>
        <xdr:cNvPr id="255" name="衛生費該当値テキスト"/>
        <xdr:cNvSpPr txBox="1"/>
      </xdr:nvSpPr>
      <xdr:spPr>
        <a:xfrm>
          <a:off x="4686300" y="1658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43185</xdr:rowOff>
    </xdr:from>
    <xdr:to>
      <xdr:col>5</xdr:col>
      <xdr:colOff>409575</xdr:colOff>
      <xdr:row>97</xdr:row>
      <xdr:rowOff>144785</xdr:rowOff>
    </xdr:to>
    <xdr:sp macro="" textlink="">
      <xdr:nvSpPr>
        <xdr:cNvPr id="256" name="円/楕円 255"/>
        <xdr:cNvSpPr/>
      </xdr:nvSpPr>
      <xdr:spPr>
        <a:xfrm>
          <a:off x="3746500" y="166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135912</xdr:rowOff>
    </xdr:from>
    <xdr:ext cx="534377" cy="259045"/>
    <xdr:sp macro="" textlink="">
      <xdr:nvSpPr>
        <xdr:cNvPr id="257" name="テキスト ボックス 256"/>
        <xdr:cNvSpPr txBox="1"/>
      </xdr:nvSpPr>
      <xdr:spPr>
        <a:xfrm>
          <a:off x="3530111" y="167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49115</xdr:rowOff>
    </xdr:from>
    <xdr:to>
      <xdr:col>4</xdr:col>
      <xdr:colOff>206375</xdr:colOff>
      <xdr:row>97</xdr:row>
      <xdr:rowOff>150715</xdr:rowOff>
    </xdr:to>
    <xdr:sp macro="" textlink="">
      <xdr:nvSpPr>
        <xdr:cNvPr id="258" name="円/楕円 257"/>
        <xdr:cNvSpPr/>
      </xdr:nvSpPr>
      <xdr:spPr>
        <a:xfrm>
          <a:off x="2857500" y="1667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141842</xdr:rowOff>
    </xdr:from>
    <xdr:ext cx="534377" cy="259045"/>
    <xdr:sp macro="" textlink="">
      <xdr:nvSpPr>
        <xdr:cNvPr id="259" name="テキスト ボックス 258"/>
        <xdr:cNvSpPr txBox="1"/>
      </xdr:nvSpPr>
      <xdr:spPr>
        <a:xfrm>
          <a:off x="2641111" y="1677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51043</xdr:rowOff>
    </xdr:from>
    <xdr:to>
      <xdr:col>3</xdr:col>
      <xdr:colOff>3175</xdr:colOff>
      <xdr:row>97</xdr:row>
      <xdr:rowOff>152643</xdr:rowOff>
    </xdr:to>
    <xdr:sp macro="" textlink="">
      <xdr:nvSpPr>
        <xdr:cNvPr id="260" name="円/楕円 259"/>
        <xdr:cNvSpPr/>
      </xdr:nvSpPr>
      <xdr:spPr>
        <a:xfrm>
          <a:off x="1968500" y="166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143770</xdr:rowOff>
    </xdr:from>
    <xdr:ext cx="534377" cy="259045"/>
    <xdr:sp macro="" textlink="">
      <xdr:nvSpPr>
        <xdr:cNvPr id="261" name="テキスト ボックス 260"/>
        <xdr:cNvSpPr txBox="1"/>
      </xdr:nvSpPr>
      <xdr:spPr>
        <a:xfrm>
          <a:off x="1752111" y="1677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35055</xdr:rowOff>
    </xdr:from>
    <xdr:to>
      <xdr:col>1</xdr:col>
      <xdr:colOff>485775</xdr:colOff>
      <xdr:row>97</xdr:row>
      <xdr:rowOff>136655</xdr:rowOff>
    </xdr:to>
    <xdr:sp macro="" textlink="">
      <xdr:nvSpPr>
        <xdr:cNvPr id="262" name="円/楕円 261"/>
        <xdr:cNvSpPr/>
      </xdr:nvSpPr>
      <xdr:spPr>
        <a:xfrm>
          <a:off x="1079500" y="166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127782</xdr:rowOff>
    </xdr:from>
    <xdr:ext cx="534377" cy="259045"/>
    <xdr:sp macro="" textlink="">
      <xdr:nvSpPr>
        <xdr:cNvPr id="263" name="テキスト ボックス 262"/>
        <xdr:cNvSpPr txBox="1"/>
      </xdr:nvSpPr>
      <xdr:spPr>
        <a:xfrm>
          <a:off x="863111" y="167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130632</xdr:rowOff>
    </xdr:from>
    <xdr:to>
      <xdr:col>12</xdr:col>
      <xdr:colOff>511175</xdr:colOff>
      <xdr:row>39</xdr:row>
      <xdr:rowOff>44450</xdr:rowOff>
    </xdr:to>
    <xdr:cxnSp macro="">
      <xdr:nvCxnSpPr>
        <xdr:cNvPr id="298" name="直線コネクタ 297"/>
        <xdr:cNvCxnSpPr/>
      </xdr:nvCxnSpPr>
      <xdr:spPr>
        <a:xfrm>
          <a:off x="7861300" y="6645732"/>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108382</xdr:rowOff>
    </xdr:from>
    <xdr:to>
      <xdr:col>11</xdr:col>
      <xdr:colOff>307975</xdr:colOff>
      <xdr:row>38</xdr:row>
      <xdr:rowOff>130632</xdr:rowOff>
    </xdr:to>
    <xdr:cxnSp macro="">
      <xdr:nvCxnSpPr>
        <xdr:cNvPr id="301" name="直線コネクタ 300"/>
        <xdr:cNvCxnSpPr/>
      </xdr:nvCxnSpPr>
      <xdr:spPr>
        <a:xfrm>
          <a:off x="6972300" y="6623482"/>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79832</xdr:rowOff>
    </xdr:from>
    <xdr:to>
      <xdr:col>11</xdr:col>
      <xdr:colOff>358775</xdr:colOff>
      <xdr:row>39</xdr:row>
      <xdr:rowOff>9982</xdr:rowOff>
    </xdr:to>
    <xdr:sp macro="" textlink="">
      <xdr:nvSpPr>
        <xdr:cNvPr id="317" name="円/楕円 316"/>
        <xdr:cNvSpPr/>
      </xdr:nvSpPr>
      <xdr:spPr>
        <a:xfrm>
          <a:off x="7810500" y="65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1109</xdr:rowOff>
    </xdr:from>
    <xdr:ext cx="469744" cy="259045"/>
    <xdr:sp macro="" textlink="">
      <xdr:nvSpPr>
        <xdr:cNvPr id="318" name="テキスト ボックス 317"/>
        <xdr:cNvSpPr txBox="1"/>
      </xdr:nvSpPr>
      <xdr:spPr>
        <a:xfrm>
          <a:off x="7626427" y="668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57582</xdr:rowOff>
    </xdr:from>
    <xdr:to>
      <xdr:col>10</xdr:col>
      <xdr:colOff>155575</xdr:colOff>
      <xdr:row>38</xdr:row>
      <xdr:rowOff>159182</xdr:rowOff>
    </xdr:to>
    <xdr:sp macro="" textlink="">
      <xdr:nvSpPr>
        <xdr:cNvPr id="319" name="円/楕円 318"/>
        <xdr:cNvSpPr/>
      </xdr:nvSpPr>
      <xdr:spPr>
        <a:xfrm>
          <a:off x="6921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150309</xdr:rowOff>
    </xdr:from>
    <xdr:ext cx="469744" cy="259045"/>
    <xdr:sp macro="" textlink="">
      <xdr:nvSpPr>
        <xdr:cNvPr id="320" name="テキスト ボックス 319"/>
        <xdr:cNvSpPr txBox="1"/>
      </xdr:nvSpPr>
      <xdr:spPr>
        <a:xfrm>
          <a:off x="6737427" y="666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70669</xdr:rowOff>
    </xdr:from>
    <xdr:to>
      <xdr:col>15</xdr:col>
      <xdr:colOff>180975</xdr:colOff>
      <xdr:row>57</xdr:row>
      <xdr:rowOff>95266</xdr:rowOff>
    </xdr:to>
    <xdr:cxnSp macro="">
      <xdr:nvCxnSpPr>
        <xdr:cNvPr id="345" name="直線コネクタ 344"/>
        <xdr:cNvCxnSpPr/>
      </xdr:nvCxnSpPr>
      <xdr:spPr>
        <a:xfrm flipV="1">
          <a:off x="9639300" y="9843319"/>
          <a:ext cx="8382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95266</xdr:rowOff>
    </xdr:from>
    <xdr:to>
      <xdr:col>14</xdr:col>
      <xdr:colOff>28575</xdr:colOff>
      <xdr:row>57</xdr:row>
      <xdr:rowOff>115285</xdr:rowOff>
    </xdr:to>
    <xdr:cxnSp macro="">
      <xdr:nvCxnSpPr>
        <xdr:cNvPr id="348" name="直線コネクタ 347"/>
        <xdr:cNvCxnSpPr/>
      </xdr:nvCxnSpPr>
      <xdr:spPr>
        <a:xfrm flipV="1">
          <a:off x="8750300" y="9867916"/>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110708</xdr:rowOff>
    </xdr:from>
    <xdr:to>
      <xdr:col>12</xdr:col>
      <xdr:colOff>511175</xdr:colOff>
      <xdr:row>57</xdr:row>
      <xdr:rowOff>115285</xdr:rowOff>
    </xdr:to>
    <xdr:cxnSp macro="">
      <xdr:nvCxnSpPr>
        <xdr:cNvPr id="351" name="直線コネクタ 350"/>
        <xdr:cNvCxnSpPr/>
      </xdr:nvCxnSpPr>
      <xdr:spPr>
        <a:xfrm>
          <a:off x="7861300" y="9883358"/>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110708</xdr:rowOff>
    </xdr:from>
    <xdr:to>
      <xdr:col>11</xdr:col>
      <xdr:colOff>307975</xdr:colOff>
      <xdr:row>57</xdr:row>
      <xdr:rowOff>119817</xdr:rowOff>
    </xdr:to>
    <xdr:cxnSp macro="">
      <xdr:nvCxnSpPr>
        <xdr:cNvPr id="354" name="直線コネクタ 353"/>
        <xdr:cNvCxnSpPr/>
      </xdr:nvCxnSpPr>
      <xdr:spPr>
        <a:xfrm flipV="1">
          <a:off x="6972300" y="9883358"/>
          <a:ext cx="889000" cy="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19869</xdr:rowOff>
    </xdr:from>
    <xdr:to>
      <xdr:col>15</xdr:col>
      <xdr:colOff>231775</xdr:colOff>
      <xdr:row>57</xdr:row>
      <xdr:rowOff>121469</xdr:rowOff>
    </xdr:to>
    <xdr:sp macro="" textlink="">
      <xdr:nvSpPr>
        <xdr:cNvPr id="364" name="円/楕円 363"/>
        <xdr:cNvSpPr/>
      </xdr:nvSpPr>
      <xdr:spPr>
        <a:xfrm>
          <a:off x="10426700" y="9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106246</xdr:rowOff>
    </xdr:from>
    <xdr:ext cx="534377" cy="259045"/>
    <xdr:sp macro="" textlink="">
      <xdr:nvSpPr>
        <xdr:cNvPr id="365" name="農林水産業費該当値テキスト"/>
        <xdr:cNvSpPr txBox="1"/>
      </xdr:nvSpPr>
      <xdr:spPr>
        <a:xfrm>
          <a:off x="10528300" y="97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44466</xdr:rowOff>
    </xdr:from>
    <xdr:to>
      <xdr:col>14</xdr:col>
      <xdr:colOff>79375</xdr:colOff>
      <xdr:row>57</xdr:row>
      <xdr:rowOff>146066</xdr:rowOff>
    </xdr:to>
    <xdr:sp macro="" textlink="">
      <xdr:nvSpPr>
        <xdr:cNvPr id="366" name="円/楕円 365"/>
        <xdr:cNvSpPr/>
      </xdr:nvSpPr>
      <xdr:spPr>
        <a:xfrm>
          <a:off x="9588500" y="98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137193</xdr:rowOff>
    </xdr:from>
    <xdr:ext cx="534377" cy="259045"/>
    <xdr:sp macro="" textlink="">
      <xdr:nvSpPr>
        <xdr:cNvPr id="367" name="テキスト ボックス 366"/>
        <xdr:cNvSpPr txBox="1"/>
      </xdr:nvSpPr>
      <xdr:spPr>
        <a:xfrm>
          <a:off x="9372111" y="990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64485</xdr:rowOff>
    </xdr:from>
    <xdr:to>
      <xdr:col>12</xdr:col>
      <xdr:colOff>561975</xdr:colOff>
      <xdr:row>57</xdr:row>
      <xdr:rowOff>166085</xdr:rowOff>
    </xdr:to>
    <xdr:sp macro="" textlink="">
      <xdr:nvSpPr>
        <xdr:cNvPr id="368" name="円/楕円 367"/>
        <xdr:cNvSpPr/>
      </xdr:nvSpPr>
      <xdr:spPr>
        <a:xfrm>
          <a:off x="8699500" y="983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157212</xdr:rowOff>
    </xdr:from>
    <xdr:ext cx="534377" cy="259045"/>
    <xdr:sp macro="" textlink="">
      <xdr:nvSpPr>
        <xdr:cNvPr id="369" name="テキスト ボックス 368"/>
        <xdr:cNvSpPr txBox="1"/>
      </xdr:nvSpPr>
      <xdr:spPr>
        <a:xfrm>
          <a:off x="8483111" y="9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59908</xdr:rowOff>
    </xdr:from>
    <xdr:to>
      <xdr:col>11</xdr:col>
      <xdr:colOff>358775</xdr:colOff>
      <xdr:row>57</xdr:row>
      <xdr:rowOff>161508</xdr:rowOff>
    </xdr:to>
    <xdr:sp macro="" textlink="">
      <xdr:nvSpPr>
        <xdr:cNvPr id="370" name="円/楕円 369"/>
        <xdr:cNvSpPr/>
      </xdr:nvSpPr>
      <xdr:spPr>
        <a:xfrm>
          <a:off x="7810500" y="983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152635</xdr:rowOff>
    </xdr:from>
    <xdr:ext cx="534377" cy="259045"/>
    <xdr:sp macro="" textlink="">
      <xdr:nvSpPr>
        <xdr:cNvPr id="371" name="テキスト ボックス 370"/>
        <xdr:cNvSpPr txBox="1"/>
      </xdr:nvSpPr>
      <xdr:spPr>
        <a:xfrm>
          <a:off x="7594111" y="992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69017</xdr:rowOff>
    </xdr:from>
    <xdr:to>
      <xdr:col>10</xdr:col>
      <xdr:colOff>155575</xdr:colOff>
      <xdr:row>57</xdr:row>
      <xdr:rowOff>170617</xdr:rowOff>
    </xdr:to>
    <xdr:sp macro="" textlink="">
      <xdr:nvSpPr>
        <xdr:cNvPr id="372" name="円/楕円 371"/>
        <xdr:cNvSpPr/>
      </xdr:nvSpPr>
      <xdr:spPr>
        <a:xfrm>
          <a:off x="6921500" y="984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161744</xdr:rowOff>
    </xdr:from>
    <xdr:ext cx="534377" cy="259045"/>
    <xdr:sp macro="" textlink="">
      <xdr:nvSpPr>
        <xdr:cNvPr id="373" name="テキスト ボックス 372"/>
        <xdr:cNvSpPr txBox="1"/>
      </xdr:nvSpPr>
      <xdr:spPr>
        <a:xfrm>
          <a:off x="6705111" y="993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129544</xdr:rowOff>
    </xdr:from>
    <xdr:to>
      <xdr:col>15</xdr:col>
      <xdr:colOff>180975</xdr:colOff>
      <xdr:row>79</xdr:row>
      <xdr:rowOff>67005</xdr:rowOff>
    </xdr:to>
    <xdr:cxnSp macro="">
      <xdr:nvCxnSpPr>
        <xdr:cNvPr id="404" name="直線コネクタ 403"/>
        <xdr:cNvCxnSpPr/>
      </xdr:nvCxnSpPr>
      <xdr:spPr>
        <a:xfrm>
          <a:off x="9639300" y="13502644"/>
          <a:ext cx="838200" cy="10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128989</xdr:rowOff>
    </xdr:from>
    <xdr:to>
      <xdr:col>14</xdr:col>
      <xdr:colOff>28575</xdr:colOff>
      <xdr:row>78</xdr:row>
      <xdr:rowOff>129544</xdr:rowOff>
    </xdr:to>
    <xdr:cxnSp macro="">
      <xdr:nvCxnSpPr>
        <xdr:cNvPr id="407" name="直線コネクタ 406"/>
        <xdr:cNvCxnSpPr/>
      </xdr:nvCxnSpPr>
      <xdr:spPr>
        <a:xfrm>
          <a:off x="8750300" y="13502089"/>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128989</xdr:rowOff>
    </xdr:from>
    <xdr:to>
      <xdr:col>12</xdr:col>
      <xdr:colOff>511175</xdr:colOff>
      <xdr:row>79</xdr:row>
      <xdr:rowOff>58432</xdr:rowOff>
    </xdr:to>
    <xdr:cxnSp macro="">
      <xdr:nvCxnSpPr>
        <xdr:cNvPr id="410" name="直線コネクタ 409"/>
        <xdr:cNvCxnSpPr/>
      </xdr:nvCxnSpPr>
      <xdr:spPr>
        <a:xfrm flipV="1">
          <a:off x="7861300" y="13502089"/>
          <a:ext cx="889000" cy="10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58432</xdr:rowOff>
    </xdr:from>
    <xdr:to>
      <xdr:col>11</xdr:col>
      <xdr:colOff>307975</xdr:colOff>
      <xdr:row>79</xdr:row>
      <xdr:rowOff>81815</xdr:rowOff>
    </xdr:to>
    <xdr:cxnSp macro="">
      <xdr:nvCxnSpPr>
        <xdr:cNvPr id="413" name="直線コネクタ 412"/>
        <xdr:cNvCxnSpPr/>
      </xdr:nvCxnSpPr>
      <xdr:spPr>
        <a:xfrm flipV="1">
          <a:off x="6972300" y="13602982"/>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16205</xdr:rowOff>
    </xdr:from>
    <xdr:to>
      <xdr:col>15</xdr:col>
      <xdr:colOff>231775</xdr:colOff>
      <xdr:row>79</xdr:row>
      <xdr:rowOff>117805</xdr:rowOff>
    </xdr:to>
    <xdr:sp macro="" textlink="">
      <xdr:nvSpPr>
        <xdr:cNvPr id="423" name="円/楕円 422"/>
        <xdr:cNvSpPr/>
      </xdr:nvSpPr>
      <xdr:spPr>
        <a:xfrm>
          <a:off x="10426700" y="135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102582</xdr:rowOff>
    </xdr:from>
    <xdr:ext cx="469744" cy="259045"/>
    <xdr:sp macro="" textlink="">
      <xdr:nvSpPr>
        <xdr:cNvPr id="424" name="商工費該当値テキスト"/>
        <xdr:cNvSpPr txBox="1"/>
      </xdr:nvSpPr>
      <xdr:spPr>
        <a:xfrm>
          <a:off x="10528300" y="134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78744</xdr:rowOff>
    </xdr:from>
    <xdr:to>
      <xdr:col>14</xdr:col>
      <xdr:colOff>79375</xdr:colOff>
      <xdr:row>79</xdr:row>
      <xdr:rowOff>8894</xdr:rowOff>
    </xdr:to>
    <xdr:sp macro="" textlink="">
      <xdr:nvSpPr>
        <xdr:cNvPr id="425" name="円/楕円 424"/>
        <xdr:cNvSpPr/>
      </xdr:nvSpPr>
      <xdr:spPr>
        <a:xfrm>
          <a:off x="9588500" y="1345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21</xdr:rowOff>
    </xdr:from>
    <xdr:ext cx="469744" cy="259045"/>
    <xdr:sp macro="" textlink="">
      <xdr:nvSpPr>
        <xdr:cNvPr id="426" name="テキスト ボックス 425"/>
        <xdr:cNvSpPr txBox="1"/>
      </xdr:nvSpPr>
      <xdr:spPr>
        <a:xfrm>
          <a:off x="9404427" y="1354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78189</xdr:rowOff>
    </xdr:from>
    <xdr:to>
      <xdr:col>12</xdr:col>
      <xdr:colOff>561975</xdr:colOff>
      <xdr:row>79</xdr:row>
      <xdr:rowOff>8339</xdr:rowOff>
    </xdr:to>
    <xdr:sp macro="" textlink="">
      <xdr:nvSpPr>
        <xdr:cNvPr id="427" name="円/楕円 426"/>
        <xdr:cNvSpPr/>
      </xdr:nvSpPr>
      <xdr:spPr>
        <a:xfrm>
          <a:off x="8699500" y="134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170916</xdr:rowOff>
    </xdr:from>
    <xdr:ext cx="469744" cy="259045"/>
    <xdr:sp macro="" textlink="">
      <xdr:nvSpPr>
        <xdr:cNvPr id="428" name="テキスト ボックス 427"/>
        <xdr:cNvSpPr txBox="1"/>
      </xdr:nvSpPr>
      <xdr:spPr>
        <a:xfrm>
          <a:off x="8515427" y="135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7632</xdr:rowOff>
    </xdr:from>
    <xdr:to>
      <xdr:col>11</xdr:col>
      <xdr:colOff>358775</xdr:colOff>
      <xdr:row>79</xdr:row>
      <xdr:rowOff>109232</xdr:rowOff>
    </xdr:to>
    <xdr:sp macro="" textlink="">
      <xdr:nvSpPr>
        <xdr:cNvPr id="429" name="円/楕円 428"/>
        <xdr:cNvSpPr/>
      </xdr:nvSpPr>
      <xdr:spPr>
        <a:xfrm>
          <a:off x="7810500" y="1355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100359</xdr:rowOff>
    </xdr:from>
    <xdr:ext cx="469744" cy="259045"/>
    <xdr:sp macro="" textlink="">
      <xdr:nvSpPr>
        <xdr:cNvPr id="430" name="テキスト ボックス 429"/>
        <xdr:cNvSpPr txBox="1"/>
      </xdr:nvSpPr>
      <xdr:spPr>
        <a:xfrm>
          <a:off x="7626427" y="1364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31015</xdr:rowOff>
    </xdr:from>
    <xdr:to>
      <xdr:col>10</xdr:col>
      <xdr:colOff>155575</xdr:colOff>
      <xdr:row>79</xdr:row>
      <xdr:rowOff>132615</xdr:rowOff>
    </xdr:to>
    <xdr:sp macro="" textlink="">
      <xdr:nvSpPr>
        <xdr:cNvPr id="431" name="円/楕円 430"/>
        <xdr:cNvSpPr/>
      </xdr:nvSpPr>
      <xdr:spPr>
        <a:xfrm>
          <a:off x="6921500" y="135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123742</xdr:rowOff>
    </xdr:from>
    <xdr:ext cx="469744" cy="259045"/>
    <xdr:sp macro="" textlink="">
      <xdr:nvSpPr>
        <xdr:cNvPr id="432" name="テキスト ボックス 431"/>
        <xdr:cNvSpPr txBox="1"/>
      </xdr:nvSpPr>
      <xdr:spPr>
        <a:xfrm>
          <a:off x="6737427" y="1366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120951</xdr:rowOff>
    </xdr:from>
    <xdr:to>
      <xdr:col>15</xdr:col>
      <xdr:colOff>180975</xdr:colOff>
      <xdr:row>97</xdr:row>
      <xdr:rowOff>4085</xdr:rowOff>
    </xdr:to>
    <xdr:cxnSp macro="">
      <xdr:nvCxnSpPr>
        <xdr:cNvPr id="459" name="直線コネクタ 458"/>
        <xdr:cNvCxnSpPr/>
      </xdr:nvCxnSpPr>
      <xdr:spPr>
        <a:xfrm flipV="1">
          <a:off x="9639300" y="16580151"/>
          <a:ext cx="838200" cy="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101181</xdr:rowOff>
    </xdr:from>
    <xdr:to>
      <xdr:col>14</xdr:col>
      <xdr:colOff>28575</xdr:colOff>
      <xdr:row>97</xdr:row>
      <xdr:rowOff>4085</xdr:rowOff>
    </xdr:to>
    <xdr:cxnSp macro="">
      <xdr:nvCxnSpPr>
        <xdr:cNvPr id="462" name="直線コネクタ 461"/>
        <xdr:cNvCxnSpPr/>
      </xdr:nvCxnSpPr>
      <xdr:spPr>
        <a:xfrm>
          <a:off x="8750300" y="16560381"/>
          <a:ext cx="889000" cy="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158166</xdr:rowOff>
    </xdr:from>
    <xdr:to>
      <xdr:col>12</xdr:col>
      <xdr:colOff>511175</xdr:colOff>
      <xdr:row>96</xdr:row>
      <xdr:rowOff>101181</xdr:rowOff>
    </xdr:to>
    <xdr:cxnSp macro="">
      <xdr:nvCxnSpPr>
        <xdr:cNvPr id="465" name="直線コネクタ 464"/>
        <xdr:cNvCxnSpPr/>
      </xdr:nvCxnSpPr>
      <xdr:spPr>
        <a:xfrm>
          <a:off x="7861300" y="16445916"/>
          <a:ext cx="889000" cy="1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157480</xdr:rowOff>
    </xdr:from>
    <xdr:to>
      <xdr:col>11</xdr:col>
      <xdr:colOff>307975</xdr:colOff>
      <xdr:row>95</xdr:row>
      <xdr:rowOff>158166</xdr:rowOff>
    </xdr:to>
    <xdr:cxnSp macro="">
      <xdr:nvCxnSpPr>
        <xdr:cNvPr id="468" name="直線コネクタ 467"/>
        <xdr:cNvCxnSpPr/>
      </xdr:nvCxnSpPr>
      <xdr:spPr>
        <a:xfrm>
          <a:off x="6972300" y="1644523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70151</xdr:rowOff>
    </xdr:from>
    <xdr:to>
      <xdr:col>15</xdr:col>
      <xdr:colOff>231775</xdr:colOff>
      <xdr:row>97</xdr:row>
      <xdr:rowOff>301</xdr:rowOff>
    </xdr:to>
    <xdr:sp macro="" textlink="">
      <xdr:nvSpPr>
        <xdr:cNvPr id="478" name="円/楕円 477"/>
        <xdr:cNvSpPr/>
      </xdr:nvSpPr>
      <xdr:spPr>
        <a:xfrm>
          <a:off x="10426700" y="165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93028</xdr:rowOff>
    </xdr:from>
    <xdr:ext cx="534377" cy="259045"/>
    <xdr:sp macro="" textlink="">
      <xdr:nvSpPr>
        <xdr:cNvPr id="479" name="土木費該当値テキスト"/>
        <xdr:cNvSpPr txBox="1"/>
      </xdr:nvSpPr>
      <xdr:spPr>
        <a:xfrm>
          <a:off x="10528300" y="163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79,101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124735</xdr:rowOff>
    </xdr:from>
    <xdr:to>
      <xdr:col>14</xdr:col>
      <xdr:colOff>79375</xdr:colOff>
      <xdr:row>97</xdr:row>
      <xdr:rowOff>54885</xdr:rowOff>
    </xdr:to>
    <xdr:sp macro="" textlink="">
      <xdr:nvSpPr>
        <xdr:cNvPr id="480" name="円/楕円 479"/>
        <xdr:cNvSpPr/>
      </xdr:nvSpPr>
      <xdr:spPr>
        <a:xfrm>
          <a:off x="9588500" y="165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46012</xdr:rowOff>
    </xdr:from>
    <xdr:ext cx="534377" cy="259045"/>
    <xdr:sp macro="" textlink="">
      <xdr:nvSpPr>
        <xdr:cNvPr id="481" name="テキスト ボックス 480"/>
        <xdr:cNvSpPr txBox="1"/>
      </xdr:nvSpPr>
      <xdr:spPr>
        <a:xfrm>
          <a:off x="9372111" y="166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50381</xdr:rowOff>
    </xdr:from>
    <xdr:to>
      <xdr:col>12</xdr:col>
      <xdr:colOff>561975</xdr:colOff>
      <xdr:row>96</xdr:row>
      <xdr:rowOff>151981</xdr:rowOff>
    </xdr:to>
    <xdr:sp macro="" textlink="">
      <xdr:nvSpPr>
        <xdr:cNvPr id="482" name="円/楕円 481"/>
        <xdr:cNvSpPr/>
      </xdr:nvSpPr>
      <xdr:spPr>
        <a:xfrm>
          <a:off x="8699500" y="165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168508</xdr:rowOff>
    </xdr:from>
    <xdr:ext cx="534377" cy="259045"/>
    <xdr:sp macro="" textlink="">
      <xdr:nvSpPr>
        <xdr:cNvPr id="483" name="テキスト ボックス 482"/>
        <xdr:cNvSpPr txBox="1"/>
      </xdr:nvSpPr>
      <xdr:spPr>
        <a:xfrm>
          <a:off x="8483111" y="162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83,425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107366</xdr:rowOff>
    </xdr:from>
    <xdr:to>
      <xdr:col>11</xdr:col>
      <xdr:colOff>358775</xdr:colOff>
      <xdr:row>96</xdr:row>
      <xdr:rowOff>37516</xdr:rowOff>
    </xdr:to>
    <xdr:sp macro="" textlink="">
      <xdr:nvSpPr>
        <xdr:cNvPr id="484" name="円/楕円 483"/>
        <xdr:cNvSpPr/>
      </xdr:nvSpPr>
      <xdr:spPr>
        <a:xfrm>
          <a:off x="7810500" y="163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54043</xdr:rowOff>
    </xdr:from>
    <xdr:ext cx="599010" cy="259045"/>
    <xdr:sp macro="" textlink="">
      <xdr:nvSpPr>
        <xdr:cNvPr id="485" name="テキスト ボックス 484"/>
        <xdr:cNvSpPr txBox="1"/>
      </xdr:nvSpPr>
      <xdr:spPr>
        <a:xfrm>
          <a:off x="7561794" y="1617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108,461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106680</xdr:rowOff>
    </xdr:from>
    <xdr:to>
      <xdr:col>10</xdr:col>
      <xdr:colOff>155575</xdr:colOff>
      <xdr:row>96</xdr:row>
      <xdr:rowOff>36830</xdr:rowOff>
    </xdr:to>
    <xdr:sp macro="" textlink="">
      <xdr:nvSpPr>
        <xdr:cNvPr id="486" name="円/楕円 485"/>
        <xdr:cNvSpPr/>
      </xdr:nvSpPr>
      <xdr:spPr>
        <a:xfrm>
          <a:off x="6921500" y="163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53357</xdr:rowOff>
    </xdr:from>
    <xdr:ext cx="599010" cy="259045"/>
    <xdr:sp macro="" textlink="">
      <xdr:nvSpPr>
        <xdr:cNvPr id="487" name="テキスト ボックス 486"/>
        <xdr:cNvSpPr txBox="1"/>
      </xdr:nvSpPr>
      <xdr:spPr>
        <a:xfrm>
          <a:off x="6672794" y="1616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69086</xdr:rowOff>
    </xdr:from>
    <xdr:to>
      <xdr:col>23</xdr:col>
      <xdr:colOff>517525</xdr:colOff>
      <xdr:row>38</xdr:row>
      <xdr:rowOff>72331</xdr:rowOff>
    </xdr:to>
    <xdr:cxnSp macro="">
      <xdr:nvCxnSpPr>
        <xdr:cNvPr id="515" name="直線コネクタ 514"/>
        <xdr:cNvCxnSpPr/>
      </xdr:nvCxnSpPr>
      <xdr:spPr>
        <a:xfrm>
          <a:off x="15481300" y="6584186"/>
          <a:ext cx="8382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8620</xdr:rowOff>
    </xdr:from>
    <xdr:to>
      <xdr:col>22</xdr:col>
      <xdr:colOff>365125</xdr:colOff>
      <xdr:row>38</xdr:row>
      <xdr:rowOff>69086</xdr:rowOff>
    </xdr:to>
    <xdr:cxnSp macro="">
      <xdr:nvCxnSpPr>
        <xdr:cNvPr id="518" name="直線コネクタ 517"/>
        <xdr:cNvCxnSpPr/>
      </xdr:nvCxnSpPr>
      <xdr:spPr>
        <a:xfrm>
          <a:off x="14592300" y="6523720"/>
          <a:ext cx="889000" cy="6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8620</xdr:rowOff>
    </xdr:from>
    <xdr:to>
      <xdr:col>21</xdr:col>
      <xdr:colOff>161925</xdr:colOff>
      <xdr:row>38</xdr:row>
      <xdr:rowOff>104632</xdr:rowOff>
    </xdr:to>
    <xdr:cxnSp macro="">
      <xdr:nvCxnSpPr>
        <xdr:cNvPr id="521" name="直線コネクタ 520"/>
        <xdr:cNvCxnSpPr/>
      </xdr:nvCxnSpPr>
      <xdr:spPr>
        <a:xfrm flipV="1">
          <a:off x="13703300" y="65237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104632</xdr:rowOff>
    </xdr:from>
    <xdr:to>
      <xdr:col>19</xdr:col>
      <xdr:colOff>644525</xdr:colOff>
      <xdr:row>38</xdr:row>
      <xdr:rowOff>110691</xdr:rowOff>
    </xdr:to>
    <xdr:cxnSp macro="">
      <xdr:nvCxnSpPr>
        <xdr:cNvPr id="524" name="直線コネクタ 523"/>
        <xdr:cNvCxnSpPr/>
      </xdr:nvCxnSpPr>
      <xdr:spPr>
        <a:xfrm flipV="1">
          <a:off x="12814300" y="6619732"/>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21531</xdr:rowOff>
    </xdr:from>
    <xdr:to>
      <xdr:col>23</xdr:col>
      <xdr:colOff>568325</xdr:colOff>
      <xdr:row>38</xdr:row>
      <xdr:rowOff>123131</xdr:rowOff>
    </xdr:to>
    <xdr:sp macro="" textlink="">
      <xdr:nvSpPr>
        <xdr:cNvPr id="534" name="円/楕円 533"/>
        <xdr:cNvSpPr/>
      </xdr:nvSpPr>
      <xdr:spPr>
        <a:xfrm>
          <a:off x="16268700" y="65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171408</xdr:rowOff>
    </xdr:from>
    <xdr:ext cx="534377" cy="259045"/>
    <xdr:sp macro="" textlink="">
      <xdr:nvSpPr>
        <xdr:cNvPr id="535" name="消防費該当値テキスト"/>
        <xdr:cNvSpPr txBox="1"/>
      </xdr:nvSpPr>
      <xdr:spPr>
        <a:xfrm>
          <a:off x="16370300" y="651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18286</xdr:rowOff>
    </xdr:from>
    <xdr:to>
      <xdr:col>22</xdr:col>
      <xdr:colOff>415925</xdr:colOff>
      <xdr:row>38</xdr:row>
      <xdr:rowOff>119886</xdr:rowOff>
    </xdr:to>
    <xdr:sp macro="" textlink="">
      <xdr:nvSpPr>
        <xdr:cNvPr id="536" name="円/楕円 535"/>
        <xdr:cNvSpPr/>
      </xdr:nvSpPr>
      <xdr:spPr>
        <a:xfrm>
          <a:off x="15430500" y="65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111013</xdr:rowOff>
    </xdr:from>
    <xdr:ext cx="534377" cy="259045"/>
    <xdr:sp macro="" textlink="">
      <xdr:nvSpPr>
        <xdr:cNvPr id="537" name="テキスト ボックス 536"/>
        <xdr:cNvSpPr txBox="1"/>
      </xdr:nvSpPr>
      <xdr:spPr>
        <a:xfrm>
          <a:off x="15214111" y="662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129271</xdr:rowOff>
    </xdr:from>
    <xdr:to>
      <xdr:col>21</xdr:col>
      <xdr:colOff>212725</xdr:colOff>
      <xdr:row>38</xdr:row>
      <xdr:rowOff>59421</xdr:rowOff>
    </xdr:to>
    <xdr:sp macro="" textlink="">
      <xdr:nvSpPr>
        <xdr:cNvPr id="538" name="円/楕円 537"/>
        <xdr:cNvSpPr/>
      </xdr:nvSpPr>
      <xdr:spPr>
        <a:xfrm>
          <a:off x="14541500" y="647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50547</xdr:rowOff>
    </xdr:from>
    <xdr:ext cx="534377" cy="259045"/>
    <xdr:sp macro="" textlink="">
      <xdr:nvSpPr>
        <xdr:cNvPr id="539" name="テキスト ボックス 538"/>
        <xdr:cNvSpPr txBox="1"/>
      </xdr:nvSpPr>
      <xdr:spPr>
        <a:xfrm>
          <a:off x="14325111" y="65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53832</xdr:rowOff>
    </xdr:from>
    <xdr:to>
      <xdr:col>20</xdr:col>
      <xdr:colOff>9525</xdr:colOff>
      <xdr:row>38</xdr:row>
      <xdr:rowOff>155432</xdr:rowOff>
    </xdr:to>
    <xdr:sp macro="" textlink="">
      <xdr:nvSpPr>
        <xdr:cNvPr id="540" name="円/楕円 539"/>
        <xdr:cNvSpPr/>
      </xdr:nvSpPr>
      <xdr:spPr>
        <a:xfrm>
          <a:off x="13652500" y="6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146559</xdr:rowOff>
    </xdr:from>
    <xdr:ext cx="534377" cy="259045"/>
    <xdr:sp macro="" textlink="">
      <xdr:nvSpPr>
        <xdr:cNvPr id="541" name="テキスト ボックス 540"/>
        <xdr:cNvSpPr txBox="1"/>
      </xdr:nvSpPr>
      <xdr:spPr>
        <a:xfrm>
          <a:off x="13436111" y="66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59891</xdr:rowOff>
    </xdr:from>
    <xdr:to>
      <xdr:col>18</xdr:col>
      <xdr:colOff>492125</xdr:colOff>
      <xdr:row>38</xdr:row>
      <xdr:rowOff>161491</xdr:rowOff>
    </xdr:to>
    <xdr:sp macro="" textlink="">
      <xdr:nvSpPr>
        <xdr:cNvPr id="542" name="円/楕円 541"/>
        <xdr:cNvSpPr/>
      </xdr:nvSpPr>
      <xdr:spPr>
        <a:xfrm>
          <a:off x="12763500" y="65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152618</xdr:rowOff>
    </xdr:from>
    <xdr:ext cx="534377" cy="259045"/>
    <xdr:sp macro="" textlink="">
      <xdr:nvSpPr>
        <xdr:cNvPr id="543" name="テキスト ボックス 542"/>
        <xdr:cNvSpPr txBox="1"/>
      </xdr:nvSpPr>
      <xdr:spPr>
        <a:xfrm>
          <a:off x="12547111" y="66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116086</xdr:rowOff>
    </xdr:from>
    <xdr:to>
      <xdr:col>23</xdr:col>
      <xdr:colOff>517525</xdr:colOff>
      <xdr:row>56</xdr:row>
      <xdr:rowOff>43944</xdr:rowOff>
    </xdr:to>
    <xdr:cxnSp macro="">
      <xdr:nvCxnSpPr>
        <xdr:cNvPr id="570" name="直線コネクタ 569"/>
        <xdr:cNvCxnSpPr/>
      </xdr:nvCxnSpPr>
      <xdr:spPr>
        <a:xfrm flipV="1">
          <a:off x="15481300" y="9545836"/>
          <a:ext cx="838200" cy="9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43944</xdr:rowOff>
    </xdr:from>
    <xdr:to>
      <xdr:col>22</xdr:col>
      <xdr:colOff>365125</xdr:colOff>
      <xdr:row>56</xdr:row>
      <xdr:rowOff>115116</xdr:rowOff>
    </xdr:to>
    <xdr:cxnSp macro="">
      <xdr:nvCxnSpPr>
        <xdr:cNvPr id="573" name="直線コネクタ 572"/>
        <xdr:cNvCxnSpPr/>
      </xdr:nvCxnSpPr>
      <xdr:spPr>
        <a:xfrm flipV="1">
          <a:off x="14592300" y="9645144"/>
          <a:ext cx="889000" cy="7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115116</xdr:rowOff>
    </xdr:from>
    <xdr:to>
      <xdr:col>21</xdr:col>
      <xdr:colOff>161925</xdr:colOff>
      <xdr:row>56</xdr:row>
      <xdr:rowOff>120136</xdr:rowOff>
    </xdr:to>
    <xdr:cxnSp macro="">
      <xdr:nvCxnSpPr>
        <xdr:cNvPr id="576" name="直線コネクタ 575"/>
        <xdr:cNvCxnSpPr/>
      </xdr:nvCxnSpPr>
      <xdr:spPr>
        <a:xfrm flipV="1">
          <a:off x="13703300" y="9716316"/>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120136</xdr:rowOff>
    </xdr:from>
    <xdr:to>
      <xdr:col>19</xdr:col>
      <xdr:colOff>644525</xdr:colOff>
      <xdr:row>57</xdr:row>
      <xdr:rowOff>51291</xdr:rowOff>
    </xdr:to>
    <xdr:cxnSp macro="">
      <xdr:nvCxnSpPr>
        <xdr:cNvPr id="579" name="直線コネクタ 578"/>
        <xdr:cNvCxnSpPr/>
      </xdr:nvCxnSpPr>
      <xdr:spPr>
        <a:xfrm flipV="1">
          <a:off x="12814300" y="9721336"/>
          <a:ext cx="889000" cy="10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65286</xdr:rowOff>
    </xdr:from>
    <xdr:to>
      <xdr:col>23</xdr:col>
      <xdr:colOff>568325</xdr:colOff>
      <xdr:row>55</xdr:row>
      <xdr:rowOff>166886</xdr:rowOff>
    </xdr:to>
    <xdr:sp macro="" textlink="">
      <xdr:nvSpPr>
        <xdr:cNvPr id="589" name="円/楕円 588"/>
        <xdr:cNvSpPr/>
      </xdr:nvSpPr>
      <xdr:spPr>
        <a:xfrm>
          <a:off x="16268700" y="94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88163</xdr:rowOff>
    </xdr:from>
    <xdr:ext cx="599010" cy="259045"/>
    <xdr:sp macro="" textlink="">
      <xdr:nvSpPr>
        <xdr:cNvPr id="590" name="教育費該当値テキスト"/>
        <xdr:cNvSpPr txBox="1"/>
      </xdr:nvSpPr>
      <xdr:spPr>
        <a:xfrm>
          <a:off x="16370300" y="934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117,665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164594</xdr:rowOff>
    </xdr:from>
    <xdr:to>
      <xdr:col>22</xdr:col>
      <xdr:colOff>415925</xdr:colOff>
      <xdr:row>56</xdr:row>
      <xdr:rowOff>94744</xdr:rowOff>
    </xdr:to>
    <xdr:sp macro="" textlink="">
      <xdr:nvSpPr>
        <xdr:cNvPr id="591" name="円/楕円 590"/>
        <xdr:cNvSpPr/>
      </xdr:nvSpPr>
      <xdr:spPr>
        <a:xfrm>
          <a:off x="15430500" y="95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111271</xdr:rowOff>
    </xdr:from>
    <xdr:ext cx="534377" cy="259045"/>
    <xdr:sp macro="" textlink="">
      <xdr:nvSpPr>
        <xdr:cNvPr id="592" name="テキスト ボックス 591"/>
        <xdr:cNvSpPr txBox="1"/>
      </xdr:nvSpPr>
      <xdr:spPr>
        <a:xfrm>
          <a:off x="15214111" y="936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64316</xdr:rowOff>
    </xdr:from>
    <xdr:to>
      <xdr:col>21</xdr:col>
      <xdr:colOff>212725</xdr:colOff>
      <xdr:row>56</xdr:row>
      <xdr:rowOff>165916</xdr:rowOff>
    </xdr:to>
    <xdr:sp macro="" textlink="">
      <xdr:nvSpPr>
        <xdr:cNvPr id="593" name="円/楕円 592"/>
        <xdr:cNvSpPr/>
      </xdr:nvSpPr>
      <xdr:spPr>
        <a:xfrm>
          <a:off x="14541500" y="96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10993</xdr:rowOff>
    </xdr:from>
    <xdr:ext cx="534377" cy="259045"/>
    <xdr:sp macro="" textlink="">
      <xdr:nvSpPr>
        <xdr:cNvPr id="594" name="テキスト ボックス 593"/>
        <xdr:cNvSpPr txBox="1"/>
      </xdr:nvSpPr>
      <xdr:spPr>
        <a:xfrm>
          <a:off x="14325111" y="944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80,377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69336</xdr:rowOff>
    </xdr:from>
    <xdr:to>
      <xdr:col>20</xdr:col>
      <xdr:colOff>9525</xdr:colOff>
      <xdr:row>56</xdr:row>
      <xdr:rowOff>170936</xdr:rowOff>
    </xdr:to>
    <xdr:sp macro="" textlink="">
      <xdr:nvSpPr>
        <xdr:cNvPr id="595" name="円/楕円 594"/>
        <xdr:cNvSpPr/>
      </xdr:nvSpPr>
      <xdr:spPr>
        <a:xfrm>
          <a:off x="13652500" y="96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16013</xdr:rowOff>
    </xdr:from>
    <xdr:ext cx="534377" cy="259045"/>
    <xdr:sp macro="" textlink="">
      <xdr:nvSpPr>
        <xdr:cNvPr id="596" name="テキスト ボックス 595"/>
        <xdr:cNvSpPr txBox="1"/>
      </xdr:nvSpPr>
      <xdr:spPr>
        <a:xfrm>
          <a:off x="13436111" y="9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79,279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491</xdr:rowOff>
    </xdr:from>
    <xdr:to>
      <xdr:col>18</xdr:col>
      <xdr:colOff>492125</xdr:colOff>
      <xdr:row>57</xdr:row>
      <xdr:rowOff>102091</xdr:rowOff>
    </xdr:to>
    <xdr:sp macro="" textlink="">
      <xdr:nvSpPr>
        <xdr:cNvPr id="597" name="円/楕円 596"/>
        <xdr:cNvSpPr/>
      </xdr:nvSpPr>
      <xdr:spPr>
        <a:xfrm>
          <a:off x="12763500" y="977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93218</xdr:rowOff>
    </xdr:from>
    <xdr:ext cx="534377" cy="259045"/>
    <xdr:sp macro="" textlink="">
      <xdr:nvSpPr>
        <xdr:cNvPr id="598" name="テキスト ボックス 597"/>
        <xdr:cNvSpPr txBox="1"/>
      </xdr:nvSpPr>
      <xdr:spPr>
        <a:xfrm>
          <a:off x="12547111" y="98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1079</xdr:rowOff>
    </xdr:from>
    <xdr:to>
      <xdr:col>22</xdr:col>
      <xdr:colOff>365125</xdr:colOff>
      <xdr:row>79</xdr:row>
      <xdr:rowOff>44450</xdr:rowOff>
    </xdr:to>
    <xdr:cxnSp macro="">
      <xdr:nvCxnSpPr>
        <xdr:cNvPr id="630" name="直線コネクタ 629"/>
        <xdr:cNvCxnSpPr/>
      </xdr:nvCxnSpPr>
      <xdr:spPr>
        <a:xfrm>
          <a:off x="14592300" y="13545629"/>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1079</xdr:rowOff>
    </xdr:from>
    <xdr:to>
      <xdr:col>21</xdr:col>
      <xdr:colOff>161925</xdr:colOff>
      <xdr:row>79</xdr:row>
      <xdr:rowOff>29514</xdr:rowOff>
    </xdr:to>
    <xdr:cxnSp macro="">
      <xdr:nvCxnSpPr>
        <xdr:cNvPr id="633" name="直線コネクタ 632"/>
        <xdr:cNvCxnSpPr/>
      </xdr:nvCxnSpPr>
      <xdr:spPr>
        <a:xfrm flipV="1">
          <a:off x="13703300" y="13545629"/>
          <a:ext cx="889000" cy="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28206</xdr:rowOff>
    </xdr:from>
    <xdr:to>
      <xdr:col>19</xdr:col>
      <xdr:colOff>644525</xdr:colOff>
      <xdr:row>79</xdr:row>
      <xdr:rowOff>29514</xdr:rowOff>
    </xdr:to>
    <xdr:cxnSp macro="">
      <xdr:nvCxnSpPr>
        <xdr:cNvPr id="636" name="直線コネクタ 635"/>
        <xdr:cNvCxnSpPr/>
      </xdr:nvCxnSpPr>
      <xdr:spPr>
        <a:xfrm>
          <a:off x="12814300" y="13572756"/>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121729</xdr:rowOff>
    </xdr:from>
    <xdr:to>
      <xdr:col>21</xdr:col>
      <xdr:colOff>212725</xdr:colOff>
      <xdr:row>79</xdr:row>
      <xdr:rowOff>51879</xdr:rowOff>
    </xdr:to>
    <xdr:sp macro="" textlink="">
      <xdr:nvSpPr>
        <xdr:cNvPr id="650" name="円/楕円 649"/>
        <xdr:cNvSpPr/>
      </xdr:nvSpPr>
      <xdr:spPr>
        <a:xfrm>
          <a:off x="14541500" y="134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43006</xdr:rowOff>
    </xdr:from>
    <xdr:ext cx="469744" cy="259045"/>
    <xdr:sp macro="" textlink="">
      <xdr:nvSpPr>
        <xdr:cNvPr id="651" name="テキスト ボックス 650"/>
        <xdr:cNvSpPr txBox="1"/>
      </xdr:nvSpPr>
      <xdr:spPr>
        <a:xfrm>
          <a:off x="14357427" y="13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150164</xdr:rowOff>
    </xdr:from>
    <xdr:to>
      <xdr:col>20</xdr:col>
      <xdr:colOff>9525</xdr:colOff>
      <xdr:row>79</xdr:row>
      <xdr:rowOff>80314</xdr:rowOff>
    </xdr:to>
    <xdr:sp macro="" textlink="">
      <xdr:nvSpPr>
        <xdr:cNvPr id="652" name="円/楕円 651"/>
        <xdr:cNvSpPr/>
      </xdr:nvSpPr>
      <xdr:spPr>
        <a:xfrm>
          <a:off x="13652500" y="13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71441</xdr:rowOff>
    </xdr:from>
    <xdr:ext cx="469744" cy="259045"/>
    <xdr:sp macro="" textlink="">
      <xdr:nvSpPr>
        <xdr:cNvPr id="653" name="テキスト ボックス 652"/>
        <xdr:cNvSpPr txBox="1"/>
      </xdr:nvSpPr>
      <xdr:spPr>
        <a:xfrm>
          <a:off x="13468427" y="1361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148856</xdr:rowOff>
    </xdr:from>
    <xdr:to>
      <xdr:col>18</xdr:col>
      <xdr:colOff>492125</xdr:colOff>
      <xdr:row>79</xdr:row>
      <xdr:rowOff>79006</xdr:rowOff>
    </xdr:to>
    <xdr:sp macro="" textlink="">
      <xdr:nvSpPr>
        <xdr:cNvPr id="654" name="円/楕円 653"/>
        <xdr:cNvSpPr/>
      </xdr:nvSpPr>
      <xdr:spPr>
        <a:xfrm>
          <a:off x="12763500" y="1352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70133</xdr:rowOff>
    </xdr:from>
    <xdr:ext cx="469744" cy="259045"/>
    <xdr:sp macro="" textlink="">
      <xdr:nvSpPr>
        <xdr:cNvPr id="655" name="テキスト ボックス 654"/>
        <xdr:cNvSpPr txBox="1"/>
      </xdr:nvSpPr>
      <xdr:spPr>
        <a:xfrm>
          <a:off x="12579427" y="1361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58049</xdr:rowOff>
    </xdr:from>
    <xdr:to>
      <xdr:col>23</xdr:col>
      <xdr:colOff>517525</xdr:colOff>
      <xdr:row>96</xdr:row>
      <xdr:rowOff>58102</xdr:rowOff>
    </xdr:to>
    <xdr:cxnSp macro="">
      <xdr:nvCxnSpPr>
        <xdr:cNvPr id="680" name="直線コネクタ 679"/>
        <xdr:cNvCxnSpPr/>
      </xdr:nvCxnSpPr>
      <xdr:spPr>
        <a:xfrm>
          <a:off x="15481300" y="16517249"/>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58049</xdr:rowOff>
    </xdr:from>
    <xdr:to>
      <xdr:col>22</xdr:col>
      <xdr:colOff>365125</xdr:colOff>
      <xdr:row>96</xdr:row>
      <xdr:rowOff>59906</xdr:rowOff>
    </xdr:to>
    <xdr:cxnSp macro="">
      <xdr:nvCxnSpPr>
        <xdr:cNvPr id="683" name="直線コネクタ 682"/>
        <xdr:cNvCxnSpPr/>
      </xdr:nvCxnSpPr>
      <xdr:spPr>
        <a:xfrm flipV="1">
          <a:off x="14592300" y="16517249"/>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59906</xdr:rowOff>
    </xdr:from>
    <xdr:to>
      <xdr:col>21</xdr:col>
      <xdr:colOff>161925</xdr:colOff>
      <xdr:row>96</xdr:row>
      <xdr:rowOff>76436</xdr:rowOff>
    </xdr:to>
    <xdr:cxnSp macro="">
      <xdr:nvCxnSpPr>
        <xdr:cNvPr id="686" name="直線コネクタ 685"/>
        <xdr:cNvCxnSpPr/>
      </xdr:nvCxnSpPr>
      <xdr:spPr>
        <a:xfrm flipV="1">
          <a:off x="13703300" y="16519106"/>
          <a:ext cx="889000" cy="1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76436</xdr:rowOff>
    </xdr:from>
    <xdr:to>
      <xdr:col>19</xdr:col>
      <xdr:colOff>644525</xdr:colOff>
      <xdr:row>96</xdr:row>
      <xdr:rowOff>166577</xdr:rowOff>
    </xdr:to>
    <xdr:cxnSp macro="">
      <xdr:nvCxnSpPr>
        <xdr:cNvPr id="689" name="直線コネクタ 688"/>
        <xdr:cNvCxnSpPr/>
      </xdr:nvCxnSpPr>
      <xdr:spPr>
        <a:xfrm flipV="1">
          <a:off x="12814300" y="16535636"/>
          <a:ext cx="889000" cy="9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7302</xdr:rowOff>
    </xdr:from>
    <xdr:to>
      <xdr:col>23</xdr:col>
      <xdr:colOff>568325</xdr:colOff>
      <xdr:row>96</xdr:row>
      <xdr:rowOff>108902</xdr:rowOff>
    </xdr:to>
    <xdr:sp macro="" textlink="">
      <xdr:nvSpPr>
        <xdr:cNvPr id="699" name="円/楕円 698"/>
        <xdr:cNvSpPr/>
      </xdr:nvSpPr>
      <xdr:spPr>
        <a:xfrm>
          <a:off x="16268700" y="164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157179</xdr:rowOff>
    </xdr:from>
    <xdr:ext cx="534377" cy="259045"/>
    <xdr:sp macro="" textlink="">
      <xdr:nvSpPr>
        <xdr:cNvPr id="700" name="公債費該当値テキスト"/>
        <xdr:cNvSpPr txBox="1"/>
      </xdr:nvSpPr>
      <xdr:spPr>
        <a:xfrm>
          <a:off x="16370300" y="1644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54,278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7249</xdr:rowOff>
    </xdr:from>
    <xdr:to>
      <xdr:col>22</xdr:col>
      <xdr:colOff>415925</xdr:colOff>
      <xdr:row>96</xdr:row>
      <xdr:rowOff>108849</xdr:rowOff>
    </xdr:to>
    <xdr:sp macro="" textlink="">
      <xdr:nvSpPr>
        <xdr:cNvPr id="701" name="円/楕円 700"/>
        <xdr:cNvSpPr/>
      </xdr:nvSpPr>
      <xdr:spPr>
        <a:xfrm>
          <a:off x="15430500" y="164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99976</xdr:rowOff>
    </xdr:from>
    <xdr:ext cx="534377" cy="259045"/>
    <xdr:sp macro="" textlink="">
      <xdr:nvSpPr>
        <xdr:cNvPr id="702" name="テキスト ボックス 701"/>
        <xdr:cNvSpPr txBox="1"/>
      </xdr:nvSpPr>
      <xdr:spPr>
        <a:xfrm>
          <a:off x="15214111" y="1655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9106</xdr:rowOff>
    </xdr:from>
    <xdr:to>
      <xdr:col>21</xdr:col>
      <xdr:colOff>212725</xdr:colOff>
      <xdr:row>96</xdr:row>
      <xdr:rowOff>110706</xdr:rowOff>
    </xdr:to>
    <xdr:sp macro="" textlink="">
      <xdr:nvSpPr>
        <xdr:cNvPr id="703" name="円/楕円 702"/>
        <xdr:cNvSpPr/>
      </xdr:nvSpPr>
      <xdr:spPr>
        <a:xfrm>
          <a:off x="14541500" y="164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101833</xdr:rowOff>
    </xdr:from>
    <xdr:ext cx="534377" cy="259045"/>
    <xdr:sp macro="" textlink="">
      <xdr:nvSpPr>
        <xdr:cNvPr id="704" name="テキスト ボックス 703"/>
        <xdr:cNvSpPr txBox="1"/>
      </xdr:nvSpPr>
      <xdr:spPr>
        <a:xfrm>
          <a:off x="14325111" y="165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25636</xdr:rowOff>
    </xdr:from>
    <xdr:to>
      <xdr:col>20</xdr:col>
      <xdr:colOff>9525</xdr:colOff>
      <xdr:row>96</xdr:row>
      <xdr:rowOff>127236</xdr:rowOff>
    </xdr:to>
    <xdr:sp macro="" textlink="">
      <xdr:nvSpPr>
        <xdr:cNvPr id="705" name="円/楕円 704"/>
        <xdr:cNvSpPr/>
      </xdr:nvSpPr>
      <xdr:spPr>
        <a:xfrm>
          <a:off x="13652500" y="164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118363</xdr:rowOff>
    </xdr:from>
    <xdr:ext cx="534377" cy="259045"/>
    <xdr:sp macro="" textlink="">
      <xdr:nvSpPr>
        <xdr:cNvPr id="706" name="テキスト ボックス 705"/>
        <xdr:cNvSpPr txBox="1"/>
      </xdr:nvSpPr>
      <xdr:spPr>
        <a:xfrm>
          <a:off x="13436111" y="1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115777</xdr:rowOff>
    </xdr:from>
    <xdr:to>
      <xdr:col>18</xdr:col>
      <xdr:colOff>492125</xdr:colOff>
      <xdr:row>97</xdr:row>
      <xdr:rowOff>45927</xdr:rowOff>
    </xdr:to>
    <xdr:sp macro="" textlink="">
      <xdr:nvSpPr>
        <xdr:cNvPr id="707" name="円/楕円 706"/>
        <xdr:cNvSpPr/>
      </xdr:nvSpPr>
      <xdr:spPr>
        <a:xfrm>
          <a:off x="12763500" y="1657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37054</xdr:rowOff>
    </xdr:from>
    <xdr:ext cx="534377" cy="259045"/>
    <xdr:sp macro="" textlink="">
      <xdr:nvSpPr>
        <xdr:cNvPr id="708" name="テキスト ボックス 707"/>
        <xdr:cNvSpPr txBox="1"/>
      </xdr:nvSpPr>
      <xdr:spPr>
        <a:xfrm>
          <a:off x="12547111" y="1666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民生費については、住民一人当たり</a:t>
          </a:r>
          <a:r>
            <a:rPr kumimoji="1" lang="en-US" altLang="ja-JP" sz="1300">
              <a:latin typeface="ＭＳ Ｐゴシック"/>
            </a:rPr>
            <a:t>118,198</a:t>
          </a:r>
          <a:r>
            <a:rPr kumimoji="1" lang="ja-JP" altLang="en-US" sz="1300">
              <a:latin typeface="ＭＳ Ｐゴシック"/>
            </a:rPr>
            <a:t>円となっている。民生費総額では</a:t>
          </a:r>
          <a:r>
            <a:rPr kumimoji="1" lang="ja-JP" altLang="ja-JP" sz="1300">
              <a:solidFill>
                <a:schemeClr val="dk1"/>
              </a:solidFill>
              <a:effectLst/>
              <a:latin typeface="+mn-lt"/>
              <a:ea typeface="+mn-ea"/>
              <a:cs typeface="+mn-cs"/>
            </a:rPr>
            <a:t>障害者福祉費や児童福祉費の扶助費等</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により、</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年度から増加傾向にあるが、人口の増により住民一人あたりの費用は前年度より減少している。土木費は住民一人当たり</a:t>
          </a:r>
          <a:r>
            <a:rPr kumimoji="1" lang="en-US" altLang="ja-JP" sz="1300">
              <a:latin typeface="ＭＳ Ｐゴシック"/>
            </a:rPr>
            <a:t>79,101</a:t>
          </a:r>
          <a:r>
            <a:rPr kumimoji="1" lang="ja-JP" altLang="en-US" sz="1300">
              <a:latin typeface="ＭＳ Ｐゴシック"/>
            </a:rPr>
            <a:t>円となり平成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11,939</a:t>
          </a:r>
          <a:r>
            <a:rPr kumimoji="1" lang="ja-JP" altLang="en-US" sz="1300">
              <a:latin typeface="ＭＳ Ｐゴシック"/>
            </a:rPr>
            <a:t>円増加している。これは道路や公共施設等の老朽化が進んでおり、それに対応するための更新事業費が増加していることが要因である。教育費は住民一人当たり</a:t>
          </a:r>
          <a:r>
            <a:rPr kumimoji="1" lang="en-US" altLang="ja-JP" sz="1300">
              <a:latin typeface="ＭＳ Ｐゴシック"/>
            </a:rPr>
            <a:t>117,665</a:t>
          </a:r>
          <a:r>
            <a:rPr kumimoji="1" lang="ja-JP" altLang="en-US" sz="1300">
              <a:latin typeface="ＭＳ Ｐゴシック"/>
            </a:rPr>
            <a:t>円となり平成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21,721</a:t>
          </a:r>
          <a:r>
            <a:rPr kumimoji="1" lang="ja-JP" altLang="en-US" sz="1300">
              <a:latin typeface="ＭＳ Ｐゴシック"/>
            </a:rPr>
            <a:t>円増加している。これは幼稚園の統合事業が行われたことが要因である。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年度は財政調整基金を</a:t>
          </a:r>
          <a:r>
            <a:rPr kumimoji="1" lang="en-US" altLang="ja-JP" sz="1400">
              <a:latin typeface="ＭＳ ゴシック" pitchFamily="49" charset="-128"/>
              <a:ea typeface="ＭＳ ゴシック" pitchFamily="49" charset="-128"/>
            </a:rPr>
            <a:t>260,000</a:t>
          </a:r>
          <a:r>
            <a:rPr kumimoji="1" lang="ja-JP" altLang="en-US" sz="1400">
              <a:latin typeface="ＭＳ ゴシック" pitchFamily="49" charset="-128"/>
              <a:ea typeface="ＭＳ ゴシック" pitchFamily="49" charset="-128"/>
            </a:rPr>
            <a:t>千円取崩しを行っているため、財政調整基金残高が</a:t>
          </a:r>
          <a:r>
            <a:rPr kumimoji="1" lang="en-US" altLang="ja-JP" sz="1400">
              <a:latin typeface="ＭＳ ゴシック" pitchFamily="49" charset="-128"/>
              <a:ea typeface="ＭＳ ゴシック" pitchFamily="49" charset="-128"/>
            </a:rPr>
            <a:t>9.22%</a:t>
          </a:r>
          <a:r>
            <a:rPr kumimoji="1" lang="ja-JP" altLang="en-US" sz="1400">
              <a:latin typeface="ＭＳ ゴシック" pitchFamily="49" charset="-128"/>
              <a:ea typeface="ＭＳ ゴシック" pitchFamily="49" charset="-128"/>
            </a:rPr>
            <a:t>減少している。同様の理由により実質単年度収支についてもマイナスとなっているが、実質収支額については法人税の増加により</a:t>
          </a:r>
          <a:r>
            <a:rPr kumimoji="1" lang="en-US" altLang="ja-JP" sz="1400">
              <a:latin typeface="ＭＳ ゴシック" pitchFamily="49" charset="-128"/>
              <a:ea typeface="ＭＳ ゴシック" pitchFamily="49" charset="-128"/>
            </a:rPr>
            <a:t>9.00%</a:t>
          </a:r>
          <a:r>
            <a:rPr kumimoji="1" lang="ja-JP" altLang="en-US" sz="1400">
              <a:latin typeface="ＭＳ ゴシック" pitchFamily="49" charset="-128"/>
              <a:ea typeface="ＭＳ ゴシック" pitchFamily="49" charset="-128"/>
            </a:rPr>
            <a:t>増加している。今後もコスト削減に努めながら計画的な基金積立及び活用を実施していく。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年度決算においても赤字になっている会計はないが国民健康保険特別会計の運営は年々厳しさを増している。また、草場地区再開発事業特別会計についても平成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年度から本格的に事業が始まっている。今後も厳しい運営が予測される。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5242598</v>
      </c>
      <c r="BO4" s="381"/>
      <c r="BP4" s="381"/>
      <c r="BQ4" s="381"/>
      <c r="BR4" s="381"/>
      <c r="BS4" s="381"/>
      <c r="BT4" s="381"/>
      <c r="BU4" s="382"/>
      <c r="BV4" s="380">
        <v>4663414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16.8</v>
      </c>
      <c r="CU4" s="387"/>
      <c r="CV4" s="387"/>
      <c r="CW4" s="387"/>
      <c r="CX4" s="387"/>
      <c r="CY4" s="387"/>
      <c r="CZ4" s="387"/>
      <c r="DA4" s="388"/>
      <c r="DB4" s="386">
        <v>7.8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4700372</v>
      </c>
      <c r="BO5" s="418"/>
      <c r="BP5" s="418"/>
      <c r="BQ5" s="418"/>
      <c r="BR5" s="418"/>
      <c r="BS5" s="418"/>
      <c r="BT5" s="418"/>
      <c r="BU5" s="419"/>
      <c r="BV5" s="417">
        <v>4378143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87.4</v>
      </c>
      <c r="CU5" s="415"/>
      <c r="CV5" s="415"/>
      <c r="CW5" s="415"/>
      <c r="CX5" s="415"/>
      <c r="CY5" s="415"/>
      <c r="CZ5" s="415"/>
      <c r="DA5" s="416"/>
      <c r="DB5" s="414">
        <v>88.3</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542226</v>
      </c>
      <c r="BO6" s="418"/>
      <c r="BP6" s="418"/>
      <c r="BQ6" s="418"/>
      <c r="BR6" s="418"/>
      <c r="BS6" s="418"/>
      <c r="BT6" s="418"/>
      <c r="BU6" s="419"/>
      <c r="BV6" s="417">
        <v>285271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93.4</v>
      </c>
      <c r="CU6" s="455"/>
      <c r="CV6" s="455"/>
      <c r="CW6" s="455"/>
      <c r="CX6" s="455"/>
      <c r="CY6" s="455"/>
      <c r="CZ6" s="455"/>
      <c r="DA6" s="456"/>
      <c r="DB6" s="454">
        <v>95.8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74036</v>
      </c>
      <c r="BO7" s="418"/>
      <c r="BP7" s="418"/>
      <c r="BQ7" s="418"/>
      <c r="BR7" s="418"/>
      <c r="BS7" s="418"/>
      <c r="BT7" s="418"/>
      <c r="BU7" s="419"/>
      <c r="BV7" s="417">
        <v>68494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2792718</v>
      </c>
      <c r="CU7" s="418"/>
      <c r="CV7" s="418"/>
      <c r="CW7" s="418"/>
      <c r="CX7" s="418"/>
      <c r="CY7" s="418"/>
      <c r="CZ7" s="418"/>
      <c r="DA7" s="419"/>
      <c r="DB7" s="417">
        <v>2792301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468190</v>
      </c>
      <c r="BO8" s="418"/>
      <c r="BP8" s="418"/>
      <c r="BQ8" s="418"/>
      <c r="BR8" s="418"/>
      <c r="BS8" s="418"/>
      <c r="BT8" s="418"/>
      <c r="BU8" s="419"/>
      <c r="BV8" s="417">
        <v>216777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0.78</v>
      </c>
      <c r="CU8" s="458"/>
      <c r="CV8" s="458"/>
      <c r="CW8" s="458"/>
      <c r="CX8" s="458"/>
      <c r="CY8" s="458"/>
      <c r="CZ8" s="458"/>
      <c r="DA8" s="459"/>
      <c r="DB8" s="457">
        <v>0.78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8225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251413</v>
      </c>
      <c r="BO9" s="418"/>
      <c r="BP9" s="418"/>
      <c r="BQ9" s="418"/>
      <c r="BR9" s="418"/>
      <c r="BS9" s="418"/>
      <c r="BT9" s="418"/>
      <c r="BU9" s="419"/>
      <c r="BV9" s="417">
        <v>34502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11.8</v>
      </c>
      <c r="CU9" s="415"/>
      <c r="CV9" s="415"/>
      <c r="CW9" s="415"/>
      <c r="CX9" s="415"/>
      <c r="CY9" s="415"/>
      <c r="CZ9" s="415"/>
      <c r="DA9" s="416"/>
      <c r="DB9" s="414">
        <v>12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8373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2736</v>
      </c>
      <c r="BO10" s="418"/>
      <c r="BP10" s="418"/>
      <c r="BQ10" s="418"/>
      <c r="BR10" s="418"/>
      <c r="BS10" s="418"/>
      <c r="BT10" s="418"/>
      <c r="BU10" s="419"/>
      <c r="BV10" s="417">
        <v>3690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8597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260000</v>
      </c>
      <c r="BO12" s="418"/>
      <c r="BP12" s="418"/>
      <c r="BQ12" s="418"/>
      <c r="BR12" s="418"/>
      <c r="BS12" s="418"/>
      <c r="BT12" s="418"/>
      <c r="BU12" s="419"/>
      <c r="BV12" s="417">
        <v>175000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8515</v>
      </c>
      <c r="S13" s="499"/>
      <c r="T13" s="499"/>
      <c r="U13" s="499"/>
      <c r="V13" s="500"/>
      <c r="W13" s="433" t="s">
        <v>123</v>
      </c>
      <c r="X13" s="434"/>
      <c r="Y13" s="434"/>
      <c r="Z13" s="434"/>
      <c r="AA13" s="434"/>
      <c r="AB13" s="424"/>
      <c r="AC13" s="468">
        <v>168</v>
      </c>
      <c r="AD13" s="469"/>
      <c r="AE13" s="469"/>
      <c r="AF13" s="469"/>
      <c r="AG13" s="508"/>
      <c r="AH13" s="468">
        <v>172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-5851</v>
      </c>
      <c r="BO13" s="418"/>
      <c r="BP13" s="418"/>
      <c r="BQ13" s="418"/>
      <c r="BR13" s="418"/>
      <c r="BS13" s="418"/>
      <c r="BT13" s="418"/>
      <c r="BU13" s="419"/>
      <c r="BV13" s="417">
        <v>-136808</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13.7</v>
      </c>
      <c r="CU13" s="415"/>
      <c r="CV13" s="415"/>
      <c r="CW13" s="415"/>
      <c r="CX13" s="415"/>
      <c r="CY13" s="415"/>
      <c r="CZ13" s="415"/>
      <c r="DA13" s="416"/>
      <c r="DB13" s="414">
        <v>12.7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8370</v>
      </c>
      <c r="S14" s="499"/>
      <c r="T14" s="499"/>
      <c r="U14" s="499"/>
      <c r="V14" s="500"/>
      <c r="W14" s="407"/>
      <c r="X14" s="408"/>
      <c r="Y14" s="408"/>
      <c r="Z14" s="408"/>
      <c r="AA14" s="408"/>
      <c r="AB14" s="397"/>
      <c r="AC14" s="501">
        <v>4.4000000000000004</v>
      </c>
      <c r="AD14" s="502"/>
      <c r="AE14" s="502"/>
      <c r="AF14" s="502"/>
      <c r="AG14" s="503"/>
      <c r="AH14" s="501">
        <v>4.5999999999999996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72.400000000000006</v>
      </c>
      <c r="CU14" s="513"/>
      <c r="CV14" s="513"/>
      <c r="CW14" s="513"/>
      <c r="CX14" s="513"/>
      <c r="CY14" s="513"/>
      <c r="CZ14" s="513"/>
      <c r="DA14" s="514"/>
      <c r="DB14" s="512">
        <v>67.400000000000006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8309</v>
      </c>
      <c r="S15" s="499"/>
      <c r="T15" s="499"/>
      <c r="U15" s="499"/>
      <c r="V15" s="500"/>
      <c r="W15" s="433" t="s">
        <v>130</v>
      </c>
      <c r="X15" s="434"/>
      <c r="Y15" s="434"/>
      <c r="Z15" s="434"/>
      <c r="AA15" s="434"/>
      <c r="AB15" s="424"/>
      <c r="AC15" s="468">
        <v>795</v>
      </c>
      <c r="AD15" s="469"/>
      <c r="AE15" s="469"/>
      <c r="AF15" s="469"/>
      <c r="AG15" s="508"/>
      <c r="AH15" s="468">
        <v>663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1668557</v>
      </c>
      <c r="BO15" s="381"/>
      <c r="BP15" s="381"/>
      <c r="BQ15" s="381"/>
      <c r="BR15" s="381"/>
      <c r="BS15" s="381"/>
      <c r="BT15" s="381"/>
      <c r="BU15" s="382"/>
      <c r="BV15" s="380">
        <v>1622947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20.9</v>
      </c>
      <c r="AD16" s="502"/>
      <c r="AE16" s="502"/>
      <c r="AF16" s="502"/>
      <c r="AG16" s="503"/>
      <c r="AH16" s="501">
        <v>17.600000000000001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2102400</v>
      </c>
      <c r="BO16" s="418"/>
      <c r="BP16" s="418"/>
      <c r="BQ16" s="418"/>
      <c r="BR16" s="418"/>
      <c r="BS16" s="418"/>
      <c r="BT16" s="418"/>
      <c r="BU16" s="419"/>
      <c r="BV16" s="417">
        <v>2079853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2845</v>
      </c>
      <c r="AD17" s="469"/>
      <c r="AE17" s="469"/>
      <c r="AF17" s="469"/>
      <c r="AG17" s="508"/>
      <c r="AH17" s="468">
        <v>2941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2164819</v>
      </c>
      <c r="BO17" s="418"/>
      <c r="BP17" s="418"/>
      <c r="BQ17" s="418"/>
      <c r="BR17" s="418"/>
      <c r="BS17" s="418"/>
      <c r="BT17" s="418"/>
      <c r="BU17" s="419"/>
      <c r="BV17" s="417">
        <v>2104268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37.44</v>
      </c>
      <c r="M18" s="530"/>
      <c r="N18" s="530"/>
      <c r="O18" s="530"/>
      <c r="P18" s="530"/>
      <c r="Q18" s="530"/>
      <c r="R18" s="531"/>
      <c r="S18" s="531"/>
      <c r="T18" s="531"/>
      <c r="U18" s="531"/>
      <c r="V18" s="532"/>
      <c r="W18" s="435"/>
      <c r="X18" s="436"/>
      <c r="Y18" s="436"/>
      <c r="Z18" s="436"/>
      <c r="AA18" s="436"/>
      <c r="AB18" s="427"/>
      <c r="AC18" s="533">
        <v>74.7</v>
      </c>
      <c r="AD18" s="534"/>
      <c r="AE18" s="534"/>
      <c r="AF18" s="534"/>
      <c r="AG18" s="535"/>
      <c r="AH18" s="533">
        <v>77.900000000000006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2664906</v>
      </c>
      <c r="BO18" s="418"/>
      <c r="BP18" s="418"/>
      <c r="BQ18" s="418"/>
      <c r="BR18" s="418"/>
      <c r="BS18" s="418"/>
      <c r="BT18" s="418"/>
      <c r="BU18" s="419"/>
      <c r="BV18" s="417">
        <v>2628866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220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3860945</v>
      </c>
      <c r="BO19" s="418"/>
      <c r="BP19" s="418"/>
      <c r="BQ19" s="418"/>
      <c r="BR19" s="418"/>
      <c r="BS19" s="418"/>
      <c r="BT19" s="418"/>
      <c r="BU19" s="419"/>
      <c r="BV19" s="417">
        <v>3678085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2825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4766076</v>
      </c>
      <c r="BO23" s="418"/>
      <c r="BP23" s="418"/>
      <c r="BQ23" s="418"/>
      <c r="BR23" s="418"/>
      <c r="BS23" s="418"/>
      <c r="BT23" s="418"/>
      <c r="BU23" s="419"/>
      <c r="BV23" s="417">
        <v>4558816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7190</v>
      </c>
      <c r="R24" s="469"/>
      <c r="S24" s="469"/>
      <c r="T24" s="469"/>
      <c r="U24" s="469"/>
      <c r="V24" s="508"/>
      <c r="W24" s="563"/>
      <c r="X24" s="551"/>
      <c r="Y24" s="552"/>
      <c r="Z24" s="467" t="s">
        <v>154</v>
      </c>
      <c r="AA24" s="447"/>
      <c r="AB24" s="447"/>
      <c r="AC24" s="447"/>
      <c r="AD24" s="447"/>
      <c r="AE24" s="447"/>
      <c r="AF24" s="447"/>
      <c r="AG24" s="448"/>
      <c r="AH24" s="468">
        <v>69</v>
      </c>
      <c r="AI24" s="469"/>
      <c r="AJ24" s="469"/>
      <c r="AK24" s="469"/>
      <c r="AL24" s="508"/>
      <c r="AM24" s="468">
        <v>205620</v>
      </c>
      <c r="AN24" s="469"/>
      <c r="AO24" s="469"/>
      <c r="AP24" s="469"/>
      <c r="AQ24" s="469"/>
      <c r="AR24" s="508"/>
      <c r="AS24" s="468">
        <v>2980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3836510</v>
      </c>
      <c r="BO24" s="418"/>
      <c r="BP24" s="418"/>
      <c r="BQ24" s="418"/>
      <c r="BR24" s="418"/>
      <c r="BS24" s="418"/>
      <c r="BT24" s="418"/>
      <c r="BU24" s="419"/>
      <c r="BV24" s="417">
        <v>3509823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5910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182109</v>
      </c>
      <c r="BO25" s="381"/>
      <c r="BP25" s="381"/>
      <c r="BQ25" s="381"/>
      <c r="BR25" s="381"/>
      <c r="BS25" s="381"/>
      <c r="BT25" s="381"/>
      <c r="BU25" s="382"/>
      <c r="BV25" s="380">
        <v>163254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5510</v>
      </c>
      <c r="R26" s="469"/>
      <c r="S26" s="469"/>
      <c r="T26" s="469"/>
      <c r="U26" s="469"/>
      <c r="V26" s="508"/>
      <c r="W26" s="563"/>
      <c r="X26" s="551"/>
      <c r="Y26" s="552"/>
      <c r="Z26" s="467" t="s">
        <v>160</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3200</v>
      </c>
      <c r="R27" s="469"/>
      <c r="S27" s="469"/>
      <c r="T27" s="469"/>
      <c r="U27" s="469"/>
      <c r="V27" s="508"/>
      <c r="W27" s="563"/>
      <c r="X27" s="551"/>
      <c r="Y27" s="552"/>
      <c r="Z27" s="467" t="s">
        <v>163</v>
      </c>
      <c r="AA27" s="447"/>
      <c r="AB27" s="447"/>
      <c r="AC27" s="447"/>
      <c r="AD27" s="447"/>
      <c r="AE27" s="447"/>
      <c r="AF27" s="447"/>
      <c r="AG27" s="448"/>
      <c r="AH27" s="468">
        <v>8</v>
      </c>
      <c r="AI27" s="469"/>
      <c r="AJ27" s="469"/>
      <c r="AK27" s="469"/>
      <c r="AL27" s="508"/>
      <c r="AM27" s="468">
        <v>26504</v>
      </c>
      <c r="AN27" s="469"/>
      <c r="AO27" s="469"/>
      <c r="AP27" s="469"/>
      <c r="AQ27" s="469"/>
      <c r="AR27" s="508"/>
      <c r="AS27" s="468">
        <v>3313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2710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987534</v>
      </c>
      <c r="BO28" s="381"/>
      <c r="BP28" s="381"/>
      <c r="BQ28" s="381"/>
      <c r="BR28" s="381"/>
      <c r="BS28" s="381"/>
      <c r="BT28" s="381"/>
      <c r="BU28" s="382"/>
      <c r="BV28" s="380">
        <v>1244798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8</v>
      </c>
      <c r="M29" s="469"/>
      <c r="N29" s="469"/>
      <c r="O29" s="469"/>
      <c r="P29" s="508"/>
      <c r="Q29" s="468">
        <v>2500</v>
      </c>
      <c r="R29" s="469"/>
      <c r="S29" s="469"/>
      <c r="T29" s="469"/>
      <c r="U29" s="469"/>
      <c r="V29" s="508"/>
      <c r="W29" s="564"/>
      <c r="X29" s="565"/>
      <c r="Y29" s="566"/>
      <c r="Z29" s="467" t="s">
        <v>170</v>
      </c>
      <c r="AA29" s="447"/>
      <c r="AB29" s="447"/>
      <c r="AC29" s="447"/>
      <c r="AD29" s="447"/>
      <c r="AE29" s="447"/>
      <c r="AF29" s="447"/>
      <c r="AG29" s="448"/>
      <c r="AH29" s="468">
        <v>77</v>
      </c>
      <c r="AI29" s="469"/>
      <c r="AJ29" s="469"/>
      <c r="AK29" s="469"/>
      <c r="AL29" s="508"/>
      <c r="AM29" s="468">
        <v>232124</v>
      </c>
      <c r="AN29" s="469"/>
      <c r="AO29" s="469"/>
      <c r="AP29" s="469"/>
      <c r="AQ29" s="469"/>
      <c r="AR29" s="508"/>
      <c r="AS29" s="468">
        <v>3015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218670</v>
      </c>
      <c r="BO29" s="418"/>
      <c r="BP29" s="418"/>
      <c r="BQ29" s="418"/>
      <c r="BR29" s="418"/>
      <c r="BS29" s="418"/>
      <c r="BT29" s="418"/>
      <c r="BU29" s="419"/>
      <c r="BV29" s="417">
        <v>218529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92.9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156008</v>
      </c>
      <c r="BO30" s="587"/>
      <c r="BP30" s="587"/>
      <c r="BQ30" s="587"/>
      <c r="BR30" s="587"/>
      <c r="BS30" s="587"/>
      <c r="BT30" s="587"/>
      <c r="BU30" s="588"/>
      <c r="BV30" s="586">
        <v>177275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福岡県市町村消防団員等公務災害補償組合(一般会計)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草場地区再開発事業特別会計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福岡県市町村職員退職手当組合(一般会計)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福岡県市町村職員退職手当組合(基金特別会計)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福岡県自治会館管理組合(一般会計)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糟屋郡自治会館組合(一般会計)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糟屋郡篠栗町一市五町財産組合(一般会計)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北築昇華苑組合(一般会計)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粕屋南部消防組合(一般会計)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粕屋南部消防組合(粕屋中南部休日診療所事業特別会計)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福岡県自治振興組合(一般会計)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533</v>
      </c>
      <c r="D34" s="1184"/>
      <c r="E34" s="1185"/>
      <c r="F34" s="32">
        <v>7.07</v>
      </c>
      <c r="G34" s="33">
        <v>5.57</v>
      </c>
      <c r="H34" s="33">
        <v>6.66</v>
      </c>
      <c r="I34" s="33">
        <v>7.76</v>
      </c>
      <c r="J34" s="34">
        <v>16.760000000000002</v>
      </c>
      <c r="K34" s="22"/>
      <c r="L34" s="22"/>
      <c r="M34" s="22"/>
      <c r="N34" s="22"/>
      <c r="O34" s="22"/>
      <c r="P34" s="22"/>
    </row>
    <row r="35" spans="1:16" ht="39" customHeight="1">
      <c r="A35" s="22"/>
      <c r="B35" s="35"/>
      <c r="C35" s="1178" t="s">
        <v>534</v>
      </c>
      <c r="D35" s="1179"/>
      <c r="E35" s="1180"/>
      <c r="F35" s="36">
        <v>11.01</v>
      </c>
      <c r="G35" s="37">
        <v>11.64</v>
      </c>
      <c r="H35" s="37">
        <v>12.24</v>
      </c>
      <c r="I35" s="37">
        <v>12.81</v>
      </c>
      <c r="J35" s="38">
        <v>13.89</v>
      </c>
      <c r="K35" s="22"/>
      <c r="L35" s="22"/>
      <c r="M35" s="22"/>
      <c r="N35" s="22"/>
      <c r="O35" s="22"/>
      <c r="P35" s="22"/>
    </row>
    <row r="36" spans="1:16" ht="39" customHeight="1">
      <c r="A36" s="22"/>
      <c r="B36" s="35"/>
      <c r="C36" s="1178" t="s">
        <v>535</v>
      </c>
      <c r="D36" s="1179"/>
      <c r="E36" s="1180"/>
      <c r="F36" s="36">
        <v>0.3</v>
      </c>
      <c r="G36" s="37">
        <v>1.96</v>
      </c>
      <c r="H36" s="37">
        <v>1.95</v>
      </c>
      <c r="I36" s="37">
        <v>1.7</v>
      </c>
      <c r="J36" s="38">
        <v>1.17</v>
      </c>
      <c r="K36" s="22"/>
      <c r="L36" s="22"/>
      <c r="M36" s="22"/>
      <c r="N36" s="22"/>
      <c r="O36" s="22"/>
      <c r="P36" s="22"/>
    </row>
    <row r="37" spans="1:16" ht="39" customHeight="1">
      <c r="A37" s="22"/>
      <c r="B37" s="35"/>
      <c r="C37" s="1178" t="s">
        <v>536</v>
      </c>
      <c r="D37" s="1179"/>
      <c r="E37" s="1180"/>
      <c r="F37" s="36">
        <v>1</v>
      </c>
      <c r="G37" s="37">
        <v>0.48</v>
      </c>
      <c r="H37" s="37">
        <v>0.21</v>
      </c>
      <c r="I37" s="37">
        <v>0.3</v>
      </c>
      <c r="J37" s="38">
        <v>0.24</v>
      </c>
      <c r="K37" s="22"/>
      <c r="L37" s="22"/>
      <c r="M37" s="22"/>
      <c r="N37" s="22"/>
      <c r="O37" s="22"/>
      <c r="P37" s="22"/>
    </row>
    <row r="38" spans="1:16" ht="39" customHeight="1">
      <c r="A38" s="22"/>
      <c r="B38" s="35"/>
      <c r="C38" s="1178" t="s">
        <v>537</v>
      </c>
      <c r="D38" s="1179"/>
      <c r="E38" s="1180"/>
      <c r="F38" s="36">
        <v>0.18</v>
      </c>
      <c r="G38" s="37">
        <v>0.16</v>
      </c>
      <c r="H38" s="37">
        <v>0.17</v>
      </c>
      <c r="I38" s="37">
        <v>0.19</v>
      </c>
      <c r="J38" s="38">
        <v>0.17</v>
      </c>
      <c r="K38" s="22"/>
      <c r="L38" s="22"/>
      <c r="M38" s="22"/>
      <c r="N38" s="22"/>
      <c r="O38" s="22"/>
      <c r="P38" s="22"/>
    </row>
    <row r="39" spans="1:16" ht="39" customHeight="1">
      <c r="A39" s="22"/>
      <c r="B39" s="35"/>
      <c r="C39" s="1178" t="s">
        <v>538</v>
      </c>
      <c r="D39" s="1179"/>
      <c r="E39" s="1180"/>
      <c r="F39" s="36" t="s">
        <v>484</v>
      </c>
      <c r="G39" s="37" t="s">
        <v>484</v>
      </c>
      <c r="H39" s="37" t="s">
        <v>484</v>
      </c>
      <c r="I39" s="37" t="s">
        <v>484</v>
      </c>
      <c r="J39" s="38">
        <v>0.03</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539</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540</v>
      </c>
      <c r="D43" s="1182"/>
      <c r="E43" s="1183"/>
      <c r="F43" s="41" t="s">
        <v>484</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294</v>
      </c>
      <c r="L45" s="60">
        <v>427</v>
      </c>
      <c r="M45" s="60">
        <v>450</v>
      </c>
      <c r="N45" s="60">
        <v>454</v>
      </c>
      <c r="O45" s="61">
        <v>462</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249</v>
      </c>
      <c r="L48" s="64">
        <v>240</v>
      </c>
      <c r="M48" s="64">
        <v>239</v>
      </c>
      <c r="N48" s="64">
        <v>239</v>
      </c>
      <c r="O48" s="65">
        <v>239</v>
      </c>
      <c r="P48" s="48"/>
      <c r="Q48" s="48"/>
      <c r="R48" s="48"/>
      <c r="S48" s="48"/>
      <c r="T48" s="48"/>
      <c r="U48" s="48"/>
    </row>
    <row r="49" spans="1:21" ht="30.75" customHeight="1">
      <c r="A49" s="48"/>
      <c r="B49" s="1196"/>
      <c r="C49" s="1197"/>
      <c r="D49" s="62"/>
      <c r="E49" s="1188" t="s">
        <v>16</v>
      </c>
      <c r="F49" s="1188"/>
      <c r="G49" s="1188"/>
      <c r="H49" s="1188"/>
      <c r="I49" s="1188"/>
      <c r="J49" s="1189"/>
      <c r="K49" s="63">
        <v>18</v>
      </c>
      <c r="L49" s="64">
        <v>18</v>
      </c>
      <c r="M49" s="64">
        <v>17</v>
      </c>
      <c r="N49" s="64">
        <v>17</v>
      </c>
      <c r="O49" s="65">
        <v>21</v>
      </c>
      <c r="P49" s="48"/>
      <c r="Q49" s="48"/>
      <c r="R49" s="48"/>
      <c r="S49" s="48"/>
      <c r="T49" s="48"/>
      <c r="U49" s="48"/>
    </row>
    <row r="50" spans="1:21" ht="30.75" customHeight="1">
      <c r="A50" s="48"/>
      <c r="B50" s="1196"/>
      <c r="C50" s="1197"/>
      <c r="D50" s="62"/>
      <c r="E50" s="1188" t="s">
        <v>17</v>
      </c>
      <c r="F50" s="1188"/>
      <c r="G50" s="1188"/>
      <c r="H50" s="1188"/>
      <c r="I50" s="1188"/>
      <c r="J50" s="1189"/>
      <c r="K50" s="63">
        <v>9</v>
      </c>
      <c r="L50" s="64">
        <v>9</v>
      </c>
      <c r="M50" s="64">
        <v>9</v>
      </c>
      <c r="N50" s="64">
        <v>9</v>
      </c>
      <c r="O50" s="65">
        <v>9</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369</v>
      </c>
      <c r="L52" s="64">
        <v>434</v>
      </c>
      <c r="M52" s="64">
        <v>400</v>
      </c>
      <c r="N52" s="64">
        <v>387</v>
      </c>
      <c r="O52" s="65">
        <v>396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201</v>
      </c>
      <c r="L53" s="69">
        <v>260</v>
      </c>
      <c r="M53" s="69">
        <v>315</v>
      </c>
      <c r="N53" s="69">
        <v>332</v>
      </c>
      <c r="O53" s="70">
        <v>335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02" t="s">
        <v>24</v>
      </c>
      <c r="C41" s="1203"/>
      <c r="D41" s="81"/>
      <c r="E41" s="1208" t="s">
        <v>25</v>
      </c>
      <c r="F41" s="1208"/>
      <c r="G41" s="1208"/>
      <c r="H41" s="1209"/>
      <c r="I41" s="82">
        <v>3246</v>
      </c>
      <c r="J41" s="83">
        <v>4639</v>
      </c>
      <c r="K41" s="83">
        <v>4562</v>
      </c>
      <c r="L41" s="83">
        <v>4559</v>
      </c>
      <c r="M41" s="84">
        <v>4766</v>
      </c>
    </row>
    <row r="42" spans="2:13" ht="27.75" customHeight="1">
      <c r="B42" s="1204"/>
      <c r="C42" s="1205"/>
      <c r="D42" s="85"/>
      <c r="E42" s="1210" t="s">
        <v>26</v>
      </c>
      <c r="F42" s="1210"/>
      <c r="G42" s="1210"/>
      <c r="H42" s="1211"/>
      <c r="I42" s="86">
        <v>92</v>
      </c>
      <c r="J42" s="87">
        <v>83</v>
      </c>
      <c r="K42" s="87">
        <v>74</v>
      </c>
      <c r="L42" s="87">
        <v>66</v>
      </c>
      <c r="M42" s="88">
        <v>57</v>
      </c>
    </row>
    <row r="43" spans="2:13" ht="27.75" customHeight="1">
      <c r="B43" s="1204"/>
      <c r="C43" s="1205"/>
      <c r="D43" s="85"/>
      <c r="E43" s="1210" t="s">
        <v>27</v>
      </c>
      <c r="F43" s="1210"/>
      <c r="G43" s="1210"/>
      <c r="H43" s="1211"/>
      <c r="I43" s="86">
        <v>3642</v>
      </c>
      <c r="J43" s="87">
        <v>3496</v>
      </c>
      <c r="K43" s="87">
        <v>3330</v>
      </c>
      <c r="L43" s="87">
        <v>3116</v>
      </c>
      <c r="M43" s="88">
        <v>2949</v>
      </c>
    </row>
    <row r="44" spans="2:13" ht="27.75" customHeight="1">
      <c r="B44" s="1204"/>
      <c r="C44" s="1205"/>
      <c r="D44" s="85"/>
      <c r="E44" s="1210" t="s">
        <v>28</v>
      </c>
      <c r="F44" s="1210"/>
      <c r="G44" s="1210"/>
      <c r="H44" s="1211"/>
      <c r="I44" s="86">
        <v>130</v>
      </c>
      <c r="J44" s="87">
        <v>121</v>
      </c>
      <c r="K44" s="87">
        <v>107</v>
      </c>
      <c r="L44" s="87">
        <v>136</v>
      </c>
      <c r="M44" s="88">
        <v>120</v>
      </c>
    </row>
    <row r="45" spans="2:13" ht="27.75" customHeight="1">
      <c r="B45" s="1204"/>
      <c r="C45" s="1205"/>
      <c r="D45" s="85"/>
      <c r="E45" s="1210" t="s">
        <v>29</v>
      </c>
      <c r="F45" s="1210"/>
      <c r="G45" s="1210"/>
      <c r="H45" s="1211"/>
      <c r="I45" s="86">
        <v>381</v>
      </c>
      <c r="J45" s="87">
        <v>334</v>
      </c>
      <c r="K45" s="87">
        <v>344</v>
      </c>
      <c r="L45" s="87">
        <v>208</v>
      </c>
      <c r="M45" s="88">
        <v>175</v>
      </c>
    </row>
    <row r="46" spans="2:13" ht="27.75" customHeight="1">
      <c r="B46" s="1204"/>
      <c r="C46" s="1205"/>
      <c r="D46" s="89"/>
      <c r="E46" s="1210" t="s">
        <v>30</v>
      </c>
      <c r="F46" s="1210"/>
      <c r="G46" s="1210"/>
      <c r="H46" s="1211"/>
      <c r="I46" s="86">
        <v>1266</v>
      </c>
      <c r="J46" s="87" t="s">
        <v>484</v>
      </c>
      <c r="K46" s="87" t="s">
        <v>484</v>
      </c>
      <c r="L46" s="87" t="s">
        <v>484</v>
      </c>
      <c r="M46" s="88" t="s">
        <v>484</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1921</v>
      </c>
      <c r="J50" s="87">
        <v>2009</v>
      </c>
      <c r="K50" s="87">
        <v>1813</v>
      </c>
      <c r="L50" s="87">
        <v>1642</v>
      </c>
      <c r="M50" s="88">
        <v>1363</v>
      </c>
    </row>
    <row r="51" spans="2:13" ht="27.75" customHeight="1">
      <c r="B51" s="1204"/>
      <c r="C51" s="1205"/>
      <c r="D51" s="85"/>
      <c r="E51" s="1210" t="s">
        <v>36</v>
      </c>
      <c r="F51" s="1210"/>
      <c r="G51" s="1210"/>
      <c r="H51" s="1211"/>
      <c r="I51" s="86">
        <v>162</v>
      </c>
      <c r="J51" s="87">
        <v>98</v>
      </c>
      <c r="K51" s="87">
        <v>88</v>
      </c>
      <c r="L51" s="87">
        <v>77</v>
      </c>
      <c r="M51" s="88">
        <v>74</v>
      </c>
    </row>
    <row r="52" spans="2:13" ht="27.75" customHeight="1">
      <c r="B52" s="1206"/>
      <c r="C52" s="1207"/>
      <c r="D52" s="85"/>
      <c r="E52" s="1210" t="s">
        <v>37</v>
      </c>
      <c r="F52" s="1210"/>
      <c r="G52" s="1210"/>
      <c r="H52" s="1211"/>
      <c r="I52" s="86">
        <v>4732</v>
      </c>
      <c r="J52" s="87">
        <v>4789</v>
      </c>
      <c r="K52" s="87">
        <v>4693</v>
      </c>
      <c r="L52" s="87">
        <v>4735</v>
      </c>
      <c r="M52" s="88">
        <v>4884</v>
      </c>
    </row>
    <row r="53" spans="2:13" ht="27.75" customHeight="1" thickBot="1">
      <c r="B53" s="1217" t="s">
        <v>21</v>
      </c>
      <c r="C53" s="1218"/>
      <c r="D53" s="92"/>
      <c r="E53" s="1219" t="s">
        <v>38</v>
      </c>
      <c r="F53" s="1219"/>
      <c r="G53" s="1219"/>
      <c r="H53" s="1220"/>
      <c r="I53" s="93">
        <v>1942</v>
      </c>
      <c r="J53" s="94">
        <v>1777</v>
      </c>
      <c r="K53" s="94">
        <v>1823</v>
      </c>
      <c r="L53" s="94">
        <v>1631</v>
      </c>
      <c r="M53" s="95">
        <v>1746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567</v>
      </c>
      <c r="C41" s="248"/>
      <c r="D41" s="248"/>
      <c r="E41" s="248"/>
      <c r="F41" s="248"/>
      <c r="G41" s="248"/>
      <c r="H41" s="248"/>
      <c r="I41" s="248"/>
      <c r="J41" s="248"/>
      <c r="K41" s="248"/>
      <c r="L41" s="248"/>
      <c r="M41" s="248"/>
      <c r="N41" s="248"/>
      <c r="O41" s="248"/>
      <c r="P41" s="249"/>
    </row>
    <row r="42" spans="2:17">
      <c r="B42" s="250"/>
      <c r="C42" s="246"/>
      <c r="D42" s="246"/>
      <c r="E42" s="246"/>
      <c r="F42" s="246"/>
      <c r="G42" s="353" t="s">
        <v>568</v>
      </c>
      <c r="I42" s="354"/>
      <c r="J42" s="354"/>
      <c r="K42" s="354"/>
      <c r="L42" s="246"/>
      <c r="M42" s="246"/>
      <c r="N42" s="246"/>
      <c r="O42" s="246"/>
    </row>
    <row r="43" spans="2:17">
      <c r="B43" s="250"/>
      <c r="C43" s="246"/>
      <c r="D43" s="246"/>
      <c r="E43" s="246"/>
      <c r="F43" s="246"/>
      <c r="G43" s="1221" t="s">
        <v>578</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569</v>
      </c>
    </row>
    <row r="50" spans="1:17">
      <c r="B50" s="250"/>
      <c r="C50" s="246"/>
      <c r="D50" s="246"/>
      <c r="E50" s="246"/>
      <c r="F50" s="246"/>
      <c r="G50" s="1230"/>
      <c r="H50" s="1231"/>
      <c r="I50" s="1231"/>
      <c r="J50" s="1232"/>
      <c r="K50" s="356" t="s">
        <v>524</v>
      </c>
      <c r="L50" s="356" t="s">
        <v>525</v>
      </c>
      <c r="M50" s="356" t="s">
        <v>526</v>
      </c>
      <c r="N50" s="356" t="s">
        <v>527</v>
      </c>
      <c r="O50" s="356" t="s">
        <v>528</v>
      </c>
    </row>
    <row r="51" spans="1:17">
      <c r="B51" s="250"/>
      <c r="C51" s="246"/>
      <c r="D51" s="246"/>
      <c r="E51" s="246"/>
      <c r="F51" s="246"/>
      <c r="G51" s="1233" t="s">
        <v>570</v>
      </c>
      <c r="H51" s="1234"/>
      <c r="I51" s="1239" t="s">
        <v>571</v>
      </c>
      <c r="J51" s="1239"/>
      <c r="K51" s="1241"/>
      <c r="L51" s="1241"/>
      <c r="M51" s="1241"/>
      <c r="N51" s="1242">
        <v>67.400000000000006</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572</v>
      </c>
      <c r="J53" s="1243"/>
      <c r="K53" s="1250"/>
      <c r="L53" s="1250"/>
      <c r="M53" s="1250"/>
      <c r="N53" s="1252">
        <v>37.799999999999997</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573</v>
      </c>
      <c r="H55" s="1245"/>
      <c r="I55" s="1243" t="s">
        <v>571</v>
      </c>
      <c r="J55" s="1243"/>
      <c r="K55" s="1241"/>
      <c r="L55" s="1241"/>
      <c r="M55" s="1241"/>
      <c r="N55" s="1242">
        <v>27</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572</v>
      </c>
      <c r="J57" s="1253"/>
      <c r="K57" s="1250"/>
      <c r="L57" s="1250"/>
      <c r="M57" s="1250"/>
      <c r="N57" s="1252">
        <v>57.2</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574</v>
      </c>
      <c r="C63" s="246"/>
      <c r="D63" s="246"/>
      <c r="E63" s="246"/>
      <c r="F63" s="246"/>
      <c r="G63" s="246"/>
      <c r="H63" s="246"/>
      <c r="I63" s="246"/>
      <c r="J63" s="246"/>
      <c r="K63" s="246"/>
      <c r="L63" s="246"/>
      <c r="M63" s="246"/>
      <c r="N63" s="246"/>
      <c r="O63" s="246"/>
    </row>
    <row r="64" spans="1:17">
      <c r="B64" s="250"/>
      <c r="C64" s="246"/>
      <c r="D64" s="246"/>
      <c r="E64" s="246"/>
      <c r="F64" s="246"/>
      <c r="G64" s="353" t="s">
        <v>568</v>
      </c>
      <c r="I64" s="354"/>
      <c r="J64" s="354"/>
      <c r="K64" s="354"/>
      <c r="L64" s="246"/>
      <c r="M64" s="246"/>
      <c r="N64" s="246"/>
      <c r="O64" s="246"/>
    </row>
    <row r="65" spans="2:30">
      <c r="B65" s="250"/>
      <c r="C65" s="246"/>
      <c r="D65" s="246"/>
      <c r="E65" s="246"/>
      <c r="F65" s="246"/>
      <c r="G65" s="1221" t="s">
        <v>577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575</v>
      </c>
      <c r="I71" s="370"/>
      <c r="J71" s="366"/>
      <c r="K71" s="366"/>
      <c r="L71" s="367"/>
      <c r="M71" s="366"/>
      <c r="N71" s="367"/>
      <c r="O71" s="368"/>
    </row>
    <row r="72" spans="2:30">
      <c r="B72" s="250"/>
      <c r="C72" s="246"/>
      <c r="D72" s="246"/>
      <c r="E72" s="246"/>
      <c r="F72" s="246"/>
      <c r="G72" s="1230"/>
      <c r="H72" s="1231"/>
      <c r="I72" s="1231"/>
      <c r="J72" s="1232"/>
      <c r="K72" s="356" t="s">
        <v>524</v>
      </c>
      <c r="L72" s="356" t="s">
        <v>525</v>
      </c>
      <c r="M72" s="356" t="s">
        <v>526</v>
      </c>
      <c r="N72" s="356" t="s">
        <v>527</v>
      </c>
      <c r="O72" s="356" t="s">
        <v>528</v>
      </c>
    </row>
    <row r="73" spans="2:30">
      <c r="B73" s="250"/>
      <c r="C73" s="246"/>
      <c r="D73" s="246"/>
      <c r="E73" s="246"/>
      <c r="F73" s="246"/>
      <c r="G73" s="1233" t="s">
        <v>570</v>
      </c>
      <c r="H73" s="1234"/>
      <c r="I73" s="1239" t="s">
        <v>571</v>
      </c>
      <c r="J73" s="1239"/>
      <c r="K73" s="1254">
        <v>82.6</v>
      </c>
      <c r="L73" s="1254">
        <v>74.8</v>
      </c>
      <c r="M73" s="1242">
        <v>77.5</v>
      </c>
      <c r="N73" s="1242">
        <v>67.400000000000006</v>
      </c>
      <c r="O73" s="1242">
        <v>72.400000000000006</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576</v>
      </c>
      <c r="J75" s="1243"/>
      <c r="K75" s="1252">
        <v>8.5</v>
      </c>
      <c r="L75" s="1252">
        <v>9.1999999999999993</v>
      </c>
      <c r="M75" s="1252">
        <v>10.9</v>
      </c>
      <c r="N75" s="1252">
        <v>12.7</v>
      </c>
      <c r="O75" s="1252">
        <v>13.7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573</v>
      </c>
      <c r="H77" s="1245"/>
      <c r="I77" s="1243" t="s">
        <v>571</v>
      </c>
      <c r="J77" s="1243"/>
      <c r="K77" s="1254">
        <v>28.4</v>
      </c>
      <c r="L77" s="1254">
        <v>20.5</v>
      </c>
      <c r="M77" s="1242">
        <v>17.899999999999999</v>
      </c>
      <c r="N77" s="1242">
        <v>27</v>
      </c>
      <c r="O77" s="1242">
        <v>25.4</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576</v>
      </c>
      <c r="J79" s="1253"/>
      <c r="K79" s="1256">
        <v>11.4</v>
      </c>
      <c r="L79" s="1256">
        <v>10.5</v>
      </c>
      <c r="M79" s="1256">
        <v>9.5</v>
      </c>
      <c r="N79" s="1256">
        <v>8.6999999999999993</v>
      </c>
      <c r="O79" s="1256">
        <v>8.6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153835</v>
      </c>
      <c r="E3" s="118"/>
      <c r="F3" s="119">
        <v>94828</v>
      </c>
      <c r="G3" s="120"/>
      <c r="H3" s="121"/>
    </row>
    <row r="4" spans="1:8">
      <c r="A4" s="122"/>
      <c r="B4" s="123"/>
      <c r="C4" s="124"/>
      <c r="D4" s="125">
        <v>117161</v>
      </c>
      <c r="E4" s="126"/>
      <c r="F4" s="127">
        <v>55133</v>
      </c>
      <c r="G4" s="128"/>
      <c r="H4" s="129"/>
    </row>
    <row r="5" spans="1:8">
      <c r="A5" s="110" t="s">
        <v>518</v>
      </c>
      <c r="B5" s="115"/>
      <c r="C5" s="116"/>
      <c r="D5" s="117">
        <v>117677</v>
      </c>
      <c r="E5" s="118"/>
      <c r="F5" s="119">
        <v>119674</v>
      </c>
      <c r="G5" s="120"/>
      <c r="H5" s="121"/>
    </row>
    <row r="6" spans="1:8">
      <c r="A6" s="122"/>
      <c r="B6" s="123"/>
      <c r="C6" s="124"/>
      <c r="D6" s="125">
        <v>38055</v>
      </c>
      <c r="E6" s="126"/>
      <c r="F6" s="127">
        <v>57803</v>
      </c>
      <c r="G6" s="128"/>
      <c r="H6" s="129"/>
    </row>
    <row r="7" spans="1:8">
      <c r="A7" s="110" t="s">
        <v>519</v>
      </c>
      <c r="B7" s="115"/>
      <c r="C7" s="116"/>
      <c r="D7" s="117">
        <v>94576</v>
      </c>
      <c r="E7" s="118"/>
      <c r="F7" s="119">
        <v>119685</v>
      </c>
      <c r="G7" s="120"/>
      <c r="H7" s="121"/>
    </row>
    <row r="8" spans="1:8">
      <c r="A8" s="122"/>
      <c r="B8" s="123"/>
      <c r="C8" s="124"/>
      <c r="D8" s="125">
        <v>41522</v>
      </c>
      <c r="E8" s="126"/>
      <c r="F8" s="127">
        <v>68464</v>
      </c>
      <c r="G8" s="128"/>
      <c r="H8" s="129"/>
    </row>
    <row r="9" spans="1:8">
      <c r="A9" s="110" t="s">
        <v>520</v>
      </c>
      <c r="B9" s="115"/>
      <c r="C9" s="116"/>
      <c r="D9" s="117">
        <v>86813</v>
      </c>
      <c r="E9" s="118"/>
      <c r="F9" s="119">
        <v>109920</v>
      </c>
      <c r="G9" s="120"/>
      <c r="H9" s="121"/>
    </row>
    <row r="10" spans="1:8">
      <c r="A10" s="122"/>
      <c r="B10" s="123"/>
      <c r="C10" s="124"/>
      <c r="D10" s="125">
        <v>50734</v>
      </c>
      <c r="E10" s="126"/>
      <c r="F10" s="127">
        <v>62739</v>
      </c>
      <c r="G10" s="128"/>
      <c r="H10" s="129"/>
    </row>
    <row r="11" spans="1:8">
      <c r="A11" s="110" t="s">
        <v>521</v>
      </c>
      <c r="B11" s="115"/>
      <c r="C11" s="116"/>
      <c r="D11" s="117">
        <v>128724</v>
      </c>
      <c r="E11" s="118"/>
      <c r="F11" s="119">
        <v>119882</v>
      </c>
      <c r="G11" s="120"/>
      <c r="H11" s="121"/>
    </row>
    <row r="12" spans="1:8">
      <c r="A12" s="122"/>
      <c r="B12" s="123"/>
      <c r="C12" s="130"/>
      <c r="D12" s="125">
        <v>55892</v>
      </c>
      <c r="E12" s="126"/>
      <c r="F12" s="127">
        <v>66481</v>
      </c>
      <c r="G12" s="128"/>
      <c r="H12" s="129"/>
    </row>
    <row r="13" spans="1:8">
      <c r="A13" s="110"/>
      <c r="B13" s="115"/>
      <c r="C13" s="131"/>
      <c r="D13" s="132">
        <v>116325</v>
      </c>
      <c r="E13" s="133"/>
      <c r="F13" s="134">
        <v>112798</v>
      </c>
      <c r="G13" s="135"/>
      <c r="H13" s="121"/>
    </row>
    <row r="14" spans="1:8">
      <c r="A14" s="122"/>
      <c r="B14" s="123"/>
      <c r="C14" s="124"/>
      <c r="D14" s="125">
        <v>60673</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7.07</v>
      </c>
      <c r="C19" s="136">
        <f>ROUND(VALUE(SUBSTITUTE(実質収支比率等に係る経年分析!G$48,"▲","-")),2)</f>
        <v>5.57</v>
      </c>
      <c r="D19" s="136">
        <f>ROUND(VALUE(SUBSTITUTE(実質収支比率等に係る経年分析!H$48,"▲","-")),2)</f>
        <v>6.66</v>
      </c>
      <c r="E19" s="136">
        <f>ROUND(VALUE(SUBSTITUTE(実質収支比率等に係る経年分析!I$48,"▲","-")),2)</f>
        <v>7.76</v>
      </c>
      <c r="F19" s="136">
        <f>ROUND(VALUE(SUBSTITUTE(実質収支比率等に係る経年分析!J$48,"▲","-")),2)</f>
        <v>16.760000000000002</v>
      </c>
    </row>
    <row r="20" spans="1:11">
      <c r="A20" s="136" t="s">
        <v>43</v>
      </c>
      <c r="B20" s="136">
        <f>ROUND(VALUE(SUBSTITUTE(実質収支比率等に係る経年分析!F$47,"▲","-")),2)</f>
        <v>55.75</v>
      </c>
      <c r="C20" s="136">
        <f>ROUND(VALUE(SUBSTITUTE(実質収支比率等に係る経年分析!G$47,"▲","-")),2)</f>
        <v>58.78</v>
      </c>
      <c r="D20" s="136">
        <f>ROUND(VALUE(SUBSTITUTE(実質収支比率等に係る経年分析!H$47,"▲","-")),2)</f>
        <v>51.77</v>
      </c>
      <c r="E20" s="136">
        <f>ROUND(VALUE(SUBSTITUTE(実質収支比率等に係る経年分析!I$47,"▲","-")),2)</f>
        <v>44.58</v>
      </c>
      <c r="F20" s="136">
        <f>ROUND(VALUE(SUBSTITUTE(実質収支比率等に係る経年分析!J$47,"▲","-")),2)</f>
        <v>35.36</v>
      </c>
    </row>
    <row r="21" spans="1:11">
      <c r="A21" s="136" t="s">
        <v>44</v>
      </c>
      <c r="B21" s="136">
        <f>IF(ISNUMBER(VALUE(SUBSTITUTE(実質収支比率等に係る経年分析!F$49,"▲","-"))),ROUND(VALUE(SUBSTITUTE(実質収支比率等に係る経年分析!F$49,"▲","-")),2),NA())</f>
        <v>-4.8499999999999996</v>
      </c>
      <c r="C21" s="136">
        <f>IF(ISNUMBER(VALUE(SUBSTITUTE(実質収支比率等に係る経年分析!G$49,"▲","-"))),ROUND(VALUE(SUBSTITUTE(実質収支比率等に係る経年分析!G$49,"▲","-")),2),NA())</f>
        <v>2.36</v>
      </c>
      <c r="D21" s="136">
        <f>IF(ISNUMBER(VALUE(SUBSTITUTE(実質収支比率等に係る経年分析!H$49,"▲","-"))),ROUND(VALUE(SUBSTITUTE(実質収支比率等に係る経年分析!H$49,"▲","-")),2),NA())</f>
        <v>-6.11</v>
      </c>
      <c r="E21" s="136">
        <f>IF(ISNUMBER(VALUE(SUBSTITUTE(実質収支比率等に係る経年分析!I$49,"▲","-"))),ROUND(VALUE(SUBSTITUTE(実質収支比率等に係る経年分析!I$49,"▲","-")),2),NA())</f>
        <v>-4.9000000000000004</v>
      </c>
      <c r="F21" s="136">
        <f>IF(ISNUMBER(VALUE(SUBSTITUTE(実質収支比率等に係る経年分析!J$49,"▲","-"))),ROUND(VALUE(SUBSTITUTE(実質収支比率等に係る経年分析!J$49,"▲","-")),2),NA())</f>
        <v>-0.21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草場地区再開発事業特別会計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0.24</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1.17</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11.64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13.89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16.760000000000002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369</v>
      </c>
      <c r="E42" s="138"/>
      <c r="F42" s="138"/>
      <c r="G42" s="138">
        <f>'実質公債費比率（分子）の構造'!L$52</f>
        <v>434</v>
      </c>
      <c r="H42" s="138"/>
      <c r="I42" s="138"/>
      <c r="J42" s="138">
        <f>'実質公債費比率（分子）の構造'!M$52</f>
        <v>400</v>
      </c>
      <c r="K42" s="138"/>
      <c r="L42" s="138"/>
      <c r="M42" s="138">
        <f>'実質公債費比率（分子）の構造'!N$52</f>
        <v>387</v>
      </c>
      <c r="N42" s="138"/>
      <c r="O42" s="138"/>
      <c r="P42" s="138">
        <f>'実質公債費比率（分子）の構造'!O$52</f>
        <v>396</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9</v>
      </c>
      <c r="C44" s="138"/>
      <c r="D44" s="138"/>
      <c r="E44" s="138">
        <f>'実質公債費比率（分子）の構造'!L$50</f>
        <v>9</v>
      </c>
      <c r="F44" s="138"/>
      <c r="G44" s="138"/>
      <c r="H44" s="138">
        <f>'実質公債費比率（分子）の構造'!M$50</f>
        <v>9</v>
      </c>
      <c r="I44" s="138"/>
      <c r="J44" s="138"/>
      <c r="K44" s="138">
        <f>'実質公債費比率（分子）の構造'!N$50</f>
        <v>9</v>
      </c>
      <c r="L44" s="138"/>
      <c r="M44" s="138"/>
      <c r="N44" s="138">
        <f>'実質公債費比率（分子）の構造'!O$50</f>
        <v>9</v>
      </c>
      <c r="O44" s="138"/>
      <c r="P44" s="138"/>
    </row>
    <row r="45" spans="1:16">
      <c r="A45" s="138" t="s">
        <v>54</v>
      </c>
      <c r="B45" s="138">
        <f>'実質公債費比率（分子）の構造'!K$49</f>
        <v>18</v>
      </c>
      <c r="C45" s="138"/>
      <c r="D45" s="138"/>
      <c r="E45" s="138">
        <f>'実質公債費比率（分子）の構造'!L$49</f>
        <v>18</v>
      </c>
      <c r="F45" s="138"/>
      <c r="G45" s="138"/>
      <c r="H45" s="138">
        <f>'実質公債費比率（分子）の構造'!M$49</f>
        <v>17</v>
      </c>
      <c r="I45" s="138"/>
      <c r="J45" s="138"/>
      <c r="K45" s="138">
        <f>'実質公債費比率（分子）の構造'!N$49</f>
        <v>17</v>
      </c>
      <c r="L45" s="138"/>
      <c r="M45" s="138"/>
      <c r="N45" s="138">
        <f>'実質公債費比率（分子）の構造'!O$49</f>
        <v>21</v>
      </c>
      <c r="O45" s="138"/>
      <c r="P45" s="138"/>
    </row>
    <row r="46" spans="1:16">
      <c r="A46" s="138" t="s">
        <v>55</v>
      </c>
      <c r="B46" s="138">
        <f>'実質公債費比率（分子）の構造'!K$48</f>
        <v>249</v>
      </c>
      <c r="C46" s="138"/>
      <c r="D46" s="138"/>
      <c r="E46" s="138">
        <f>'実質公債費比率（分子）の構造'!L$48</f>
        <v>240</v>
      </c>
      <c r="F46" s="138"/>
      <c r="G46" s="138"/>
      <c r="H46" s="138">
        <f>'実質公債費比率（分子）の構造'!M$48</f>
        <v>239</v>
      </c>
      <c r="I46" s="138"/>
      <c r="J46" s="138"/>
      <c r="K46" s="138">
        <f>'実質公債費比率（分子）の構造'!N$48</f>
        <v>239</v>
      </c>
      <c r="L46" s="138"/>
      <c r="M46" s="138"/>
      <c r="N46" s="138">
        <f>'実質公債費比率（分子）の構造'!O$48</f>
        <v>239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294</v>
      </c>
      <c r="C49" s="138"/>
      <c r="D49" s="138"/>
      <c r="E49" s="138">
        <f>'実質公債費比率（分子）の構造'!L$45</f>
        <v>427</v>
      </c>
      <c r="F49" s="138"/>
      <c r="G49" s="138"/>
      <c r="H49" s="138">
        <f>'実質公債費比率（分子）の構造'!M$45</f>
        <v>450</v>
      </c>
      <c r="I49" s="138"/>
      <c r="J49" s="138"/>
      <c r="K49" s="138">
        <f>'実質公債費比率（分子）の構造'!N$45</f>
        <v>454</v>
      </c>
      <c r="L49" s="138"/>
      <c r="M49" s="138"/>
      <c r="N49" s="138">
        <f>'実質公債費比率（分子）の構造'!O$45</f>
        <v>462</v>
      </c>
      <c r="O49" s="138"/>
      <c r="P49" s="138"/>
    </row>
    <row r="50" spans="1:16">
      <c r="A50" s="138" t="s">
        <v>59</v>
      </c>
      <c r="B50" s="138" t="e">
        <f>NA()</f>
        <v>#N/A</v>
      </c>
      <c r="C50" s="138">
        <f>IF(ISNUMBER('実質公債費比率（分子）の構造'!K$53),'実質公債費比率（分子）の構造'!K$53,NA())</f>
        <v>201</v>
      </c>
      <c r="D50" s="138" t="e">
        <f>NA()</f>
        <v>#N/A</v>
      </c>
      <c r="E50" s="138" t="e">
        <f>NA()</f>
        <v>#N/A</v>
      </c>
      <c r="F50" s="138">
        <f>IF(ISNUMBER('実質公債費比率（分子）の構造'!L$53),'実質公債費比率（分子）の構造'!L$53,NA())</f>
        <v>260</v>
      </c>
      <c r="G50" s="138" t="e">
        <f>NA()</f>
        <v>#N/A</v>
      </c>
      <c r="H50" s="138" t="e">
        <f>NA()</f>
        <v>#N/A</v>
      </c>
      <c r="I50" s="138">
        <f>IF(ISNUMBER('実質公債費比率（分子）の構造'!M$53),'実質公債費比率（分子）の構造'!M$53,NA())</f>
        <v>315</v>
      </c>
      <c r="J50" s="138" t="e">
        <f>NA()</f>
        <v>#N/A</v>
      </c>
      <c r="K50" s="138" t="e">
        <f>NA()</f>
        <v>#N/A</v>
      </c>
      <c r="L50" s="138">
        <f>IF(ISNUMBER('実質公債費比率（分子）の構造'!N$53),'実質公債費比率（分子）の構造'!N$53,NA())</f>
        <v>332</v>
      </c>
      <c r="M50" s="138" t="e">
        <f>NA()</f>
        <v>#N/A</v>
      </c>
      <c r="N50" s="138" t="e">
        <f>NA()</f>
        <v>#N/A</v>
      </c>
      <c r="O50" s="138">
        <f>IF(ISNUMBER('実質公債費比率（分子）の構造'!O$53),'実質公債費比率（分子）の構造'!O$53,NA())</f>
        <v>335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4732</v>
      </c>
      <c r="E56" s="137"/>
      <c r="F56" s="137"/>
      <c r="G56" s="137">
        <f>'将来負担比率（分子）の構造'!J$52</f>
        <v>4789</v>
      </c>
      <c r="H56" s="137"/>
      <c r="I56" s="137"/>
      <c r="J56" s="137">
        <f>'将来負担比率（分子）の構造'!K$52</f>
        <v>4693</v>
      </c>
      <c r="K56" s="137"/>
      <c r="L56" s="137"/>
      <c r="M56" s="137">
        <f>'将来負担比率（分子）の構造'!L$52</f>
        <v>4735</v>
      </c>
      <c r="N56" s="137"/>
      <c r="O56" s="137"/>
      <c r="P56" s="137">
        <f>'将来負担比率（分子）の構造'!M$52</f>
        <v>4884</v>
      </c>
    </row>
    <row r="57" spans="1:16">
      <c r="A57" s="137" t="s">
        <v>36</v>
      </c>
      <c r="B57" s="137"/>
      <c r="C57" s="137"/>
      <c r="D57" s="137">
        <f>'将来負担比率（分子）の構造'!I$51</f>
        <v>162</v>
      </c>
      <c r="E57" s="137"/>
      <c r="F57" s="137"/>
      <c r="G57" s="137">
        <f>'将来負担比率（分子）の構造'!J$51</f>
        <v>98</v>
      </c>
      <c r="H57" s="137"/>
      <c r="I57" s="137"/>
      <c r="J57" s="137">
        <f>'将来負担比率（分子）の構造'!K$51</f>
        <v>88</v>
      </c>
      <c r="K57" s="137"/>
      <c r="L57" s="137"/>
      <c r="M57" s="137">
        <f>'将来負担比率（分子）の構造'!L$51</f>
        <v>77</v>
      </c>
      <c r="N57" s="137"/>
      <c r="O57" s="137"/>
      <c r="P57" s="137">
        <f>'将来負担比率（分子）の構造'!M$51</f>
        <v>74</v>
      </c>
    </row>
    <row r="58" spans="1:16">
      <c r="A58" s="137" t="s">
        <v>35</v>
      </c>
      <c r="B58" s="137"/>
      <c r="C58" s="137"/>
      <c r="D58" s="137">
        <f>'将来負担比率（分子）の構造'!I$50</f>
        <v>1921</v>
      </c>
      <c r="E58" s="137"/>
      <c r="F58" s="137"/>
      <c r="G58" s="137">
        <f>'将来負担比率（分子）の構造'!J$50</f>
        <v>2009</v>
      </c>
      <c r="H58" s="137"/>
      <c r="I58" s="137"/>
      <c r="J58" s="137">
        <f>'将来負担比率（分子）の構造'!K$50</f>
        <v>1813</v>
      </c>
      <c r="K58" s="137"/>
      <c r="L58" s="137"/>
      <c r="M58" s="137">
        <f>'将来負担比率（分子）の構造'!L$50</f>
        <v>1642</v>
      </c>
      <c r="N58" s="137"/>
      <c r="O58" s="137"/>
      <c r="P58" s="137">
        <f>'将来負担比率（分子）の構造'!M$50</f>
        <v>1363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1266</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381</v>
      </c>
      <c r="C62" s="137"/>
      <c r="D62" s="137"/>
      <c r="E62" s="137">
        <f>'将来負担比率（分子）の構造'!J$45</f>
        <v>334</v>
      </c>
      <c r="F62" s="137"/>
      <c r="G62" s="137"/>
      <c r="H62" s="137">
        <f>'将来負担比率（分子）の構造'!K$45</f>
        <v>344</v>
      </c>
      <c r="I62" s="137"/>
      <c r="J62" s="137"/>
      <c r="K62" s="137">
        <f>'将来負担比率（分子）の構造'!L$45</f>
        <v>208</v>
      </c>
      <c r="L62" s="137"/>
      <c r="M62" s="137"/>
      <c r="N62" s="137">
        <f>'将来負担比率（分子）の構造'!M$45</f>
        <v>175</v>
      </c>
      <c r="O62" s="137"/>
      <c r="P62" s="137"/>
    </row>
    <row r="63" spans="1:16">
      <c r="A63" s="137" t="s">
        <v>28</v>
      </c>
      <c r="B63" s="137">
        <f>'将来負担比率（分子）の構造'!I$44</f>
        <v>130</v>
      </c>
      <c r="C63" s="137"/>
      <c r="D63" s="137"/>
      <c r="E63" s="137">
        <f>'将来負担比率（分子）の構造'!J$44</f>
        <v>121</v>
      </c>
      <c r="F63" s="137"/>
      <c r="G63" s="137"/>
      <c r="H63" s="137">
        <f>'将来負担比率（分子）の構造'!K$44</f>
        <v>107</v>
      </c>
      <c r="I63" s="137"/>
      <c r="J63" s="137"/>
      <c r="K63" s="137">
        <f>'将来負担比率（分子）の構造'!L$44</f>
        <v>136</v>
      </c>
      <c r="L63" s="137"/>
      <c r="M63" s="137"/>
      <c r="N63" s="137">
        <f>'将来負担比率（分子）の構造'!M$44</f>
        <v>120</v>
      </c>
      <c r="O63" s="137"/>
      <c r="P63" s="137"/>
    </row>
    <row r="64" spans="1:16">
      <c r="A64" s="137" t="s">
        <v>27</v>
      </c>
      <c r="B64" s="137">
        <f>'将来負担比率（分子）の構造'!I$43</f>
        <v>3642</v>
      </c>
      <c r="C64" s="137"/>
      <c r="D64" s="137"/>
      <c r="E64" s="137">
        <f>'将来負担比率（分子）の構造'!J$43</f>
        <v>3496</v>
      </c>
      <c r="F64" s="137"/>
      <c r="G64" s="137"/>
      <c r="H64" s="137">
        <f>'将来負担比率（分子）の構造'!K$43</f>
        <v>3330</v>
      </c>
      <c r="I64" s="137"/>
      <c r="J64" s="137"/>
      <c r="K64" s="137">
        <f>'将来負担比率（分子）の構造'!L$43</f>
        <v>3116</v>
      </c>
      <c r="L64" s="137"/>
      <c r="M64" s="137"/>
      <c r="N64" s="137">
        <f>'将来負担比率（分子）の構造'!M$43</f>
        <v>2949</v>
      </c>
      <c r="O64" s="137"/>
      <c r="P64" s="137"/>
    </row>
    <row r="65" spans="1:16">
      <c r="A65" s="137" t="s">
        <v>26</v>
      </c>
      <c r="B65" s="137">
        <f>'将来負担比率（分子）の構造'!I$42</f>
        <v>92</v>
      </c>
      <c r="C65" s="137"/>
      <c r="D65" s="137"/>
      <c r="E65" s="137">
        <f>'将来負担比率（分子）の構造'!J$42</f>
        <v>83</v>
      </c>
      <c r="F65" s="137"/>
      <c r="G65" s="137"/>
      <c r="H65" s="137">
        <f>'将来負担比率（分子）の構造'!K$42</f>
        <v>74</v>
      </c>
      <c r="I65" s="137"/>
      <c r="J65" s="137"/>
      <c r="K65" s="137">
        <f>'将来負担比率（分子）の構造'!L$42</f>
        <v>66</v>
      </c>
      <c r="L65" s="137"/>
      <c r="M65" s="137"/>
      <c r="N65" s="137">
        <f>'将来負担比率（分子）の構造'!M$42</f>
        <v>57</v>
      </c>
      <c r="O65" s="137"/>
      <c r="P65" s="137"/>
    </row>
    <row r="66" spans="1:16">
      <c r="A66" s="137" t="s">
        <v>25</v>
      </c>
      <c r="B66" s="137">
        <f>'将来負担比率（分子）の構造'!I$41</f>
        <v>3246</v>
      </c>
      <c r="C66" s="137"/>
      <c r="D66" s="137"/>
      <c r="E66" s="137">
        <f>'将来負担比率（分子）の構造'!J$41</f>
        <v>4639</v>
      </c>
      <c r="F66" s="137"/>
      <c r="G66" s="137"/>
      <c r="H66" s="137">
        <f>'将来負担比率（分子）の構造'!K$41</f>
        <v>4562</v>
      </c>
      <c r="I66" s="137"/>
      <c r="J66" s="137"/>
      <c r="K66" s="137">
        <f>'将来負担比率（分子）の構造'!L$41</f>
        <v>4559</v>
      </c>
      <c r="L66" s="137"/>
      <c r="M66" s="137"/>
      <c r="N66" s="137">
        <f>'将来負担比率（分子）の構造'!M$41</f>
        <v>4766</v>
      </c>
      <c r="O66" s="137"/>
      <c r="P66" s="137"/>
    </row>
    <row r="67" spans="1:16">
      <c r="A67" s="137" t="s">
        <v>63</v>
      </c>
      <c r="B67" s="137" t="e">
        <f>NA()</f>
        <v>#N/A</v>
      </c>
      <c r="C67" s="137">
        <f>IF(ISNUMBER('将来負担比率（分子）の構造'!I$53), IF('将来負担比率（分子）の構造'!I$53 &lt; 0, 0, '将来負担比率（分子）の構造'!I$53), NA())</f>
        <v>1942</v>
      </c>
      <c r="D67" s="137" t="e">
        <f>NA()</f>
        <v>#N/A</v>
      </c>
      <c r="E67" s="137" t="e">
        <f>NA()</f>
        <v>#N/A</v>
      </c>
      <c r="F67" s="137">
        <f>IF(ISNUMBER('将来負担比率（分子）の構造'!J$53), IF('将来負担比率（分子）の構造'!J$53 &lt; 0, 0, '将来負担比率（分子）の構造'!J$53), NA())</f>
        <v>1777</v>
      </c>
      <c r="G67" s="137" t="e">
        <f>NA()</f>
        <v>#N/A</v>
      </c>
      <c r="H67" s="137" t="e">
        <f>NA()</f>
        <v>#N/A</v>
      </c>
      <c r="I67" s="137">
        <f>IF(ISNUMBER('将来負担比率（分子）の構造'!K$53), IF('将来負担比率（分子）の構造'!K$53 &lt; 0, 0, '将来負担比率（分子）の構造'!K$53), NA())</f>
        <v>1823</v>
      </c>
      <c r="J67" s="137" t="e">
        <f>NA()</f>
        <v>#N/A</v>
      </c>
      <c r="K67" s="137" t="e">
        <f>NA()</f>
        <v>#N/A</v>
      </c>
      <c r="L67" s="137">
        <f>IF(ISNUMBER('将来負担比率（分子）の構造'!L$53), IF('将来負担比率（分子）の構造'!L$53 &lt; 0, 0, '将来負担比率（分子）の構造'!L$53), NA())</f>
        <v>1631</v>
      </c>
      <c r="M67" s="137" t="e">
        <f>NA()</f>
        <v>#N/A</v>
      </c>
      <c r="N67" s="137" t="e">
        <f>NA()</f>
        <v>#N/A</v>
      </c>
      <c r="O67" s="137">
        <f>IF(ISNUMBER('将来負担比率（分子）の構造'!M$53), IF('将来負担比率（分子）の構造'!M$53 &lt; 0, 0, '将来負担比率（分子）の構造'!M$53), NA())</f>
        <v>1746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2084089</v>
      </c>
      <c r="S5" s="615"/>
      <c r="T5" s="615"/>
      <c r="U5" s="615"/>
      <c r="V5" s="615"/>
      <c r="W5" s="615"/>
      <c r="X5" s="615"/>
      <c r="Y5" s="616"/>
      <c r="Z5" s="617">
        <v>39.799999999999997</v>
      </c>
      <c r="AA5" s="617"/>
      <c r="AB5" s="617"/>
      <c r="AC5" s="617"/>
      <c r="AD5" s="618">
        <v>2084089</v>
      </c>
      <c r="AE5" s="618"/>
      <c r="AF5" s="618"/>
      <c r="AG5" s="618"/>
      <c r="AH5" s="618"/>
      <c r="AI5" s="618"/>
      <c r="AJ5" s="618"/>
      <c r="AK5" s="618"/>
      <c r="AL5" s="619">
        <v>73</v>
      </c>
      <c r="AM5" s="620"/>
      <c r="AN5" s="620"/>
      <c r="AO5" s="621"/>
      <c r="AP5" s="611" t="s">
        <v>209</v>
      </c>
      <c r="AQ5" s="612"/>
      <c r="AR5" s="612"/>
      <c r="AS5" s="612"/>
      <c r="AT5" s="612"/>
      <c r="AU5" s="612"/>
      <c r="AV5" s="612"/>
      <c r="AW5" s="612"/>
      <c r="AX5" s="612"/>
      <c r="AY5" s="612"/>
      <c r="AZ5" s="612"/>
      <c r="BA5" s="612"/>
      <c r="BB5" s="612"/>
      <c r="BC5" s="612"/>
      <c r="BD5" s="612"/>
      <c r="BE5" s="612"/>
      <c r="BF5" s="613"/>
      <c r="BG5" s="625">
        <v>2075777</v>
      </c>
      <c r="BH5" s="626"/>
      <c r="BI5" s="626"/>
      <c r="BJ5" s="626"/>
      <c r="BK5" s="626"/>
      <c r="BL5" s="626"/>
      <c r="BM5" s="626"/>
      <c r="BN5" s="627"/>
      <c r="BO5" s="628">
        <v>99.6</v>
      </c>
      <c r="BP5" s="628"/>
      <c r="BQ5" s="628"/>
      <c r="BR5" s="628"/>
      <c r="BS5" s="629">
        <v>60735</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49577</v>
      </c>
      <c r="S6" s="626"/>
      <c r="T6" s="626"/>
      <c r="U6" s="626"/>
      <c r="V6" s="626"/>
      <c r="W6" s="626"/>
      <c r="X6" s="626"/>
      <c r="Y6" s="627"/>
      <c r="Z6" s="628">
        <v>0.9</v>
      </c>
      <c r="AA6" s="628"/>
      <c r="AB6" s="628"/>
      <c r="AC6" s="628"/>
      <c r="AD6" s="629">
        <v>49577</v>
      </c>
      <c r="AE6" s="629"/>
      <c r="AF6" s="629"/>
      <c r="AG6" s="629"/>
      <c r="AH6" s="629"/>
      <c r="AI6" s="629"/>
      <c r="AJ6" s="629"/>
      <c r="AK6" s="629"/>
      <c r="AL6" s="630">
        <v>1.7</v>
      </c>
      <c r="AM6" s="631"/>
      <c r="AN6" s="631"/>
      <c r="AO6" s="632"/>
      <c r="AP6" s="622" t="s">
        <v>214</v>
      </c>
      <c r="AQ6" s="623"/>
      <c r="AR6" s="623"/>
      <c r="AS6" s="623"/>
      <c r="AT6" s="623"/>
      <c r="AU6" s="623"/>
      <c r="AV6" s="623"/>
      <c r="AW6" s="623"/>
      <c r="AX6" s="623"/>
      <c r="AY6" s="623"/>
      <c r="AZ6" s="623"/>
      <c r="BA6" s="623"/>
      <c r="BB6" s="623"/>
      <c r="BC6" s="623"/>
      <c r="BD6" s="623"/>
      <c r="BE6" s="623"/>
      <c r="BF6" s="624"/>
      <c r="BG6" s="625">
        <v>2075777</v>
      </c>
      <c r="BH6" s="626"/>
      <c r="BI6" s="626"/>
      <c r="BJ6" s="626"/>
      <c r="BK6" s="626"/>
      <c r="BL6" s="626"/>
      <c r="BM6" s="626"/>
      <c r="BN6" s="627"/>
      <c r="BO6" s="628">
        <v>99.6</v>
      </c>
      <c r="BP6" s="628"/>
      <c r="BQ6" s="628"/>
      <c r="BR6" s="628"/>
      <c r="BS6" s="629">
        <v>60735</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71249</v>
      </c>
      <c r="CS6" s="626"/>
      <c r="CT6" s="626"/>
      <c r="CU6" s="626"/>
      <c r="CV6" s="626"/>
      <c r="CW6" s="626"/>
      <c r="CX6" s="626"/>
      <c r="CY6" s="627"/>
      <c r="CZ6" s="628">
        <v>1.5</v>
      </c>
      <c r="DA6" s="628"/>
      <c r="DB6" s="628"/>
      <c r="DC6" s="628"/>
      <c r="DD6" s="634" t="s">
        <v>216</v>
      </c>
      <c r="DE6" s="626"/>
      <c r="DF6" s="626"/>
      <c r="DG6" s="626"/>
      <c r="DH6" s="626"/>
      <c r="DI6" s="626"/>
      <c r="DJ6" s="626"/>
      <c r="DK6" s="626"/>
      <c r="DL6" s="626"/>
      <c r="DM6" s="626"/>
      <c r="DN6" s="626"/>
      <c r="DO6" s="626"/>
      <c r="DP6" s="627"/>
      <c r="DQ6" s="634">
        <v>71246</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923</v>
      </c>
      <c r="S7" s="626"/>
      <c r="T7" s="626"/>
      <c r="U7" s="626"/>
      <c r="V7" s="626"/>
      <c r="W7" s="626"/>
      <c r="X7" s="626"/>
      <c r="Y7" s="627"/>
      <c r="Z7" s="628">
        <v>0</v>
      </c>
      <c r="AA7" s="628"/>
      <c r="AB7" s="628"/>
      <c r="AC7" s="628"/>
      <c r="AD7" s="629">
        <v>923</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687643</v>
      </c>
      <c r="BH7" s="626"/>
      <c r="BI7" s="626"/>
      <c r="BJ7" s="626"/>
      <c r="BK7" s="626"/>
      <c r="BL7" s="626"/>
      <c r="BM7" s="626"/>
      <c r="BN7" s="627"/>
      <c r="BO7" s="628">
        <v>33</v>
      </c>
      <c r="BP7" s="628"/>
      <c r="BQ7" s="628"/>
      <c r="BR7" s="628"/>
      <c r="BS7" s="629">
        <v>60735</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633774</v>
      </c>
      <c r="CS7" s="626"/>
      <c r="CT7" s="626"/>
      <c r="CU7" s="626"/>
      <c r="CV7" s="626"/>
      <c r="CW7" s="626"/>
      <c r="CX7" s="626"/>
      <c r="CY7" s="627"/>
      <c r="CZ7" s="628">
        <v>13.5</v>
      </c>
      <c r="DA7" s="628"/>
      <c r="DB7" s="628"/>
      <c r="DC7" s="628"/>
      <c r="DD7" s="634">
        <v>55468</v>
      </c>
      <c r="DE7" s="626"/>
      <c r="DF7" s="626"/>
      <c r="DG7" s="626"/>
      <c r="DH7" s="626"/>
      <c r="DI7" s="626"/>
      <c r="DJ7" s="626"/>
      <c r="DK7" s="626"/>
      <c r="DL7" s="626"/>
      <c r="DM7" s="626"/>
      <c r="DN7" s="626"/>
      <c r="DO7" s="626"/>
      <c r="DP7" s="627"/>
      <c r="DQ7" s="634">
        <v>559176</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3023</v>
      </c>
      <c r="S8" s="626"/>
      <c r="T8" s="626"/>
      <c r="U8" s="626"/>
      <c r="V8" s="626"/>
      <c r="W8" s="626"/>
      <c r="X8" s="626"/>
      <c r="Y8" s="627"/>
      <c r="Z8" s="628">
        <v>0.1</v>
      </c>
      <c r="AA8" s="628"/>
      <c r="AB8" s="628"/>
      <c r="AC8" s="628"/>
      <c r="AD8" s="629">
        <v>3023</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13225</v>
      </c>
      <c r="BH8" s="626"/>
      <c r="BI8" s="626"/>
      <c r="BJ8" s="626"/>
      <c r="BK8" s="626"/>
      <c r="BL8" s="626"/>
      <c r="BM8" s="626"/>
      <c r="BN8" s="627"/>
      <c r="BO8" s="628">
        <v>0.6</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1016148</v>
      </c>
      <c r="CS8" s="626"/>
      <c r="CT8" s="626"/>
      <c r="CU8" s="626"/>
      <c r="CV8" s="626"/>
      <c r="CW8" s="626"/>
      <c r="CX8" s="626"/>
      <c r="CY8" s="627"/>
      <c r="CZ8" s="628">
        <v>21.6</v>
      </c>
      <c r="DA8" s="628"/>
      <c r="DB8" s="628"/>
      <c r="DC8" s="628"/>
      <c r="DD8" s="634" t="s">
        <v>216</v>
      </c>
      <c r="DE8" s="626"/>
      <c r="DF8" s="626"/>
      <c r="DG8" s="626"/>
      <c r="DH8" s="626"/>
      <c r="DI8" s="626"/>
      <c r="DJ8" s="626"/>
      <c r="DK8" s="626"/>
      <c r="DL8" s="626"/>
      <c r="DM8" s="626"/>
      <c r="DN8" s="626"/>
      <c r="DO8" s="626"/>
      <c r="DP8" s="627"/>
      <c r="DQ8" s="634">
        <v>555104</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2019</v>
      </c>
      <c r="S9" s="626"/>
      <c r="T9" s="626"/>
      <c r="U9" s="626"/>
      <c r="V9" s="626"/>
      <c r="W9" s="626"/>
      <c r="X9" s="626"/>
      <c r="Y9" s="627"/>
      <c r="Z9" s="628">
        <v>0</v>
      </c>
      <c r="AA9" s="628"/>
      <c r="AB9" s="628"/>
      <c r="AC9" s="628"/>
      <c r="AD9" s="629">
        <v>2019</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357748</v>
      </c>
      <c r="BH9" s="626"/>
      <c r="BI9" s="626"/>
      <c r="BJ9" s="626"/>
      <c r="BK9" s="626"/>
      <c r="BL9" s="626"/>
      <c r="BM9" s="626"/>
      <c r="BN9" s="627"/>
      <c r="BO9" s="628">
        <v>17.2</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417107</v>
      </c>
      <c r="CS9" s="626"/>
      <c r="CT9" s="626"/>
      <c r="CU9" s="626"/>
      <c r="CV9" s="626"/>
      <c r="CW9" s="626"/>
      <c r="CX9" s="626"/>
      <c r="CY9" s="627"/>
      <c r="CZ9" s="628">
        <v>8.9</v>
      </c>
      <c r="DA9" s="628"/>
      <c r="DB9" s="628"/>
      <c r="DC9" s="628"/>
      <c r="DD9" s="634">
        <v>23823</v>
      </c>
      <c r="DE9" s="626"/>
      <c r="DF9" s="626"/>
      <c r="DG9" s="626"/>
      <c r="DH9" s="626"/>
      <c r="DI9" s="626"/>
      <c r="DJ9" s="626"/>
      <c r="DK9" s="626"/>
      <c r="DL9" s="626"/>
      <c r="DM9" s="626"/>
      <c r="DN9" s="626"/>
      <c r="DO9" s="626"/>
      <c r="DP9" s="627"/>
      <c r="DQ9" s="634">
        <v>305186</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189019</v>
      </c>
      <c r="S10" s="626"/>
      <c r="T10" s="626"/>
      <c r="U10" s="626"/>
      <c r="V10" s="626"/>
      <c r="W10" s="626"/>
      <c r="X10" s="626"/>
      <c r="Y10" s="627"/>
      <c r="Z10" s="628">
        <v>3.6</v>
      </c>
      <c r="AA10" s="628"/>
      <c r="AB10" s="628"/>
      <c r="AC10" s="628"/>
      <c r="AD10" s="629">
        <v>189019</v>
      </c>
      <c r="AE10" s="629"/>
      <c r="AF10" s="629"/>
      <c r="AG10" s="629"/>
      <c r="AH10" s="629"/>
      <c r="AI10" s="629"/>
      <c r="AJ10" s="629"/>
      <c r="AK10" s="629"/>
      <c r="AL10" s="630">
        <v>6.6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66255</v>
      </c>
      <c r="BH10" s="626"/>
      <c r="BI10" s="626"/>
      <c r="BJ10" s="626"/>
      <c r="BK10" s="626"/>
      <c r="BL10" s="626"/>
      <c r="BM10" s="626"/>
      <c r="BN10" s="627"/>
      <c r="BO10" s="628">
        <v>3.2</v>
      </c>
      <c r="BP10" s="628"/>
      <c r="BQ10" s="628"/>
      <c r="BR10" s="628"/>
      <c r="BS10" s="634">
        <v>11066</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12950</v>
      </c>
      <c r="S11" s="626"/>
      <c r="T11" s="626"/>
      <c r="U11" s="626"/>
      <c r="V11" s="626"/>
      <c r="W11" s="626"/>
      <c r="X11" s="626"/>
      <c r="Y11" s="627"/>
      <c r="Z11" s="628">
        <v>0.2</v>
      </c>
      <c r="AA11" s="628"/>
      <c r="AB11" s="628"/>
      <c r="AC11" s="628"/>
      <c r="AD11" s="629">
        <v>12950</v>
      </c>
      <c r="AE11" s="629"/>
      <c r="AF11" s="629"/>
      <c r="AG11" s="629"/>
      <c r="AH11" s="629"/>
      <c r="AI11" s="629"/>
      <c r="AJ11" s="629"/>
      <c r="AK11" s="629"/>
      <c r="AL11" s="630">
        <v>0.5</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250415</v>
      </c>
      <c r="BH11" s="626"/>
      <c r="BI11" s="626"/>
      <c r="BJ11" s="626"/>
      <c r="BK11" s="626"/>
      <c r="BL11" s="626"/>
      <c r="BM11" s="626"/>
      <c r="BN11" s="627"/>
      <c r="BO11" s="628">
        <v>12</v>
      </c>
      <c r="BP11" s="628"/>
      <c r="BQ11" s="628"/>
      <c r="BR11" s="628"/>
      <c r="BS11" s="634">
        <v>49669</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189814</v>
      </c>
      <c r="CS11" s="626"/>
      <c r="CT11" s="626"/>
      <c r="CU11" s="626"/>
      <c r="CV11" s="626"/>
      <c r="CW11" s="626"/>
      <c r="CX11" s="626"/>
      <c r="CY11" s="627"/>
      <c r="CZ11" s="628">
        <v>4</v>
      </c>
      <c r="DA11" s="628"/>
      <c r="DB11" s="628"/>
      <c r="DC11" s="628"/>
      <c r="DD11" s="634">
        <v>115741</v>
      </c>
      <c r="DE11" s="626"/>
      <c r="DF11" s="626"/>
      <c r="DG11" s="626"/>
      <c r="DH11" s="626"/>
      <c r="DI11" s="626"/>
      <c r="DJ11" s="626"/>
      <c r="DK11" s="626"/>
      <c r="DL11" s="626"/>
      <c r="DM11" s="626"/>
      <c r="DN11" s="626"/>
      <c r="DO11" s="626"/>
      <c r="DP11" s="627"/>
      <c r="DQ11" s="634">
        <v>126801</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1228858</v>
      </c>
      <c r="BH12" s="626"/>
      <c r="BI12" s="626"/>
      <c r="BJ12" s="626"/>
      <c r="BK12" s="626"/>
      <c r="BL12" s="626"/>
      <c r="BM12" s="626"/>
      <c r="BN12" s="627"/>
      <c r="BO12" s="628">
        <v>59</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16780</v>
      </c>
      <c r="CS12" s="626"/>
      <c r="CT12" s="626"/>
      <c r="CU12" s="626"/>
      <c r="CV12" s="626"/>
      <c r="CW12" s="626"/>
      <c r="CX12" s="626"/>
      <c r="CY12" s="627"/>
      <c r="CZ12" s="628">
        <v>0.4</v>
      </c>
      <c r="DA12" s="628"/>
      <c r="DB12" s="628"/>
      <c r="DC12" s="628"/>
      <c r="DD12" s="634" t="s">
        <v>111</v>
      </c>
      <c r="DE12" s="626"/>
      <c r="DF12" s="626"/>
      <c r="DG12" s="626"/>
      <c r="DH12" s="626"/>
      <c r="DI12" s="626"/>
      <c r="DJ12" s="626"/>
      <c r="DK12" s="626"/>
      <c r="DL12" s="626"/>
      <c r="DM12" s="626"/>
      <c r="DN12" s="626"/>
      <c r="DO12" s="626"/>
      <c r="DP12" s="627"/>
      <c r="DQ12" s="634">
        <v>15098</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13196</v>
      </c>
      <c r="S13" s="626"/>
      <c r="T13" s="626"/>
      <c r="U13" s="626"/>
      <c r="V13" s="626"/>
      <c r="W13" s="626"/>
      <c r="X13" s="626"/>
      <c r="Y13" s="627"/>
      <c r="Z13" s="628">
        <v>0.3</v>
      </c>
      <c r="AA13" s="628"/>
      <c r="AB13" s="628"/>
      <c r="AC13" s="628"/>
      <c r="AD13" s="629">
        <v>13196</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1047570</v>
      </c>
      <c r="BH13" s="626"/>
      <c r="BI13" s="626"/>
      <c r="BJ13" s="626"/>
      <c r="BK13" s="626"/>
      <c r="BL13" s="626"/>
      <c r="BM13" s="626"/>
      <c r="BN13" s="627"/>
      <c r="BO13" s="628">
        <v>50.3</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680033</v>
      </c>
      <c r="CS13" s="626"/>
      <c r="CT13" s="626"/>
      <c r="CU13" s="626"/>
      <c r="CV13" s="626"/>
      <c r="CW13" s="626"/>
      <c r="CX13" s="626"/>
      <c r="CY13" s="627"/>
      <c r="CZ13" s="628">
        <v>14.5</v>
      </c>
      <c r="DA13" s="628"/>
      <c r="DB13" s="628"/>
      <c r="DC13" s="628"/>
      <c r="DD13" s="634">
        <v>336376</v>
      </c>
      <c r="DE13" s="626"/>
      <c r="DF13" s="626"/>
      <c r="DG13" s="626"/>
      <c r="DH13" s="626"/>
      <c r="DI13" s="626"/>
      <c r="DJ13" s="626"/>
      <c r="DK13" s="626"/>
      <c r="DL13" s="626"/>
      <c r="DM13" s="626"/>
      <c r="DN13" s="626"/>
      <c r="DO13" s="626"/>
      <c r="DP13" s="627"/>
      <c r="DQ13" s="634">
        <v>561033</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27015</v>
      </c>
      <c r="BH14" s="626"/>
      <c r="BI14" s="626"/>
      <c r="BJ14" s="626"/>
      <c r="BK14" s="626"/>
      <c r="BL14" s="626"/>
      <c r="BM14" s="626"/>
      <c r="BN14" s="627"/>
      <c r="BO14" s="628">
        <v>1.3</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197276</v>
      </c>
      <c r="CS14" s="626"/>
      <c r="CT14" s="626"/>
      <c r="CU14" s="626"/>
      <c r="CV14" s="626"/>
      <c r="CW14" s="626"/>
      <c r="CX14" s="626"/>
      <c r="CY14" s="627"/>
      <c r="CZ14" s="628">
        <v>4.2</v>
      </c>
      <c r="DA14" s="628"/>
      <c r="DB14" s="628"/>
      <c r="DC14" s="628"/>
      <c r="DD14" s="634">
        <v>10994</v>
      </c>
      <c r="DE14" s="626"/>
      <c r="DF14" s="626"/>
      <c r="DG14" s="626"/>
      <c r="DH14" s="626"/>
      <c r="DI14" s="626"/>
      <c r="DJ14" s="626"/>
      <c r="DK14" s="626"/>
      <c r="DL14" s="626"/>
      <c r="DM14" s="626"/>
      <c r="DN14" s="626"/>
      <c r="DO14" s="626"/>
      <c r="DP14" s="627"/>
      <c r="DQ14" s="634">
        <v>195934</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6612</v>
      </c>
      <c r="S15" s="626"/>
      <c r="T15" s="626"/>
      <c r="U15" s="626"/>
      <c r="V15" s="626"/>
      <c r="W15" s="626"/>
      <c r="X15" s="626"/>
      <c r="Y15" s="627"/>
      <c r="Z15" s="628">
        <v>0.1</v>
      </c>
      <c r="AA15" s="628"/>
      <c r="AB15" s="628"/>
      <c r="AC15" s="628"/>
      <c r="AD15" s="629">
        <v>6612</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132261</v>
      </c>
      <c r="BH15" s="626"/>
      <c r="BI15" s="626"/>
      <c r="BJ15" s="626"/>
      <c r="BK15" s="626"/>
      <c r="BL15" s="626"/>
      <c r="BM15" s="626"/>
      <c r="BN15" s="627"/>
      <c r="BO15" s="628">
        <v>6.3</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1011565</v>
      </c>
      <c r="CS15" s="626"/>
      <c r="CT15" s="626"/>
      <c r="CU15" s="626"/>
      <c r="CV15" s="626"/>
      <c r="CW15" s="626"/>
      <c r="CX15" s="626"/>
      <c r="CY15" s="627"/>
      <c r="CZ15" s="628">
        <v>21.5</v>
      </c>
      <c r="DA15" s="628"/>
      <c r="DB15" s="628"/>
      <c r="DC15" s="628"/>
      <c r="DD15" s="634">
        <v>564239</v>
      </c>
      <c r="DE15" s="626"/>
      <c r="DF15" s="626"/>
      <c r="DG15" s="626"/>
      <c r="DH15" s="626"/>
      <c r="DI15" s="626"/>
      <c r="DJ15" s="626"/>
      <c r="DK15" s="626"/>
      <c r="DL15" s="626"/>
      <c r="DM15" s="626"/>
      <c r="DN15" s="626"/>
      <c r="DO15" s="626"/>
      <c r="DP15" s="627"/>
      <c r="DQ15" s="634">
        <v>474051</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601807</v>
      </c>
      <c r="S16" s="626"/>
      <c r="T16" s="626"/>
      <c r="U16" s="626"/>
      <c r="V16" s="626"/>
      <c r="W16" s="626"/>
      <c r="X16" s="626"/>
      <c r="Y16" s="627"/>
      <c r="Z16" s="628">
        <v>11.5</v>
      </c>
      <c r="AA16" s="628"/>
      <c r="AB16" s="628"/>
      <c r="AC16" s="628"/>
      <c r="AD16" s="629">
        <v>432113</v>
      </c>
      <c r="AE16" s="629"/>
      <c r="AF16" s="629"/>
      <c r="AG16" s="629"/>
      <c r="AH16" s="629"/>
      <c r="AI16" s="629"/>
      <c r="AJ16" s="629"/>
      <c r="AK16" s="629"/>
      <c r="AL16" s="630">
        <v>15.1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432113</v>
      </c>
      <c r="S17" s="626"/>
      <c r="T17" s="626"/>
      <c r="U17" s="626"/>
      <c r="V17" s="626"/>
      <c r="W17" s="626"/>
      <c r="X17" s="626"/>
      <c r="Y17" s="627"/>
      <c r="Z17" s="628">
        <v>8.1999999999999993</v>
      </c>
      <c r="AA17" s="628"/>
      <c r="AB17" s="628"/>
      <c r="AC17" s="628"/>
      <c r="AD17" s="629">
        <v>432113</v>
      </c>
      <c r="AE17" s="629"/>
      <c r="AF17" s="629"/>
      <c r="AG17" s="629"/>
      <c r="AH17" s="629"/>
      <c r="AI17" s="629"/>
      <c r="AJ17" s="629"/>
      <c r="AK17" s="629"/>
      <c r="AL17" s="630">
        <v>15.1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466626</v>
      </c>
      <c r="CS17" s="626"/>
      <c r="CT17" s="626"/>
      <c r="CU17" s="626"/>
      <c r="CV17" s="626"/>
      <c r="CW17" s="626"/>
      <c r="CX17" s="626"/>
      <c r="CY17" s="627"/>
      <c r="CZ17" s="628">
        <v>9.9</v>
      </c>
      <c r="DA17" s="628"/>
      <c r="DB17" s="628"/>
      <c r="DC17" s="628"/>
      <c r="DD17" s="634" t="s">
        <v>111</v>
      </c>
      <c r="DE17" s="626"/>
      <c r="DF17" s="626"/>
      <c r="DG17" s="626"/>
      <c r="DH17" s="626"/>
      <c r="DI17" s="626"/>
      <c r="DJ17" s="626"/>
      <c r="DK17" s="626"/>
      <c r="DL17" s="626"/>
      <c r="DM17" s="626"/>
      <c r="DN17" s="626"/>
      <c r="DO17" s="626"/>
      <c r="DP17" s="627"/>
      <c r="DQ17" s="634">
        <v>455090</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169694</v>
      </c>
      <c r="S18" s="626"/>
      <c r="T18" s="626"/>
      <c r="U18" s="626"/>
      <c r="V18" s="626"/>
      <c r="W18" s="626"/>
      <c r="X18" s="626"/>
      <c r="Y18" s="627"/>
      <c r="Z18" s="628">
        <v>3.2</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8312</v>
      </c>
      <c r="BH19" s="626"/>
      <c r="BI19" s="626"/>
      <c r="BJ19" s="626"/>
      <c r="BK19" s="626"/>
      <c r="BL19" s="626"/>
      <c r="BM19" s="626"/>
      <c r="BN19" s="627"/>
      <c r="BO19" s="628">
        <v>0.4</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2963215</v>
      </c>
      <c r="S20" s="626"/>
      <c r="T20" s="626"/>
      <c r="U20" s="626"/>
      <c r="V20" s="626"/>
      <c r="W20" s="626"/>
      <c r="X20" s="626"/>
      <c r="Y20" s="627"/>
      <c r="Z20" s="628">
        <v>56.5</v>
      </c>
      <c r="AA20" s="628"/>
      <c r="AB20" s="628"/>
      <c r="AC20" s="628"/>
      <c r="AD20" s="629">
        <v>2793521</v>
      </c>
      <c r="AE20" s="629"/>
      <c r="AF20" s="629"/>
      <c r="AG20" s="629"/>
      <c r="AH20" s="629"/>
      <c r="AI20" s="629"/>
      <c r="AJ20" s="629"/>
      <c r="AK20" s="629"/>
      <c r="AL20" s="630">
        <v>97.9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8312</v>
      </c>
      <c r="BH20" s="626"/>
      <c r="BI20" s="626"/>
      <c r="BJ20" s="626"/>
      <c r="BK20" s="626"/>
      <c r="BL20" s="626"/>
      <c r="BM20" s="626"/>
      <c r="BN20" s="627"/>
      <c r="BO20" s="628">
        <v>0.4</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4700372</v>
      </c>
      <c r="CS20" s="626"/>
      <c r="CT20" s="626"/>
      <c r="CU20" s="626"/>
      <c r="CV20" s="626"/>
      <c r="CW20" s="626"/>
      <c r="CX20" s="626"/>
      <c r="CY20" s="627"/>
      <c r="CZ20" s="628">
        <v>100</v>
      </c>
      <c r="DA20" s="628"/>
      <c r="DB20" s="628"/>
      <c r="DC20" s="628"/>
      <c r="DD20" s="634">
        <v>1106641</v>
      </c>
      <c r="DE20" s="626"/>
      <c r="DF20" s="626"/>
      <c r="DG20" s="626"/>
      <c r="DH20" s="626"/>
      <c r="DI20" s="626"/>
      <c r="DJ20" s="626"/>
      <c r="DK20" s="626"/>
      <c r="DL20" s="626"/>
      <c r="DM20" s="626"/>
      <c r="DN20" s="626"/>
      <c r="DO20" s="626"/>
      <c r="DP20" s="627"/>
      <c r="DQ20" s="634">
        <v>3318719</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2589</v>
      </c>
      <c r="S21" s="626"/>
      <c r="T21" s="626"/>
      <c r="U21" s="626"/>
      <c r="V21" s="626"/>
      <c r="W21" s="626"/>
      <c r="X21" s="626"/>
      <c r="Y21" s="627"/>
      <c r="Z21" s="628">
        <v>0</v>
      </c>
      <c r="AA21" s="628"/>
      <c r="AB21" s="628"/>
      <c r="AC21" s="628"/>
      <c r="AD21" s="629">
        <v>2589</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8312</v>
      </c>
      <c r="BH21" s="626"/>
      <c r="BI21" s="626"/>
      <c r="BJ21" s="626"/>
      <c r="BK21" s="626"/>
      <c r="BL21" s="626"/>
      <c r="BM21" s="626"/>
      <c r="BN21" s="627"/>
      <c r="BO21" s="628">
        <v>0.4</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14602</v>
      </c>
      <c r="S22" s="626"/>
      <c r="T22" s="626"/>
      <c r="U22" s="626"/>
      <c r="V22" s="626"/>
      <c r="W22" s="626"/>
      <c r="X22" s="626"/>
      <c r="Y22" s="627"/>
      <c r="Z22" s="628">
        <v>0.3</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72063</v>
      </c>
      <c r="S23" s="626"/>
      <c r="T23" s="626"/>
      <c r="U23" s="626"/>
      <c r="V23" s="626"/>
      <c r="W23" s="626"/>
      <c r="X23" s="626"/>
      <c r="Y23" s="627"/>
      <c r="Z23" s="628">
        <v>1.4</v>
      </c>
      <c r="AA23" s="628"/>
      <c r="AB23" s="628"/>
      <c r="AC23" s="628"/>
      <c r="AD23" s="629">
        <v>2637</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75174</v>
      </c>
      <c r="S24" s="626"/>
      <c r="T24" s="626"/>
      <c r="U24" s="626"/>
      <c r="V24" s="626"/>
      <c r="W24" s="626"/>
      <c r="X24" s="626"/>
      <c r="Y24" s="627"/>
      <c r="Z24" s="628">
        <v>1.4</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1664404</v>
      </c>
      <c r="CS24" s="615"/>
      <c r="CT24" s="615"/>
      <c r="CU24" s="615"/>
      <c r="CV24" s="615"/>
      <c r="CW24" s="615"/>
      <c r="CX24" s="615"/>
      <c r="CY24" s="616"/>
      <c r="CZ24" s="652">
        <v>35.4</v>
      </c>
      <c r="DA24" s="653"/>
      <c r="DB24" s="653"/>
      <c r="DC24" s="654"/>
      <c r="DD24" s="651">
        <v>1299281</v>
      </c>
      <c r="DE24" s="615"/>
      <c r="DF24" s="615"/>
      <c r="DG24" s="615"/>
      <c r="DH24" s="615"/>
      <c r="DI24" s="615"/>
      <c r="DJ24" s="615"/>
      <c r="DK24" s="616"/>
      <c r="DL24" s="651">
        <v>1294634</v>
      </c>
      <c r="DM24" s="615"/>
      <c r="DN24" s="615"/>
      <c r="DO24" s="615"/>
      <c r="DP24" s="615"/>
      <c r="DQ24" s="615"/>
      <c r="DR24" s="615"/>
      <c r="DS24" s="615"/>
      <c r="DT24" s="615"/>
      <c r="DU24" s="615"/>
      <c r="DV24" s="616"/>
      <c r="DW24" s="619">
        <v>42.5</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496472</v>
      </c>
      <c r="S25" s="626"/>
      <c r="T25" s="626"/>
      <c r="U25" s="626"/>
      <c r="V25" s="626"/>
      <c r="W25" s="626"/>
      <c r="X25" s="626"/>
      <c r="Y25" s="627"/>
      <c r="Z25" s="628">
        <v>9.5</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764017</v>
      </c>
      <c r="CS25" s="657"/>
      <c r="CT25" s="657"/>
      <c r="CU25" s="657"/>
      <c r="CV25" s="657"/>
      <c r="CW25" s="657"/>
      <c r="CX25" s="657"/>
      <c r="CY25" s="658"/>
      <c r="CZ25" s="659">
        <v>16.3</v>
      </c>
      <c r="DA25" s="660"/>
      <c r="DB25" s="660"/>
      <c r="DC25" s="661"/>
      <c r="DD25" s="634">
        <v>740013</v>
      </c>
      <c r="DE25" s="657"/>
      <c r="DF25" s="657"/>
      <c r="DG25" s="657"/>
      <c r="DH25" s="657"/>
      <c r="DI25" s="657"/>
      <c r="DJ25" s="657"/>
      <c r="DK25" s="658"/>
      <c r="DL25" s="634">
        <v>739614</v>
      </c>
      <c r="DM25" s="657"/>
      <c r="DN25" s="657"/>
      <c r="DO25" s="657"/>
      <c r="DP25" s="657"/>
      <c r="DQ25" s="657"/>
      <c r="DR25" s="657"/>
      <c r="DS25" s="657"/>
      <c r="DT25" s="657"/>
      <c r="DU25" s="657"/>
      <c r="DV25" s="658"/>
      <c r="DW25" s="630">
        <v>24.3</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488887</v>
      </c>
      <c r="CS26" s="626"/>
      <c r="CT26" s="626"/>
      <c r="CU26" s="626"/>
      <c r="CV26" s="626"/>
      <c r="CW26" s="626"/>
      <c r="CX26" s="626"/>
      <c r="CY26" s="627"/>
      <c r="CZ26" s="659">
        <v>10.4</v>
      </c>
      <c r="DA26" s="660"/>
      <c r="DB26" s="660"/>
      <c r="DC26" s="661"/>
      <c r="DD26" s="634">
        <v>466953</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216248</v>
      </c>
      <c r="S27" s="626"/>
      <c r="T27" s="626"/>
      <c r="U27" s="626"/>
      <c r="V27" s="626"/>
      <c r="W27" s="626"/>
      <c r="X27" s="626"/>
      <c r="Y27" s="627"/>
      <c r="Z27" s="628">
        <v>4.0999999999999996</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2084089</v>
      </c>
      <c r="BH27" s="626"/>
      <c r="BI27" s="626"/>
      <c r="BJ27" s="626"/>
      <c r="BK27" s="626"/>
      <c r="BL27" s="626"/>
      <c r="BM27" s="626"/>
      <c r="BN27" s="627"/>
      <c r="BO27" s="628">
        <v>100</v>
      </c>
      <c r="BP27" s="628"/>
      <c r="BQ27" s="628"/>
      <c r="BR27" s="628"/>
      <c r="BS27" s="634">
        <v>60735</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433761</v>
      </c>
      <c r="CS27" s="657"/>
      <c r="CT27" s="657"/>
      <c r="CU27" s="657"/>
      <c r="CV27" s="657"/>
      <c r="CW27" s="657"/>
      <c r="CX27" s="657"/>
      <c r="CY27" s="658"/>
      <c r="CZ27" s="659">
        <v>9.1999999999999993</v>
      </c>
      <c r="DA27" s="660"/>
      <c r="DB27" s="660"/>
      <c r="DC27" s="661"/>
      <c r="DD27" s="634">
        <v>104178</v>
      </c>
      <c r="DE27" s="657"/>
      <c r="DF27" s="657"/>
      <c r="DG27" s="657"/>
      <c r="DH27" s="657"/>
      <c r="DI27" s="657"/>
      <c r="DJ27" s="657"/>
      <c r="DK27" s="658"/>
      <c r="DL27" s="634">
        <v>104178</v>
      </c>
      <c r="DM27" s="657"/>
      <c r="DN27" s="657"/>
      <c r="DO27" s="657"/>
      <c r="DP27" s="657"/>
      <c r="DQ27" s="657"/>
      <c r="DR27" s="657"/>
      <c r="DS27" s="657"/>
      <c r="DT27" s="657"/>
      <c r="DU27" s="657"/>
      <c r="DV27" s="658"/>
      <c r="DW27" s="630">
        <v>3.4</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125351</v>
      </c>
      <c r="S28" s="626"/>
      <c r="T28" s="626"/>
      <c r="U28" s="626"/>
      <c r="V28" s="626"/>
      <c r="W28" s="626"/>
      <c r="X28" s="626"/>
      <c r="Y28" s="627"/>
      <c r="Z28" s="628">
        <v>2.4</v>
      </c>
      <c r="AA28" s="628"/>
      <c r="AB28" s="628"/>
      <c r="AC28" s="628"/>
      <c r="AD28" s="629">
        <v>53483</v>
      </c>
      <c r="AE28" s="629"/>
      <c r="AF28" s="629"/>
      <c r="AG28" s="629"/>
      <c r="AH28" s="629"/>
      <c r="AI28" s="629"/>
      <c r="AJ28" s="629"/>
      <c r="AK28" s="629"/>
      <c r="AL28" s="630">
        <v>1.9</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466626</v>
      </c>
      <c r="CS28" s="626"/>
      <c r="CT28" s="626"/>
      <c r="CU28" s="626"/>
      <c r="CV28" s="626"/>
      <c r="CW28" s="626"/>
      <c r="CX28" s="626"/>
      <c r="CY28" s="627"/>
      <c r="CZ28" s="659">
        <v>9.9</v>
      </c>
      <c r="DA28" s="660"/>
      <c r="DB28" s="660"/>
      <c r="DC28" s="661"/>
      <c r="DD28" s="634">
        <v>455090</v>
      </c>
      <c r="DE28" s="626"/>
      <c r="DF28" s="626"/>
      <c r="DG28" s="626"/>
      <c r="DH28" s="626"/>
      <c r="DI28" s="626"/>
      <c r="DJ28" s="626"/>
      <c r="DK28" s="627"/>
      <c r="DL28" s="634">
        <v>450842</v>
      </c>
      <c r="DM28" s="626"/>
      <c r="DN28" s="626"/>
      <c r="DO28" s="626"/>
      <c r="DP28" s="626"/>
      <c r="DQ28" s="626"/>
      <c r="DR28" s="626"/>
      <c r="DS28" s="626"/>
      <c r="DT28" s="626"/>
      <c r="DU28" s="626"/>
      <c r="DV28" s="627"/>
      <c r="DW28" s="630">
        <v>14.8</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8635</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466626</v>
      </c>
      <c r="CS29" s="657"/>
      <c r="CT29" s="657"/>
      <c r="CU29" s="657"/>
      <c r="CV29" s="657"/>
      <c r="CW29" s="657"/>
      <c r="CX29" s="657"/>
      <c r="CY29" s="658"/>
      <c r="CZ29" s="659">
        <v>9.9</v>
      </c>
      <c r="DA29" s="660"/>
      <c r="DB29" s="660"/>
      <c r="DC29" s="661"/>
      <c r="DD29" s="634">
        <v>455090</v>
      </c>
      <c r="DE29" s="657"/>
      <c r="DF29" s="657"/>
      <c r="DG29" s="657"/>
      <c r="DH29" s="657"/>
      <c r="DI29" s="657"/>
      <c r="DJ29" s="657"/>
      <c r="DK29" s="658"/>
      <c r="DL29" s="634">
        <v>450842</v>
      </c>
      <c r="DM29" s="657"/>
      <c r="DN29" s="657"/>
      <c r="DO29" s="657"/>
      <c r="DP29" s="657"/>
      <c r="DQ29" s="657"/>
      <c r="DR29" s="657"/>
      <c r="DS29" s="657"/>
      <c r="DT29" s="657"/>
      <c r="DU29" s="657"/>
      <c r="DV29" s="658"/>
      <c r="DW29" s="630">
        <v>14.8</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281376</v>
      </c>
      <c r="S30" s="626"/>
      <c r="T30" s="626"/>
      <c r="U30" s="626"/>
      <c r="V30" s="626"/>
      <c r="W30" s="626"/>
      <c r="X30" s="626"/>
      <c r="Y30" s="627"/>
      <c r="Z30" s="628">
        <v>5.4</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99.8</v>
      </c>
      <c r="BH30" s="684"/>
      <c r="BI30" s="684"/>
      <c r="BJ30" s="684"/>
      <c r="BK30" s="684"/>
      <c r="BL30" s="684"/>
      <c r="BM30" s="620">
        <v>99.1</v>
      </c>
      <c r="BN30" s="684"/>
      <c r="BO30" s="684"/>
      <c r="BP30" s="684"/>
      <c r="BQ30" s="685"/>
      <c r="BR30" s="683">
        <v>99.7</v>
      </c>
      <c r="BS30" s="684"/>
      <c r="BT30" s="684"/>
      <c r="BU30" s="684"/>
      <c r="BV30" s="684"/>
      <c r="BW30" s="684"/>
      <c r="BX30" s="620">
        <v>98.7</v>
      </c>
      <c r="BY30" s="684"/>
      <c r="BZ30" s="684"/>
      <c r="CA30" s="684"/>
      <c r="CB30" s="685"/>
      <c r="CD30" s="688"/>
      <c r="CE30" s="689"/>
      <c r="CF30" s="639" t="s">
        <v>292</v>
      </c>
      <c r="CG30" s="640"/>
      <c r="CH30" s="640"/>
      <c r="CI30" s="640"/>
      <c r="CJ30" s="640"/>
      <c r="CK30" s="640"/>
      <c r="CL30" s="640"/>
      <c r="CM30" s="640"/>
      <c r="CN30" s="640"/>
      <c r="CO30" s="640"/>
      <c r="CP30" s="640"/>
      <c r="CQ30" s="641"/>
      <c r="CR30" s="625">
        <v>431526</v>
      </c>
      <c r="CS30" s="626"/>
      <c r="CT30" s="626"/>
      <c r="CU30" s="626"/>
      <c r="CV30" s="626"/>
      <c r="CW30" s="626"/>
      <c r="CX30" s="626"/>
      <c r="CY30" s="627"/>
      <c r="CZ30" s="659">
        <v>9.1999999999999993</v>
      </c>
      <c r="DA30" s="660"/>
      <c r="DB30" s="660"/>
      <c r="DC30" s="661"/>
      <c r="DD30" s="634">
        <v>421190</v>
      </c>
      <c r="DE30" s="626"/>
      <c r="DF30" s="626"/>
      <c r="DG30" s="626"/>
      <c r="DH30" s="626"/>
      <c r="DI30" s="626"/>
      <c r="DJ30" s="626"/>
      <c r="DK30" s="627"/>
      <c r="DL30" s="634">
        <v>416942</v>
      </c>
      <c r="DM30" s="626"/>
      <c r="DN30" s="626"/>
      <c r="DO30" s="626"/>
      <c r="DP30" s="626"/>
      <c r="DQ30" s="626"/>
      <c r="DR30" s="626"/>
      <c r="DS30" s="626"/>
      <c r="DT30" s="626"/>
      <c r="DU30" s="626"/>
      <c r="DV30" s="627"/>
      <c r="DW30" s="630">
        <v>13.7</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285271</v>
      </c>
      <c r="S31" s="626"/>
      <c r="T31" s="626"/>
      <c r="U31" s="626"/>
      <c r="V31" s="626"/>
      <c r="W31" s="626"/>
      <c r="X31" s="626"/>
      <c r="Y31" s="627"/>
      <c r="Z31" s="628">
        <v>5.4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99.6</v>
      </c>
      <c r="BH31" s="657"/>
      <c r="BI31" s="657"/>
      <c r="BJ31" s="657"/>
      <c r="BK31" s="657"/>
      <c r="BL31" s="657"/>
      <c r="BM31" s="631">
        <v>98.5</v>
      </c>
      <c r="BN31" s="681"/>
      <c r="BO31" s="681"/>
      <c r="BP31" s="681"/>
      <c r="BQ31" s="682"/>
      <c r="BR31" s="680">
        <v>99.5</v>
      </c>
      <c r="BS31" s="657"/>
      <c r="BT31" s="657"/>
      <c r="BU31" s="657"/>
      <c r="BV31" s="657"/>
      <c r="BW31" s="657"/>
      <c r="BX31" s="631">
        <v>97.9</v>
      </c>
      <c r="BY31" s="681"/>
      <c r="BZ31" s="681"/>
      <c r="CA31" s="681"/>
      <c r="CB31" s="682"/>
      <c r="CD31" s="688"/>
      <c r="CE31" s="689"/>
      <c r="CF31" s="639" t="s">
        <v>296</v>
      </c>
      <c r="CG31" s="640"/>
      <c r="CH31" s="640"/>
      <c r="CI31" s="640"/>
      <c r="CJ31" s="640"/>
      <c r="CK31" s="640"/>
      <c r="CL31" s="640"/>
      <c r="CM31" s="640"/>
      <c r="CN31" s="640"/>
      <c r="CO31" s="640"/>
      <c r="CP31" s="640"/>
      <c r="CQ31" s="641"/>
      <c r="CR31" s="625">
        <v>35100</v>
      </c>
      <c r="CS31" s="657"/>
      <c r="CT31" s="657"/>
      <c r="CU31" s="657"/>
      <c r="CV31" s="657"/>
      <c r="CW31" s="657"/>
      <c r="CX31" s="657"/>
      <c r="CY31" s="658"/>
      <c r="CZ31" s="659">
        <v>0.7</v>
      </c>
      <c r="DA31" s="660"/>
      <c r="DB31" s="660"/>
      <c r="DC31" s="661"/>
      <c r="DD31" s="634">
        <v>33900</v>
      </c>
      <c r="DE31" s="657"/>
      <c r="DF31" s="657"/>
      <c r="DG31" s="657"/>
      <c r="DH31" s="657"/>
      <c r="DI31" s="657"/>
      <c r="DJ31" s="657"/>
      <c r="DK31" s="658"/>
      <c r="DL31" s="634">
        <v>33900</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62816</v>
      </c>
      <c r="S32" s="626"/>
      <c r="T32" s="626"/>
      <c r="U32" s="626"/>
      <c r="V32" s="626"/>
      <c r="W32" s="626"/>
      <c r="X32" s="626"/>
      <c r="Y32" s="627"/>
      <c r="Z32" s="628">
        <v>1.2</v>
      </c>
      <c r="AA32" s="628"/>
      <c r="AB32" s="628"/>
      <c r="AC32" s="628"/>
      <c r="AD32" s="629">
        <v>797</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99.8</v>
      </c>
      <c r="BH32" s="693"/>
      <c r="BI32" s="693"/>
      <c r="BJ32" s="693"/>
      <c r="BK32" s="693"/>
      <c r="BL32" s="693"/>
      <c r="BM32" s="694">
        <v>99.1</v>
      </c>
      <c r="BN32" s="693"/>
      <c r="BO32" s="693"/>
      <c r="BP32" s="693"/>
      <c r="BQ32" s="695"/>
      <c r="BR32" s="692">
        <v>99.8</v>
      </c>
      <c r="BS32" s="693"/>
      <c r="BT32" s="693"/>
      <c r="BU32" s="693"/>
      <c r="BV32" s="693"/>
      <c r="BW32" s="693"/>
      <c r="BX32" s="694">
        <v>98.9</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638786</v>
      </c>
      <c r="S33" s="626"/>
      <c r="T33" s="626"/>
      <c r="U33" s="626"/>
      <c r="V33" s="626"/>
      <c r="W33" s="626"/>
      <c r="X33" s="626"/>
      <c r="Y33" s="627"/>
      <c r="Z33" s="628">
        <v>12.2</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1929327</v>
      </c>
      <c r="CS33" s="657"/>
      <c r="CT33" s="657"/>
      <c r="CU33" s="657"/>
      <c r="CV33" s="657"/>
      <c r="CW33" s="657"/>
      <c r="CX33" s="657"/>
      <c r="CY33" s="658"/>
      <c r="CZ33" s="659">
        <v>41</v>
      </c>
      <c r="DA33" s="660"/>
      <c r="DB33" s="660"/>
      <c r="DC33" s="661"/>
      <c r="DD33" s="634">
        <v>1653517</v>
      </c>
      <c r="DE33" s="657"/>
      <c r="DF33" s="657"/>
      <c r="DG33" s="657"/>
      <c r="DH33" s="657"/>
      <c r="DI33" s="657"/>
      <c r="DJ33" s="657"/>
      <c r="DK33" s="658"/>
      <c r="DL33" s="634">
        <v>1370272</v>
      </c>
      <c r="DM33" s="657"/>
      <c r="DN33" s="657"/>
      <c r="DO33" s="657"/>
      <c r="DP33" s="657"/>
      <c r="DQ33" s="657"/>
      <c r="DR33" s="657"/>
      <c r="DS33" s="657"/>
      <c r="DT33" s="657"/>
      <c r="DU33" s="657"/>
      <c r="DV33" s="658"/>
      <c r="DW33" s="630">
        <v>44.9</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966381</v>
      </c>
      <c r="CS34" s="626"/>
      <c r="CT34" s="626"/>
      <c r="CU34" s="626"/>
      <c r="CV34" s="626"/>
      <c r="CW34" s="626"/>
      <c r="CX34" s="626"/>
      <c r="CY34" s="627"/>
      <c r="CZ34" s="659">
        <v>20.6</v>
      </c>
      <c r="DA34" s="660"/>
      <c r="DB34" s="660"/>
      <c r="DC34" s="661"/>
      <c r="DD34" s="634">
        <v>753180</v>
      </c>
      <c r="DE34" s="626"/>
      <c r="DF34" s="626"/>
      <c r="DG34" s="626"/>
      <c r="DH34" s="626"/>
      <c r="DI34" s="626"/>
      <c r="DJ34" s="626"/>
      <c r="DK34" s="627"/>
      <c r="DL34" s="634">
        <v>593412</v>
      </c>
      <c r="DM34" s="626"/>
      <c r="DN34" s="626"/>
      <c r="DO34" s="626"/>
      <c r="DP34" s="626"/>
      <c r="DQ34" s="626"/>
      <c r="DR34" s="626"/>
      <c r="DS34" s="626"/>
      <c r="DT34" s="626"/>
      <c r="DU34" s="626"/>
      <c r="DV34" s="627"/>
      <c r="DW34" s="630">
        <v>19.5</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195786</v>
      </c>
      <c r="S35" s="626"/>
      <c r="T35" s="626"/>
      <c r="U35" s="626"/>
      <c r="V35" s="626"/>
      <c r="W35" s="626"/>
      <c r="X35" s="626"/>
      <c r="Y35" s="627"/>
      <c r="Z35" s="628">
        <v>3.7</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557106</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32904</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62997</v>
      </c>
      <c r="CS35" s="657"/>
      <c r="CT35" s="657"/>
      <c r="CU35" s="657"/>
      <c r="CV35" s="657"/>
      <c r="CW35" s="657"/>
      <c r="CX35" s="657"/>
      <c r="CY35" s="658"/>
      <c r="CZ35" s="659">
        <v>1.3</v>
      </c>
      <c r="DA35" s="660"/>
      <c r="DB35" s="660"/>
      <c r="DC35" s="661"/>
      <c r="DD35" s="634">
        <v>57917</v>
      </c>
      <c r="DE35" s="657"/>
      <c r="DF35" s="657"/>
      <c r="DG35" s="657"/>
      <c r="DH35" s="657"/>
      <c r="DI35" s="657"/>
      <c r="DJ35" s="657"/>
      <c r="DK35" s="658"/>
      <c r="DL35" s="634">
        <v>57917</v>
      </c>
      <c r="DM35" s="657"/>
      <c r="DN35" s="657"/>
      <c r="DO35" s="657"/>
      <c r="DP35" s="657"/>
      <c r="DQ35" s="657"/>
      <c r="DR35" s="657"/>
      <c r="DS35" s="657"/>
      <c r="DT35" s="657"/>
      <c r="DU35" s="657"/>
      <c r="DV35" s="658"/>
      <c r="DW35" s="630">
        <v>1.9</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5242598</v>
      </c>
      <c r="S36" s="698"/>
      <c r="T36" s="698"/>
      <c r="U36" s="698"/>
      <c r="V36" s="698"/>
      <c r="W36" s="698"/>
      <c r="X36" s="698"/>
      <c r="Y36" s="699"/>
      <c r="Z36" s="700">
        <v>100</v>
      </c>
      <c r="AA36" s="700"/>
      <c r="AB36" s="700"/>
      <c r="AC36" s="700"/>
      <c r="AD36" s="701">
        <v>2853027</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180000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23800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405426</v>
      </c>
      <c r="CS36" s="626"/>
      <c r="CT36" s="626"/>
      <c r="CU36" s="626"/>
      <c r="CV36" s="626"/>
      <c r="CW36" s="626"/>
      <c r="CX36" s="626"/>
      <c r="CY36" s="627"/>
      <c r="CZ36" s="659">
        <v>8.6</v>
      </c>
      <c r="DA36" s="660"/>
      <c r="DB36" s="660"/>
      <c r="DC36" s="661"/>
      <c r="DD36" s="634">
        <v>391179</v>
      </c>
      <c r="DE36" s="626"/>
      <c r="DF36" s="626"/>
      <c r="DG36" s="626"/>
      <c r="DH36" s="626"/>
      <c r="DI36" s="626"/>
      <c r="DJ36" s="626"/>
      <c r="DK36" s="627"/>
      <c r="DL36" s="634">
        <v>314176</v>
      </c>
      <c r="DM36" s="626"/>
      <c r="DN36" s="626"/>
      <c r="DO36" s="626"/>
      <c r="DP36" s="626"/>
      <c r="DQ36" s="626"/>
      <c r="DR36" s="626"/>
      <c r="DS36" s="626"/>
      <c r="DT36" s="626"/>
      <c r="DU36" s="626"/>
      <c r="DV36" s="627"/>
      <c r="DW36" s="630">
        <v>10.3</v>
      </c>
      <c r="DX36" s="655"/>
      <c r="DY36" s="655"/>
      <c r="DZ36" s="655"/>
      <c r="EA36" s="655"/>
      <c r="EB36" s="655"/>
      <c r="EC36" s="656"/>
    </row>
    <row r="37" spans="2:133" ht="11.25" customHeight="1">
      <c r="AQ37" s="704" t="s">
        <v>314</v>
      </c>
      <c r="AR37" s="705"/>
      <c r="AS37" s="705"/>
      <c r="AT37" s="705"/>
      <c r="AU37" s="705"/>
      <c r="AV37" s="705"/>
      <c r="AW37" s="705"/>
      <c r="AX37" s="705"/>
      <c r="AY37" s="706"/>
      <c r="AZ37" s="625">
        <v>65569</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1100</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157721</v>
      </c>
      <c r="CS37" s="657"/>
      <c r="CT37" s="657"/>
      <c r="CU37" s="657"/>
      <c r="CV37" s="657"/>
      <c r="CW37" s="657"/>
      <c r="CX37" s="657"/>
      <c r="CY37" s="658"/>
      <c r="CZ37" s="659">
        <v>3.4</v>
      </c>
      <c r="DA37" s="660"/>
      <c r="DB37" s="660"/>
      <c r="DC37" s="661"/>
      <c r="DD37" s="634">
        <v>157721</v>
      </c>
      <c r="DE37" s="657"/>
      <c r="DF37" s="657"/>
      <c r="DG37" s="657"/>
      <c r="DH37" s="657"/>
      <c r="DI37" s="657"/>
      <c r="DJ37" s="657"/>
      <c r="DK37" s="658"/>
      <c r="DL37" s="634">
        <v>146180</v>
      </c>
      <c r="DM37" s="657"/>
      <c r="DN37" s="657"/>
      <c r="DO37" s="657"/>
      <c r="DP37" s="657"/>
      <c r="DQ37" s="657"/>
      <c r="DR37" s="657"/>
      <c r="DS37" s="657"/>
      <c r="DT37" s="657"/>
      <c r="DU37" s="657"/>
      <c r="DV37" s="658"/>
      <c r="DW37" s="630">
        <v>4.8</v>
      </c>
      <c r="DX37" s="655"/>
      <c r="DY37" s="655"/>
      <c r="DZ37" s="655"/>
      <c r="EA37" s="655"/>
      <c r="EB37" s="655"/>
      <c r="EC37" s="656"/>
    </row>
    <row r="38" spans="2:133" ht="11.25" customHeight="1">
      <c r="AQ38" s="704" t="s">
        <v>317</v>
      </c>
      <c r="AR38" s="705"/>
      <c r="AS38" s="705"/>
      <c r="AT38" s="705"/>
      <c r="AU38" s="705"/>
      <c r="AV38" s="705"/>
      <c r="AW38" s="705"/>
      <c r="AX38" s="705"/>
      <c r="AY38" s="706"/>
      <c r="AZ38" s="625">
        <v>30557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1931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491537</v>
      </c>
      <c r="CS38" s="626"/>
      <c r="CT38" s="626"/>
      <c r="CU38" s="626"/>
      <c r="CV38" s="626"/>
      <c r="CW38" s="626"/>
      <c r="CX38" s="626"/>
      <c r="CY38" s="627"/>
      <c r="CZ38" s="659">
        <v>10.5</v>
      </c>
      <c r="DA38" s="660"/>
      <c r="DB38" s="660"/>
      <c r="DC38" s="661"/>
      <c r="DD38" s="634">
        <v>451241</v>
      </c>
      <c r="DE38" s="626"/>
      <c r="DF38" s="626"/>
      <c r="DG38" s="626"/>
      <c r="DH38" s="626"/>
      <c r="DI38" s="626"/>
      <c r="DJ38" s="626"/>
      <c r="DK38" s="627"/>
      <c r="DL38" s="634">
        <v>404767</v>
      </c>
      <c r="DM38" s="626"/>
      <c r="DN38" s="626"/>
      <c r="DO38" s="626"/>
      <c r="DP38" s="626"/>
      <c r="DQ38" s="626"/>
      <c r="DR38" s="626"/>
      <c r="DS38" s="626"/>
      <c r="DT38" s="626"/>
      <c r="DU38" s="626"/>
      <c r="DV38" s="627"/>
      <c r="DW38" s="630">
        <v>13.3</v>
      </c>
      <c r="DX38" s="655"/>
      <c r="DY38" s="655"/>
      <c r="DZ38" s="655"/>
      <c r="EA38" s="655"/>
      <c r="EB38" s="655"/>
      <c r="EC38" s="656"/>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2986</v>
      </c>
      <c r="CS39" s="657"/>
      <c r="CT39" s="657"/>
      <c r="CU39" s="657"/>
      <c r="CV39" s="657"/>
      <c r="CW39" s="657"/>
      <c r="CX39" s="657"/>
      <c r="CY39" s="658"/>
      <c r="CZ39" s="659">
        <v>0.1</v>
      </c>
      <c r="DA39" s="660"/>
      <c r="DB39" s="660"/>
      <c r="DC39" s="661"/>
      <c r="DD39" s="634" t="s">
        <v>321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64753</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321</v>
      </c>
      <c r="CS40" s="626"/>
      <c r="CT40" s="626"/>
      <c r="CU40" s="626"/>
      <c r="CV40" s="626"/>
      <c r="CW40" s="626"/>
      <c r="CX40" s="626"/>
      <c r="CY40" s="627"/>
      <c r="CZ40" s="659" t="s">
        <v>321</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216227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335</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1106641</v>
      </c>
      <c r="CS42" s="626"/>
      <c r="CT42" s="626"/>
      <c r="CU42" s="626"/>
      <c r="CV42" s="626"/>
      <c r="CW42" s="626"/>
      <c r="CX42" s="626"/>
      <c r="CY42" s="627"/>
      <c r="CZ42" s="659">
        <v>23.5</v>
      </c>
      <c r="DA42" s="708"/>
      <c r="DB42" s="708"/>
      <c r="DC42" s="709"/>
      <c r="DD42" s="634">
        <v>365921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t="s">
        <v>111</v>
      </c>
      <c r="CS43" s="657"/>
      <c r="CT43" s="657"/>
      <c r="CU43" s="657"/>
      <c r="CV43" s="657"/>
      <c r="CW43" s="657"/>
      <c r="CX43" s="657"/>
      <c r="CY43" s="658"/>
      <c r="CZ43" s="659" t="s">
        <v>111</v>
      </c>
      <c r="DA43" s="660"/>
      <c r="DB43" s="660"/>
      <c r="DC43" s="661"/>
      <c r="DD43" s="634" t="s">
        <v>111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1106641</v>
      </c>
      <c r="CS44" s="626"/>
      <c r="CT44" s="626"/>
      <c r="CU44" s="626"/>
      <c r="CV44" s="626"/>
      <c r="CW44" s="626"/>
      <c r="CX44" s="626"/>
      <c r="CY44" s="627"/>
      <c r="CZ44" s="659">
        <v>23.5</v>
      </c>
      <c r="DA44" s="708"/>
      <c r="DB44" s="708"/>
      <c r="DC44" s="709"/>
      <c r="DD44" s="634">
        <v>365921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626140</v>
      </c>
      <c r="CS45" s="657"/>
      <c r="CT45" s="657"/>
      <c r="CU45" s="657"/>
      <c r="CV45" s="657"/>
      <c r="CW45" s="657"/>
      <c r="CX45" s="657"/>
      <c r="CY45" s="658"/>
      <c r="CZ45" s="659">
        <v>13.3</v>
      </c>
      <c r="DA45" s="660"/>
      <c r="DB45" s="660"/>
      <c r="DC45" s="661"/>
      <c r="DD45" s="634">
        <v>28693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480501</v>
      </c>
      <c r="CS46" s="626"/>
      <c r="CT46" s="626"/>
      <c r="CU46" s="626"/>
      <c r="CV46" s="626"/>
      <c r="CW46" s="626"/>
      <c r="CX46" s="626"/>
      <c r="CY46" s="627"/>
      <c r="CZ46" s="659">
        <v>10.199999999999999</v>
      </c>
      <c r="DA46" s="708"/>
      <c r="DB46" s="708"/>
      <c r="DC46" s="709"/>
      <c r="DD46" s="634">
        <v>337228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4700372</v>
      </c>
      <c r="CS49" s="693"/>
      <c r="CT49" s="693"/>
      <c r="CU49" s="693"/>
      <c r="CV49" s="693"/>
      <c r="CW49" s="693"/>
      <c r="CX49" s="693"/>
      <c r="CY49" s="720"/>
      <c r="CZ49" s="721">
        <v>100</v>
      </c>
      <c r="DA49" s="722"/>
      <c r="DB49" s="722"/>
      <c r="DC49" s="723"/>
      <c r="DD49" s="724">
        <v>3318719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5243</v>
      </c>
      <c r="R7" s="755"/>
      <c r="S7" s="755"/>
      <c r="T7" s="755"/>
      <c r="U7" s="755"/>
      <c r="V7" s="755">
        <v>4700</v>
      </c>
      <c r="W7" s="755"/>
      <c r="X7" s="755"/>
      <c r="Y7" s="755"/>
      <c r="Z7" s="755"/>
      <c r="AA7" s="755">
        <v>542</v>
      </c>
      <c r="AB7" s="755"/>
      <c r="AC7" s="755"/>
      <c r="AD7" s="755"/>
      <c r="AE7" s="756"/>
      <c r="AF7" s="757">
        <v>468</v>
      </c>
      <c r="AG7" s="758"/>
      <c r="AH7" s="758"/>
      <c r="AI7" s="758"/>
      <c r="AJ7" s="759"/>
      <c r="AK7" s="794">
        <v>281</v>
      </c>
      <c r="AL7" s="795"/>
      <c r="AM7" s="795"/>
      <c r="AN7" s="795"/>
      <c r="AO7" s="795"/>
      <c r="AP7" s="795">
        <v>4766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5243</v>
      </c>
      <c r="R23" s="814"/>
      <c r="S23" s="814"/>
      <c r="T23" s="814"/>
      <c r="U23" s="814"/>
      <c r="V23" s="814">
        <v>4700</v>
      </c>
      <c r="W23" s="814"/>
      <c r="X23" s="814"/>
      <c r="Y23" s="814"/>
      <c r="Z23" s="814"/>
      <c r="AA23" s="814">
        <v>542</v>
      </c>
      <c r="AB23" s="814"/>
      <c r="AC23" s="814"/>
      <c r="AD23" s="814"/>
      <c r="AE23" s="815"/>
      <c r="AF23" s="816">
        <v>468</v>
      </c>
      <c r="AG23" s="814"/>
      <c r="AH23" s="814"/>
      <c r="AI23" s="814"/>
      <c r="AJ23" s="817"/>
      <c r="AK23" s="818"/>
      <c r="AL23" s="819"/>
      <c r="AM23" s="819"/>
      <c r="AN23" s="819"/>
      <c r="AO23" s="819"/>
      <c r="AP23" s="814">
        <v>4766</v>
      </c>
      <c r="AQ23" s="814"/>
      <c r="AR23" s="814"/>
      <c r="AS23" s="814"/>
      <c r="AT23" s="814"/>
      <c r="AU23" s="820"/>
      <c r="AV23" s="820"/>
      <c r="AW23" s="820"/>
      <c r="AX23" s="820"/>
      <c r="AY23" s="821"/>
      <c r="AZ23" s="829" t="s">
        <v>369</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1096</v>
      </c>
      <c r="R28" s="843"/>
      <c r="S28" s="843"/>
      <c r="T28" s="843"/>
      <c r="U28" s="843"/>
      <c r="V28" s="843">
        <v>1063</v>
      </c>
      <c r="W28" s="843"/>
      <c r="X28" s="843"/>
      <c r="Y28" s="843"/>
      <c r="Z28" s="843"/>
      <c r="AA28" s="843">
        <v>33</v>
      </c>
      <c r="AB28" s="843"/>
      <c r="AC28" s="843"/>
      <c r="AD28" s="843"/>
      <c r="AE28" s="844"/>
      <c r="AF28" s="845">
        <v>33</v>
      </c>
      <c r="AG28" s="843"/>
      <c r="AH28" s="843"/>
      <c r="AI28" s="843"/>
      <c r="AJ28" s="846"/>
      <c r="AK28" s="847">
        <v>65</v>
      </c>
      <c r="AL28" s="838"/>
      <c r="AM28" s="838"/>
      <c r="AN28" s="838"/>
      <c r="AO28" s="838"/>
      <c r="AP28" s="838" t="s">
        <v>558</v>
      </c>
      <c r="AQ28" s="838"/>
      <c r="AR28" s="838"/>
      <c r="AS28" s="838"/>
      <c r="AT28" s="838"/>
      <c r="AU28" s="838" t="s">
        <v>558</v>
      </c>
      <c r="AV28" s="838"/>
      <c r="AW28" s="838"/>
      <c r="AX28" s="838"/>
      <c r="AY28" s="838"/>
      <c r="AZ28" s="839" t="s">
        <v>565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139</v>
      </c>
      <c r="R29" s="779"/>
      <c r="S29" s="779"/>
      <c r="T29" s="779"/>
      <c r="U29" s="779"/>
      <c r="V29" s="779">
        <v>134</v>
      </c>
      <c r="W29" s="779"/>
      <c r="X29" s="779"/>
      <c r="Y29" s="779"/>
      <c r="Z29" s="779"/>
      <c r="AA29" s="779">
        <v>5</v>
      </c>
      <c r="AB29" s="779"/>
      <c r="AC29" s="779"/>
      <c r="AD29" s="779"/>
      <c r="AE29" s="780"/>
      <c r="AF29" s="781">
        <v>5</v>
      </c>
      <c r="AG29" s="782"/>
      <c r="AH29" s="782"/>
      <c r="AI29" s="782"/>
      <c r="AJ29" s="783"/>
      <c r="AK29" s="850">
        <v>33</v>
      </c>
      <c r="AL29" s="851"/>
      <c r="AM29" s="851"/>
      <c r="AN29" s="851"/>
      <c r="AO29" s="851"/>
      <c r="AP29" s="851" t="s">
        <v>558</v>
      </c>
      <c r="AQ29" s="851"/>
      <c r="AR29" s="851"/>
      <c r="AS29" s="851"/>
      <c r="AT29" s="851"/>
      <c r="AU29" s="851" t="s">
        <v>558</v>
      </c>
      <c r="AV29" s="851"/>
      <c r="AW29" s="851"/>
      <c r="AX29" s="851"/>
      <c r="AY29" s="851"/>
      <c r="AZ29" s="852" t="s">
        <v>565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240</v>
      </c>
      <c r="R30" s="779"/>
      <c r="S30" s="779"/>
      <c r="T30" s="779"/>
      <c r="U30" s="779"/>
      <c r="V30" s="779">
        <v>182</v>
      </c>
      <c r="W30" s="779"/>
      <c r="X30" s="779"/>
      <c r="Y30" s="779"/>
      <c r="Z30" s="779"/>
      <c r="AA30" s="779">
        <v>57</v>
      </c>
      <c r="AB30" s="779"/>
      <c r="AC30" s="779"/>
      <c r="AD30" s="779"/>
      <c r="AE30" s="780"/>
      <c r="AF30" s="781">
        <v>388</v>
      </c>
      <c r="AG30" s="782"/>
      <c r="AH30" s="782"/>
      <c r="AI30" s="782"/>
      <c r="AJ30" s="783"/>
      <c r="AK30" s="850">
        <v>66</v>
      </c>
      <c r="AL30" s="851"/>
      <c r="AM30" s="851"/>
      <c r="AN30" s="851"/>
      <c r="AO30" s="851"/>
      <c r="AP30" s="851">
        <v>1313</v>
      </c>
      <c r="AQ30" s="851"/>
      <c r="AR30" s="851"/>
      <c r="AS30" s="851"/>
      <c r="AT30" s="851"/>
      <c r="AU30" s="851">
        <v>671</v>
      </c>
      <c r="AV30" s="851"/>
      <c r="AW30" s="851"/>
      <c r="AX30" s="851"/>
      <c r="AY30" s="851"/>
      <c r="AZ30" s="852" t="s">
        <v>565</v>
      </c>
      <c r="BA30" s="852"/>
      <c r="BB30" s="852"/>
      <c r="BC30" s="852"/>
      <c r="BD30" s="852"/>
      <c r="BE30" s="848" t="s">
        <v>383</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591</v>
      </c>
      <c r="R31" s="779"/>
      <c r="S31" s="779"/>
      <c r="T31" s="779"/>
      <c r="U31" s="779"/>
      <c r="V31" s="779">
        <v>584</v>
      </c>
      <c r="W31" s="779"/>
      <c r="X31" s="779"/>
      <c r="Y31" s="779"/>
      <c r="Z31" s="779"/>
      <c r="AA31" s="779">
        <v>7</v>
      </c>
      <c r="AB31" s="779"/>
      <c r="AC31" s="779"/>
      <c r="AD31" s="779"/>
      <c r="AE31" s="780"/>
      <c r="AF31" s="781">
        <v>7</v>
      </c>
      <c r="AG31" s="782"/>
      <c r="AH31" s="782"/>
      <c r="AI31" s="782"/>
      <c r="AJ31" s="783"/>
      <c r="AK31" s="850">
        <v>180</v>
      </c>
      <c r="AL31" s="851"/>
      <c r="AM31" s="851"/>
      <c r="AN31" s="851"/>
      <c r="AO31" s="851"/>
      <c r="AP31" s="851">
        <v>3108</v>
      </c>
      <c r="AQ31" s="851"/>
      <c r="AR31" s="851"/>
      <c r="AS31" s="851"/>
      <c r="AT31" s="851"/>
      <c r="AU31" s="851">
        <v>2278</v>
      </c>
      <c r="AV31" s="851"/>
      <c r="AW31" s="851"/>
      <c r="AX31" s="851"/>
      <c r="AY31" s="851"/>
      <c r="AZ31" s="852" t="s">
        <v>565</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31</v>
      </c>
      <c r="R32" s="779"/>
      <c r="S32" s="779"/>
      <c r="T32" s="779"/>
      <c r="U32" s="779"/>
      <c r="V32" s="779">
        <v>30</v>
      </c>
      <c r="W32" s="779"/>
      <c r="X32" s="779"/>
      <c r="Y32" s="779"/>
      <c r="Z32" s="779"/>
      <c r="AA32" s="779">
        <v>1</v>
      </c>
      <c r="AB32" s="779"/>
      <c r="AC32" s="779"/>
      <c r="AD32" s="779"/>
      <c r="AE32" s="780"/>
      <c r="AF32" s="781">
        <v>1</v>
      </c>
      <c r="AG32" s="782"/>
      <c r="AH32" s="782"/>
      <c r="AI32" s="782"/>
      <c r="AJ32" s="783"/>
      <c r="AK32" s="850">
        <v>31</v>
      </c>
      <c r="AL32" s="851"/>
      <c r="AM32" s="851"/>
      <c r="AN32" s="851"/>
      <c r="AO32" s="851"/>
      <c r="AP32" s="851" t="s">
        <v>558</v>
      </c>
      <c r="AQ32" s="851"/>
      <c r="AR32" s="851"/>
      <c r="AS32" s="851"/>
      <c r="AT32" s="851"/>
      <c r="AU32" s="851" t="s">
        <v>558</v>
      </c>
      <c r="AV32" s="851"/>
      <c r="AW32" s="851"/>
      <c r="AX32" s="851"/>
      <c r="AY32" s="851"/>
      <c r="AZ32" s="852" t="s">
        <v>565</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434</v>
      </c>
      <c r="AG63" s="862"/>
      <c r="AH63" s="862"/>
      <c r="AI63" s="862"/>
      <c r="AJ63" s="863"/>
      <c r="AK63" s="864"/>
      <c r="AL63" s="859"/>
      <c r="AM63" s="859"/>
      <c r="AN63" s="859"/>
      <c r="AO63" s="859"/>
      <c r="AP63" s="862">
        <v>4421</v>
      </c>
      <c r="AQ63" s="862"/>
      <c r="AR63" s="862"/>
      <c r="AS63" s="862"/>
      <c r="AT63" s="862"/>
      <c r="AU63" s="862">
        <v>2949</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391</v>
      </c>
      <c r="R66" s="738"/>
      <c r="S66" s="738"/>
      <c r="T66" s="738"/>
      <c r="U66" s="739"/>
      <c r="V66" s="737" t="s">
        <v>392</v>
      </c>
      <c r="W66" s="738"/>
      <c r="X66" s="738"/>
      <c r="Y66" s="738"/>
      <c r="Z66" s="739"/>
      <c r="AA66" s="737" t="s">
        <v>393</v>
      </c>
      <c r="AB66" s="738"/>
      <c r="AC66" s="738"/>
      <c r="AD66" s="738"/>
      <c r="AE66" s="739"/>
      <c r="AF66" s="872" t="s">
        <v>394</v>
      </c>
      <c r="AG66" s="833"/>
      <c r="AH66" s="833"/>
      <c r="AI66" s="833"/>
      <c r="AJ66" s="873"/>
      <c r="AK66" s="737" t="s">
        <v>395</v>
      </c>
      <c r="AL66" s="761"/>
      <c r="AM66" s="761"/>
      <c r="AN66" s="761"/>
      <c r="AO66" s="762"/>
      <c r="AP66" s="737" t="s">
        <v>396</v>
      </c>
      <c r="AQ66" s="738"/>
      <c r="AR66" s="738"/>
      <c r="AS66" s="738"/>
      <c r="AT66" s="739"/>
      <c r="AU66" s="737" t="s">
        <v>397</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541</v>
      </c>
      <c r="C68" s="890"/>
      <c r="D68" s="890"/>
      <c r="E68" s="890"/>
      <c r="F68" s="890"/>
      <c r="G68" s="890"/>
      <c r="H68" s="890"/>
      <c r="I68" s="890"/>
      <c r="J68" s="890"/>
      <c r="K68" s="890"/>
      <c r="L68" s="890"/>
      <c r="M68" s="890"/>
      <c r="N68" s="890"/>
      <c r="O68" s="890"/>
      <c r="P68" s="891"/>
      <c r="Q68" s="892">
        <v>101</v>
      </c>
      <c r="R68" s="886"/>
      <c r="S68" s="886"/>
      <c r="T68" s="886"/>
      <c r="U68" s="886"/>
      <c r="V68" s="886">
        <v>101</v>
      </c>
      <c r="W68" s="886"/>
      <c r="X68" s="886"/>
      <c r="Y68" s="886"/>
      <c r="Z68" s="886"/>
      <c r="AA68" s="886">
        <v>1</v>
      </c>
      <c r="AB68" s="886"/>
      <c r="AC68" s="886"/>
      <c r="AD68" s="886"/>
      <c r="AE68" s="886"/>
      <c r="AF68" s="886">
        <v>1</v>
      </c>
      <c r="AG68" s="886"/>
      <c r="AH68" s="886"/>
      <c r="AI68" s="886"/>
      <c r="AJ68" s="886"/>
      <c r="AK68" s="886">
        <v>1</v>
      </c>
      <c r="AL68" s="886"/>
      <c r="AM68" s="886"/>
      <c r="AN68" s="886"/>
      <c r="AO68" s="886"/>
      <c r="AP68" s="886" t="s">
        <v>556</v>
      </c>
      <c r="AQ68" s="886"/>
      <c r="AR68" s="886"/>
      <c r="AS68" s="886"/>
      <c r="AT68" s="886"/>
      <c r="AU68" s="886" t="s">
        <v>556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542</v>
      </c>
      <c r="C69" s="894"/>
      <c r="D69" s="894"/>
      <c r="E69" s="894"/>
      <c r="F69" s="894"/>
      <c r="G69" s="894"/>
      <c r="H69" s="894"/>
      <c r="I69" s="894"/>
      <c r="J69" s="894"/>
      <c r="K69" s="894"/>
      <c r="L69" s="894"/>
      <c r="M69" s="894"/>
      <c r="N69" s="894"/>
      <c r="O69" s="894"/>
      <c r="P69" s="895"/>
      <c r="Q69" s="896">
        <v>12059</v>
      </c>
      <c r="R69" s="851"/>
      <c r="S69" s="851"/>
      <c r="T69" s="851"/>
      <c r="U69" s="851"/>
      <c r="V69" s="851">
        <v>11158</v>
      </c>
      <c r="W69" s="851"/>
      <c r="X69" s="851"/>
      <c r="Y69" s="851"/>
      <c r="Z69" s="851"/>
      <c r="AA69" s="851">
        <v>900</v>
      </c>
      <c r="AB69" s="851"/>
      <c r="AC69" s="851"/>
      <c r="AD69" s="851"/>
      <c r="AE69" s="851"/>
      <c r="AF69" s="851">
        <v>900</v>
      </c>
      <c r="AG69" s="851"/>
      <c r="AH69" s="851"/>
      <c r="AI69" s="851"/>
      <c r="AJ69" s="851"/>
      <c r="AK69" s="851" t="s">
        <v>556</v>
      </c>
      <c r="AL69" s="851"/>
      <c r="AM69" s="851"/>
      <c r="AN69" s="851"/>
      <c r="AO69" s="851"/>
      <c r="AP69" s="851" t="s">
        <v>556</v>
      </c>
      <c r="AQ69" s="851"/>
      <c r="AR69" s="851"/>
      <c r="AS69" s="851"/>
      <c r="AT69" s="851"/>
      <c r="AU69" s="851" t="s">
        <v>556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543</v>
      </c>
      <c r="C70" s="894"/>
      <c r="D70" s="894"/>
      <c r="E70" s="894"/>
      <c r="F70" s="894"/>
      <c r="G70" s="894"/>
      <c r="H70" s="894"/>
      <c r="I70" s="894"/>
      <c r="J70" s="894"/>
      <c r="K70" s="894"/>
      <c r="L70" s="894"/>
      <c r="M70" s="894"/>
      <c r="N70" s="894"/>
      <c r="O70" s="894"/>
      <c r="P70" s="895"/>
      <c r="Q70" s="896">
        <v>70</v>
      </c>
      <c r="R70" s="851"/>
      <c r="S70" s="851"/>
      <c r="T70" s="851"/>
      <c r="U70" s="851"/>
      <c r="V70" s="851">
        <v>70</v>
      </c>
      <c r="W70" s="851"/>
      <c r="X70" s="851"/>
      <c r="Y70" s="851"/>
      <c r="Z70" s="851"/>
      <c r="AA70" s="851" t="s">
        <v>556</v>
      </c>
      <c r="AB70" s="851"/>
      <c r="AC70" s="851"/>
      <c r="AD70" s="851"/>
      <c r="AE70" s="851"/>
      <c r="AF70" s="851" t="s">
        <v>484</v>
      </c>
      <c r="AG70" s="851"/>
      <c r="AH70" s="851"/>
      <c r="AI70" s="851"/>
      <c r="AJ70" s="851"/>
      <c r="AK70" s="851" t="s">
        <v>557</v>
      </c>
      <c r="AL70" s="851"/>
      <c r="AM70" s="851"/>
      <c r="AN70" s="851"/>
      <c r="AO70" s="851"/>
      <c r="AP70" s="851" t="s">
        <v>556</v>
      </c>
      <c r="AQ70" s="851"/>
      <c r="AR70" s="851"/>
      <c r="AS70" s="851"/>
      <c r="AT70" s="851"/>
      <c r="AU70" s="851" t="s">
        <v>556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544</v>
      </c>
      <c r="C71" s="894"/>
      <c r="D71" s="894"/>
      <c r="E71" s="894"/>
      <c r="F71" s="894"/>
      <c r="G71" s="894"/>
      <c r="H71" s="894"/>
      <c r="I71" s="894"/>
      <c r="J71" s="894"/>
      <c r="K71" s="894"/>
      <c r="L71" s="894"/>
      <c r="M71" s="894"/>
      <c r="N71" s="894"/>
      <c r="O71" s="894"/>
      <c r="P71" s="895"/>
      <c r="Q71" s="896">
        <v>176</v>
      </c>
      <c r="R71" s="851"/>
      <c r="S71" s="851"/>
      <c r="T71" s="851"/>
      <c r="U71" s="851"/>
      <c r="V71" s="851">
        <v>165</v>
      </c>
      <c r="W71" s="851"/>
      <c r="X71" s="851"/>
      <c r="Y71" s="851"/>
      <c r="Z71" s="851"/>
      <c r="AA71" s="851">
        <v>11</v>
      </c>
      <c r="AB71" s="851"/>
      <c r="AC71" s="851"/>
      <c r="AD71" s="851"/>
      <c r="AE71" s="851"/>
      <c r="AF71" s="851">
        <v>11</v>
      </c>
      <c r="AG71" s="851"/>
      <c r="AH71" s="851"/>
      <c r="AI71" s="851"/>
      <c r="AJ71" s="851"/>
      <c r="AK71" s="851" t="s">
        <v>556</v>
      </c>
      <c r="AL71" s="851"/>
      <c r="AM71" s="851"/>
      <c r="AN71" s="851"/>
      <c r="AO71" s="851"/>
      <c r="AP71" s="851" t="s">
        <v>556</v>
      </c>
      <c r="AQ71" s="851"/>
      <c r="AR71" s="851"/>
      <c r="AS71" s="851"/>
      <c r="AT71" s="851"/>
      <c r="AU71" s="851" t="s">
        <v>556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545</v>
      </c>
      <c r="C72" s="894"/>
      <c r="D72" s="894"/>
      <c r="E72" s="894"/>
      <c r="F72" s="894"/>
      <c r="G72" s="894"/>
      <c r="H72" s="894"/>
      <c r="I72" s="894"/>
      <c r="J72" s="894"/>
      <c r="K72" s="894"/>
      <c r="L72" s="894"/>
      <c r="M72" s="894"/>
      <c r="N72" s="894"/>
      <c r="O72" s="894"/>
      <c r="P72" s="895"/>
      <c r="Q72" s="896">
        <v>19</v>
      </c>
      <c r="R72" s="851"/>
      <c r="S72" s="851"/>
      <c r="T72" s="851"/>
      <c r="U72" s="851"/>
      <c r="V72" s="851">
        <v>18</v>
      </c>
      <c r="W72" s="851"/>
      <c r="X72" s="851"/>
      <c r="Y72" s="851"/>
      <c r="Z72" s="851"/>
      <c r="AA72" s="851">
        <v>1</v>
      </c>
      <c r="AB72" s="851"/>
      <c r="AC72" s="851"/>
      <c r="AD72" s="851"/>
      <c r="AE72" s="851"/>
      <c r="AF72" s="851">
        <v>1</v>
      </c>
      <c r="AG72" s="851"/>
      <c r="AH72" s="851"/>
      <c r="AI72" s="851"/>
      <c r="AJ72" s="851"/>
      <c r="AK72" s="851" t="s">
        <v>556</v>
      </c>
      <c r="AL72" s="851"/>
      <c r="AM72" s="851"/>
      <c r="AN72" s="851"/>
      <c r="AO72" s="851"/>
      <c r="AP72" s="851" t="s">
        <v>556</v>
      </c>
      <c r="AQ72" s="851"/>
      <c r="AR72" s="851"/>
      <c r="AS72" s="851"/>
      <c r="AT72" s="851"/>
      <c r="AU72" s="851" t="s">
        <v>556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546</v>
      </c>
      <c r="C73" s="894"/>
      <c r="D73" s="894"/>
      <c r="E73" s="894"/>
      <c r="F73" s="894"/>
      <c r="G73" s="894"/>
      <c r="H73" s="894"/>
      <c r="I73" s="894"/>
      <c r="J73" s="894"/>
      <c r="K73" s="894"/>
      <c r="L73" s="894"/>
      <c r="M73" s="894"/>
      <c r="N73" s="894"/>
      <c r="O73" s="894"/>
      <c r="P73" s="895"/>
      <c r="Q73" s="896">
        <v>76</v>
      </c>
      <c r="R73" s="851"/>
      <c r="S73" s="851"/>
      <c r="T73" s="851"/>
      <c r="U73" s="851"/>
      <c r="V73" s="851">
        <v>59</v>
      </c>
      <c r="W73" s="851"/>
      <c r="X73" s="851"/>
      <c r="Y73" s="851"/>
      <c r="Z73" s="851"/>
      <c r="AA73" s="851">
        <v>17</v>
      </c>
      <c r="AB73" s="851"/>
      <c r="AC73" s="851"/>
      <c r="AD73" s="851"/>
      <c r="AE73" s="851"/>
      <c r="AF73" s="851">
        <v>17</v>
      </c>
      <c r="AG73" s="851"/>
      <c r="AH73" s="851"/>
      <c r="AI73" s="851"/>
      <c r="AJ73" s="851"/>
      <c r="AK73" s="851" t="s">
        <v>556</v>
      </c>
      <c r="AL73" s="851"/>
      <c r="AM73" s="851"/>
      <c r="AN73" s="851"/>
      <c r="AO73" s="851"/>
      <c r="AP73" s="851" t="s">
        <v>556</v>
      </c>
      <c r="AQ73" s="851"/>
      <c r="AR73" s="851"/>
      <c r="AS73" s="851"/>
      <c r="AT73" s="851"/>
      <c r="AU73" s="851" t="s">
        <v>556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547</v>
      </c>
      <c r="C74" s="894"/>
      <c r="D74" s="894"/>
      <c r="E74" s="894"/>
      <c r="F74" s="894"/>
      <c r="G74" s="894"/>
      <c r="H74" s="894"/>
      <c r="I74" s="894"/>
      <c r="J74" s="894"/>
      <c r="K74" s="894"/>
      <c r="L74" s="894"/>
      <c r="M74" s="894"/>
      <c r="N74" s="894"/>
      <c r="O74" s="894"/>
      <c r="P74" s="895"/>
      <c r="Q74" s="896">
        <v>288</v>
      </c>
      <c r="R74" s="851"/>
      <c r="S74" s="851"/>
      <c r="T74" s="851"/>
      <c r="U74" s="851"/>
      <c r="V74" s="851">
        <v>244</v>
      </c>
      <c r="W74" s="851"/>
      <c r="X74" s="851"/>
      <c r="Y74" s="851"/>
      <c r="Z74" s="851"/>
      <c r="AA74" s="851">
        <v>44</v>
      </c>
      <c r="AB74" s="851"/>
      <c r="AC74" s="851"/>
      <c r="AD74" s="851"/>
      <c r="AE74" s="851"/>
      <c r="AF74" s="851">
        <v>44</v>
      </c>
      <c r="AG74" s="851"/>
      <c r="AH74" s="851"/>
      <c r="AI74" s="851"/>
      <c r="AJ74" s="851"/>
      <c r="AK74" s="851" t="s">
        <v>556</v>
      </c>
      <c r="AL74" s="851"/>
      <c r="AM74" s="851"/>
      <c r="AN74" s="851"/>
      <c r="AO74" s="851"/>
      <c r="AP74" s="851">
        <v>60</v>
      </c>
      <c r="AQ74" s="851"/>
      <c r="AR74" s="851"/>
      <c r="AS74" s="851"/>
      <c r="AT74" s="851"/>
      <c r="AU74" s="851">
        <v>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548</v>
      </c>
      <c r="C75" s="894"/>
      <c r="D75" s="894"/>
      <c r="E75" s="894"/>
      <c r="F75" s="894"/>
      <c r="G75" s="894"/>
      <c r="H75" s="894"/>
      <c r="I75" s="894"/>
      <c r="J75" s="894"/>
      <c r="K75" s="894"/>
      <c r="L75" s="894"/>
      <c r="M75" s="894"/>
      <c r="N75" s="894"/>
      <c r="O75" s="894"/>
      <c r="P75" s="895"/>
      <c r="Q75" s="899">
        <v>1992</v>
      </c>
      <c r="R75" s="900"/>
      <c r="S75" s="900"/>
      <c r="T75" s="900"/>
      <c r="U75" s="850"/>
      <c r="V75" s="901">
        <v>1960</v>
      </c>
      <c r="W75" s="900"/>
      <c r="X75" s="900"/>
      <c r="Y75" s="900"/>
      <c r="Z75" s="850"/>
      <c r="AA75" s="901">
        <v>32</v>
      </c>
      <c r="AB75" s="900"/>
      <c r="AC75" s="900"/>
      <c r="AD75" s="900"/>
      <c r="AE75" s="850"/>
      <c r="AF75" s="901">
        <v>32</v>
      </c>
      <c r="AG75" s="900"/>
      <c r="AH75" s="900"/>
      <c r="AI75" s="900"/>
      <c r="AJ75" s="850"/>
      <c r="AK75" s="901" t="s">
        <v>556</v>
      </c>
      <c r="AL75" s="900"/>
      <c r="AM75" s="900"/>
      <c r="AN75" s="900"/>
      <c r="AO75" s="850"/>
      <c r="AP75" s="901">
        <v>1609</v>
      </c>
      <c r="AQ75" s="900"/>
      <c r="AR75" s="900"/>
      <c r="AS75" s="900"/>
      <c r="AT75" s="850"/>
      <c r="AU75" s="901">
        <v>117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549</v>
      </c>
      <c r="C76" s="894"/>
      <c r="D76" s="894"/>
      <c r="E76" s="894"/>
      <c r="F76" s="894"/>
      <c r="G76" s="894"/>
      <c r="H76" s="894"/>
      <c r="I76" s="894"/>
      <c r="J76" s="894"/>
      <c r="K76" s="894"/>
      <c r="L76" s="894"/>
      <c r="M76" s="894"/>
      <c r="N76" s="894"/>
      <c r="O76" s="894"/>
      <c r="P76" s="895"/>
      <c r="Q76" s="899">
        <v>48</v>
      </c>
      <c r="R76" s="900"/>
      <c r="S76" s="900"/>
      <c r="T76" s="900"/>
      <c r="U76" s="850"/>
      <c r="V76" s="901">
        <v>38</v>
      </c>
      <c r="W76" s="900"/>
      <c r="X76" s="900"/>
      <c r="Y76" s="900"/>
      <c r="Z76" s="850"/>
      <c r="AA76" s="901">
        <v>10</v>
      </c>
      <c r="AB76" s="900"/>
      <c r="AC76" s="900"/>
      <c r="AD76" s="900"/>
      <c r="AE76" s="850"/>
      <c r="AF76" s="901">
        <v>10</v>
      </c>
      <c r="AG76" s="900"/>
      <c r="AH76" s="900"/>
      <c r="AI76" s="900"/>
      <c r="AJ76" s="850"/>
      <c r="AK76" s="901" t="s">
        <v>556</v>
      </c>
      <c r="AL76" s="900"/>
      <c r="AM76" s="900"/>
      <c r="AN76" s="900"/>
      <c r="AO76" s="850"/>
      <c r="AP76" s="901" t="s">
        <v>556</v>
      </c>
      <c r="AQ76" s="900"/>
      <c r="AR76" s="900"/>
      <c r="AS76" s="900"/>
      <c r="AT76" s="850"/>
      <c r="AU76" s="901" t="s">
        <v>556</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550</v>
      </c>
      <c r="C77" s="894"/>
      <c r="D77" s="894"/>
      <c r="E77" s="894"/>
      <c r="F77" s="894"/>
      <c r="G77" s="894"/>
      <c r="H77" s="894"/>
      <c r="I77" s="894"/>
      <c r="J77" s="894"/>
      <c r="K77" s="894"/>
      <c r="L77" s="894"/>
      <c r="M77" s="894"/>
      <c r="N77" s="894"/>
      <c r="O77" s="894"/>
      <c r="P77" s="895"/>
      <c r="Q77" s="899">
        <v>202</v>
      </c>
      <c r="R77" s="900"/>
      <c r="S77" s="900"/>
      <c r="T77" s="900"/>
      <c r="U77" s="850"/>
      <c r="V77" s="901">
        <v>197</v>
      </c>
      <c r="W77" s="900"/>
      <c r="X77" s="900"/>
      <c r="Y77" s="900"/>
      <c r="Z77" s="850"/>
      <c r="AA77" s="901">
        <v>5</v>
      </c>
      <c r="AB77" s="900"/>
      <c r="AC77" s="900"/>
      <c r="AD77" s="900"/>
      <c r="AE77" s="850"/>
      <c r="AF77" s="901">
        <v>5</v>
      </c>
      <c r="AG77" s="900"/>
      <c r="AH77" s="900"/>
      <c r="AI77" s="900"/>
      <c r="AJ77" s="850"/>
      <c r="AK77" s="901">
        <v>17</v>
      </c>
      <c r="AL77" s="900"/>
      <c r="AM77" s="900"/>
      <c r="AN77" s="900"/>
      <c r="AO77" s="850"/>
      <c r="AP77" s="901" t="s">
        <v>556</v>
      </c>
      <c r="AQ77" s="900"/>
      <c r="AR77" s="900"/>
      <c r="AS77" s="900"/>
      <c r="AT77" s="850"/>
      <c r="AU77" s="901" t="s">
        <v>556</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551</v>
      </c>
      <c r="C78" s="894"/>
      <c r="D78" s="894"/>
      <c r="E78" s="894"/>
      <c r="F78" s="894"/>
      <c r="G78" s="894"/>
      <c r="H78" s="894"/>
      <c r="I78" s="894"/>
      <c r="J78" s="894"/>
      <c r="K78" s="894"/>
      <c r="L78" s="894"/>
      <c r="M78" s="894"/>
      <c r="N78" s="894"/>
      <c r="O78" s="894"/>
      <c r="P78" s="895"/>
      <c r="Q78" s="896">
        <v>64</v>
      </c>
      <c r="R78" s="851"/>
      <c r="S78" s="851"/>
      <c r="T78" s="851"/>
      <c r="U78" s="851"/>
      <c r="V78" s="851">
        <v>64</v>
      </c>
      <c r="W78" s="851"/>
      <c r="X78" s="851"/>
      <c r="Y78" s="851"/>
      <c r="Z78" s="851"/>
      <c r="AA78" s="851" t="s">
        <v>556</v>
      </c>
      <c r="AB78" s="851"/>
      <c r="AC78" s="851"/>
      <c r="AD78" s="851"/>
      <c r="AE78" s="851"/>
      <c r="AF78" s="851" t="s">
        <v>484</v>
      </c>
      <c r="AG78" s="851"/>
      <c r="AH78" s="851"/>
      <c r="AI78" s="851"/>
      <c r="AJ78" s="851"/>
      <c r="AK78" s="851" t="s">
        <v>556</v>
      </c>
      <c r="AL78" s="851"/>
      <c r="AM78" s="851"/>
      <c r="AN78" s="851"/>
      <c r="AO78" s="851"/>
      <c r="AP78" s="851" t="s">
        <v>556</v>
      </c>
      <c r="AQ78" s="851"/>
      <c r="AR78" s="851"/>
      <c r="AS78" s="851"/>
      <c r="AT78" s="851"/>
      <c r="AU78" s="851" t="s">
        <v>556</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552</v>
      </c>
      <c r="C79" s="894"/>
      <c r="D79" s="894"/>
      <c r="E79" s="894"/>
      <c r="F79" s="894"/>
      <c r="G79" s="894"/>
      <c r="H79" s="894"/>
      <c r="I79" s="894"/>
      <c r="J79" s="894"/>
      <c r="K79" s="894"/>
      <c r="L79" s="894"/>
      <c r="M79" s="894"/>
      <c r="N79" s="894"/>
      <c r="O79" s="894"/>
      <c r="P79" s="895"/>
      <c r="Q79" s="896">
        <v>1049</v>
      </c>
      <c r="R79" s="851"/>
      <c r="S79" s="851"/>
      <c r="T79" s="851"/>
      <c r="U79" s="851"/>
      <c r="V79" s="851">
        <v>1014</v>
      </c>
      <c r="W79" s="851"/>
      <c r="X79" s="851"/>
      <c r="Y79" s="851"/>
      <c r="Z79" s="851"/>
      <c r="AA79" s="851">
        <v>36</v>
      </c>
      <c r="AB79" s="851"/>
      <c r="AC79" s="851"/>
      <c r="AD79" s="851"/>
      <c r="AE79" s="851"/>
      <c r="AF79" s="851">
        <v>36</v>
      </c>
      <c r="AG79" s="851"/>
      <c r="AH79" s="851"/>
      <c r="AI79" s="851"/>
      <c r="AJ79" s="851"/>
      <c r="AK79" s="851" t="s">
        <v>556</v>
      </c>
      <c r="AL79" s="851"/>
      <c r="AM79" s="851"/>
      <c r="AN79" s="851"/>
      <c r="AO79" s="851"/>
      <c r="AP79" s="851" t="s">
        <v>556</v>
      </c>
      <c r="AQ79" s="851"/>
      <c r="AR79" s="851"/>
      <c r="AS79" s="851"/>
      <c r="AT79" s="851"/>
      <c r="AU79" s="851" t="s">
        <v>556</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553</v>
      </c>
      <c r="C80" s="894"/>
      <c r="D80" s="894"/>
      <c r="E80" s="894"/>
      <c r="F80" s="894"/>
      <c r="G80" s="894"/>
      <c r="H80" s="894"/>
      <c r="I80" s="894"/>
      <c r="J80" s="894"/>
      <c r="K80" s="894"/>
      <c r="L80" s="894"/>
      <c r="M80" s="894"/>
      <c r="N80" s="894"/>
      <c r="O80" s="894"/>
      <c r="P80" s="895"/>
      <c r="Q80" s="896">
        <v>66230</v>
      </c>
      <c r="R80" s="851"/>
      <c r="S80" s="851"/>
      <c r="T80" s="851"/>
      <c r="U80" s="851"/>
      <c r="V80" s="851">
        <v>64208</v>
      </c>
      <c r="W80" s="851"/>
      <c r="X80" s="851"/>
      <c r="Y80" s="851"/>
      <c r="Z80" s="851"/>
      <c r="AA80" s="851">
        <v>2022</v>
      </c>
      <c r="AB80" s="851"/>
      <c r="AC80" s="851"/>
      <c r="AD80" s="851"/>
      <c r="AE80" s="851"/>
      <c r="AF80" s="851">
        <v>2022</v>
      </c>
      <c r="AG80" s="851"/>
      <c r="AH80" s="851"/>
      <c r="AI80" s="851"/>
      <c r="AJ80" s="851"/>
      <c r="AK80" s="851">
        <v>160</v>
      </c>
      <c r="AL80" s="851"/>
      <c r="AM80" s="851"/>
      <c r="AN80" s="851"/>
      <c r="AO80" s="851"/>
      <c r="AP80" s="851" t="s">
        <v>556</v>
      </c>
      <c r="AQ80" s="851"/>
      <c r="AR80" s="851"/>
      <c r="AS80" s="851"/>
      <c r="AT80" s="851"/>
      <c r="AU80" s="851" t="s">
        <v>556</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554</v>
      </c>
      <c r="C81" s="894"/>
      <c r="D81" s="894"/>
      <c r="E81" s="894"/>
      <c r="F81" s="894"/>
      <c r="G81" s="894"/>
      <c r="H81" s="894"/>
      <c r="I81" s="894"/>
      <c r="J81" s="894"/>
      <c r="K81" s="894"/>
      <c r="L81" s="894"/>
      <c r="M81" s="894"/>
      <c r="N81" s="894"/>
      <c r="O81" s="894"/>
      <c r="P81" s="895"/>
      <c r="Q81" s="896">
        <v>489</v>
      </c>
      <c r="R81" s="851"/>
      <c r="S81" s="851"/>
      <c r="T81" s="851"/>
      <c r="U81" s="851"/>
      <c r="V81" s="851">
        <v>416</v>
      </c>
      <c r="W81" s="851"/>
      <c r="X81" s="851"/>
      <c r="Y81" s="851"/>
      <c r="Z81" s="851"/>
      <c r="AA81" s="851">
        <v>72</v>
      </c>
      <c r="AB81" s="851"/>
      <c r="AC81" s="851"/>
      <c r="AD81" s="851"/>
      <c r="AE81" s="851"/>
      <c r="AF81" s="851">
        <v>72</v>
      </c>
      <c r="AG81" s="851"/>
      <c r="AH81" s="851"/>
      <c r="AI81" s="851"/>
      <c r="AJ81" s="851"/>
      <c r="AK81" s="851">
        <v>61</v>
      </c>
      <c r="AL81" s="851"/>
      <c r="AM81" s="851"/>
      <c r="AN81" s="851"/>
      <c r="AO81" s="851"/>
      <c r="AP81" s="851" t="s">
        <v>556</v>
      </c>
      <c r="AQ81" s="851"/>
      <c r="AR81" s="851"/>
      <c r="AS81" s="851"/>
      <c r="AT81" s="851"/>
      <c r="AU81" s="851" t="s">
        <v>556</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555</v>
      </c>
      <c r="C82" s="894"/>
      <c r="D82" s="894"/>
      <c r="E82" s="894"/>
      <c r="F82" s="894"/>
      <c r="G82" s="894"/>
      <c r="H82" s="894"/>
      <c r="I82" s="894"/>
      <c r="J82" s="894"/>
      <c r="K82" s="894"/>
      <c r="L82" s="894"/>
      <c r="M82" s="894"/>
      <c r="N82" s="894"/>
      <c r="O82" s="894"/>
      <c r="P82" s="895"/>
      <c r="Q82" s="896">
        <v>744266</v>
      </c>
      <c r="R82" s="851"/>
      <c r="S82" s="851"/>
      <c r="T82" s="851"/>
      <c r="U82" s="851"/>
      <c r="V82" s="851">
        <v>712499</v>
      </c>
      <c r="W82" s="851"/>
      <c r="X82" s="851"/>
      <c r="Y82" s="851"/>
      <c r="Z82" s="851"/>
      <c r="AA82" s="851">
        <v>31767</v>
      </c>
      <c r="AB82" s="851"/>
      <c r="AC82" s="851"/>
      <c r="AD82" s="851"/>
      <c r="AE82" s="851"/>
      <c r="AF82" s="851">
        <v>31767</v>
      </c>
      <c r="AG82" s="851"/>
      <c r="AH82" s="851"/>
      <c r="AI82" s="851"/>
      <c r="AJ82" s="851"/>
      <c r="AK82" s="851" t="s">
        <v>556</v>
      </c>
      <c r="AL82" s="851"/>
      <c r="AM82" s="851"/>
      <c r="AN82" s="851"/>
      <c r="AO82" s="851"/>
      <c r="AP82" s="851" t="s">
        <v>557</v>
      </c>
      <c r="AQ82" s="851"/>
      <c r="AR82" s="851"/>
      <c r="AS82" s="851"/>
      <c r="AT82" s="851"/>
      <c r="AU82" s="851" t="s">
        <v>556</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559</v>
      </c>
      <c r="C83" s="894"/>
      <c r="D83" s="894"/>
      <c r="E83" s="894"/>
      <c r="F83" s="894"/>
      <c r="G83" s="894"/>
      <c r="H83" s="894"/>
      <c r="I83" s="894"/>
      <c r="J83" s="894"/>
      <c r="K83" s="894"/>
      <c r="L83" s="894"/>
      <c r="M83" s="894"/>
      <c r="N83" s="894"/>
      <c r="O83" s="894"/>
      <c r="P83" s="895"/>
      <c r="Q83" s="896">
        <v>158</v>
      </c>
      <c r="R83" s="851"/>
      <c r="S83" s="851"/>
      <c r="T83" s="851"/>
      <c r="U83" s="851"/>
      <c r="V83" s="851">
        <v>147</v>
      </c>
      <c r="W83" s="851"/>
      <c r="X83" s="851"/>
      <c r="Y83" s="851"/>
      <c r="Z83" s="851"/>
      <c r="AA83" s="851">
        <v>11</v>
      </c>
      <c r="AB83" s="851"/>
      <c r="AC83" s="851"/>
      <c r="AD83" s="851"/>
      <c r="AE83" s="851"/>
      <c r="AF83" s="851">
        <v>11</v>
      </c>
      <c r="AG83" s="851"/>
      <c r="AH83" s="851"/>
      <c r="AI83" s="851"/>
      <c r="AJ83" s="851"/>
      <c r="AK83" s="851">
        <v>93</v>
      </c>
      <c r="AL83" s="851"/>
      <c r="AM83" s="851"/>
      <c r="AN83" s="851"/>
      <c r="AO83" s="851"/>
      <c r="AP83" s="851" t="s">
        <v>558</v>
      </c>
      <c r="AQ83" s="851"/>
      <c r="AR83" s="851"/>
      <c r="AS83" s="851"/>
      <c r="AT83" s="851"/>
      <c r="AU83" s="851" t="s">
        <v>558</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t="s">
        <v>560</v>
      </c>
      <c r="C84" s="894"/>
      <c r="D84" s="894"/>
      <c r="E84" s="894"/>
      <c r="F84" s="894"/>
      <c r="G84" s="894"/>
      <c r="H84" s="894"/>
      <c r="I84" s="894"/>
      <c r="J84" s="894"/>
      <c r="K84" s="894"/>
      <c r="L84" s="894"/>
      <c r="M84" s="894"/>
      <c r="N84" s="894"/>
      <c r="O84" s="894"/>
      <c r="P84" s="895"/>
      <c r="Q84" s="896">
        <v>29</v>
      </c>
      <c r="R84" s="851"/>
      <c r="S84" s="851"/>
      <c r="T84" s="851"/>
      <c r="U84" s="851"/>
      <c r="V84" s="851">
        <v>29</v>
      </c>
      <c r="W84" s="851"/>
      <c r="X84" s="851"/>
      <c r="Y84" s="851"/>
      <c r="Z84" s="851"/>
      <c r="AA84" s="851" t="s">
        <v>558</v>
      </c>
      <c r="AB84" s="851"/>
      <c r="AC84" s="851"/>
      <c r="AD84" s="851"/>
      <c r="AE84" s="851"/>
      <c r="AF84" s="851" t="s">
        <v>558</v>
      </c>
      <c r="AG84" s="851"/>
      <c r="AH84" s="851"/>
      <c r="AI84" s="851"/>
      <c r="AJ84" s="851"/>
      <c r="AK84" s="851">
        <v>27</v>
      </c>
      <c r="AL84" s="851"/>
      <c r="AM84" s="851"/>
      <c r="AN84" s="851"/>
      <c r="AO84" s="851"/>
      <c r="AP84" s="851" t="s">
        <v>558</v>
      </c>
      <c r="AQ84" s="851"/>
      <c r="AR84" s="851"/>
      <c r="AS84" s="851"/>
      <c r="AT84" s="851"/>
      <c r="AU84" s="851" t="s">
        <v>558</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t="s">
        <v>561</v>
      </c>
      <c r="C85" s="894"/>
      <c r="D85" s="894"/>
      <c r="E85" s="894"/>
      <c r="F85" s="894"/>
      <c r="G85" s="894"/>
      <c r="H85" s="894"/>
      <c r="I85" s="894"/>
      <c r="J85" s="894"/>
      <c r="K85" s="894"/>
      <c r="L85" s="894"/>
      <c r="M85" s="894"/>
      <c r="N85" s="894"/>
      <c r="O85" s="894"/>
      <c r="P85" s="895"/>
      <c r="Q85" s="896">
        <v>2759</v>
      </c>
      <c r="R85" s="851"/>
      <c r="S85" s="851"/>
      <c r="T85" s="851"/>
      <c r="U85" s="851"/>
      <c r="V85" s="851">
        <v>2759</v>
      </c>
      <c r="W85" s="851"/>
      <c r="X85" s="851"/>
      <c r="Y85" s="851"/>
      <c r="Z85" s="851"/>
      <c r="AA85" s="851" t="s">
        <v>562</v>
      </c>
      <c r="AB85" s="851"/>
      <c r="AC85" s="851"/>
      <c r="AD85" s="851"/>
      <c r="AE85" s="851"/>
      <c r="AF85" s="851" t="s">
        <v>558</v>
      </c>
      <c r="AG85" s="851"/>
      <c r="AH85" s="851"/>
      <c r="AI85" s="851"/>
      <c r="AJ85" s="851"/>
      <c r="AK85" s="851" t="s">
        <v>558</v>
      </c>
      <c r="AL85" s="851"/>
      <c r="AM85" s="851"/>
      <c r="AN85" s="851"/>
      <c r="AO85" s="851"/>
      <c r="AP85" s="851" t="s">
        <v>558</v>
      </c>
      <c r="AQ85" s="851"/>
      <c r="AR85" s="851"/>
      <c r="AS85" s="851"/>
      <c r="AT85" s="851"/>
      <c r="AU85" s="851" t="s">
        <v>558</v>
      </c>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t="s">
        <v>563</v>
      </c>
      <c r="C86" s="894"/>
      <c r="D86" s="894"/>
      <c r="E86" s="894"/>
      <c r="F86" s="894"/>
      <c r="G86" s="894"/>
      <c r="H86" s="894"/>
      <c r="I86" s="894"/>
      <c r="J86" s="894"/>
      <c r="K86" s="894"/>
      <c r="L86" s="894"/>
      <c r="M86" s="894"/>
      <c r="N86" s="894"/>
      <c r="O86" s="894"/>
      <c r="P86" s="895"/>
      <c r="Q86" s="896">
        <v>11508</v>
      </c>
      <c r="R86" s="851"/>
      <c r="S86" s="851"/>
      <c r="T86" s="851"/>
      <c r="U86" s="851"/>
      <c r="V86" s="851">
        <v>10178</v>
      </c>
      <c r="W86" s="851"/>
      <c r="X86" s="851"/>
      <c r="Y86" s="851"/>
      <c r="Z86" s="851"/>
      <c r="AA86" s="851">
        <v>1330</v>
      </c>
      <c r="AB86" s="851"/>
      <c r="AC86" s="851"/>
      <c r="AD86" s="851"/>
      <c r="AE86" s="851"/>
      <c r="AF86" s="851">
        <v>1330</v>
      </c>
      <c r="AG86" s="851"/>
      <c r="AH86" s="851"/>
      <c r="AI86" s="851"/>
      <c r="AJ86" s="851"/>
      <c r="AK86" s="851" t="s">
        <v>558</v>
      </c>
      <c r="AL86" s="851"/>
      <c r="AM86" s="851"/>
      <c r="AN86" s="851"/>
      <c r="AO86" s="851"/>
      <c r="AP86" s="851">
        <v>19568</v>
      </c>
      <c r="AQ86" s="851"/>
      <c r="AR86" s="851"/>
      <c r="AS86" s="851"/>
      <c r="AT86" s="851"/>
      <c r="AU86" s="851" t="s">
        <v>558</v>
      </c>
      <c r="AV86" s="851"/>
      <c r="AW86" s="851"/>
      <c r="AX86" s="851"/>
      <c r="AY86" s="851"/>
      <c r="AZ86" s="897" t="s">
        <v>564</v>
      </c>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36259</v>
      </c>
      <c r="AG88" s="862"/>
      <c r="AH88" s="862"/>
      <c r="AI88" s="862"/>
      <c r="AJ88" s="862"/>
      <c r="AK88" s="859"/>
      <c r="AL88" s="859"/>
      <c r="AM88" s="859"/>
      <c r="AN88" s="859"/>
      <c r="AO88" s="859"/>
      <c r="AP88" s="862">
        <v>21237</v>
      </c>
      <c r="AQ88" s="862"/>
      <c r="AR88" s="862"/>
      <c r="AS88" s="862"/>
      <c r="AT88" s="862"/>
      <c r="AU88" s="862">
        <v>119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287</v>
      </c>
      <c r="AG109" s="915"/>
      <c r="AH109" s="915"/>
      <c r="AI109" s="915"/>
      <c r="AJ109" s="916"/>
      <c r="AK109" s="914" t="s">
        <v>286</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287</v>
      </c>
      <c r="BW109" s="915"/>
      <c r="BX109" s="915"/>
      <c r="BY109" s="915"/>
      <c r="BZ109" s="916"/>
      <c r="CA109" s="914" t="s">
        <v>286</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287</v>
      </c>
      <c r="DM109" s="915"/>
      <c r="DN109" s="915"/>
      <c r="DO109" s="915"/>
      <c r="DP109" s="916"/>
      <c r="DQ109" s="914" t="s">
        <v>286</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450260</v>
      </c>
      <c r="AB110" s="922"/>
      <c r="AC110" s="922"/>
      <c r="AD110" s="922"/>
      <c r="AE110" s="923"/>
      <c r="AF110" s="924">
        <v>454384</v>
      </c>
      <c r="AG110" s="922"/>
      <c r="AH110" s="922"/>
      <c r="AI110" s="922"/>
      <c r="AJ110" s="923"/>
      <c r="AK110" s="924">
        <v>462378</v>
      </c>
      <c r="AL110" s="922"/>
      <c r="AM110" s="922"/>
      <c r="AN110" s="922"/>
      <c r="AO110" s="923"/>
      <c r="AP110" s="925">
        <v>19.2</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4562046</v>
      </c>
      <c r="BR110" s="957"/>
      <c r="BS110" s="957"/>
      <c r="BT110" s="957"/>
      <c r="BU110" s="957"/>
      <c r="BV110" s="957">
        <v>4558816</v>
      </c>
      <c r="BW110" s="957"/>
      <c r="BX110" s="957"/>
      <c r="BY110" s="957"/>
      <c r="BZ110" s="957"/>
      <c r="CA110" s="957">
        <v>4766076</v>
      </c>
      <c r="CB110" s="957"/>
      <c r="CC110" s="957"/>
      <c r="CD110" s="957"/>
      <c r="CE110" s="957"/>
      <c r="CF110" s="971">
        <v>197.8</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74304</v>
      </c>
      <c r="BR111" s="950"/>
      <c r="BS111" s="950"/>
      <c r="BT111" s="950"/>
      <c r="BU111" s="950"/>
      <c r="BV111" s="950">
        <v>65565</v>
      </c>
      <c r="BW111" s="950"/>
      <c r="BX111" s="950"/>
      <c r="BY111" s="950"/>
      <c r="BZ111" s="950"/>
      <c r="CA111" s="950">
        <v>56826</v>
      </c>
      <c r="CB111" s="950"/>
      <c r="CC111" s="950"/>
      <c r="CD111" s="950"/>
      <c r="CE111" s="950"/>
      <c r="CF111" s="944">
        <v>2.4</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3329620</v>
      </c>
      <c r="BR112" s="950"/>
      <c r="BS112" s="950"/>
      <c r="BT112" s="950"/>
      <c r="BU112" s="950"/>
      <c r="BV112" s="950">
        <v>3116400</v>
      </c>
      <c r="BW112" s="950"/>
      <c r="BX112" s="950"/>
      <c r="BY112" s="950"/>
      <c r="BZ112" s="950"/>
      <c r="CA112" s="950">
        <v>2949383</v>
      </c>
      <c r="CB112" s="950"/>
      <c r="CC112" s="950"/>
      <c r="CD112" s="950"/>
      <c r="CE112" s="950"/>
      <c r="CF112" s="944">
        <v>122.4</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239015</v>
      </c>
      <c r="AB113" s="964"/>
      <c r="AC113" s="964"/>
      <c r="AD113" s="964"/>
      <c r="AE113" s="965"/>
      <c r="AF113" s="966">
        <v>239474</v>
      </c>
      <c r="AG113" s="964"/>
      <c r="AH113" s="964"/>
      <c r="AI113" s="964"/>
      <c r="AJ113" s="965"/>
      <c r="AK113" s="966">
        <v>238780</v>
      </c>
      <c r="AL113" s="964"/>
      <c r="AM113" s="964"/>
      <c r="AN113" s="964"/>
      <c r="AO113" s="965"/>
      <c r="AP113" s="967">
        <v>9.9</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106587</v>
      </c>
      <c r="BR113" s="950"/>
      <c r="BS113" s="950"/>
      <c r="BT113" s="950"/>
      <c r="BU113" s="950"/>
      <c r="BV113" s="950">
        <v>136117</v>
      </c>
      <c r="BW113" s="950"/>
      <c r="BX113" s="950"/>
      <c r="BY113" s="950"/>
      <c r="BZ113" s="950"/>
      <c r="CA113" s="950">
        <v>119724</v>
      </c>
      <c r="CB113" s="950"/>
      <c r="CC113" s="950"/>
      <c r="CD113" s="950"/>
      <c r="CE113" s="950"/>
      <c r="CF113" s="944">
        <v>5</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17153</v>
      </c>
      <c r="AB114" s="989"/>
      <c r="AC114" s="989"/>
      <c r="AD114" s="989"/>
      <c r="AE114" s="990"/>
      <c r="AF114" s="991">
        <v>16779</v>
      </c>
      <c r="AG114" s="989"/>
      <c r="AH114" s="989"/>
      <c r="AI114" s="989"/>
      <c r="AJ114" s="990"/>
      <c r="AK114" s="991">
        <v>20772</v>
      </c>
      <c r="AL114" s="989"/>
      <c r="AM114" s="989"/>
      <c r="AN114" s="989"/>
      <c r="AO114" s="990"/>
      <c r="AP114" s="992">
        <v>0.9</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344441</v>
      </c>
      <c r="BR114" s="950"/>
      <c r="BS114" s="950"/>
      <c r="BT114" s="950"/>
      <c r="BU114" s="950"/>
      <c r="BV114" s="950">
        <v>207853</v>
      </c>
      <c r="BW114" s="950"/>
      <c r="BX114" s="950"/>
      <c r="BY114" s="950"/>
      <c r="BZ114" s="950"/>
      <c r="CA114" s="950">
        <v>175192</v>
      </c>
      <c r="CB114" s="950"/>
      <c r="CC114" s="950"/>
      <c r="CD114" s="950"/>
      <c r="CE114" s="950"/>
      <c r="CF114" s="944">
        <v>7.3</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8739</v>
      </c>
      <c r="AB115" s="964"/>
      <c r="AC115" s="964"/>
      <c r="AD115" s="964"/>
      <c r="AE115" s="965"/>
      <c r="AF115" s="966">
        <v>8739</v>
      </c>
      <c r="AG115" s="964"/>
      <c r="AH115" s="964"/>
      <c r="AI115" s="964"/>
      <c r="AJ115" s="965"/>
      <c r="AK115" s="966">
        <v>8739</v>
      </c>
      <c r="AL115" s="964"/>
      <c r="AM115" s="964"/>
      <c r="AN115" s="964"/>
      <c r="AO115" s="965"/>
      <c r="AP115" s="967">
        <v>0.4</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715167</v>
      </c>
      <c r="AB117" s="1007"/>
      <c r="AC117" s="1007"/>
      <c r="AD117" s="1007"/>
      <c r="AE117" s="1008"/>
      <c r="AF117" s="1009">
        <v>719376</v>
      </c>
      <c r="AG117" s="1007"/>
      <c r="AH117" s="1007"/>
      <c r="AI117" s="1007"/>
      <c r="AJ117" s="1008"/>
      <c r="AK117" s="1009">
        <v>730669</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287</v>
      </c>
      <c r="AG118" s="915"/>
      <c r="AH118" s="915"/>
      <c r="AI118" s="915"/>
      <c r="AJ118" s="916"/>
      <c r="AK118" s="914" t="s">
        <v>286</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438</v>
      </c>
      <c r="BP119" s="1036"/>
      <c r="BQ119" s="1027">
        <v>8416998</v>
      </c>
      <c r="BR119" s="1028"/>
      <c r="BS119" s="1028"/>
      <c r="BT119" s="1028"/>
      <c r="BU119" s="1028"/>
      <c r="BV119" s="1028">
        <v>8084751</v>
      </c>
      <c r="BW119" s="1028"/>
      <c r="BX119" s="1028"/>
      <c r="BY119" s="1028"/>
      <c r="BZ119" s="1028"/>
      <c r="CA119" s="1028">
        <v>8067201</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74304</v>
      </c>
      <c r="DH119" s="1014"/>
      <c r="DI119" s="1014"/>
      <c r="DJ119" s="1014"/>
      <c r="DK119" s="1015"/>
      <c r="DL119" s="1013">
        <v>65565</v>
      </c>
      <c r="DM119" s="1014"/>
      <c r="DN119" s="1014"/>
      <c r="DO119" s="1014"/>
      <c r="DP119" s="1015"/>
      <c r="DQ119" s="1013">
        <v>56826</v>
      </c>
      <c r="DR119" s="1014"/>
      <c r="DS119" s="1014"/>
      <c r="DT119" s="1014"/>
      <c r="DU119" s="1015"/>
      <c r="DV119" s="1016">
        <v>2.4</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1812618</v>
      </c>
      <c r="BR120" s="957"/>
      <c r="BS120" s="957"/>
      <c r="BT120" s="957"/>
      <c r="BU120" s="957"/>
      <c r="BV120" s="957">
        <v>1641602</v>
      </c>
      <c r="BW120" s="957"/>
      <c r="BX120" s="957"/>
      <c r="BY120" s="957"/>
      <c r="BZ120" s="957"/>
      <c r="CA120" s="957">
        <v>1363212</v>
      </c>
      <c r="CB120" s="957"/>
      <c r="CC120" s="957"/>
      <c r="CD120" s="957"/>
      <c r="CE120" s="957"/>
      <c r="CF120" s="971">
        <v>56.6</v>
      </c>
      <c r="CG120" s="972"/>
      <c r="CH120" s="972"/>
      <c r="CI120" s="972"/>
      <c r="CJ120" s="972"/>
      <c r="CK120" s="1037" t="s">
        <v>442</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2558420</v>
      </c>
      <c r="DH120" s="957"/>
      <c r="DI120" s="957"/>
      <c r="DJ120" s="957"/>
      <c r="DK120" s="957"/>
      <c r="DL120" s="957">
        <v>2394898</v>
      </c>
      <c r="DM120" s="957"/>
      <c r="DN120" s="957"/>
      <c r="DO120" s="957"/>
      <c r="DP120" s="957"/>
      <c r="DQ120" s="957">
        <v>2278465</v>
      </c>
      <c r="DR120" s="957"/>
      <c r="DS120" s="957"/>
      <c r="DT120" s="957"/>
      <c r="DU120" s="957"/>
      <c r="DV120" s="958">
        <v>94.6</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88286</v>
      </c>
      <c r="BR121" s="950"/>
      <c r="BS121" s="950"/>
      <c r="BT121" s="950"/>
      <c r="BU121" s="950"/>
      <c r="BV121" s="950">
        <v>77306</v>
      </c>
      <c r="BW121" s="950"/>
      <c r="BX121" s="950"/>
      <c r="BY121" s="950"/>
      <c r="BZ121" s="950"/>
      <c r="CA121" s="950">
        <v>74205</v>
      </c>
      <c r="CB121" s="950"/>
      <c r="CC121" s="950"/>
      <c r="CD121" s="950"/>
      <c r="CE121" s="950"/>
      <c r="CF121" s="944">
        <v>3.1</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771200</v>
      </c>
      <c r="DH121" s="950"/>
      <c r="DI121" s="950"/>
      <c r="DJ121" s="950"/>
      <c r="DK121" s="950"/>
      <c r="DL121" s="950">
        <v>721502</v>
      </c>
      <c r="DM121" s="950"/>
      <c r="DN121" s="950"/>
      <c r="DO121" s="950"/>
      <c r="DP121" s="950"/>
      <c r="DQ121" s="950">
        <v>670918</v>
      </c>
      <c r="DR121" s="950"/>
      <c r="DS121" s="950"/>
      <c r="DT121" s="950"/>
      <c r="DU121" s="950"/>
      <c r="DV121" s="951">
        <v>27.8</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4693451</v>
      </c>
      <c r="BR122" s="1028"/>
      <c r="BS122" s="1028"/>
      <c r="BT122" s="1028"/>
      <c r="BU122" s="1028"/>
      <c r="BV122" s="1028">
        <v>4734610</v>
      </c>
      <c r="BW122" s="1028"/>
      <c r="BX122" s="1028"/>
      <c r="BY122" s="1028"/>
      <c r="BZ122" s="1028"/>
      <c r="CA122" s="1028">
        <v>4883610</v>
      </c>
      <c r="CB122" s="1028"/>
      <c r="CC122" s="1028"/>
      <c r="CD122" s="1028"/>
      <c r="CE122" s="1028"/>
      <c r="CF122" s="1048">
        <v>202.7</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446</v>
      </c>
      <c r="BP123" s="1036"/>
      <c r="BQ123" s="1095">
        <v>6594355</v>
      </c>
      <c r="BR123" s="1096"/>
      <c r="BS123" s="1096"/>
      <c r="BT123" s="1096"/>
      <c r="BU123" s="1096"/>
      <c r="BV123" s="1096">
        <v>6453518</v>
      </c>
      <c r="BW123" s="1096"/>
      <c r="BX123" s="1096"/>
      <c r="BY123" s="1096"/>
      <c r="BZ123" s="1096"/>
      <c r="CA123" s="1096">
        <v>6321027</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77.5</v>
      </c>
      <c r="BR124" s="1058"/>
      <c r="BS124" s="1058"/>
      <c r="BT124" s="1058"/>
      <c r="BU124" s="1058"/>
      <c r="BV124" s="1058">
        <v>67.400000000000006</v>
      </c>
      <c r="BW124" s="1058"/>
      <c r="BX124" s="1058"/>
      <c r="BY124" s="1058"/>
      <c r="BZ124" s="1058"/>
      <c r="CA124" s="1058">
        <v>72.400000000000006</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8739</v>
      </c>
      <c r="AB126" s="989"/>
      <c r="AC126" s="989"/>
      <c r="AD126" s="989"/>
      <c r="AE126" s="990"/>
      <c r="AF126" s="991">
        <v>8739</v>
      </c>
      <c r="AG126" s="989"/>
      <c r="AH126" s="989"/>
      <c r="AI126" s="989"/>
      <c r="AJ126" s="990"/>
      <c r="AK126" s="991">
        <v>8739</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14260</v>
      </c>
      <c r="AB128" s="1078"/>
      <c r="AC128" s="1078"/>
      <c r="AD128" s="1078"/>
      <c r="AE128" s="1079"/>
      <c r="AF128" s="1080">
        <v>12238</v>
      </c>
      <c r="AG128" s="1078"/>
      <c r="AH128" s="1078"/>
      <c r="AI128" s="1078"/>
      <c r="AJ128" s="1079"/>
      <c r="AK128" s="1080">
        <v>11536</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2735332</v>
      </c>
      <c r="AB129" s="989"/>
      <c r="AC129" s="989"/>
      <c r="AD129" s="989"/>
      <c r="AE129" s="990"/>
      <c r="AF129" s="991">
        <v>2792301</v>
      </c>
      <c r="AG129" s="989"/>
      <c r="AH129" s="989"/>
      <c r="AI129" s="989"/>
      <c r="AJ129" s="990"/>
      <c r="AK129" s="991">
        <v>2792718</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464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385848</v>
      </c>
      <c r="AB130" s="989"/>
      <c r="AC130" s="989"/>
      <c r="AD130" s="989"/>
      <c r="AE130" s="990"/>
      <c r="AF130" s="991">
        <v>373874</v>
      </c>
      <c r="AG130" s="989"/>
      <c r="AH130" s="989"/>
      <c r="AI130" s="989"/>
      <c r="AJ130" s="990"/>
      <c r="AK130" s="991">
        <v>382983</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13.7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2349484</v>
      </c>
      <c r="AB131" s="1014"/>
      <c r="AC131" s="1014"/>
      <c r="AD131" s="1014"/>
      <c r="AE131" s="1015"/>
      <c r="AF131" s="1013">
        <v>2418427</v>
      </c>
      <c r="AG131" s="1014"/>
      <c r="AH131" s="1014"/>
      <c r="AI131" s="1014"/>
      <c r="AJ131" s="1015"/>
      <c r="AK131" s="1013">
        <v>2409735</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72.400000000000006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13.409710390000001</v>
      </c>
      <c r="AB132" s="1130"/>
      <c r="AC132" s="1130"/>
      <c r="AD132" s="1130"/>
      <c r="AE132" s="1131"/>
      <c r="AF132" s="1132">
        <v>13.780196800000001</v>
      </c>
      <c r="AG132" s="1130"/>
      <c r="AH132" s="1130"/>
      <c r="AI132" s="1130"/>
      <c r="AJ132" s="1131"/>
      <c r="AK132" s="1132">
        <v>13.94966666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10.9</v>
      </c>
      <c r="AB133" s="1113"/>
      <c r="AC133" s="1113"/>
      <c r="AD133" s="1113"/>
      <c r="AE133" s="1114"/>
      <c r="AF133" s="1112">
        <v>12.7</v>
      </c>
      <c r="AG133" s="1113"/>
      <c r="AH133" s="1113"/>
      <c r="AI133" s="1113"/>
      <c r="AJ133" s="1114"/>
      <c r="AK133" s="1112">
        <v>13.7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0" t="s">
        <v>475</v>
      </c>
      <c r="L7" s="256"/>
      <c r="M7" s="257" t="s">
        <v>476</v>
      </c>
      <c r="N7" s="258"/>
    </row>
    <row r="8" spans="1:16">
      <c r="A8" s="250"/>
      <c r="B8" s="246"/>
      <c r="C8" s="246"/>
      <c r="D8" s="246"/>
      <c r="E8" s="246"/>
      <c r="F8" s="246"/>
      <c r="G8" s="259"/>
      <c r="H8" s="260"/>
      <c r="I8" s="260"/>
      <c r="J8" s="261"/>
      <c r="K8" s="1151"/>
      <c r="L8" s="262" t="s">
        <v>477</v>
      </c>
      <c r="M8" s="263" t="s">
        <v>478</v>
      </c>
      <c r="N8" s="264" t="s">
        <v>479</v>
      </c>
    </row>
    <row r="9" spans="1:16">
      <c r="A9" s="250"/>
      <c r="B9" s="246"/>
      <c r="C9" s="246"/>
      <c r="D9" s="246"/>
      <c r="E9" s="246"/>
      <c r="F9" s="246"/>
      <c r="G9" s="1152" t="s">
        <v>480</v>
      </c>
      <c r="H9" s="1153"/>
      <c r="I9" s="1153"/>
      <c r="J9" s="1154"/>
      <c r="K9" s="265">
        <v>764017</v>
      </c>
      <c r="L9" s="266">
        <v>88870</v>
      </c>
      <c r="M9" s="267">
        <v>115876</v>
      </c>
      <c r="N9" s="268">
        <v>-23.3</v>
      </c>
    </row>
    <row r="10" spans="1:16">
      <c r="A10" s="250"/>
      <c r="B10" s="246"/>
      <c r="C10" s="246"/>
      <c r="D10" s="246"/>
      <c r="E10" s="246"/>
      <c r="F10" s="246"/>
      <c r="G10" s="1152" t="s">
        <v>481</v>
      </c>
      <c r="H10" s="1153"/>
      <c r="I10" s="1153"/>
      <c r="J10" s="1154"/>
      <c r="K10" s="269">
        <v>39393</v>
      </c>
      <c r="L10" s="270">
        <v>4582</v>
      </c>
      <c r="M10" s="271">
        <v>10922</v>
      </c>
      <c r="N10" s="272">
        <v>-58</v>
      </c>
    </row>
    <row r="11" spans="1:16" ht="13.5" customHeight="1">
      <c r="A11" s="250"/>
      <c r="B11" s="246"/>
      <c r="C11" s="246"/>
      <c r="D11" s="246"/>
      <c r="E11" s="246"/>
      <c r="F11" s="246"/>
      <c r="G11" s="1152" t="s">
        <v>482</v>
      </c>
      <c r="H11" s="1153"/>
      <c r="I11" s="1153"/>
      <c r="J11" s="1154"/>
      <c r="K11" s="269">
        <v>109080</v>
      </c>
      <c r="L11" s="270">
        <v>12688</v>
      </c>
      <c r="M11" s="271">
        <v>18462</v>
      </c>
      <c r="N11" s="272">
        <v>-31.3</v>
      </c>
    </row>
    <row r="12" spans="1:16" ht="13.5" customHeight="1">
      <c r="A12" s="250"/>
      <c r="B12" s="246"/>
      <c r="C12" s="246"/>
      <c r="D12" s="246"/>
      <c r="E12" s="246"/>
      <c r="F12" s="246"/>
      <c r="G12" s="1152" t="s">
        <v>483</v>
      </c>
      <c r="H12" s="1153"/>
      <c r="I12" s="1153"/>
      <c r="J12" s="1154"/>
      <c r="K12" s="269" t="s">
        <v>484</v>
      </c>
      <c r="L12" s="270" t="s">
        <v>484</v>
      </c>
      <c r="M12" s="271">
        <v>746</v>
      </c>
      <c r="N12" s="272" t="s">
        <v>484</v>
      </c>
    </row>
    <row r="13" spans="1:16" ht="13.5" customHeight="1">
      <c r="A13" s="250"/>
      <c r="B13" s="246"/>
      <c r="C13" s="246"/>
      <c r="D13" s="246"/>
      <c r="E13" s="246"/>
      <c r="F13" s="246"/>
      <c r="G13" s="1152" t="s">
        <v>485</v>
      </c>
      <c r="H13" s="1153"/>
      <c r="I13" s="1153"/>
      <c r="J13" s="1154"/>
      <c r="K13" s="269" t="s">
        <v>484</v>
      </c>
      <c r="L13" s="270" t="s">
        <v>484</v>
      </c>
      <c r="M13" s="271" t="s">
        <v>484</v>
      </c>
      <c r="N13" s="272" t="s">
        <v>484</v>
      </c>
    </row>
    <row r="14" spans="1:16" ht="13.5" customHeight="1">
      <c r="A14" s="250"/>
      <c r="B14" s="246"/>
      <c r="C14" s="246"/>
      <c r="D14" s="246"/>
      <c r="E14" s="246"/>
      <c r="F14" s="246"/>
      <c r="G14" s="1152" t="s">
        <v>486</v>
      </c>
      <c r="H14" s="1153"/>
      <c r="I14" s="1153"/>
      <c r="J14" s="1154"/>
      <c r="K14" s="269">
        <v>22064</v>
      </c>
      <c r="L14" s="270">
        <v>2566</v>
      </c>
      <c r="M14" s="271">
        <v>5201</v>
      </c>
      <c r="N14" s="272">
        <v>-50.7</v>
      </c>
    </row>
    <row r="15" spans="1:16" ht="13.5" customHeight="1">
      <c r="A15" s="250"/>
      <c r="B15" s="246"/>
      <c r="C15" s="246"/>
      <c r="D15" s="246"/>
      <c r="E15" s="246"/>
      <c r="F15" s="246"/>
      <c r="G15" s="1152" t="s">
        <v>487</v>
      </c>
      <c r="H15" s="1153"/>
      <c r="I15" s="1153"/>
      <c r="J15" s="1154"/>
      <c r="K15" s="269" t="s">
        <v>484</v>
      </c>
      <c r="L15" s="270" t="s">
        <v>484</v>
      </c>
      <c r="M15" s="271">
        <v>2624</v>
      </c>
      <c r="N15" s="272" t="s">
        <v>484</v>
      </c>
    </row>
    <row r="16" spans="1:16">
      <c r="A16" s="250"/>
      <c r="B16" s="246"/>
      <c r="C16" s="246"/>
      <c r="D16" s="246"/>
      <c r="E16" s="246"/>
      <c r="F16" s="246"/>
      <c r="G16" s="1155" t="s">
        <v>488</v>
      </c>
      <c r="H16" s="1156"/>
      <c r="I16" s="1156"/>
      <c r="J16" s="1157"/>
      <c r="K16" s="270">
        <v>-65247</v>
      </c>
      <c r="L16" s="270">
        <v>-7590</v>
      </c>
      <c r="M16" s="271">
        <v>-12273</v>
      </c>
      <c r="N16" s="272">
        <v>-38.200000000000003</v>
      </c>
    </row>
    <row r="17" spans="1:16">
      <c r="A17" s="250"/>
      <c r="B17" s="246"/>
      <c r="C17" s="246"/>
      <c r="D17" s="246"/>
      <c r="E17" s="246"/>
      <c r="F17" s="246"/>
      <c r="G17" s="1155" t="s">
        <v>170</v>
      </c>
      <c r="H17" s="1156"/>
      <c r="I17" s="1156"/>
      <c r="J17" s="1157"/>
      <c r="K17" s="270">
        <v>869307</v>
      </c>
      <c r="L17" s="270">
        <v>101117</v>
      </c>
      <c r="M17" s="271">
        <v>141557</v>
      </c>
      <c r="N17" s="272">
        <v>-28.6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47" t="s">
        <v>493</v>
      </c>
      <c r="H21" s="1148"/>
      <c r="I21" s="1148"/>
      <c r="J21" s="1149"/>
      <c r="K21" s="282">
        <v>8.9600000000000009</v>
      </c>
      <c r="L21" s="283">
        <v>13.44</v>
      </c>
      <c r="M21" s="284">
        <v>-4.4800000000000004</v>
      </c>
      <c r="N21" s="251"/>
      <c r="O21" s="285"/>
      <c r="P21" s="281"/>
    </row>
    <row r="22" spans="1:16" s="286" customFormat="1">
      <c r="A22" s="281"/>
      <c r="B22" s="251"/>
      <c r="C22" s="251"/>
      <c r="D22" s="251"/>
      <c r="E22" s="251"/>
      <c r="F22" s="251"/>
      <c r="G22" s="1147" t="s">
        <v>494</v>
      </c>
      <c r="H22" s="1148"/>
      <c r="I22" s="1148"/>
      <c r="J22" s="1149"/>
      <c r="K22" s="287">
        <v>92.9</v>
      </c>
      <c r="L22" s="288">
        <v>94.9</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0" t="s">
        <v>475</v>
      </c>
      <c r="L30" s="256"/>
      <c r="M30" s="257" t="s">
        <v>476</v>
      </c>
      <c r="N30" s="258"/>
    </row>
    <row r="31" spans="1:16">
      <c r="A31" s="250"/>
      <c r="B31" s="246"/>
      <c r="C31" s="246"/>
      <c r="D31" s="246"/>
      <c r="E31" s="246"/>
      <c r="F31" s="246"/>
      <c r="G31" s="259"/>
      <c r="H31" s="260"/>
      <c r="I31" s="260"/>
      <c r="J31" s="261"/>
      <c r="K31" s="1151"/>
      <c r="L31" s="262" t="s">
        <v>477</v>
      </c>
      <c r="M31" s="263" t="s">
        <v>478</v>
      </c>
      <c r="N31" s="264" t="s">
        <v>479</v>
      </c>
    </row>
    <row r="32" spans="1:16" ht="27" customHeight="1">
      <c r="A32" s="250"/>
      <c r="B32" s="246"/>
      <c r="C32" s="246"/>
      <c r="D32" s="246"/>
      <c r="E32" s="246"/>
      <c r="F32" s="246"/>
      <c r="G32" s="1163" t="s">
        <v>498</v>
      </c>
      <c r="H32" s="1164"/>
      <c r="I32" s="1164"/>
      <c r="J32" s="1165"/>
      <c r="K32" s="296">
        <v>462378</v>
      </c>
      <c r="L32" s="296">
        <v>53784</v>
      </c>
      <c r="M32" s="297">
        <v>70006</v>
      </c>
      <c r="N32" s="298">
        <v>-23.2</v>
      </c>
    </row>
    <row r="33" spans="1:16" ht="13.5" customHeight="1">
      <c r="A33" s="250"/>
      <c r="B33" s="246"/>
      <c r="C33" s="246"/>
      <c r="D33" s="246"/>
      <c r="E33" s="246"/>
      <c r="F33" s="246"/>
      <c r="G33" s="1163" t="s">
        <v>499</v>
      </c>
      <c r="H33" s="1164"/>
      <c r="I33" s="1164"/>
      <c r="J33" s="1165"/>
      <c r="K33" s="296" t="s">
        <v>484</v>
      </c>
      <c r="L33" s="296" t="s">
        <v>484</v>
      </c>
      <c r="M33" s="297" t="s">
        <v>484</v>
      </c>
      <c r="N33" s="298" t="s">
        <v>484</v>
      </c>
    </row>
    <row r="34" spans="1:16" ht="27" customHeight="1">
      <c r="A34" s="250"/>
      <c r="B34" s="246"/>
      <c r="C34" s="246"/>
      <c r="D34" s="246"/>
      <c r="E34" s="246"/>
      <c r="F34" s="246"/>
      <c r="G34" s="1163" t="s">
        <v>500</v>
      </c>
      <c r="H34" s="1164"/>
      <c r="I34" s="1164"/>
      <c r="J34" s="1165"/>
      <c r="K34" s="296" t="s">
        <v>484</v>
      </c>
      <c r="L34" s="296" t="s">
        <v>484</v>
      </c>
      <c r="M34" s="297">
        <v>1</v>
      </c>
      <c r="N34" s="298" t="s">
        <v>484</v>
      </c>
    </row>
    <row r="35" spans="1:16" ht="27" customHeight="1">
      <c r="A35" s="250"/>
      <c r="B35" s="246"/>
      <c r="C35" s="246"/>
      <c r="D35" s="246"/>
      <c r="E35" s="246"/>
      <c r="F35" s="246"/>
      <c r="G35" s="1163" t="s">
        <v>501</v>
      </c>
      <c r="H35" s="1164"/>
      <c r="I35" s="1164"/>
      <c r="J35" s="1165"/>
      <c r="K35" s="296">
        <v>238780</v>
      </c>
      <c r="L35" s="296">
        <v>27775</v>
      </c>
      <c r="M35" s="297">
        <v>19095</v>
      </c>
      <c r="N35" s="298">
        <v>45.5</v>
      </c>
    </row>
    <row r="36" spans="1:16" ht="27" customHeight="1">
      <c r="A36" s="250"/>
      <c r="B36" s="246"/>
      <c r="C36" s="246"/>
      <c r="D36" s="246"/>
      <c r="E36" s="246"/>
      <c r="F36" s="246"/>
      <c r="G36" s="1163" t="s">
        <v>502</v>
      </c>
      <c r="H36" s="1164"/>
      <c r="I36" s="1164"/>
      <c r="J36" s="1165"/>
      <c r="K36" s="296">
        <v>20772</v>
      </c>
      <c r="L36" s="296">
        <v>2416</v>
      </c>
      <c r="M36" s="297">
        <v>5066</v>
      </c>
      <c r="N36" s="298">
        <v>-52.3</v>
      </c>
    </row>
    <row r="37" spans="1:16" ht="13.5" customHeight="1">
      <c r="A37" s="250"/>
      <c r="B37" s="246"/>
      <c r="C37" s="246"/>
      <c r="D37" s="246"/>
      <c r="E37" s="246"/>
      <c r="F37" s="246"/>
      <c r="G37" s="1163" t="s">
        <v>503</v>
      </c>
      <c r="H37" s="1164"/>
      <c r="I37" s="1164"/>
      <c r="J37" s="1165"/>
      <c r="K37" s="296">
        <v>8739</v>
      </c>
      <c r="L37" s="296">
        <v>1017</v>
      </c>
      <c r="M37" s="297">
        <v>1361</v>
      </c>
      <c r="N37" s="298">
        <v>-25.3</v>
      </c>
    </row>
    <row r="38" spans="1:16" ht="27" customHeight="1">
      <c r="A38" s="250"/>
      <c r="B38" s="246"/>
      <c r="C38" s="246"/>
      <c r="D38" s="246"/>
      <c r="E38" s="246"/>
      <c r="F38" s="246"/>
      <c r="G38" s="1166" t="s">
        <v>504</v>
      </c>
      <c r="H38" s="1167"/>
      <c r="I38" s="1167"/>
      <c r="J38" s="1168"/>
      <c r="K38" s="299" t="s">
        <v>484</v>
      </c>
      <c r="L38" s="299" t="s">
        <v>484</v>
      </c>
      <c r="M38" s="300">
        <v>15</v>
      </c>
      <c r="N38" s="301" t="s">
        <v>484</v>
      </c>
      <c r="O38" s="295"/>
    </row>
    <row r="39" spans="1:16">
      <c r="A39" s="250"/>
      <c r="B39" s="246"/>
      <c r="C39" s="246"/>
      <c r="D39" s="246"/>
      <c r="E39" s="246"/>
      <c r="F39" s="246"/>
      <c r="G39" s="1166" t="s">
        <v>505</v>
      </c>
      <c r="H39" s="1167"/>
      <c r="I39" s="1167"/>
      <c r="J39" s="1168"/>
      <c r="K39" s="302">
        <v>-11536</v>
      </c>
      <c r="L39" s="302">
        <v>-1342</v>
      </c>
      <c r="M39" s="303">
        <v>-2978</v>
      </c>
      <c r="N39" s="304">
        <v>-54.9</v>
      </c>
      <c r="O39" s="295"/>
    </row>
    <row r="40" spans="1:16" ht="27" customHeight="1">
      <c r="A40" s="250"/>
      <c r="B40" s="246"/>
      <c r="C40" s="246"/>
      <c r="D40" s="246"/>
      <c r="E40" s="246"/>
      <c r="F40" s="246"/>
      <c r="G40" s="1163" t="s">
        <v>506</v>
      </c>
      <c r="H40" s="1164"/>
      <c r="I40" s="1164"/>
      <c r="J40" s="1165"/>
      <c r="K40" s="302">
        <v>-382983</v>
      </c>
      <c r="L40" s="302">
        <v>-44548</v>
      </c>
      <c r="M40" s="303">
        <v>-63538</v>
      </c>
      <c r="N40" s="304">
        <v>-29.9</v>
      </c>
      <c r="O40" s="295"/>
    </row>
    <row r="41" spans="1:16">
      <c r="A41" s="250"/>
      <c r="B41" s="246"/>
      <c r="C41" s="246"/>
      <c r="D41" s="246"/>
      <c r="E41" s="246"/>
      <c r="F41" s="246"/>
      <c r="G41" s="1169" t="s">
        <v>281</v>
      </c>
      <c r="H41" s="1170"/>
      <c r="I41" s="1170"/>
      <c r="J41" s="1171"/>
      <c r="K41" s="296">
        <v>336150</v>
      </c>
      <c r="L41" s="302">
        <v>39101</v>
      </c>
      <c r="M41" s="303">
        <v>29028</v>
      </c>
      <c r="N41" s="304">
        <v>34.700000000000003</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58" t="s">
        <v>475</v>
      </c>
      <c r="J49" s="1160" t="s">
        <v>510</v>
      </c>
      <c r="K49" s="1161"/>
      <c r="L49" s="1161"/>
      <c r="M49" s="1161"/>
      <c r="N49" s="1162"/>
    </row>
    <row r="50" spans="1:14">
      <c r="A50" s="250"/>
      <c r="B50" s="246"/>
      <c r="C50" s="246"/>
      <c r="D50" s="246"/>
      <c r="E50" s="246"/>
      <c r="F50" s="246"/>
      <c r="G50" s="314"/>
      <c r="H50" s="315"/>
      <c r="I50" s="1159"/>
      <c r="J50" s="316" t="s">
        <v>511</v>
      </c>
      <c r="K50" s="317" t="s">
        <v>512</v>
      </c>
      <c r="L50" s="318" t="s">
        <v>513</v>
      </c>
      <c r="M50" s="319" t="s">
        <v>514</v>
      </c>
      <c r="N50" s="320" t="s">
        <v>515</v>
      </c>
    </row>
    <row r="51" spans="1:14">
      <c r="A51" s="250"/>
      <c r="B51" s="246"/>
      <c r="C51" s="246"/>
      <c r="D51" s="246"/>
      <c r="E51" s="246"/>
      <c r="F51" s="246"/>
      <c r="G51" s="312" t="s">
        <v>516</v>
      </c>
      <c r="H51" s="313"/>
      <c r="I51" s="321">
        <v>1280064</v>
      </c>
      <c r="J51" s="322">
        <v>153835</v>
      </c>
      <c r="K51" s="323">
        <v>73.7</v>
      </c>
      <c r="L51" s="324">
        <v>94828</v>
      </c>
      <c r="M51" s="325">
        <v>3.1</v>
      </c>
      <c r="N51" s="326">
        <v>70.599999999999994</v>
      </c>
    </row>
    <row r="52" spans="1:14">
      <c r="A52" s="250"/>
      <c r="B52" s="246"/>
      <c r="C52" s="246"/>
      <c r="D52" s="246"/>
      <c r="E52" s="246"/>
      <c r="F52" s="246"/>
      <c r="G52" s="327"/>
      <c r="H52" s="328" t="s">
        <v>517</v>
      </c>
      <c r="I52" s="329">
        <v>974899</v>
      </c>
      <c r="J52" s="330">
        <v>117161</v>
      </c>
      <c r="K52" s="331">
        <v>71.7</v>
      </c>
      <c r="L52" s="332">
        <v>55133</v>
      </c>
      <c r="M52" s="333">
        <v>4.9000000000000004</v>
      </c>
      <c r="N52" s="334">
        <v>66.8</v>
      </c>
    </row>
    <row r="53" spans="1:14">
      <c r="A53" s="250"/>
      <c r="B53" s="246"/>
      <c r="C53" s="246"/>
      <c r="D53" s="246"/>
      <c r="E53" s="246"/>
      <c r="F53" s="246"/>
      <c r="G53" s="312" t="s">
        <v>518</v>
      </c>
      <c r="H53" s="313"/>
      <c r="I53" s="321">
        <v>983189</v>
      </c>
      <c r="J53" s="322">
        <v>117677</v>
      </c>
      <c r="K53" s="323">
        <v>-23.5</v>
      </c>
      <c r="L53" s="324">
        <v>119674</v>
      </c>
      <c r="M53" s="325">
        <v>26.2</v>
      </c>
      <c r="N53" s="326">
        <v>-49.7</v>
      </c>
    </row>
    <row r="54" spans="1:14">
      <c r="A54" s="250"/>
      <c r="B54" s="246"/>
      <c r="C54" s="246"/>
      <c r="D54" s="246"/>
      <c r="E54" s="246"/>
      <c r="F54" s="246"/>
      <c r="G54" s="327"/>
      <c r="H54" s="328" t="s">
        <v>517</v>
      </c>
      <c r="I54" s="329">
        <v>317946</v>
      </c>
      <c r="J54" s="330">
        <v>38055</v>
      </c>
      <c r="K54" s="331">
        <v>-67.5</v>
      </c>
      <c r="L54" s="332">
        <v>57803</v>
      </c>
      <c r="M54" s="333">
        <v>4.8</v>
      </c>
      <c r="N54" s="334">
        <v>-72.3</v>
      </c>
    </row>
    <row r="55" spans="1:14">
      <c r="A55" s="250"/>
      <c r="B55" s="246"/>
      <c r="C55" s="246"/>
      <c r="D55" s="246"/>
      <c r="E55" s="246"/>
      <c r="F55" s="246"/>
      <c r="G55" s="312" t="s">
        <v>519</v>
      </c>
      <c r="H55" s="313"/>
      <c r="I55" s="321">
        <v>789140</v>
      </c>
      <c r="J55" s="322">
        <v>94576</v>
      </c>
      <c r="K55" s="323">
        <v>-19.600000000000001</v>
      </c>
      <c r="L55" s="324">
        <v>119685</v>
      </c>
      <c r="M55" s="325">
        <v>0</v>
      </c>
      <c r="N55" s="326">
        <v>-19.600000000000001</v>
      </c>
    </row>
    <row r="56" spans="1:14">
      <c r="A56" s="250"/>
      <c r="B56" s="246"/>
      <c r="C56" s="246"/>
      <c r="D56" s="246"/>
      <c r="E56" s="246"/>
      <c r="F56" s="246"/>
      <c r="G56" s="327"/>
      <c r="H56" s="328" t="s">
        <v>517</v>
      </c>
      <c r="I56" s="329">
        <v>346458</v>
      </c>
      <c r="J56" s="330">
        <v>41522</v>
      </c>
      <c r="K56" s="331">
        <v>9.1</v>
      </c>
      <c r="L56" s="332">
        <v>68464</v>
      </c>
      <c r="M56" s="333">
        <v>18.399999999999999</v>
      </c>
      <c r="N56" s="334">
        <v>-9.3000000000000007</v>
      </c>
    </row>
    <row r="57" spans="1:14">
      <c r="A57" s="250"/>
      <c r="B57" s="246"/>
      <c r="C57" s="246"/>
      <c r="D57" s="246"/>
      <c r="E57" s="246"/>
      <c r="F57" s="246"/>
      <c r="G57" s="312" t="s">
        <v>520</v>
      </c>
      <c r="H57" s="313"/>
      <c r="I57" s="321">
        <v>726625</v>
      </c>
      <c r="J57" s="322">
        <v>86813</v>
      </c>
      <c r="K57" s="323">
        <v>-8.1999999999999993</v>
      </c>
      <c r="L57" s="324">
        <v>109920</v>
      </c>
      <c r="M57" s="325">
        <v>-8.1999999999999993</v>
      </c>
      <c r="N57" s="326">
        <v>0</v>
      </c>
    </row>
    <row r="58" spans="1:14">
      <c r="A58" s="250"/>
      <c r="B58" s="246"/>
      <c r="C58" s="246"/>
      <c r="D58" s="246"/>
      <c r="E58" s="246"/>
      <c r="F58" s="246"/>
      <c r="G58" s="327"/>
      <c r="H58" s="328" t="s">
        <v>517</v>
      </c>
      <c r="I58" s="329">
        <v>424646</v>
      </c>
      <c r="J58" s="330">
        <v>50734</v>
      </c>
      <c r="K58" s="331">
        <v>22.2</v>
      </c>
      <c r="L58" s="332">
        <v>62739</v>
      </c>
      <c r="M58" s="333">
        <v>-8.4</v>
      </c>
      <c r="N58" s="334">
        <v>30.6</v>
      </c>
    </row>
    <row r="59" spans="1:14">
      <c r="A59" s="250"/>
      <c r="B59" s="246"/>
      <c r="C59" s="246"/>
      <c r="D59" s="246"/>
      <c r="E59" s="246"/>
      <c r="F59" s="246"/>
      <c r="G59" s="312" t="s">
        <v>521</v>
      </c>
      <c r="H59" s="313"/>
      <c r="I59" s="321">
        <v>1106641</v>
      </c>
      <c r="J59" s="322">
        <v>128724</v>
      </c>
      <c r="K59" s="323">
        <v>48.3</v>
      </c>
      <c r="L59" s="324">
        <v>119882</v>
      </c>
      <c r="M59" s="325">
        <v>9.1</v>
      </c>
      <c r="N59" s="326">
        <v>39.200000000000003</v>
      </c>
    </row>
    <row r="60" spans="1:14">
      <c r="A60" s="250"/>
      <c r="B60" s="246"/>
      <c r="C60" s="246"/>
      <c r="D60" s="246"/>
      <c r="E60" s="246"/>
      <c r="F60" s="246"/>
      <c r="G60" s="327"/>
      <c r="H60" s="328" t="s">
        <v>517</v>
      </c>
      <c r="I60" s="335">
        <v>480501</v>
      </c>
      <c r="J60" s="330">
        <v>55892</v>
      </c>
      <c r="K60" s="331">
        <v>10.199999999999999</v>
      </c>
      <c r="L60" s="332">
        <v>66481</v>
      </c>
      <c r="M60" s="333">
        <v>6</v>
      </c>
      <c r="N60" s="334">
        <v>4.2</v>
      </c>
    </row>
    <row r="61" spans="1:14">
      <c r="A61" s="250"/>
      <c r="B61" s="246"/>
      <c r="C61" s="246"/>
      <c r="D61" s="246"/>
      <c r="E61" s="246"/>
      <c r="F61" s="246"/>
      <c r="G61" s="312" t="s">
        <v>522</v>
      </c>
      <c r="H61" s="336"/>
      <c r="I61" s="337">
        <v>977132</v>
      </c>
      <c r="J61" s="338">
        <v>116325</v>
      </c>
      <c r="K61" s="339">
        <v>14.1</v>
      </c>
      <c r="L61" s="340">
        <v>112798</v>
      </c>
      <c r="M61" s="341">
        <v>6</v>
      </c>
      <c r="N61" s="326">
        <v>8.1</v>
      </c>
    </row>
    <row r="62" spans="1:14">
      <c r="A62" s="250"/>
      <c r="B62" s="246"/>
      <c r="C62" s="246"/>
      <c r="D62" s="246"/>
      <c r="E62" s="246"/>
      <c r="F62" s="246"/>
      <c r="G62" s="327"/>
      <c r="H62" s="328" t="s">
        <v>517</v>
      </c>
      <c r="I62" s="329">
        <v>508890</v>
      </c>
      <c r="J62" s="330">
        <v>60673</v>
      </c>
      <c r="K62" s="331">
        <v>9.1</v>
      </c>
      <c r="L62" s="332">
        <v>62124</v>
      </c>
      <c r="M62" s="333">
        <v>5.0999999999999996</v>
      </c>
      <c r="N62" s="334">
        <v>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55.75</v>
      </c>
      <c r="G47" s="12">
        <v>58.78</v>
      </c>
      <c r="H47" s="12">
        <v>51.77</v>
      </c>
      <c r="I47" s="12">
        <v>44.58</v>
      </c>
      <c r="J47" s="13">
        <v>35.36</v>
      </c>
    </row>
    <row r="48" spans="2:10" ht="57.75" customHeight="1">
      <c r="B48" s="14"/>
      <c r="C48" s="1174" t="s">
        <v>4</v>
      </c>
      <c r="D48" s="1174"/>
      <c r="E48" s="1175"/>
      <c r="F48" s="15">
        <v>7.07</v>
      </c>
      <c r="G48" s="16">
        <v>5.57</v>
      </c>
      <c r="H48" s="16">
        <v>6.66</v>
      </c>
      <c r="I48" s="16">
        <v>7.76</v>
      </c>
      <c r="J48" s="17">
        <v>16.760000000000002</v>
      </c>
    </row>
    <row r="49" spans="2:10" ht="57.75" customHeight="1" thickBot="1">
      <c r="B49" s="18"/>
      <c r="C49" s="1176" t="s">
        <v>5</v>
      </c>
      <c r="D49" s="1176"/>
      <c r="E49" s="1177"/>
      <c r="F49" s="19" t="s">
        <v>529</v>
      </c>
      <c r="G49" s="20">
        <v>2.36</v>
      </c>
      <c r="H49" s="20" t="s">
        <v>530</v>
      </c>
      <c r="I49" s="20" t="s">
        <v>531</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2018-11-06T02:58:20Z</cp:lastPrinted>
  <dcterms:created xsi:type="dcterms:W3CDTF">2018-01-24T06:19:15Z</dcterms:created>
  <dcterms:modified xsi:type="dcterms:W3CDTF">2018-11-22T10:09:18Z</dcterms:modified>
  <cp:category/>
</cp:coreProperties>
</file>