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300" yWindow="30" windowWidth="25440" windowHeight="694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workbook>
</file>

<file path=xl/calcChain.xml><?xml version="1.0" encoding="utf-8"?>
<calcChain xmlns="http://schemas.openxmlformats.org/spreadsheetml/2006/main">
  <c r="AU88" i="11" l="1"/>
  <c r="AP88" i="11"/>
  <c r="AF88" i="11"/>
  <c r="BG37" i="9" l="1"/>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<sst xmlns="http://schemas.openxmlformats.org/spreadsheetml/2006/main" count="1104" uniqueCount="580">
  <si>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</si>
  <si>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</si>
  <si>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</si>
  <si>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</si>
  <si>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</si>
  <si>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</si>
  <si>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</si>
  <si>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</si>
  <si>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</si>
  <si>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</si>
  <si>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</si>
  <si>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</si>
  <si>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</si>
  <si>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</si>
  <si>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</si>
  <si>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</si>
  <si>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</si>
  <si>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</si>
  <si>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</si>
  <si>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</si>
  <si>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</si>
  <si>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</si>
  <si>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</si>
  <si>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</si>
  <si>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</si>
  <si>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</si>
  <si>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</si>
  <si>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</si>
  <si>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</si>
  <si>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</si>
  <si>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</si>
  <si>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</si>
  <si>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</si>
  <si>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</si>
  <si>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</si>
  <si>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</si>
  <si>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</si>
  <si>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</si>
  <si>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</si>
  <si>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</si>
  <si>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</si>
  <si>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</si>
  <si>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</si>
  <si>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</si>
  <si>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</si>
  <si>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</si>
  <si>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</si>
  <si>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</si>
  <si>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</si>
  <si>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</si>
  <si>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</si>
  <si>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</si>
  <si>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</si>
  <si>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</si>
  <si>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</si>
  <si>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</si>
  <si>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</si>
  <si>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</si>
  <si>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</si>
  <si>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</si>
  <si>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</si>
  <si>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</si>
  <si>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</si>
  <si>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</si>
  <si>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</si>
  <si>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</si>
  <si>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</si>
  <si>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</si>
  <si>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</si>
  <si>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</si>
  <si>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</si>
  <si>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</si>
  <si>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</si>
  <si>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</si>
  <si>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</si>
  <si>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</si>
  <si>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</si>
  <si>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</si>
  <si>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</si>
  <si>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</si>
  <si>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</si>
  <si>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</si>
  <si>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</si>
  <si>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</si>
  <si>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</si>
  <si>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</si>
  <si>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</si>
  <si>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</si>
  <si>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</si>
  <si>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</si>
  <si>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</si>
  <si>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</si>
  <si>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</si>
  <si>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</si>
  <si>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</si>
  <si>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</si>
  <si>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</si>
  <si>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</si>
  <si>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</si>
  <si>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</si>
  <si>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</si>
  <si>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</si>
  <si>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</si>
  <si>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</si>
  <si>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</si>
  <si>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</si>
  <si>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</si>
  <si>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</si>
  <si>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</si>
  <si>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</si>
  <si>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</si>
  <si>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</si>
  <si>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</si>
  <si>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</si>
  <si>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</si>
  <si>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</si>
  <si>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</si>
  <si>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</si>
  <si>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</si>
  <si>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</si>
  <si>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</si>
  <si>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</si>
  <si>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</si>
  <si>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</si>
  <si>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</si>
  <si>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</si>
  <si>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</si>
  <si>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</si>
  <si>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</si>
  <si>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</si>
  <si>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</si>
  <si>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</si>
  <si>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</si>
  <si>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</si>
  <si>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</si>
  <si>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</si>
  <si>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</si>
  <si>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</si>
  <si>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</si>
  <si>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</si>
  <si>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</si>
  <si>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</si>
  <si>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</si>
  <si>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</si>
  <si>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</si>
  <si>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</si>
  <si>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</si>
  <si>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</si>
  <si>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</si>
  <si>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</si>
  <si>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</si>
  <si>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</si>
  <si>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</si>
  <si>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</si>
  <si>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</si>
  <si>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</si>
  <si>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</si>
  <si>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</si>
  <si>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</si>
  <si>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</si>
  <si>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</si>
  <si>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</si>
  <si>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</si>
  <si>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</si>
  <si>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</si>
  <si>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</si>
  <si>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</si>
  <si>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</si>
  <si>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</si>
  <si>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</si>
  <si>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</si>
  <si>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</si>
  <si>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</si>
  <si>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</si>
  <si>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</si>
  <si>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</si>
  <si>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</si>
  <si>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</si>
  <si>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</si>
  <si>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</si>
  <si>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</si>
  <si>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</si>
  <si>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</si>
  <si>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</si>
  <si>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</si>
  <si>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</si>
  <si>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</si>
  <si>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</si>
  <si>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</si>
  <si>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</si>
  <si>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</si>
  <si>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</si>
  <si>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</si>
  <si>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</si>
  <si>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</si>
  <si>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</si>
  <si>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福岡県新宮町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</si>
  <si>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</si>
  <si>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</si>
  <si>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</si>
  <si>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</si>
  <si>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</si>
  <si>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</si>
  <si>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</si>
  <si>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</si>
  <si>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</si>
  <si>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</si>
  <si>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</si>
  <si>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</si>
  <si>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</si>
  <si>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</si>
  <si>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</si>
  <si>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</si>
  <si>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</si>
  <si>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</si>
  <si>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</si>
  <si>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</si>
  <si>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</si>
  <si>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</si>
  <si>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</si>
  <si>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</si>
  <si>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</si>
  <si>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</si>
  <si>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</si>
  <si>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</si>
  <si>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</si>
  <si>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</si>
  <si>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</si>
  <si>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</si>
  <si>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</si>
  <si>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</si>
  <si>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</si>
  <si>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</si>
  <si>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</si>
  <si>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</si>
  <si>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</si>
  <si>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</si>
  <si>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</si>
  <si>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</si>
  <si>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</si>
  <si>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</si>
  <si>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</si>
  <si>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</si>
  <si>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</si>
  <si>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</si>
  <si>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</si>
  <si>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</si>
  <si>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</si>
  <si>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</si>
  <si>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</si>
  <si>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</si>
  <si>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</si>
  <si>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</si>
  <si>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</si>
  <si>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</si>
  <si>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</si>
  <si>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</si>
  <si>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</si>
  <si>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</si>
  <si>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</si>
  <si>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</si>
  <si>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</si>
  <si>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</si>
  <si>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</si>
  <si>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</si>
  <si>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</si>
  <si>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</si>
  <si>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</si>
  <si>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</si>
  <si>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</si>
  <si>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</si>
  <si>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</si>
  <si>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</si>
  <si>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</si>
  <si>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</si>
  <si>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</si>
  <si>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</si>
  <si>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</si>
  <si>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</si>
  <si>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</si>
  <si>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</si>
  <si>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</si>
  <si>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</si>
  <si>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</si>
  <si>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</si>
  <si>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</si>
  <si>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</si>
  <si>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</si>
  <si>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</si>
  <si>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</si>
  <si>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</si>
  <si>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</si>
  <si>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</si>
  <si>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</si>
  <si>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</si>
  <si>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</si>
  <si>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</si>
  <si>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</si>
  <si>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</si>
  <si>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</si>
  <si>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</si>
  <si>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</si>
  <si>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</si>
  <si>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</si>
  <si>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</si>
  <si>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</si>
  <si>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</si>
  <si>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</si>
  <si>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</si>
  <si>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</si>
  <si>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</si>
  <si>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</si>
  <si>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</si>
  <si>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</si>
  <si>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</si>
  <si>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</si>
  <si>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</si>
  <si>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</si>
  <si>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</si>
  <si>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</si>
  <si>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</si>
  <si>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</si>
  <si>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</si>
  <si>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</si>
  <si>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</si>
  <si>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</si>
  <si>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</si>
  <si>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</si>
  <si>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</si>
  <si>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</si>
  <si>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</si>
  <si>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</si>
  <si>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</si>
  <si>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</si>
  <si>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</si>
  <si>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</si>
  <si>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</si>
  <si>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</si>
  <si>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</si>
  <si>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</si>
  <si>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</si>
  <si>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</si>
  <si>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</si>
  <si>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</si>
  <si>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</si>
  <si>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福岡県新宮町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</si>
  <si>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</si>
  <si>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</si>
  <si>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</si>
  <si>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</si>
  <si>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</si>
  <si>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</si>
  <si>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</si>
  <si>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</si>
  <si>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</si>
  <si>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</si>
  <si>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</si>
  <si>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</si>
  <si>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</si>
  <si>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</si>
  <si>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</si>
  <si>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</si>
  <si>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</si>
  <si>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</si>
  <si>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</si>
  <si>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</si>
  <si>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</si>
  <si>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</si>
  <si>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</si>
  <si>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</si>
  <si>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</si>
  <si>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</si>
  <si>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</si>
  <si>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</si>
  <si>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</si>
  <si>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</si>
  <si>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</si>
  <si>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</si>
  <si>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</si>
  <si>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</si>
  <si>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</si>
  <si>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</si>
  <si>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</si>
  <si>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</si>
  <si>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</si>
  <si>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</si>
  <si>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</si>
  <si>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渡船事業特別会計</t>
    <phoneticPr fontId="5"/>
  </si>
  <si>
    <t>公共下水道事業特別会計</t>
    <phoneticPr fontId="5"/>
  </si>
  <si>
    <t>相島漁業集落環境整備事業特別会計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</si>
  <si>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</si>
  <si>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</si>
  <si>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</si>
  <si>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</si>
  <si>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</si>
  <si>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</si>
  <si>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</si>
  <si>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</si>
  <si>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</si>
  <si>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</si>
  <si>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</si>
  <si>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</si>
  <si>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</si>
  <si>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</si>
  <si>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</si>
  <si>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</si>
  <si>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</si>
  <si>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</si>
  <si>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</si>
  <si>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</si>
  <si>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</si>
  <si>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</si>
  <si>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</si>
  <si>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</si>
  <si>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</si>
  <si>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</si>
  <si>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</si>
  <si>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</si>
  <si>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</si>
  <si>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</si>
  <si>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</si>
  <si>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</si>
  <si>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</si>
  <si>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</si>
  <si>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</si>
  <si>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</si>
  <si>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</si>
  <si>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</si>
  <si>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</si>
  <si>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</si>
  <si>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</si>
  <si>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</si>
  <si>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</si>
  <si>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</si>
  <si>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</si>
  <si>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</si>
  <si>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</si>
  <si>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</si>
  <si>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</si>
  <si>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</si>
  <si>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</si>
  <si>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</si>
  <si>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</si>
  <si>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</si>
  <si>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</si>
  <si>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</si>
  <si>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</si>
  <si>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</si>
  <si>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</si>
  <si>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</si>
  <si>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</si>
  <si>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</si>
  <si>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</si>
  <si>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</si>
  <si>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</si>
  <si>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</si>
  <si>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</si>
  <si>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</si>
  <si>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</si>
  <si>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</si>
  <si>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</si>
  <si>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</si>
  <si>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</si>
  <si>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</si>
  <si>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</si>
  <si>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</si>
  <si>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</si>
  <si>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</si>
  <si>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</si>
  <si>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</si>
  <si>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</si>
  <si>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</si>
  <si>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</si>
  <si>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</si>
  <si>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</si>
  <si>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</si>
  <si>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</si>
  <si>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</si>
  <si>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</si>
  <si>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</si>
  <si>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</si>
  <si>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</si>
  <si>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</si>
  <si>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</si>
  <si>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</si>
  <si>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</si>
  <si>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</si>
  <si>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</si>
  <si>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</si>
  <si>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</si>
  <si>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</si>
  <si>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</si>
  <si>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</si>
  <si>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</si>
  <si>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</si>
  <si>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</si>
  <si>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</si>
  <si>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</si>
  <si>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</si>
  <si>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</si>
  <si>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</si>
  <si>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</si>
  <si>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</si>
  <si>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</si>
  <si>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</si>
  <si>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</si>
  <si>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</si>
  <si>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</si>
  <si>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</si>
  <si>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</si>
  <si>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</si>
  <si>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</si>
  <si>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</si>
  <si>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</si>
  <si>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</si>
  <si>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</si>
  <si>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</si>
  <si>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</si>
  <si>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</si>
  <si>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</si>
  <si>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</si>
  <si>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</si>
  <si>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</si>
  <si>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</si>
  <si>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</si>
  <si>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5.28</t>
  </si>
  <si>
    <t>▲ 8.42</t>
  </si>
  <si>
    <t>▲ 2.54</t>
  </si>
  <si>
    <t>水道事業会計</t>
  </si>
  <si>
    <t>一般会計</t>
  </si>
  <si>
    <t>公共下水道事業特別会計</t>
  </si>
  <si>
    <t>国民健康保険特別会計</t>
  </si>
  <si>
    <t>後期高齢者医療特別会計</t>
  </si>
  <si>
    <t>相島診療所事業特別会計</t>
  </si>
  <si>
    <t>渡船事業特別会計</t>
  </si>
  <si>
    <t>簡易水道事業特別会計</t>
  </si>
  <si>
    <t>その他会計（赤字）</t>
  </si>
  <si>
    <t>その他会計（黒字）</t>
  </si>
  <si>
    <t>玄界環境組合(一般会計)</t>
    <rPh sb="0" eb="2">
      <t>ゲンカイ</t>
    </rPh>
    <rPh sb="2" eb="4">
      <t>カンキョウ</t>
    </rPh>
    <rPh sb="4" eb="6">
      <t>クミアイ</t>
    </rPh>
    <rPh sb="7" eb="9">
      <t>イッパン</t>
    </rPh>
    <rPh sb="9" eb="11">
      <t>カイケイ</t>
    </rPh>
    <phoneticPr fontId="24"/>
  </si>
  <si>
    <t>古賀高等学校組合(一般会計)</t>
    <rPh sb="0" eb="2">
      <t>コガ</t>
    </rPh>
    <rPh sb="2" eb="4">
      <t>コウトウ</t>
    </rPh>
    <rPh sb="4" eb="6">
      <t>ガッコウ</t>
    </rPh>
    <rPh sb="6" eb="8">
      <t>クミアイ</t>
    </rPh>
    <rPh sb="9" eb="11">
      <t>イッパン</t>
    </rPh>
    <rPh sb="11" eb="13">
      <t>カイケイ</t>
    </rPh>
    <phoneticPr fontId="24"/>
  </si>
  <si>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4"/>
  </si>
  <si>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4"/>
  </si>
  <si>
    <t>福岡県市町村退職手当組合（基金特別会計）</t>
    <rPh sb="0" eb="3">
      <t>フクオカケン</t>
    </rPh>
    <rPh sb="3" eb="6">
      <t>シチョウソン</t>
    </rPh>
    <rPh sb="6" eb="8">
      <t>タイショク</t>
    </rPh>
    <rPh sb="8" eb="10">
      <t>テアテ</t>
    </rPh>
    <rPh sb="10" eb="12">
      <t>クミアイ</t>
    </rPh>
    <rPh sb="13" eb="15">
      <t>キキン</t>
    </rPh>
    <rPh sb="15" eb="17">
      <t>トクベツ</t>
    </rPh>
    <rPh sb="17" eb="19">
      <t>カイケイ</t>
    </rPh>
    <phoneticPr fontId="24"/>
  </si>
  <si>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4"/>
  </si>
  <si>
    <t>糟屋郡自治会館組合(一般会計)</t>
    <rPh sb="0" eb="3">
      <t>カスヤグン</t>
    </rPh>
    <rPh sb="3" eb="5">
      <t>ジチ</t>
    </rPh>
    <rPh sb="5" eb="7">
      <t>カイカン</t>
    </rPh>
    <rPh sb="7" eb="9">
      <t>クミアイ</t>
    </rPh>
    <rPh sb="10" eb="12">
      <t>イッパン</t>
    </rPh>
    <rPh sb="12" eb="14">
      <t>カイケイ</t>
    </rPh>
    <phoneticPr fontId="24"/>
  </si>
  <si>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4"/>
  </si>
  <si>
    <t>粕屋北部消防組合(一般会計)</t>
    <rPh sb="0" eb="2">
      <t>カスヤ</t>
    </rPh>
    <rPh sb="2" eb="4">
      <t>ホクブ</t>
    </rPh>
    <rPh sb="4" eb="6">
      <t>ショウボウ</t>
    </rPh>
    <rPh sb="6" eb="8">
      <t>クミアイ</t>
    </rPh>
    <rPh sb="9" eb="11">
      <t>イッパン</t>
    </rPh>
    <rPh sb="11" eb="13">
      <t>カイケイ</t>
    </rPh>
    <phoneticPr fontId="24"/>
  </si>
  <si>
    <t>福岡県自治振興組合(一般会計)</t>
    <rPh sb="0" eb="3">
      <t>フクオカケン</t>
    </rPh>
    <rPh sb="3" eb="5">
      <t>ジチ</t>
    </rPh>
    <rPh sb="5" eb="7">
      <t>シンコウ</t>
    </rPh>
    <rPh sb="7" eb="9">
      <t>クミアイ</t>
    </rPh>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</si>
  <si>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</si>
  <si>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4"/>
  </si>
  <si>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4"/>
  </si>
  <si>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4"/>
  </si>
  <si>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4"/>
  </si>
  <si>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4"/>
  </si>
  <si>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4"/>
  </si>
  <si>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</si>
  <si>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福岡地区水道企業団</t>
    <rPh sb="0" eb="2">
      <t>フクオカ</t>
    </rPh>
    <rPh sb="2" eb="4">
      <t>チク</t>
    </rPh>
    <rPh sb="4" eb="6">
      <t>スイドウ</t>
    </rPh>
    <rPh sb="6" eb="9">
      <t>キギョウダン</t>
    </rPh>
    <phoneticPr fontId="24"/>
  </si>
  <si>
    <t>新宮町文化振興財団</t>
    <rPh sb="0" eb="3">
      <t>シングウマチ</t>
    </rPh>
    <rPh sb="3" eb="5">
      <t>ブンカ</t>
    </rPh>
    <rPh sb="5" eb="7">
      <t>シンコウ</t>
    </rPh>
    <rPh sb="7" eb="9">
      <t>ザイダン</t>
    </rPh>
    <phoneticPr fontId="2"/>
  </si>
  <si>
    <t>新宮町土地開発公社</t>
    <rPh sb="0" eb="3">
      <t>シングウマチ</t>
    </rPh>
    <rPh sb="3" eb="5">
      <t>トチ</t>
    </rPh>
    <rPh sb="5" eb="7">
      <t>カイハツ</t>
    </rPh>
    <rPh sb="7" eb="9">
      <t>コウシャ</t>
    </rPh>
    <phoneticPr fontId="2"/>
  </si>
  <si>
    <t>○</t>
  </si>
  <si>
    <t>-</t>
    <phoneticPr fontId="2"/>
  </si>
  <si>
    <t>-</t>
    <phoneticPr fontId="2"/>
  </si>
  <si>
    <t>-</t>
    <phoneticPr fontId="2"/>
  </si>
  <si>
    <t>-</t>
    <phoneticPr fontId="2"/>
  </si>
  <si>
    <t>粕屋北部消防組合(休日診療所事業特別会計)</t>
    <rPh sb="0" eb="2">
      <t>カスヤ</t>
    </rPh>
    <rPh sb="2" eb="4">
      <t>ホクブ</t>
    </rPh>
    <rPh sb="4" eb="6">
      <t>ショウボウ</t>
    </rPh>
    <rPh sb="6" eb="8">
      <t>クミアイ</t>
    </rPh>
    <rPh sb="9" eb="11">
      <t>キュウジツ</t>
    </rPh>
    <rPh sb="11" eb="13">
      <t>シンリョウ</t>
    </rPh>
    <rPh sb="13" eb="14">
      <t>ショ</t>
    </rPh>
    <rPh sb="14" eb="16">
      <t>ジギョウ</t>
    </rPh>
    <rPh sb="16" eb="18">
      <t>トクベツ</t>
    </rPh>
    <rPh sb="18" eb="20">
      <t>カイケイ</t>
    </rPh>
    <phoneticPr fontId="24"/>
  </si>
  <si>
    <t>-</t>
    <phoneticPr fontId="2"/>
  </si>
  <si>
    <t>-</t>
    <phoneticPr fontId="2"/>
  </si>
  <si>
    <t>法適用企業</t>
    <rPh sb="0" eb="3">
      <t>ホウテキヨウ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</si>
  <si>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</si>
  <si>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</si>
  <si>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</si>
  <si>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</si>
  <si>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</si>
  <si>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</si>
  <si>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</si>
  <si>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</si>
  <si>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</si>
  <si>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</si>
  <si>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</si>
  <si>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22年度から平成25年度にかけて行った新発債の抑制や財政調整基金の積立による充当可能な財源等により減少傾向であった。しかし、平成26年度から平成27年度にかけて実施した新設小学校建設や周辺環境整備事業により地方債の現在高が増加し、将来負担比率が上昇する要因となった。また、実質公債費比率は、大型事業の償還が完了したことや標準税政収入額等の増加により減少傾向であったが、今後は新設小学校建設事業等のために借り入れた地方債の償還開始に伴い実質公債費比率の上昇が見込まれる。さらに、平成28年度から平成30年度にかけて実施する新設中学校等の整備についても、将来負担比率、実質公債費比率への影響が見込まれることから、今後も事業実施の適正化を図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</si>
</sst>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21852</c:v>
                </c:pt>
                <c:pt idx="1">
                  <c:v>43799</c:v>
                </c:pt>
                <c:pt idx="2">
                  <c:v>74802</c:v>
                </c:pt>
                <c:pt idx="3">
                  <c:v>166967</c:v>
                </c:pt>
                <c:pt idx="4">
                  <c:v>56705</c:v>
                </c:pt>
              </c:numCache>
            </c:numRef>
          </c:val>
          <c:smooth val="0"/>
        </c:ser>
        <c:dLbls>
          <c:showLegendKey val="0"/>
          <c:showVal val="0"/>
          <c:showCatName val="0"/>
          <c:showSerName val="0"/>
          <c:showPercent val="0"/>
          <c:showBubbleSize val="0"/>
        </c:dLbls>
        <c:marker val="1"/>
        <c:smooth val="0"/>
        <c:axId val="255895344"/>
        <c:axId val="491962248"/>
      </c:lineChart>
      <c:catAx>
        <c:axId val="25589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962248"/>
        <c:crosses val="autoZero"/>
        <c:auto val="1"/>
        <c:lblAlgn val="ctr"/>
        <c:lblOffset val="100"/>
        <c:tickLblSkip val="1"/>
        <c:tickMarkSkip val="1"/>
        <c:noMultiLvlLbl val="0"/>
      </c:catAx>
      <c:valAx>
        <c:axId val="4919622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89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6.49</c:v>
                </c:pt>
                <c:pt idx="1">
                  <c:v>4.97</c:v>
                </c:pt>
                <c:pt idx="2">
                  <c:v>6.89</c:v>
                </c:pt>
                <c:pt idx="3">
                  <c:v>4.78</c:v>
                </c:pt>
                <c:pt idx="4">
                  <c:v>5.48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56.37</c:v>
                </c:pt>
                <c:pt idx="1">
                  <c:v>64.53</c:v>
                </c:pt>
                <c:pt idx="2">
                  <c:v>55.99</c:v>
                </c:pt>
                <c:pt idx="3">
                  <c:v>46.54</c:v>
                </c:pt>
                <c:pt idx="4">
                  <c:v>42.13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8185752"/>
        <c:axId val="50023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8.89</c:v>
                </c:pt>
                <c:pt idx="1">
                  <c:v>8.5</c:v>
                </c:pt>
                <c:pt idx="2">
                  <c:v>-5.28</c:v>
                </c:pt>
                <c:pt idx="3">
                  <c:v>-8.42</c:v>
                </c:pt>
                <c:pt idx="4">
                  <c:v>-2.54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8185752"/>
        <c:axId val="500239456"/>
      </c:lineChart>
      <c:catAx>
        <c:axId val="49818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239456"/>
        <c:crosses val="autoZero"/>
        <c:auto val="1"/>
        <c:lblAlgn val="ctr"/>
        <c:lblOffset val="100"/>
        <c:tickLblSkip val="1"/>
        <c:tickMarkSkip val="1"/>
        <c:noMultiLvlLbl val="0"/>
      </c:catAx>
      <c:valAx>
        <c:axId val="50023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8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渡船事業特別会計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7.0000000000000007E-2</c:v>
                </c:pt>
                <c:pt idx="4">
                  <c:v>#N/A</c:v>
                </c:pt>
                <c:pt idx="5">
                  <c:v>0.2</c:v>
                </c:pt>
                <c:pt idx="6">
                  <c:v>#N/A</c:v>
                </c:pt>
                <c:pt idx="7">
                  <c:v>0.28000000000000003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相島診療所事業特別会計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0.1</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0.23</c:v>
                </c:pt>
                <c:pt idx="4">
                  <c:v>#N/A</c:v>
                </c:pt>
                <c:pt idx="5">
                  <c:v>0.15</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1.32</c:v>
                </c:pt>
                <c:pt idx="4">
                  <c:v>#N/A</c:v>
                </c:pt>
                <c:pt idx="5">
                  <c:v>0.38</c:v>
                </c:pt>
                <c:pt idx="6">
                  <c:v>#N/A</c:v>
                </c:pt>
                <c:pt idx="7">
                  <c:v>0.47</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0.84</c:v>
                </c:pt>
                <c:pt idx="2">
                  <c:v>#N/A</c:v>
                </c:pt>
                <c:pt idx="3">
                  <c:v>0.81</c:v>
                </c:pt>
                <c:pt idx="4">
                  <c:v>#N/A</c:v>
                </c:pt>
                <c:pt idx="5">
                  <c:v>0.97</c:v>
                </c:pt>
                <c:pt idx="6">
                  <c:v>#N/A</c:v>
                </c:pt>
                <c:pt idx="7">
                  <c:v>1.8</c:v>
                </c:pt>
                <c:pt idx="8">
                  <c:v>#N/A</c:v>
                </c:pt>
                <c:pt idx="9">
                  <c:v>1.05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6.42</c:v>
                </c:pt>
                <c:pt idx="2">
                  <c:v>#N/A</c:v>
                </c:pt>
                <c:pt idx="3">
                  <c:v>4.92</c:v>
                </c:pt>
                <c:pt idx="4">
                  <c:v>#N/A</c:v>
                </c:pt>
                <c:pt idx="5">
                  <c:v>6.78</c:v>
                </c:pt>
                <c:pt idx="6">
                  <c:v>#N/A</c:v>
                </c:pt>
                <c:pt idx="7">
                  <c:v>4.74</c:v>
                </c:pt>
                <c:pt idx="8">
                  <c:v>#N/A</c:v>
                </c:pt>
                <c:pt idx="9">
                  <c:v>5.44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9.08</c:v>
                </c:pt>
                <c:pt idx="2">
                  <c:v>#N/A</c:v>
                </c:pt>
                <c:pt idx="3">
                  <c:v>11.07</c:v>
                </c:pt>
                <c:pt idx="4">
                  <c:v>#N/A</c:v>
                </c:pt>
                <c:pt idx="5">
                  <c:v>11.94</c:v>
                </c:pt>
                <c:pt idx="6">
                  <c:v>#N/A</c:v>
                </c:pt>
                <c:pt idx="7">
                  <c:v>16.850000000000001</c:v>
                </c:pt>
                <c:pt idx="8">
                  <c:v>#N/A</c:v>
                </c:pt>
                <c:pt idx="9">
                  <c:v>16.28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6160584"/>
        <c:axId val="494808744"/>
      </c:barChart>
      <c:catAx>
        <c:axId val="25616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08744"/>
        <c:crosses val="autoZero"/>
        <c:auto val="1"/>
        <c:lblAlgn val="ctr"/>
        <c:lblOffset val="100"/>
        <c:tickLblSkip val="1"/>
        <c:tickMarkSkip val="1"/>
        <c:noMultiLvlLbl val="0"/>
      </c:catAx>
      <c:valAx>
        <c:axId val="494808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160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764</c:v>
                </c:pt>
                <c:pt idx="5">
                  <c:v>782</c:v>
                </c:pt>
                <c:pt idx="8">
                  <c:v>798</c:v>
                </c:pt>
                <c:pt idx="11">
                  <c:v>809</c:v>
                </c:pt>
                <c:pt idx="14">
                  <c:v>761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90</c:v>
                </c:pt>
                <c:pt idx="3">
                  <c:v>93</c:v>
                </c:pt>
                <c:pt idx="6">
                  <c:v>95</c:v>
                </c:pt>
                <c:pt idx="9">
                  <c:v>96</c:v>
                </c:pt>
                <c:pt idx="12">
                  <c:v>98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154</c:v>
                </c:pt>
                <c:pt idx="3">
                  <c:v>164</c:v>
                </c:pt>
                <c:pt idx="6">
                  <c:v>169</c:v>
                </c:pt>
                <c:pt idx="9">
                  <c:v>172</c:v>
                </c:pt>
                <c:pt idx="12">
                  <c:v>157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166</c:v>
                </c:pt>
                <c:pt idx="3">
                  <c:v>168</c:v>
                </c:pt>
                <c:pt idx="6">
                  <c:v>198</c:v>
                </c:pt>
                <c:pt idx="9">
                  <c:v>231</c:v>
                </c:pt>
                <c:pt idx="12">
                  <c:v>215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742</c:v>
                </c:pt>
                <c:pt idx="3">
                  <c:v>730</c:v>
                </c:pt>
                <c:pt idx="6">
                  <c:v>731</c:v>
                </c:pt>
                <c:pt idx="9">
                  <c:v>720</c:v>
                </c:pt>
                <c:pt idx="12">
                  <c:v>747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2836664"/>
        <c:axId val="25721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388</c:v>
                </c:pt>
                <c:pt idx="2">
                  <c:v>#N/A</c:v>
                </c:pt>
                <c:pt idx="3">
                  <c:v>#N/A</c:v>
                </c:pt>
                <c:pt idx="4">
                  <c:v>373</c:v>
                </c:pt>
                <c:pt idx="5">
                  <c:v>#N/A</c:v>
                </c:pt>
                <c:pt idx="6">
                  <c:v>#N/A</c:v>
                </c:pt>
                <c:pt idx="7">
                  <c:v>395</c:v>
                </c:pt>
                <c:pt idx="8">
                  <c:v>#N/A</c:v>
                </c:pt>
                <c:pt idx="9">
                  <c:v>#N/A</c:v>
                </c:pt>
                <c:pt idx="10">
                  <c:v>410</c:v>
                </c:pt>
                <c:pt idx="11">
                  <c:v>#N/A</c:v>
                </c:pt>
                <c:pt idx="12">
                  <c:v>#N/A</c:v>
                </c:pt>
                <c:pt idx="13">
                  <c:v>456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2836664"/>
        <c:axId val="257211696"/>
      </c:lineChart>
      <c:catAx>
        <c:axId val="4928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211696"/>
        <c:crosses val="autoZero"/>
        <c:auto val="1"/>
        <c:lblAlgn val="ctr"/>
        <c:lblOffset val="100"/>
        <c:tickLblSkip val="1"/>
        <c:tickMarkSkip val="1"/>
        <c:noMultiLvlLbl val="0"/>
      </c:catAx>
      <c:valAx>
        <c:axId val="25721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3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8491</c:v>
                </c:pt>
                <c:pt idx="5">
                  <c:v>8432</c:v>
                </c:pt>
                <c:pt idx="8">
                  <c:v>8512</c:v>
                </c:pt>
                <c:pt idx="11">
                  <c:v>9189</c:v>
                </c:pt>
                <c:pt idx="14">
                  <c:v>9435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3458</c:v>
                </c:pt>
                <c:pt idx="5">
                  <c:v>4063</c:v>
                </c:pt>
                <c:pt idx="8">
                  <c:v>3589</c:v>
                </c:pt>
                <c:pt idx="11">
                  <c:v>3187</c:v>
                </c:pt>
                <c:pt idx="14">
                  <c:v>3181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139</c:v>
                </c:pt>
                <c:pt idx="6">
                  <c:v>164</c:v>
                </c:pt>
                <c:pt idx="9">
                  <c:v>258</c:v>
                </c:pt>
                <c:pt idx="12">
                  <c:v>424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622</c:v>
                </c:pt>
                <c:pt idx="3">
                  <c:v>576</c:v>
                </c:pt>
                <c:pt idx="6">
                  <c:v>334</c:v>
                </c:pt>
                <c:pt idx="9">
                  <c:v>445</c:v>
                </c:pt>
                <c:pt idx="12">
                  <c:v>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1262</c:v>
                </c:pt>
                <c:pt idx="3">
                  <c:v>1044</c:v>
                </c:pt>
                <c:pt idx="6">
                  <c:v>815</c:v>
                </c:pt>
                <c:pt idx="9">
                  <c:v>654</c:v>
                </c:pt>
                <c:pt idx="12">
                  <c:v>484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3658</c:v>
                </c:pt>
                <c:pt idx="3">
                  <c:v>3366</c:v>
                </c:pt>
                <c:pt idx="6">
                  <c:v>3104</c:v>
                </c:pt>
                <c:pt idx="9">
                  <c:v>3113</c:v>
                </c:pt>
                <c:pt idx="12">
                  <c:v>3147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7577</c:v>
                </c:pt>
                <c:pt idx="3">
                  <c:v>7886</c:v>
                </c:pt>
                <c:pt idx="6">
                  <c:v>8569</c:v>
                </c:pt>
                <c:pt idx="9">
                  <c:v>10957</c:v>
                </c:pt>
                <c:pt idx="12">
                  <c:v>11571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7303872"/>
        <c:axId val="257125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1177</c:v>
                </c:pt>
                <c:pt idx="2">
                  <c:v>#N/A</c:v>
                </c:pt>
                <c:pt idx="3">
                  <c:v>#N/A</c:v>
                </c:pt>
                <c:pt idx="4">
                  <c:v>522</c:v>
                </c:pt>
                <c:pt idx="5">
                  <c:v>#N/A</c:v>
                </c:pt>
                <c:pt idx="6">
                  <c:v>#N/A</c:v>
                </c:pt>
                <c:pt idx="7">
                  <c:v>892</c:v>
                </c:pt>
                <c:pt idx="8">
                  <c:v>#N/A</c:v>
                </c:pt>
                <c:pt idx="9">
                  <c:v>#N/A</c:v>
                </c:pt>
                <c:pt idx="10">
                  <c:v>3055</c:v>
                </c:pt>
                <c:pt idx="11">
                  <c:v>#N/A</c:v>
                </c:pt>
                <c:pt idx="12">
                  <c:v>#N/A</c:v>
                </c:pt>
                <c:pt idx="13">
                  <c:v>3049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7303872"/>
        <c:axId val="257125800"/>
      </c:lineChart>
      <c:catAx>
        <c:axId val="4973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125800"/>
        <c:crosses val="autoZero"/>
        <c:auto val="1"/>
        <c:lblAlgn val="ctr"/>
        <c:lblOffset val="100"/>
        <c:tickLblSkip val="1"/>
        <c:tickMarkSkip val="1"/>
        <c:noMultiLvlLbl val="0"/>
      </c:catAx>
      <c:valAx>
        <c:axId val="257125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{68020C4B-FF6F-4AC4-96F2-B862E8C426D8}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{E2B3080B-D92C-44DD-A03A-CA71071B8043}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{A5F14FA0-4DDF-4CCF-B58A-D629EB0CE973}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{4F2A65EA-4647-4C65-A223-BAA85E3C92FA}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{7D46871C-425B-4D90-BEE7-8B7869FF7876}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{0073871A-144C-42CD-88E5-05DFD94C5BBB}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{31986CF5-1597-4846-895A-400C26C6BD32}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{6C8517B7-55E4-421A-99F2-C50CBB1E6028}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{1811E7D1-07DB-4E79-AD03-CC88ED5F9F44}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{9CBFAC66-73F8-4179-82C5-6A59E692F8D7}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7300584"/>
        <c:axId val="497300192"/>
      </c:scatterChart>
      <c:valAx>
        <c:axId val="497300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300192"/>
        <c:crosses val="autoZero"/>
        <c:crossBetween val="midCat"/>
      </c:valAx>
      <c:valAx>
        <c:axId val="497300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300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{EFA6168D-0342-4AE9-BCCC-1EA9E458AF6A}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{46297883-F525-44B5-9C08-722956B4161B}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{034AA505-A845-4324-B775-7D51DEBC9E8F}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{7442CDD6-D296-434B-ACBB-73AF1666D622}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{254F8488-DE91-42DC-99BB-8FCE1D315CF4}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8.6999999999999993</c:v>
                </c:pt>
                <c:pt idx="2">
                  <c:v>8</c:v>
                </c:pt>
                <c:pt idx="3">
                  <c:v>7.8</c:v>
                </c:pt>
                <c:pt idx="4">
                  <c:v>8.1</c:v>
                </c:pt>
              </c:numCache>
            </c:numRef>
          </c:xVal>
          <c:yVal>
            <c:numRef>
              <c:f>公会計指標分析・財政指標組合せ分析表!$K$73:$O$73</c:f>
              <c:numCache>
                <c:formatCode>#,##0.0;"▲ "#,##0.0</c:formatCode>
                <c:ptCount val="5"/>
                <c:pt idx="0">
                  <c:v>25.1</c:v>
                </c:pt>
                <c:pt idx="1">
                  <c:v>10.8</c:v>
                </c:pt>
                <c:pt idx="2">
                  <c:v>18.100000000000001</c:v>
                </c:pt>
                <c:pt idx="3">
                  <c:v>58.6</c:v>
                </c:pt>
                <c:pt idx="4">
                  <c:v>56.5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{BBC9B869-2D42-4FC4-B20E-FB6CACB8EF1E}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{A21944B0-C8C4-4E03-AF4A-3B2E8417B23C}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{C89371DD-AF1B-46C6-9346-35465FBD2ED0}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{0381451A-794B-410B-8DB2-55910D37C43C}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{9ADA2BE6-8867-40FA-B6AF-D229F2880A00}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7301368"/>
        <c:axId val="497301760"/>
      </c:scatterChart>
      <c:valAx>
        <c:axId val="497301368"/>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301760"/>
        <c:crosses val="autoZero"/>
        <c:crossBetween val="midCat"/>
      </c:valAx>
      <c:valAx>
        <c:axId val="497301760"/>
        <c:scaling>
          <c:orientation val="minMax"/>
          <c:max val="6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301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大型事業の償還が完了したことや新発債の抑制などにより元利償還金は減少傾向にある。一方、算入公債費等は、臨時財政対策債償還費の増加や</a:t>
          </a:r>
          <a:r>
            <a:rPr kumimoji="1" lang="ja-JP" altLang="en-US" sz="1200">
              <a:solidFill>
                <a:schemeClr val="dk1"/>
              </a:solidFill>
              <a:effectLst/>
              <a:latin typeface="+mn-lt"/>
              <a:ea typeface="+mn-ea"/>
              <a:cs typeface="+mn-cs"/>
            </a:rPr>
            <a:t>新宮北小学校</a:t>
          </a:r>
          <a:r>
            <a:rPr kumimoji="1" lang="ja-JP" altLang="ja-JP" sz="1200">
              <a:solidFill>
                <a:schemeClr val="dk1"/>
              </a:solidFill>
              <a:effectLst/>
              <a:latin typeface="+mn-lt"/>
              <a:ea typeface="+mn-ea"/>
              <a:cs typeface="+mn-cs"/>
            </a:rPr>
            <a:t>建設等に伴う学校教育施設等整備事業債の借入などにより増加している。</a:t>
          </a:r>
          <a:endParaRPr lang="ja-JP" altLang="ja-JP" sz="1200">
            <a:effectLst/>
          </a:endParaRPr>
        </a:p>
        <a:p>
          <a:r>
            <a:rPr kumimoji="1" lang="ja-JP" altLang="ja-JP" sz="1200">
              <a:solidFill>
                <a:schemeClr val="dk1"/>
              </a:solidFill>
              <a:effectLst/>
              <a:latin typeface="+mn-lt"/>
              <a:ea typeface="+mn-ea"/>
              <a:cs typeface="+mn-cs"/>
            </a:rPr>
            <a:t>　今後、臨時財政対策債の発行や学校建設</a:t>
          </a:r>
          <a:r>
            <a:rPr kumimoji="1" lang="ja-JP" altLang="en-US" sz="1200">
              <a:solidFill>
                <a:schemeClr val="dk1"/>
              </a:solidFill>
              <a:effectLst/>
              <a:latin typeface="+mn-lt"/>
              <a:ea typeface="+mn-ea"/>
              <a:cs typeface="+mn-cs"/>
            </a:rPr>
            <a:t>、公園整備</a:t>
          </a:r>
          <a:r>
            <a:rPr kumimoji="1" lang="ja-JP" altLang="ja-JP" sz="1200">
              <a:solidFill>
                <a:schemeClr val="dk1"/>
              </a:solidFill>
              <a:effectLst/>
              <a:latin typeface="+mn-lt"/>
              <a:ea typeface="+mn-ea"/>
              <a:cs typeface="+mn-cs"/>
            </a:rPr>
            <a:t>等のための新発債の増加により、元利償還金は増加する見込である。さらに、公共下水道事業特別会計に対する繰出基準に基づく繰出金の増加などにより、公営企業債の元利償還金に対する繰入金も増加が見込まれる。</a:t>
          </a:r>
          <a:endParaRPr lang="ja-JP" altLang="ja-JP" sz="1200">
            <a:effectLst/>
          </a:endParaRPr>
        </a:p>
        <a:p>
          <a:r>
            <a:rPr kumimoji="1" lang="ja-JP" altLang="ja-JP" sz="1200">
              <a:solidFill>
                <a:schemeClr val="dk1"/>
              </a:solidFill>
              <a:effectLst/>
              <a:latin typeface="+mn-lt"/>
              <a:ea typeface="+mn-ea"/>
              <a:cs typeface="+mn-cs"/>
            </a:rPr>
            <a:t>　また、算入公債費等についても、普通交付税の算入率が高い地方債の活用に努めていることから増加が見込まれる。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年度にかけて、新発債の発行の抑制などを行った。また、財政調整基金の積立により充当可能基金が増加したことなどにより充当可能財源等が増加した。</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新設</a:t>
          </a:r>
          <a:r>
            <a:rPr kumimoji="1" lang="ja-JP" altLang="ja-JP" sz="1200">
              <a:solidFill>
                <a:schemeClr val="dk1"/>
              </a:solidFill>
              <a:effectLst/>
              <a:latin typeface="+mn-lt"/>
              <a:ea typeface="+mn-ea"/>
              <a:cs typeface="+mn-cs"/>
            </a:rPr>
            <a:t>小学校</a:t>
          </a:r>
          <a:r>
            <a:rPr kumimoji="1" lang="ja-JP" altLang="en-US" sz="1200">
              <a:solidFill>
                <a:schemeClr val="dk1"/>
              </a:solidFill>
              <a:effectLst/>
              <a:latin typeface="+mn-lt"/>
              <a:ea typeface="+mn-ea"/>
              <a:cs typeface="+mn-cs"/>
            </a:rPr>
            <a:t>建設</a:t>
          </a:r>
          <a:r>
            <a:rPr kumimoji="1" lang="ja-JP" altLang="ja-JP" sz="1200">
              <a:solidFill>
                <a:schemeClr val="dk1"/>
              </a:solidFill>
              <a:effectLst/>
              <a:latin typeface="+mn-lt"/>
              <a:ea typeface="+mn-ea"/>
              <a:cs typeface="+mn-cs"/>
            </a:rPr>
            <a:t>や周辺整備事業を実施し</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年度は、小中学校空調機等整備事業また、新設中学校等の整備（平成</a:t>
          </a:r>
          <a:r>
            <a:rPr kumimoji="1" lang="en-US" altLang="ja-JP" sz="1200">
              <a:solidFill>
                <a:schemeClr val="dk1"/>
              </a:solidFill>
              <a:effectLst/>
              <a:latin typeface="+mn-lt"/>
              <a:ea typeface="+mn-ea"/>
              <a:cs typeface="+mn-cs"/>
            </a:rPr>
            <a:t>31</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月開校予定）、公園整備事業に着手しており、</a:t>
          </a:r>
          <a:r>
            <a:rPr kumimoji="1" lang="ja-JP" altLang="ja-JP" sz="1200">
              <a:solidFill>
                <a:schemeClr val="dk1"/>
              </a:solidFill>
              <a:effectLst/>
              <a:latin typeface="+mn-lt"/>
              <a:ea typeface="+mn-ea"/>
              <a:cs typeface="+mn-cs"/>
            </a:rPr>
            <a:t>地方債の現在高が増加した。　</a:t>
          </a:r>
          <a:endParaRPr lang="ja-JP" altLang="ja-JP" sz="1200">
            <a:effectLst/>
          </a:endParaRPr>
        </a:p>
        <a:p>
          <a:r>
            <a:rPr kumimoji="1" lang="ja-JP" altLang="ja-JP" sz="1200">
              <a:solidFill>
                <a:schemeClr val="dk1"/>
              </a:solidFill>
              <a:effectLst/>
              <a:latin typeface="+mn-lt"/>
              <a:ea typeface="+mn-ea"/>
              <a:cs typeface="+mn-cs"/>
            </a:rPr>
            <a:t>　今後も、地方債の現在高が増加し、将来負担額は増加することが見込まれる。また、地方債の借入により交付税算入見込額の増加が見込まれるが、同時に財源不足を補うための財政調整基金取り崩しによる充当可能基金の減少が見込まれるため、充当可能財源は減少すると思われ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心市街地整備事業等の大型開発に伴う人口増加や臨時財政対策債償還費の増加により基準財政需要額が毎年伸びていることから、人口の増加に伴う税収増等により基準財政収入額が伸びているにもかかわらず財政力指数は横ばいである。</a:t>
          </a:r>
          <a:endParaRPr lang="ja-JP" altLang="ja-JP" sz="1100">
            <a:effectLst/>
          </a:endParaRPr>
        </a:p>
        <a:p>
          <a:r>
            <a:rPr kumimoji="1" lang="ja-JP" altLang="ja-JP" sz="1100">
              <a:solidFill>
                <a:schemeClr val="dk1"/>
              </a:solidFill>
              <a:effectLst/>
              <a:latin typeface="+mn-lt"/>
              <a:ea typeface="+mn-ea"/>
              <a:cs typeface="+mn-cs"/>
            </a:rPr>
            <a:t>　今後も、人口や臨時財政対策債償還費の増加に伴う需要額のさらなる増加が見込まれるため、歳入の確保に努め財政基盤を強化する必要がある。</a:t>
          </a:r>
          <a:endParaRPr lang="ja-JP" altLang="ja-JP" sz="1100">
            <a:effectLst/>
          </a:endParaRP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22578</xdr:rowOff>
    </xdr:to>
    <xdr:cxnSp macro="">
      <xdr:nvCxnSpPr>
        <xdr:cNvPr id="68" name="直線コネクタ 67"/>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22578</xdr:rowOff>
    </xdr:from>
    <xdr:to>
      <xdr:col>6</xdr:col>
      <xdr:colOff>0</xdr:colOff>
      <xdr:row>41</xdr:row>
      <xdr:rowOff>35983</xdr:rowOff>
    </xdr:to>
    <xdr:cxnSp macro="">
      <xdr:nvCxnSpPr>
        <xdr:cNvPr id="71" name="直線コネクタ 70"/>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129822</xdr:rowOff>
    </xdr:from>
    <xdr:to>
      <xdr:col>7</xdr:col>
      <xdr:colOff>203200</xdr:colOff>
      <xdr:row>41</xdr:row>
      <xdr:rowOff>59972</xdr:rowOff>
    </xdr:to>
    <xdr:sp macro="" textlink="">
      <xdr:nvSpPr>
        <xdr:cNvPr id="87" name="円/楕円 86"/>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146349</xdr:rowOff>
    </xdr:from>
    <xdr:ext cx="762000" cy="259045"/>
    <xdr:sp macro="" textlink="">
      <xdr:nvSpPr>
        <xdr:cNvPr id="88"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人口増加に伴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税収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伸び</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地方交付税の減により</a:t>
          </a:r>
          <a:r>
            <a:rPr kumimoji="1" lang="ja-JP" altLang="ja-JP" sz="1100">
              <a:solidFill>
                <a:schemeClr val="dk1"/>
              </a:solidFill>
              <a:effectLst/>
              <a:latin typeface="+mn-lt"/>
              <a:ea typeface="+mn-ea"/>
              <a:cs typeface="+mn-cs"/>
            </a:rPr>
            <a:t>経常的一般財源等は</a:t>
          </a:r>
          <a:r>
            <a:rPr kumimoji="1" lang="ja-JP" altLang="en-US" sz="1100">
              <a:solidFill>
                <a:schemeClr val="dk1"/>
              </a:solidFill>
              <a:effectLst/>
              <a:latin typeface="+mn-lt"/>
              <a:ea typeface="+mn-ea"/>
              <a:cs typeface="+mn-cs"/>
            </a:rPr>
            <a:t>横ばいであり、　</a:t>
          </a:r>
          <a:r>
            <a:rPr kumimoji="1" lang="ja-JP" altLang="ja-JP" sz="1100">
              <a:solidFill>
                <a:schemeClr val="dk1"/>
              </a:solidFill>
              <a:effectLst/>
              <a:latin typeface="+mn-lt"/>
              <a:ea typeface="+mn-ea"/>
              <a:cs typeface="+mn-cs"/>
            </a:rPr>
            <a:t>人件費、物件費、扶助費、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及び繰出金の決算額が増加したため、経常収支比率</a:t>
          </a:r>
          <a:r>
            <a:rPr kumimoji="1" lang="ja-JP" altLang="en-US" sz="1100">
              <a:solidFill>
                <a:schemeClr val="dk1"/>
              </a:solidFill>
              <a:effectLst/>
              <a:latin typeface="+mn-lt"/>
              <a:ea typeface="+mn-ea"/>
              <a:cs typeface="+mn-cs"/>
            </a:rPr>
            <a:t>が増加した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人件費を初めとした経費の増加は、人口増加等による事務量の増加とこれに対応するための</a:t>
          </a:r>
          <a:r>
            <a:rPr kumimoji="1" lang="ja-JP" altLang="ja-JP" sz="1100">
              <a:solidFill>
                <a:sysClr val="windowText" lastClr="000000"/>
              </a:solidFill>
              <a:effectLst/>
              <a:latin typeface="+mn-lt"/>
              <a:ea typeface="+mn-ea"/>
              <a:cs typeface="+mn-cs"/>
            </a:rPr>
            <a:t>職員数増加が影響</a:t>
          </a:r>
          <a:r>
            <a:rPr kumimoji="1" lang="ja-JP" altLang="ja-JP" sz="1100">
              <a:solidFill>
                <a:schemeClr val="dk1"/>
              </a:solidFill>
              <a:effectLst/>
              <a:latin typeface="+mn-lt"/>
              <a:ea typeface="+mn-ea"/>
              <a:cs typeface="+mn-cs"/>
            </a:rPr>
            <a:t>していると考えられる。</a:t>
          </a:r>
          <a:endParaRPr lang="ja-JP" altLang="ja-JP" sz="1100">
            <a:effectLst/>
          </a:endParaRPr>
        </a:p>
        <a:p>
          <a:r>
            <a:rPr kumimoji="1" lang="ja-JP" altLang="ja-JP" sz="1100">
              <a:solidFill>
                <a:schemeClr val="dk1"/>
              </a:solidFill>
              <a:effectLst/>
              <a:latin typeface="+mn-lt"/>
              <a:ea typeface="+mn-ea"/>
              <a:cs typeface="+mn-cs"/>
            </a:rPr>
            <a:t>　今後も、税収等の伸びとともに、人口の増加に伴う経費の増加や学校等公共施設整備事業による公債費の増加が見込まれるため、経費削減に努めて類似団体平均値を上回らないようにする。</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22606</xdr:rowOff>
    </xdr:from>
    <xdr:to>
      <xdr:col>7</xdr:col>
      <xdr:colOff>152400</xdr:colOff>
      <xdr:row>64</xdr:row>
      <xdr:rowOff>82804</xdr:rowOff>
    </xdr:to>
    <xdr:cxnSp macro="">
      <xdr:nvCxnSpPr>
        <xdr:cNvPr id="129" name="直線コネクタ 128"/>
        <xdr:cNvCxnSpPr/>
      </xdr:nvCxnSpPr>
      <xdr:spPr>
        <a:xfrm>
          <a:off x="4114800" y="1082395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22606</xdr:rowOff>
    </xdr:from>
    <xdr:to>
      <xdr:col>6</xdr:col>
      <xdr:colOff>0</xdr:colOff>
      <xdr:row>63</xdr:row>
      <xdr:rowOff>37084</xdr:rowOff>
    </xdr:to>
    <xdr:cxnSp macro="">
      <xdr:nvCxnSpPr>
        <xdr:cNvPr id="132" name="直線コネクタ 131"/>
        <xdr:cNvCxnSpPr/>
      </xdr:nvCxnSpPr>
      <xdr:spPr>
        <a:xfrm flipV="1">
          <a:off x="3225800" y="1082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37084</xdr:rowOff>
    </xdr:to>
    <xdr:cxnSp macro="">
      <xdr:nvCxnSpPr>
        <xdr:cNvPr id="135" name="直線コネクタ 134"/>
        <xdr:cNvCxnSpPr/>
      </xdr:nvCxnSpPr>
      <xdr:spPr>
        <a:xfrm>
          <a:off x="2336800" y="107515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62</xdr:row>
      <xdr:rowOff>121666</xdr:rowOff>
    </xdr:to>
    <xdr:cxnSp macro="">
      <xdr:nvCxnSpPr>
        <xdr:cNvPr id="138" name="直線コネクタ 137"/>
        <xdr:cNvCxnSpPr/>
      </xdr:nvCxnSpPr>
      <xdr:spPr>
        <a:xfrm>
          <a:off x="1447800" y="107370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8" name="円/楕円 147"/>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48531</xdr:rowOff>
    </xdr:from>
    <xdr:ext cx="762000" cy="259045"/>
    <xdr:sp macro="" textlink="">
      <xdr:nvSpPr>
        <xdr:cNvPr id="149"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0" name="円/楕円 149"/>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51" name="テキスト ボックス 150"/>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3" name="テキスト ボックス 152"/>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4" name="円/楕円 153"/>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5" name="テキスト ボックス 154"/>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人件費、物件費ともに前年度より増加し、前年度より人口一人あたりの決算額が増加した。</a:t>
          </a:r>
          <a:endParaRPr lang="ja-JP" altLang="ja-JP" sz="1100">
            <a:effectLst/>
          </a:endParaRPr>
        </a:p>
        <a:p>
          <a:r>
            <a:rPr kumimoji="1" lang="ja-JP" altLang="ja-JP" sz="1100">
              <a:solidFill>
                <a:schemeClr val="dk1"/>
              </a:solidFill>
              <a:effectLst/>
              <a:latin typeface="+mn-lt"/>
              <a:ea typeface="+mn-ea"/>
              <a:cs typeface="+mn-cs"/>
            </a:rPr>
            <a:t>　人件費は、</a:t>
          </a:r>
          <a:r>
            <a:rPr kumimoji="1" lang="ja-JP" altLang="ja-JP" sz="1100">
              <a:solidFill>
                <a:sysClr val="windowText" lastClr="000000"/>
              </a:solidFill>
              <a:effectLst/>
              <a:latin typeface="+mn-lt"/>
              <a:ea typeface="+mn-ea"/>
              <a:cs typeface="+mn-cs"/>
            </a:rPr>
            <a:t>人事院勧告に伴う制度改正により、</a:t>
          </a:r>
          <a:r>
            <a:rPr kumimoji="1" lang="ja-JP" altLang="en-US" sz="1100">
              <a:solidFill>
                <a:sysClr val="windowText" lastClr="000000"/>
              </a:solidFill>
              <a:effectLst/>
              <a:latin typeface="+mn-lt"/>
              <a:ea typeface="+mn-ea"/>
              <a:cs typeface="+mn-cs"/>
            </a:rPr>
            <a:t>給料、地域手当、勤勉手当等</a:t>
          </a:r>
          <a:r>
            <a:rPr kumimoji="1" lang="ja-JP" altLang="ja-JP" sz="1100">
              <a:solidFill>
                <a:sysClr val="windowText" lastClr="000000"/>
              </a:solidFill>
              <a:effectLst/>
              <a:latin typeface="+mn-lt"/>
              <a:ea typeface="+mn-ea"/>
              <a:cs typeface="+mn-cs"/>
            </a:rPr>
            <a:t>が増加したこと</a:t>
          </a:r>
          <a:r>
            <a:rPr kumimoji="1" lang="ja-JP" altLang="en-US" sz="1100">
              <a:solidFill>
                <a:sysClr val="windowText" lastClr="000000"/>
              </a:solidFill>
              <a:effectLst/>
              <a:latin typeface="+mn-lt"/>
              <a:ea typeface="+mn-ea"/>
              <a:cs typeface="+mn-cs"/>
            </a:rPr>
            <a:t>に加え職員数が増加したこと</a:t>
          </a:r>
          <a:r>
            <a:rPr kumimoji="1" lang="ja-JP" altLang="ja-JP" sz="1100">
              <a:solidFill>
                <a:sysClr val="windowText" lastClr="000000"/>
              </a:solidFill>
              <a:effectLst/>
              <a:latin typeface="+mn-lt"/>
              <a:ea typeface="+mn-ea"/>
              <a:cs typeface="+mn-cs"/>
            </a:rPr>
            <a:t>が大きな要因である。</a:t>
          </a:r>
          <a:endParaRPr lang="ja-JP" altLang="ja-JP" sz="1100">
            <a:solidFill>
              <a:sysClr val="windowText" lastClr="000000"/>
            </a:solidFill>
            <a:effectLst/>
          </a:endParaRPr>
        </a:p>
        <a:p>
          <a:r>
            <a:rPr kumimoji="1" lang="ja-JP" altLang="ja-JP" sz="1100">
              <a:solidFill>
                <a:schemeClr val="dk1"/>
              </a:solidFill>
              <a:effectLst/>
              <a:latin typeface="+mn-lt"/>
              <a:ea typeface="+mn-ea"/>
              <a:cs typeface="+mn-cs"/>
            </a:rPr>
            <a:t>　物件費は、民間委託の推進などにより年々増加傾向であることに加え、</a:t>
          </a:r>
          <a:r>
            <a:rPr kumimoji="1" lang="ja-JP" altLang="en-US" sz="1100">
              <a:solidFill>
                <a:schemeClr val="dk1"/>
              </a:solidFill>
              <a:effectLst/>
              <a:latin typeface="+mn-lt"/>
              <a:ea typeface="+mn-ea"/>
              <a:cs typeface="+mn-cs"/>
            </a:rPr>
            <a:t>ふるさと寄附関係の事務委託料の増や、</a:t>
          </a:r>
          <a:r>
            <a:rPr kumimoji="1" lang="ja-JP" altLang="ja-JP" sz="1100">
              <a:solidFill>
                <a:schemeClr val="dk1"/>
              </a:solidFill>
              <a:effectLst/>
              <a:latin typeface="+mn-lt"/>
              <a:ea typeface="+mn-ea"/>
              <a:cs typeface="+mn-cs"/>
            </a:rPr>
            <a:t>人口の増加により児童、生徒数が増加したことに伴い、教育関係の物件費が増加している。特に、平成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新宮北</a:t>
          </a:r>
          <a:r>
            <a:rPr kumimoji="1" lang="ja-JP" altLang="ja-JP" sz="1100">
              <a:solidFill>
                <a:schemeClr val="dk1"/>
              </a:solidFill>
              <a:effectLst/>
              <a:latin typeface="+mn-lt"/>
              <a:ea typeface="+mn-ea"/>
              <a:cs typeface="+mn-cs"/>
            </a:rPr>
            <a:t>小学校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開校（平成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月）したことにより、前年度に比べて物件費が大きく増加した。　今後も人口増加に伴う事務事業の増加が見込まれるため、業務の効率化や経費削減に努める</a:t>
          </a:r>
          <a:r>
            <a:rPr kumimoji="1"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160457</xdr:rowOff>
    </xdr:from>
    <xdr:to>
      <xdr:col>7</xdr:col>
      <xdr:colOff>152400</xdr:colOff>
      <xdr:row>81</xdr:row>
      <xdr:rowOff>31857</xdr:rowOff>
    </xdr:to>
    <xdr:cxnSp macro="">
      <xdr:nvCxnSpPr>
        <xdr:cNvPr id="190" name="直線コネクタ 189"/>
        <xdr:cNvCxnSpPr/>
      </xdr:nvCxnSpPr>
      <xdr:spPr>
        <a:xfrm>
          <a:off x="4114800" y="13876457"/>
          <a:ext cx="8382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144064</xdr:rowOff>
    </xdr:from>
    <xdr:to>
      <xdr:col>6</xdr:col>
      <xdr:colOff>0</xdr:colOff>
      <xdr:row>80</xdr:row>
      <xdr:rowOff>160457</xdr:rowOff>
    </xdr:to>
    <xdr:cxnSp macro="">
      <xdr:nvCxnSpPr>
        <xdr:cNvPr id="193" name="直線コネクタ 192"/>
        <xdr:cNvCxnSpPr/>
      </xdr:nvCxnSpPr>
      <xdr:spPr>
        <a:xfrm>
          <a:off x="3225800" y="13860064"/>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133186</xdr:rowOff>
    </xdr:from>
    <xdr:to>
      <xdr:col>4</xdr:col>
      <xdr:colOff>482600</xdr:colOff>
      <xdr:row>80</xdr:row>
      <xdr:rowOff>144064</xdr:rowOff>
    </xdr:to>
    <xdr:cxnSp macro="">
      <xdr:nvCxnSpPr>
        <xdr:cNvPr id="196" name="直線コネクタ 195"/>
        <xdr:cNvCxnSpPr/>
      </xdr:nvCxnSpPr>
      <xdr:spPr>
        <a:xfrm>
          <a:off x="2336800" y="13849186"/>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133186</xdr:rowOff>
    </xdr:from>
    <xdr:to>
      <xdr:col>3</xdr:col>
      <xdr:colOff>279400</xdr:colOff>
      <xdr:row>80</xdr:row>
      <xdr:rowOff>137258</xdr:rowOff>
    </xdr:to>
    <xdr:cxnSp macro="">
      <xdr:nvCxnSpPr>
        <xdr:cNvPr id="199" name="直線コネクタ 198"/>
        <xdr:cNvCxnSpPr/>
      </xdr:nvCxnSpPr>
      <xdr:spPr>
        <a:xfrm flipV="1">
          <a:off x="1447800" y="13849186"/>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152507</xdr:rowOff>
    </xdr:from>
    <xdr:to>
      <xdr:col>7</xdr:col>
      <xdr:colOff>203200</xdr:colOff>
      <xdr:row>81</xdr:row>
      <xdr:rowOff>82657</xdr:rowOff>
    </xdr:to>
    <xdr:sp macro="" textlink="">
      <xdr:nvSpPr>
        <xdr:cNvPr id="209" name="円/楕円 208"/>
        <xdr:cNvSpPr/>
      </xdr:nvSpPr>
      <xdr:spPr>
        <a:xfrm>
          <a:off x="4902200" y="138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169034</xdr:rowOff>
    </xdr:from>
    <xdr:ext cx="762000" cy="259045"/>
    <xdr:sp macro="" textlink="">
      <xdr:nvSpPr>
        <xdr:cNvPr id="210" name="人件費・物件費等の状況該当値テキスト"/>
        <xdr:cNvSpPr txBox="1"/>
      </xdr:nvSpPr>
      <xdr:spPr>
        <a:xfrm>
          <a:off x="5041900" y="137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109657</xdr:rowOff>
    </xdr:from>
    <xdr:to>
      <xdr:col>6</xdr:col>
      <xdr:colOff>50800</xdr:colOff>
      <xdr:row>81</xdr:row>
      <xdr:rowOff>39807</xdr:rowOff>
    </xdr:to>
    <xdr:sp macro="" textlink="">
      <xdr:nvSpPr>
        <xdr:cNvPr id="211" name="円/楕円 210"/>
        <xdr:cNvSpPr/>
      </xdr:nvSpPr>
      <xdr:spPr>
        <a:xfrm>
          <a:off x="4064000" y="138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49984</xdr:rowOff>
    </xdr:from>
    <xdr:ext cx="736600" cy="259045"/>
    <xdr:sp macro="" textlink="">
      <xdr:nvSpPr>
        <xdr:cNvPr id="212" name="テキスト ボックス 211"/>
        <xdr:cNvSpPr txBox="1"/>
      </xdr:nvSpPr>
      <xdr:spPr>
        <a:xfrm>
          <a:off x="3733800" y="1359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99,038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93264</xdr:rowOff>
    </xdr:from>
    <xdr:to>
      <xdr:col>4</xdr:col>
      <xdr:colOff>533400</xdr:colOff>
      <xdr:row>81</xdr:row>
      <xdr:rowOff>23414</xdr:rowOff>
    </xdr:to>
    <xdr:sp macro="" textlink="">
      <xdr:nvSpPr>
        <xdr:cNvPr id="213" name="円/楕円 212"/>
        <xdr:cNvSpPr/>
      </xdr:nvSpPr>
      <xdr:spPr>
        <a:xfrm>
          <a:off x="3175000" y="138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33591</xdr:rowOff>
    </xdr:from>
    <xdr:ext cx="762000" cy="259045"/>
    <xdr:sp macro="" textlink="">
      <xdr:nvSpPr>
        <xdr:cNvPr id="214" name="テキスト ボックス 213"/>
        <xdr:cNvSpPr txBox="1"/>
      </xdr:nvSpPr>
      <xdr:spPr>
        <a:xfrm>
          <a:off x="2844800" y="135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82386</xdr:rowOff>
    </xdr:from>
    <xdr:to>
      <xdr:col>3</xdr:col>
      <xdr:colOff>330200</xdr:colOff>
      <xdr:row>81</xdr:row>
      <xdr:rowOff>12536</xdr:rowOff>
    </xdr:to>
    <xdr:sp macro="" textlink="">
      <xdr:nvSpPr>
        <xdr:cNvPr id="215" name="円/楕円 214"/>
        <xdr:cNvSpPr/>
      </xdr:nvSpPr>
      <xdr:spPr>
        <a:xfrm>
          <a:off x="2286000" y="137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22713</xdr:rowOff>
    </xdr:from>
    <xdr:ext cx="762000" cy="259045"/>
    <xdr:sp macro="" textlink="">
      <xdr:nvSpPr>
        <xdr:cNvPr id="216" name="テキスト ボックス 215"/>
        <xdr:cNvSpPr txBox="1"/>
      </xdr:nvSpPr>
      <xdr:spPr>
        <a:xfrm>
          <a:off x="1955800" y="1356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86458</xdr:rowOff>
    </xdr:from>
    <xdr:to>
      <xdr:col>2</xdr:col>
      <xdr:colOff>127000</xdr:colOff>
      <xdr:row>81</xdr:row>
      <xdr:rowOff>16608</xdr:rowOff>
    </xdr:to>
    <xdr:sp macro="" textlink="">
      <xdr:nvSpPr>
        <xdr:cNvPr id="217" name="円/楕円 216"/>
        <xdr:cNvSpPr/>
      </xdr:nvSpPr>
      <xdr:spPr>
        <a:xfrm>
          <a:off x="1397000" y="138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26785</xdr:rowOff>
    </xdr:from>
    <xdr:ext cx="762000" cy="259045"/>
    <xdr:sp macro="" textlink="">
      <xdr:nvSpPr>
        <xdr:cNvPr id="218" name="テキスト ボックス 217"/>
        <xdr:cNvSpPr txBox="1"/>
      </xdr:nvSpPr>
      <xdr:spPr>
        <a:xfrm>
          <a:off x="1066800" y="135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適正な給与体系を維持し、類似団体平均を上回らないように努めている。</a:t>
          </a:r>
          <a:endParaRPr lang="ja-JP" altLang="ja-JP" sz="1100">
            <a:effectLst/>
          </a:endParaRPr>
        </a:p>
        <a:p>
          <a:r>
            <a:rPr kumimoji="1" lang="ja-JP" altLang="ja-JP" sz="1100">
              <a:solidFill>
                <a:schemeClr val="dk1"/>
              </a:solidFill>
              <a:effectLst/>
              <a:latin typeface="+mn-lt"/>
              <a:ea typeface="+mn-ea"/>
              <a:cs typeface="+mn-cs"/>
            </a:rPr>
            <a:t>　今後も適正な給与体系を維持することに努め、類似団体数値を上回らないようにする。</a:t>
          </a:r>
          <a:endParaRPr lang="ja-JP" altLang="ja-JP" sz="11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134257</xdr:rowOff>
    </xdr:to>
    <xdr:cxnSp macro="">
      <xdr:nvCxnSpPr>
        <xdr:cNvPr id="254" name="直線コネクタ 253"/>
        <xdr:cNvCxnSpPr/>
      </xdr:nvCxnSpPr>
      <xdr:spPr>
        <a:xfrm flipV="1">
          <a:off x="16179800" y="145245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134257</xdr:rowOff>
    </xdr:to>
    <xdr:cxnSp macro="">
      <xdr:nvCxnSpPr>
        <xdr:cNvPr id="257" name="直線コネクタ 256"/>
        <xdr:cNvCxnSpPr/>
      </xdr:nvCxnSpPr>
      <xdr:spPr>
        <a:xfrm>
          <a:off x="15290800" y="143866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85</xdr:row>
      <xdr:rowOff>31750</xdr:rowOff>
    </xdr:to>
    <xdr:cxnSp macro="">
      <xdr:nvCxnSpPr>
        <xdr:cNvPr id="260" name="直線コネクタ 259"/>
        <xdr:cNvCxnSpPr/>
      </xdr:nvCxnSpPr>
      <xdr:spPr>
        <a:xfrm flipV="1">
          <a:off x="14401800" y="14386682"/>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115812</xdr:rowOff>
    </xdr:to>
    <xdr:cxnSp macro="">
      <xdr:nvCxnSpPr>
        <xdr:cNvPr id="263" name="直線コネクタ 262"/>
        <xdr:cNvCxnSpPr/>
      </xdr:nvCxnSpPr>
      <xdr:spPr>
        <a:xfrm flipV="1">
          <a:off x="13512800" y="14605000"/>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3" name="円/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5" name="円/楕円 274"/>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76" name="テキスト ボックス 275"/>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7" name="円/楕円 276"/>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78" name="テキスト ボックス 277"/>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1" name="円/楕円 280"/>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2" name="テキスト ボックス 281"/>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定員適正化計画による職員数の適正化に努めてきた。急激な人口の増加により、前年度の数値を下回った。</a:t>
          </a:r>
          <a:endParaRPr lang="ja-JP" altLang="ja-JP" sz="1100">
            <a:effectLst/>
          </a:endParaRPr>
        </a:p>
        <a:p>
          <a:r>
            <a:rPr kumimoji="1" lang="ja-JP" altLang="ja-JP" sz="1100">
              <a:solidFill>
                <a:schemeClr val="dk1"/>
              </a:solidFill>
              <a:effectLst/>
              <a:latin typeface="+mn-lt"/>
              <a:ea typeface="+mn-ea"/>
              <a:cs typeface="+mn-cs"/>
            </a:rPr>
            <a:t>　今後も、人口増加に伴う事務量の増加等が見込まれ、類似団体平均数値等も注視しながら、業務量に応じた適正な定員管理に努める必要がある。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59781</xdr:rowOff>
    </xdr:from>
    <xdr:to>
      <xdr:col>24</xdr:col>
      <xdr:colOff>558800</xdr:colOff>
      <xdr:row>58</xdr:row>
      <xdr:rowOff>68399</xdr:rowOff>
    </xdr:to>
    <xdr:cxnSp macro="">
      <xdr:nvCxnSpPr>
        <xdr:cNvPr id="319" name="直線コネクタ 318"/>
        <xdr:cNvCxnSpPr/>
      </xdr:nvCxnSpPr>
      <xdr:spPr>
        <a:xfrm flipV="1">
          <a:off x="16179800" y="1000388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68399</xdr:rowOff>
    </xdr:from>
    <xdr:to>
      <xdr:col>23</xdr:col>
      <xdr:colOff>406400</xdr:colOff>
      <xdr:row>58</xdr:row>
      <xdr:rowOff>77016</xdr:rowOff>
    </xdr:to>
    <xdr:cxnSp macro="">
      <xdr:nvCxnSpPr>
        <xdr:cNvPr id="322" name="直線コネクタ 321"/>
        <xdr:cNvCxnSpPr/>
      </xdr:nvCxnSpPr>
      <xdr:spPr>
        <a:xfrm flipV="1">
          <a:off x="15290800" y="1001249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77016</xdr:rowOff>
    </xdr:from>
    <xdr:to>
      <xdr:col>22</xdr:col>
      <xdr:colOff>203200</xdr:colOff>
      <xdr:row>58</xdr:row>
      <xdr:rowOff>108041</xdr:rowOff>
    </xdr:to>
    <xdr:cxnSp macro="">
      <xdr:nvCxnSpPr>
        <xdr:cNvPr id="325" name="直線コネクタ 324"/>
        <xdr:cNvCxnSpPr/>
      </xdr:nvCxnSpPr>
      <xdr:spPr>
        <a:xfrm flipV="1">
          <a:off x="14401800" y="1002111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108041</xdr:rowOff>
    </xdr:from>
    <xdr:to>
      <xdr:col>21</xdr:col>
      <xdr:colOff>0</xdr:colOff>
      <xdr:row>58</xdr:row>
      <xdr:rowOff>109765</xdr:rowOff>
    </xdr:to>
    <xdr:cxnSp macro="">
      <xdr:nvCxnSpPr>
        <xdr:cNvPr id="328" name="直線コネクタ 327"/>
        <xdr:cNvCxnSpPr/>
      </xdr:nvCxnSpPr>
      <xdr:spPr>
        <a:xfrm flipV="1">
          <a:off x="13512800" y="1005214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8981</xdr:rowOff>
    </xdr:from>
    <xdr:to>
      <xdr:col>24</xdr:col>
      <xdr:colOff>609600</xdr:colOff>
      <xdr:row>58</xdr:row>
      <xdr:rowOff>110581</xdr:rowOff>
    </xdr:to>
    <xdr:sp macro="" textlink="">
      <xdr:nvSpPr>
        <xdr:cNvPr id="338" name="円/楕円 337"/>
        <xdr:cNvSpPr/>
      </xdr:nvSpPr>
      <xdr:spPr>
        <a:xfrm>
          <a:off x="169672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101708</xdr:rowOff>
    </xdr:from>
    <xdr:ext cx="762000" cy="259045"/>
    <xdr:sp macro="" textlink="">
      <xdr:nvSpPr>
        <xdr:cNvPr id="339" name="定員管理の状況該当値テキスト"/>
        <xdr:cNvSpPr txBox="1"/>
      </xdr:nvSpPr>
      <xdr:spPr>
        <a:xfrm>
          <a:off x="17106900" y="98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17599</xdr:rowOff>
    </xdr:from>
    <xdr:to>
      <xdr:col>23</xdr:col>
      <xdr:colOff>457200</xdr:colOff>
      <xdr:row>58</xdr:row>
      <xdr:rowOff>119199</xdr:rowOff>
    </xdr:to>
    <xdr:sp macro="" textlink="">
      <xdr:nvSpPr>
        <xdr:cNvPr id="340" name="円/楕円 339"/>
        <xdr:cNvSpPr/>
      </xdr:nvSpPr>
      <xdr:spPr>
        <a:xfrm>
          <a:off x="16129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129376</xdr:rowOff>
    </xdr:from>
    <xdr:ext cx="736600" cy="259045"/>
    <xdr:sp macro="" textlink="">
      <xdr:nvSpPr>
        <xdr:cNvPr id="341" name="テキスト ボックス 340"/>
        <xdr:cNvSpPr txBox="1"/>
      </xdr:nvSpPr>
      <xdr:spPr>
        <a:xfrm>
          <a:off x="15798800" y="97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26216</xdr:rowOff>
    </xdr:from>
    <xdr:to>
      <xdr:col>22</xdr:col>
      <xdr:colOff>254000</xdr:colOff>
      <xdr:row>58</xdr:row>
      <xdr:rowOff>127816</xdr:rowOff>
    </xdr:to>
    <xdr:sp macro="" textlink="">
      <xdr:nvSpPr>
        <xdr:cNvPr id="342" name="円/楕円 341"/>
        <xdr:cNvSpPr/>
      </xdr:nvSpPr>
      <xdr:spPr>
        <a:xfrm>
          <a:off x="152400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137993</xdr:rowOff>
    </xdr:from>
    <xdr:ext cx="762000" cy="259045"/>
    <xdr:sp macro="" textlink="">
      <xdr:nvSpPr>
        <xdr:cNvPr id="343" name="テキスト ボックス 342"/>
        <xdr:cNvSpPr txBox="1"/>
      </xdr:nvSpPr>
      <xdr:spPr>
        <a:xfrm>
          <a:off x="14909800" y="97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57241</xdr:rowOff>
    </xdr:from>
    <xdr:to>
      <xdr:col>21</xdr:col>
      <xdr:colOff>50800</xdr:colOff>
      <xdr:row>58</xdr:row>
      <xdr:rowOff>158841</xdr:rowOff>
    </xdr:to>
    <xdr:sp macro="" textlink="">
      <xdr:nvSpPr>
        <xdr:cNvPr id="344" name="円/楕円 343"/>
        <xdr:cNvSpPr/>
      </xdr:nvSpPr>
      <xdr:spPr>
        <a:xfrm>
          <a:off x="14351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169018</xdr:rowOff>
    </xdr:from>
    <xdr:ext cx="762000" cy="259045"/>
    <xdr:sp macro="" textlink="">
      <xdr:nvSpPr>
        <xdr:cNvPr id="345" name="テキスト ボックス 344"/>
        <xdr:cNvSpPr txBox="1"/>
      </xdr:nvSpPr>
      <xdr:spPr>
        <a:xfrm>
          <a:off x="14020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58965</xdr:rowOff>
    </xdr:from>
    <xdr:to>
      <xdr:col>19</xdr:col>
      <xdr:colOff>533400</xdr:colOff>
      <xdr:row>58</xdr:row>
      <xdr:rowOff>160565</xdr:rowOff>
    </xdr:to>
    <xdr:sp macro="" textlink="">
      <xdr:nvSpPr>
        <xdr:cNvPr id="346" name="円/楕円 345"/>
        <xdr:cNvSpPr/>
      </xdr:nvSpPr>
      <xdr:spPr>
        <a:xfrm>
          <a:off x="13462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170742</xdr:rowOff>
    </xdr:from>
    <xdr:ext cx="762000" cy="259045"/>
    <xdr:sp macro="" textlink="">
      <xdr:nvSpPr>
        <xdr:cNvPr id="347" name="テキスト ボックス 346"/>
        <xdr:cNvSpPr txBox="1"/>
      </xdr:nvSpPr>
      <xdr:spPr>
        <a:xfrm>
          <a:off x="13131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主に、</a:t>
          </a:r>
          <a:r>
            <a:rPr kumimoji="1" lang="ja-JP" altLang="en-US" sz="1100">
              <a:solidFill>
                <a:schemeClr val="dk1"/>
              </a:solidFill>
              <a:effectLst/>
              <a:latin typeface="+mn-lt"/>
              <a:ea typeface="+mn-ea"/>
              <a:cs typeface="+mn-cs"/>
            </a:rPr>
            <a:t>実質的な公債費負担額が増加したため、</a:t>
          </a:r>
          <a:r>
            <a:rPr kumimoji="1" lang="ja-JP" altLang="ja-JP" sz="1100">
              <a:solidFill>
                <a:schemeClr val="dk1"/>
              </a:solidFill>
              <a:effectLst/>
              <a:latin typeface="+mn-lt"/>
              <a:ea typeface="+mn-ea"/>
              <a:cs typeface="+mn-cs"/>
            </a:rPr>
            <a:t>前年度の実質公債費比率を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実質的な公債費負担額</a:t>
          </a:r>
          <a:r>
            <a:rPr kumimoji="1" lang="ja-JP" altLang="ja-JP" sz="1100">
              <a:solidFill>
                <a:schemeClr val="dk1"/>
              </a:solidFill>
              <a:effectLst/>
              <a:latin typeface="+mn-lt"/>
              <a:ea typeface="+mn-ea"/>
              <a:cs typeface="+mn-cs"/>
            </a:rPr>
            <a:t>の増加は、</a:t>
          </a:r>
          <a:r>
            <a:rPr kumimoji="1" lang="ja-JP" altLang="en-US" sz="1100">
              <a:solidFill>
                <a:schemeClr val="dk1"/>
              </a:solidFill>
              <a:effectLst/>
              <a:latin typeface="+mn-lt"/>
              <a:ea typeface="+mn-ea"/>
              <a:cs typeface="+mn-cs"/>
            </a:rPr>
            <a:t>地方債の元利償還金が</a:t>
          </a:r>
          <a:r>
            <a:rPr kumimoji="1" lang="ja-JP" altLang="ja-JP" sz="1100">
              <a:solidFill>
                <a:schemeClr val="dk1"/>
              </a:solidFill>
              <a:effectLst/>
              <a:latin typeface="+mn-lt"/>
              <a:ea typeface="+mn-ea"/>
              <a:cs typeface="+mn-cs"/>
            </a:rPr>
            <a:t>増加したことが要因である。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年度にかけて地方債を財源とした新設小学校・学童保育所建設や周辺整備事業を実施し、また、現在、新設中学校等の整備</a:t>
          </a:r>
          <a:r>
            <a:rPr kumimoji="1" lang="ja-JP" altLang="en-US" sz="1100">
              <a:solidFill>
                <a:schemeClr val="dk1"/>
              </a:solidFill>
              <a:effectLst/>
              <a:latin typeface="+mn-lt"/>
              <a:ea typeface="+mn-ea"/>
              <a:cs typeface="+mn-cs"/>
            </a:rPr>
            <a:t>、公園整備等</a:t>
          </a:r>
          <a:r>
            <a:rPr kumimoji="1" lang="ja-JP" altLang="ja-JP" sz="1100">
              <a:solidFill>
                <a:schemeClr val="dk1"/>
              </a:solidFill>
              <a:effectLst/>
              <a:latin typeface="+mn-lt"/>
              <a:ea typeface="+mn-ea"/>
              <a:cs typeface="+mn-cs"/>
            </a:rPr>
            <a:t>に着手</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、今後は元利償還金の増加に伴う実質公債費比率の上昇が予想される。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普通交付税の算入率が高い地方債など有利な地方債を活用し、急激な負担の増加にならないよう努める必要がある。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13462</xdr:rowOff>
    </xdr:to>
    <xdr:cxnSp macro="">
      <xdr:nvCxnSpPr>
        <xdr:cNvPr id="379" name="直線コネクタ 378"/>
        <xdr:cNvCxnSpPr/>
      </xdr:nvCxnSpPr>
      <xdr:spPr>
        <a:xfrm>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3810</xdr:rowOff>
    </xdr:to>
    <xdr:cxnSp macro="">
      <xdr:nvCxnSpPr>
        <xdr:cNvPr id="382" name="直線コネクタ 381"/>
        <xdr:cNvCxnSpPr/>
      </xdr:nvCxnSpPr>
      <xdr:spPr>
        <a:xfrm flipV="1">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71374</xdr:rowOff>
    </xdr:to>
    <xdr:cxnSp macro="">
      <xdr:nvCxnSpPr>
        <xdr:cNvPr id="385" name="直線コネクタ 384"/>
        <xdr:cNvCxnSpPr/>
      </xdr:nvCxnSpPr>
      <xdr:spPr>
        <a:xfrm flipV="1">
          <a:off x="14401800" y="703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42</xdr:row>
      <xdr:rowOff>131572</xdr:rowOff>
    </xdr:to>
    <xdr:cxnSp macro="">
      <xdr:nvCxnSpPr>
        <xdr:cNvPr id="388" name="直線コネクタ 387"/>
        <xdr:cNvCxnSpPr/>
      </xdr:nvCxnSpPr>
      <xdr:spPr>
        <a:xfrm flipV="1">
          <a:off x="13512800" y="71008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8" name="円/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106189</xdr:rowOff>
    </xdr:from>
    <xdr:ext cx="762000" cy="259045"/>
    <xdr:sp macro="" textlink="">
      <xdr:nvSpPr>
        <xdr:cNvPr id="399"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400" name="円/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20083</xdr:rowOff>
    </xdr:from>
    <xdr:ext cx="736600" cy="259045"/>
    <xdr:sp macro="" textlink="">
      <xdr:nvSpPr>
        <xdr:cNvPr id="401" name="テキスト ボックス 400"/>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4" name="円/楕円 403"/>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106951</xdr:rowOff>
    </xdr:from>
    <xdr:ext cx="762000" cy="259045"/>
    <xdr:sp macro="" textlink="">
      <xdr:nvSpPr>
        <xdr:cNvPr id="405" name="テキスト ボックス 404"/>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6" name="円/楕円 405"/>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7" name="テキスト ボックス 406"/>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前年度と比較してほぼ横ばいであるが、標準税収入額等の増により標準財政規模</a:t>
          </a:r>
          <a:r>
            <a:rPr kumimoji="1" lang="ja-JP" altLang="ja-JP" sz="1100">
              <a:solidFill>
                <a:schemeClr val="dk1"/>
              </a:solidFill>
              <a:effectLst/>
              <a:latin typeface="+mn-lt"/>
              <a:ea typeface="+mn-ea"/>
              <a:cs typeface="+mn-cs"/>
            </a:rPr>
            <a:t>が増加したため、将来負担比率</a:t>
          </a:r>
          <a:r>
            <a:rPr kumimoji="1" lang="ja-JP" altLang="en-US" sz="1100">
              <a:solidFill>
                <a:schemeClr val="dk1"/>
              </a:solidFill>
              <a:effectLst/>
              <a:latin typeface="+mn-lt"/>
              <a:ea typeface="+mn-ea"/>
              <a:cs typeface="+mn-cs"/>
            </a:rPr>
            <a:t>は横ばいである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当町では、人口増加により、平成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年度にかけて、地方債等を財源とした新設小学校・学童保育所の建設や周辺整備事業を実施した。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年度は、小中学校、幼稚園への空調機設置事業、また</a:t>
          </a:r>
          <a:r>
            <a:rPr kumimoji="1" lang="ja-JP" altLang="ja-JP" sz="1100">
              <a:solidFill>
                <a:schemeClr val="dk1"/>
              </a:solidFill>
              <a:effectLst/>
              <a:latin typeface="+mn-lt"/>
              <a:ea typeface="+mn-ea"/>
              <a:cs typeface="+mn-cs"/>
            </a:rPr>
            <a:t>新設中学校等の整備</a:t>
          </a:r>
          <a:r>
            <a:rPr kumimoji="1" lang="ja-JP" altLang="en-US" sz="1100">
              <a:solidFill>
                <a:schemeClr val="dk1"/>
              </a:solidFill>
              <a:effectLst/>
              <a:latin typeface="+mn-lt"/>
              <a:ea typeface="+mn-ea"/>
              <a:cs typeface="+mn-cs"/>
            </a:rPr>
            <a:t>、公園整備等</a:t>
          </a:r>
          <a:r>
            <a:rPr kumimoji="1" lang="ja-JP" altLang="ja-JP" sz="1100">
              <a:solidFill>
                <a:schemeClr val="dk1"/>
              </a:solidFill>
              <a:effectLst/>
              <a:latin typeface="+mn-lt"/>
              <a:ea typeface="+mn-ea"/>
              <a:cs typeface="+mn-cs"/>
            </a:rPr>
            <a:t>に着手しており、</a:t>
          </a:r>
          <a:r>
            <a:rPr kumimoji="1" lang="ja-JP" altLang="en-US" sz="1100">
              <a:solidFill>
                <a:schemeClr val="dk1"/>
              </a:solidFill>
              <a:effectLst/>
              <a:latin typeface="+mn-lt"/>
              <a:ea typeface="+mn-ea"/>
              <a:cs typeface="+mn-cs"/>
            </a:rPr>
            <a:t>地方債を発行したため</a:t>
          </a:r>
          <a:r>
            <a:rPr kumimoji="1" lang="ja-JP" altLang="ja-JP" sz="1100">
              <a:solidFill>
                <a:schemeClr val="dk1"/>
              </a:solidFill>
              <a:effectLst/>
              <a:latin typeface="+mn-lt"/>
              <a:ea typeface="+mn-ea"/>
              <a:cs typeface="+mn-cs"/>
            </a:rPr>
            <a:t>地方債の現在高が増加し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退職手当負担見込額及び一部事務組合将来負担額が減少したため</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はほぼ横ばい</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ja-JP" sz="1100">
              <a:solidFill>
                <a:schemeClr val="dk1"/>
              </a:solidFill>
              <a:effectLst/>
              <a:latin typeface="+mn-lt"/>
              <a:ea typeface="+mn-ea"/>
              <a:cs typeface="+mn-cs"/>
            </a:rPr>
            <a:t>　今後も、地方債現在高の増加、基金の取り崩しによる充当可能基金の減少が考えられることから、将来負担比率の増加が予想される。計画的な財政運営が必要である。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81788</xdr:rowOff>
    </xdr:from>
    <xdr:to>
      <xdr:col>24</xdr:col>
      <xdr:colOff>558800</xdr:colOff>
      <xdr:row>17</xdr:row>
      <xdr:rowOff>102057</xdr:rowOff>
    </xdr:to>
    <xdr:cxnSp macro="">
      <xdr:nvCxnSpPr>
        <xdr:cNvPr id="439" name="直線コネクタ 438"/>
        <xdr:cNvCxnSpPr/>
      </xdr:nvCxnSpPr>
      <xdr:spPr>
        <a:xfrm flipV="1">
          <a:off x="16179800" y="2996438"/>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54051</xdr:rowOff>
    </xdr:from>
    <xdr:to>
      <xdr:col>23</xdr:col>
      <xdr:colOff>406400</xdr:colOff>
      <xdr:row>17</xdr:row>
      <xdr:rowOff>102057</xdr:rowOff>
    </xdr:to>
    <xdr:cxnSp macro="">
      <xdr:nvCxnSpPr>
        <xdr:cNvPr id="442" name="直線コネクタ 441"/>
        <xdr:cNvCxnSpPr/>
      </xdr:nvCxnSpPr>
      <xdr:spPr>
        <a:xfrm>
          <a:off x="15290800" y="2625801"/>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155042</xdr:rowOff>
    </xdr:from>
    <xdr:to>
      <xdr:col>22</xdr:col>
      <xdr:colOff>203200</xdr:colOff>
      <xdr:row>15</xdr:row>
      <xdr:rowOff>54051</xdr:rowOff>
    </xdr:to>
    <xdr:cxnSp macro="">
      <xdr:nvCxnSpPr>
        <xdr:cNvPr id="445" name="直線コネクタ 444"/>
        <xdr:cNvCxnSpPr/>
      </xdr:nvCxnSpPr>
      <xdr:spPr>
        <a:xfrm>
          <a:off x="14401800" y="2555342"/>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155042</xdr:rowOff>
    </xdr:from>
    <xdr:to>
      <xdr:col>21</xdr:col>
      <xdr:colOff>0</xdr:colOff>
      <xdr:row>15</xdr:row>
      <xdr:rowOff>121615</xdr:rowOff>
    </xdr:to>
    <xdr:cxnSp macro="">
      <xdr:nvCxnSpPr>
        <xdr:cNvPr id="448" name="直線コネクタ 447"/>
        <xdr:cNvCxnSpPr/>
      </xdr:nvCxnSpPr>
      <xdr:spPr>
        <a:xfrm flipV="1">
          <a:off x="13512800" y="2555342"/>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30988</xdr:rowOff>
    </xdr:from>
    <xdr:to>
      <xdr:col>24</xdr:col>
      <xdr:colOff>609600</xdr:colOff>
      <xdr:row>17</xdr:row>
      <xdr:rowOff>132588</xdr:rowOff>
    </xdr:to>
    <xdr:sp macro="" textlink="">
      <xdr:nvSpPr>
        <xdr:cNvPr id="458" name="円/楕円 457"/>
        <xdr:cNvSpPr/>
      </xdr:nvSpPr>
      <xdr:spPr>
        <a:xfrm>
          <a:off x="169672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3065</xdr:rowOff>
    </xdr:from>
    <xdr:ext cx="762000" cy="259045"/>
    <xdr:sp macro="" textlink="">
      <xdr:nvSpPr>
        <xdr:cNvPr id="459" name="将来負担の状況該当値テキスト"/>
        <xdr:cNvSpPr txBox="1"/>
      </xdr:nvSpPr>
      <xdr:spPr>
        <a:xfrm>
          <a:off x="17106900" y="29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51257</xdr:rowOff>
    </xdr:from>
    <xdr:to>
      <xdr:col>23</xdr:col>
      <xdr:colOff>457200</xdr:colOff>
      <xdr:row>17</xdr:row>
      <xdr:rowOff>152857</xdr:rowOff>
    </xdr:to>
    <xdr:sp macro="" textlink="">
      <xdr:nvSpPr>
        <xdr:cNvPr id="460" name="円/楕円 459"/>
        <xdr:cNvSpPr/>
      </xdr:nvSpPr>
      <xdr:spPr>
        <a:xfrm>
          <a:off x="16129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137634</xdr:rowOff>
    </xdr:from>
    <xdr:ext cx="736600" cy="259045"/>
    <xdr:sp macro="" textlink="">
      <xdr:nvSpPr>
        <xdr:cNvPr id="461" name="テキスト ボックス 460"/>
        <xdr:cNvSpPr txBox="1"/>
      </xdr:nvSpPr>
      <xdr:spPr>
        <a:xfrm>
          <a:off x="15798800" y="305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3251</xdr:rowOff>
    </xdr:from>
    <xdr:to>
      <xdr:col>22</xdr:col>
      <xdr:colOff>254000</xdr:colOff>
      <xdr:row>15</xdr:row>
      <xdr:rowOff>104851</xdr:rowOff>
    </xdr:to>
    <xdr:sp macro="" textlink="">
      <xdr:nvSpPr>
        <xdr:cNvPr id="462" name="円/楕円 461"/>
        <xdr:cNvSpPr/>
      </xdr:nvSpPr>
      <xdr:spPr>
        <a:xfrm>
          <a:off x="15240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115028</xdr:rowOff>
    </xdr:from>
    <xdr:ext cx="762000" cy="259045"/>
    <xdr:sp macro="" textlink="">
      <xdr:nvSpPr>
        <xdr:cNvPr id="463" name="テキスト ボックス 462"/>
        <xdr:cNvSpPr txBox="1"/>
      </xdr:nvSpPr>
      <xdr:spPr>
        <a:xfrm>
          <a:off x="14909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104242</xdr:rowOff>
    </xdr:from>
    <xdr:to>
      <xdr:col>21</xdr:col>
      <xdr:colOff>50800</xdr:colOff>
      <xdr:row>15</xdr:row>
      <xdr:rowOff>34392</xdr:rowOff>
    </xdr:to>
    <xdr:sp macro="" textlink="">
      <xdr:nvSpPr>
        <xdr:cNvPr id="464" name="円/楕円 463"/>
        <xdr:cNvSpPr/>
      </xdr:nvSpPr>
      <xdr:spPr>
        <a:xfrm>
          <a:off x="14351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44569</xdr:rowOff>
    </xdr:from>
    <xdr:ext cx="762000" cy="259045"/>
    <xdr:sp macro="" textlink="">
      <xdr:nvSpPr>
        <xdr:cNvPr id="465" name="テキスト ボックス 464"/>
        <xdr:cNvSpPr txBox="1"/>
      </xdr:nvSpPr>
      <xdr:spPr>
        <a:xfrm>
          <a:off x="14020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70815</xdr:rowOff>
    </xdr:from>
    <xdr:to>
      <xdr:col>19</xdr:col>
      <xdr:colOff>533400</xdr:colOff>
      <xdr:row>16</xdr:row>
      <xdr:rowOff>965</xdr:rowOff>
    </xdr:to>
    <xdr:sp macro="" textlink="">
      <xdr:nvSpPr>
        <xdr:cNvPr id="466" name="円/楕円 465"/>
        <xdr:cNvSpPr/>
      </xdr:nvSpPr>
      <xdr:spPr>
        <a:xfrm>
          <a:off x="13462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11142</xdr:rowOff>
    </xdr:from>
    <xdr:ext cx="762000" cy="259045"/>
    <xdr:sp macro="" textlink="">
      <xdr:nvSpPr>
        <xdr:cNvPr id="467" name="テキスト ボックス 466"/>
        <xdr:cNvSpPr txBox="1"/>
      </xdr:nvSpPr>
      <xdr:spPr>
        <a:xfrm>
          <a:off x="13131800" y="24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年度と比較して人件費が増加した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1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、好調な民間の業績を反映し、給与の増額改定が見込まれることなどから、人件費が増加し、経常収支比率の悪化が懸念される。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106426</xdr:rowOff>
    </xdr:to>
    <xdr:cxnSp macro="">
      <xdr:nvCxnSpPr>
        <xdr:cNvPr id="64" name="直線コネクタ 63"/>
        <xdr:cNvCxnSpPr/>
      </xdr:nvCxnSpPr>
      <xdr:spPr>
        <a:xfrm>
          <a:off x="3987800" y="6070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97282</xdr:rowOff>
    </xdr:to>
    <xdr:cxnSp macro="">
      <xdr:nvCxnSpPr>
        <xdr:cNvPr id="67" name="直線コネクタ 66"/>
        <xdr:cNvCxnSpPr/>
      </xdr:nvCxnSpPr>
      <xdr:spPr>
        <a:xfrm flipV="1">
          <a:off x="3098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97282</xdr:rowOff>
    </xdr:from>
    <xdr:to>
      <xdr:col>4</xdr:col>
      <xdr:colOff>346075</xdr:colOff>
      <xdr:row>35</xdr:row>
      <xdr:rowOff>101854</xdr:rowOff>
    </xdr:to>
    <xdr:cxnSp macro="">
      <xdr:nvCxnSpPr>
        <xdr:cNvPr id="70" name="直線コネクタ 69"/>
        <xdr:cNvCxnSpPr/>
      </xdr:nvCxnSpPr>
      <xdr:spPr>
        <a:xfrm flipV="1">
          <a:off x="2209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35</xdr:row>
      <xdr:rowOff>101854</xdr:rowOff>
    </xdr:to>
    <xdr:cxnSp macro="">
      <xdr:nvCxnSpPr>
        <xdr:cNvPr id="73" name="直線コネクタ 72"/>
        <xdr:cNvCxnSpPr/>
      </xdr:nvCxnSpPr>
      <xdr:spPr>
        <a:xfrm>
          <a:off x="1320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55626</xdr:rowOff>
    </xdr:from>
    <xdr:to>
      <xdr:col>7</xdr:col>
      <xdr:colOff>66675</xdr:colOff>
      <xdr:row>35</xdr:row>
      <xdr:rowOff>157226</xdr:rowOff>
    </xdr:to>
    <xdr:sp macro="" textlink="">
      <xdr:nvSpPr>
        <xdr:cNvPr id="83" name="円/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46482</xdr:rowOff>
    </xdr:from>
    <xdr:to>
      <xdr:col>4</xdr:col>
      <xdr:colOff>396875</xdr:colOff>
      <xdr:row>35</xdr:row>
      <xdr:rowOff>148082</xdr:rowOff>
    </xdr:to>
    <xdr:sp macro="" textlink="">
      <xdr:nvSpPr>
        <xdr:cNvPr id="87" name="円/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51054</xdr:rowOff>
    </xdr:from>
    <xdr:to>
      <xdr:col>1</xdr:col>
      <xdr:colOff>676275</xdr:colOff>
      <xdr:row>35</xdr:row>
      <xdr:rowOff>152654</xdr:rowOff>
    </xdr:to>
    <xdr:sp macro="" textlink="">
      <xdr:nvSpPr>
        <xdr:cNvPr id="91" name="円/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民間委託の推進などにより年々増加傾向であることに加え、ふるさと寄附関係の事務委託料の増や、人口の増加により児童、生徒数が増加したことに伴い、教育関係の物件費が増加している。特に、平成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年度は、新宮北小学校が開校（平成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月）したことにより、前年度に比べて物件費が大きく増加した。　今後も人口増加に伴う事務事業の増加が見込まれるため、業務の効率化や経費削減に努める。</a:t>
          </a:r>
          <a:endParaRPr lang="ja-JP" altLang="ja-JP" sz="11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17</xdr:row>
      <xdr:rowOff>77470</xdr:rowOff>
    </xdr:to>
    <xdr:cxnSp macro="">
      <xdr:nvCxnSpPr>
        <xdr:cNvPr id="125" name="直線コネクタ 124"/>
        <xdr:cNvCxnSpPr/>
      </xdr:nvCxnSpPr>
      <xdr:spPr>
        <a:xfrm>
          <a:off x="15671800" y="2824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81280</xdr:rowOff>
    </xdr:to>
    <xdr:cxnSp macro="">
      <xdr:nvCxnSpPr>
        <xdr:cNvPr id="128" name="直線コネクタ 127"/>
        <xdr:cNvCxnSpPr/>
      </xdr:nvCxnSpPr>
      <xdr:spPr>
        <a:xfrm>
          <a:off x="14782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58420</xdr:rowOff>
    </xdr:to>
    <xdr:cxnSp macro="">
      <xdr:nvCxnSpPr>
        <xdr:cNvPr id="131" name="直線コネクタ 130"/>
        <xdr:cNvCxnSpPr/>
      </xdr:nvCxnSpPr>
      <xdr:spPr>
        <a:xfrm>
          <a:off x="13893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146050</xdr:rowOff>
    </xdr:to>
    <xdr:cxnSp macro="">
      <xdr:nvCxnSpPr>
        <xdr:cNvPr id="134" name="直線コネクタ 133"/>
        <xdr:cNvCxnSpPr/>
      </xdr:nvCxnSpPr>
      <xdr:spPr>
        <a:xfrm>
          <a:off x="13004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53" name="テキスト ボックス 152"/>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制度の改正や人口の増加等により扶助費は増加傾向にあり、今後も増加することが見込まれる。</a:t>
          </a:r>
          <a:endParaRPr lang="ja-JP" altLang="ja-JP" sz="1100">
            <a:effectLst/>
          </a:endParaRPr>
        </a:p>
        <a:p>
          <a:r>
            <a:rPr kumimoji="1" lang="ja-JP" altLang="ja-JP" sz="1100">
              <a:solidFill>
                <a:schemeClr val="dk1"/>
              </a:solidFill>
              <a:effectLst/>
              <a:latin typeface="+mn-lt"/>
              <a:ea typeface="+mn-ea"/>
              <a:cs typeface="+mn-cs"/>
            </a:rPr>
            <a:t>　今後は、資格審査等の適正化などにより、類似団体平均数値を上回らないように努める。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139700</xdr:rowOff>
    </xdr:to>
    <xdr:cxnSp macro="">
      <xdr:nvCxnSpPr>
        <xdr:cNvPr id="186" name="直線コネクタ 185"/>
        <xdr:cNvCxnSpPr/>
      </xdr:nvCxnSpPr>
      <xdr:spPr>
        <a:xfrm>
          <a:off x="3987800" y="9652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50800</xdr:rowOff>
    </xdr:to>
    <xdr:cxnSp macro="">
      <xdr:nvCxnSpPr>
        <xdr:cNvPr id="189" name="直線コネクタ 188"/>
        <xdr:cNvCxnSpPr/>
      </xdr:nvCxnSpPr>
      <xdr:spPr>
        <a:xfrm>
          <a:off x="3098800" y="955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120650</xdr:rowOff>
    </xdr:to>
    <xdr:cxnSp macro="">
      <xdr:nvCxnSpPr>
        <xdr:cNvPr id="192" name="直線コネクタ 191"/>
        <xdr:cNvCxnSpPr/>
      </xdr:nvCxnSpPr>
      <xdr:spPr>
        <a:xfrm>
          <a:off x="2209800" y="9398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55</xdr:row>
      <xdr:rowOff>6350</xdr:rowOff>
    </xdr:to>
    <xdr:cxnSp macro="">
      <xdr:nvCxnSpPr>
        <xdr:cNvPr id="195" name="直線コネクタ 194"/>
        <xdr:cNvCxnSpPr/>
      </xdr:nvCxnSpPr>
      <xdr:spPr>
        <a:xfrm flipV="1">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09"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0" name="テキスト ボックス 209"/>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1" name="円/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3" name="円/楕円 212"/>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4" name="テキスト ボックス 213"/>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その他に係る経常収支比率が上昇した要因は、繰出金の増加である。繰出金は増加傾向にあり、平成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特別会計への繰出金が増加している。</a:t>
          </a:r>
          <a:r>
            <a:rPr kumimoji="1" lang="ja-JP" altLang="en-US" sz="1100">
              <a:solidFill>
                <a:schemeClr val="dk1"/>
              </a:solidFill>
              <a:effectLst/>
              <a:latin typeface="+mn-lt"/>
              <a:ea typeface="+mn-ea"/>
              <a:cs typeface="+mn-cs"/>
            </a:rPr>
            <a:t>後期高齢者医療特別</a:t>
          </a:r>
          <a:r>
            <a:rPr kumimoji="1" lang="ja-JP" altLang="ja-JP" sz="1100">
              <a:solidFill>
                <a:schemeClr val="dk1"/>
              </a:solidFill>
              <a:effectLst/>
              <a:latin typeface="+mn-lt"/>
              <a:ea typeface="+mn-ea"/>
              <a:cs typeface="+mn-cs"/>
            </a:rPr>
            <a:t>会計への繰出は、</a:t>
          </a:r>
          <a:r>
            <a:rPr kumimoji="1" lang="ja-JP" altLang="en-US" sz="1100">
              <a:solidFill>
                <a:schemeClr val="dk1"/>
              </a:solidFill>
              <a:effectLst/>
              <a:latin typeface="+mn-lt"/>
              <a:ea typeface="+mn-ea"/>
              <a:cs typeface="+mn-cs"/>
            </a:rPr>
            <a:t>後期高齢者医療広域連合納付金</a:t>
          </a:r>
          <a:r>
            <a:rPr kumimoji="1" lang="ja-JP" altLang="ja-JP" sz="1100">
              <a:solidFill>
                <a:sysClr val="windowText" lastClr="000000"/>
              </a:solidFill>
              <a:effectLst/>
              <a:latin typeface="+mn-lt"/>
              <a:ea typeface="+mn-ea"/>
              <a:cs typeface="+mn-cs"/>
            </a:rPr>
            <a:t>が増加したことが影響した。</a:t>
          </a:r>
          <a:endParaRPr lang="ja-JP" altLang="ja-JP" sz="1100">
            <a:solidFill>
              <a:sysClr val="windowText" lastClr="000000"/>
            </a:solidFill>
            <a:effectLst/>
          </a:endParaRPr>
        </a:p>
        <a:p>
          <a:r>
            <a:rPr kumimoji="1" lang="ja-JP" altLang="ja-JP" sz="1100">
              <a:solidFill>
                <a:schemeClr val="dk1"/>
              </a:solidFill>
              <a:effectLst/>
              <a:latin typeface="+mn-lt"/>
              <a:ea typeface="+mn-ea"/>
              <a:cs typeface="+mn-cs"/>
            </a:rPr>
            <a:t>　今後は、施設の老朽化や人口増加に伴う公共施設の建設などにより維持補修費の増加も予想される。特別会計における経費の節減や公共施設の適正な管理により、類似団体平均を上回らないように努める。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88900</xdr:rowOff>
    </xdr:to>
    <xdr:cxnSp macro="">
      <xdr:nvCxnSpPr>
        <xdr:cNvPr id="247" name="直線コネクタ 246"/>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58420</xdr:rowOff>
    </xdr:to>
    <xdr:cxnSp macro="">
      <xdr:nvCxnSpPr>
        <xdr:cNvPr id="250" name="直線コネクタ 249"/>
        <xdr:cNvCxnSpPr/>
      </xdr:nvCxnSpPr>
      <xdr:spPr>
        <a:xfrm>
          <a:off x="14782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27940</xdr:rowOff>
    </xdr:to>
    <xdr:cxnSp macro="">
      <xdr:nvCxnSpPr>
        <xdr:cNvPr id="253" name="直線コネクタ 252"/>
        <xdr:cNvCxnSpPr/>
      </xdr:nvCxnSpPr>
      <xdr:spPr>
        <a:xfrm flipV="1">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27940</xdr:rowOff>
    </xdr:to>
    <xdr:cxnSp macro="">
      <xdr:nvCxnSpPr>
        <xdr:cNvPr id="256" name="直線コネクタ 255"/>
        <xdr:cNvCxnSpPr/>
      </xdr:nvCxnSpPr>
      <xdr:spPr>
        <a:xfrm>
          <a:off x="13004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6" name="円/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xdr:rowOff>
    </xdr:from>
    <xdr:to>
      <xdr:col>22</xdr:col>
      <xdr:colOff>615950</xdr:colOff>
      <xdr:row>56</xdr:row>
      <xdr:rowOff>109220</xdr:rowOff>
    </xdr:to>
    <xdr:sp macro="" textlink="">
      <xdr:nvSpPr>
        <xdr:cNvPr id="268" name="円/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0" name="円/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2" name="円/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3" name="テキスト ボックス 272"/>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4" name="円/楕円 273"/>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5" name="テキスト ボックス 274"/>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一部事務組合に対する</a:t>
          </a:r>
          <a:r>
            <a:rPr kumimoji="1" lang="ja-JP" altLang="en-US" sz="1100">
              <a:solidFill>
                <a:schemeClr val="dk1"/>
              </a:solidFill>
              <a:effectLst/>
              <a:latin typeface="+mn-lt"/>
              <a:ea typeface="+mn-ea"/>
              <a:cs typeface="+mn-cs"/>
            </a:rPr>
            <a:t>負担金は減少</a:t>
          </a:r>
          <a:r>
            <a:rPr kumimoji="1" lang="ja-JP" altLang="ja-JP" sz="1100">
              <a:solidFill>
                <a:schemeClr val="dk1"/>
              </a:solidFill>
              <a:effectLst/>
              <a:latin typeface="+mn-lt"/>
              <a:ea typeface="+mn-ea"/>
              <a:cs typeface="+mn-cs"/>
            </a:rPr>
            <a:t>傾向にあるが、経常収支比率は</a:t>
          </a:r>
          <a:r>
            <a:rPr kumimoji="1" lang="ja-JP" altLang="en-US" sz="1100">
              <a:solidFill>
                <a:schemeClr val="dk1"/>
              </a:solidFill>
              <a:effectLst/>
              <a:latin typeface="+mn-lt"/>
              <a:ea typeface="+mn-ea"/>
              <a:cs typeface="+mn-cs"/>
            </a:rPr>
            <a:t>横ばいである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今後も適正な補助金等の交付など、経費の削減に努めることが必要である。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67564</xdr:rowOff>
    </xdr:from>
    <xdr:to>
      <xdr:col>24</xdr:col>
      <xdr:colOff>31750</xdr:colOff>
      <xdr:row>38</xdr:row>
      <xdr:rowOff>72136</xdr:rowOff>
    </xdr:to>
    <xdr:cxnSp macro="">
      <xdr:nvCxnSpPr>
        <xdr:cNvPr id="305" name="直線コネクタ 304"/>
        <xdr:cNvCxnSpPr/>
      </xdr:nvCxnSpPr>
      <xdr:spPr>
        <a:xfrm>
          <a:off x="15671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99568</xdr:rowOff>
    </xdr:to>
    <xdr:cxnSp macro="">
      <xdr:nvCxnSpPr>
        <xdr:cNvPr id="308" name="直線コネクタ 307"/>
        <xdr:cNvCxnSpPr/>
      </xdr:nvCxnSpPr>
      <xdr:spPr>
        <a:xfrm flipV="1">
          <a:off x="14782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99568</xdr:rowOff>
    </xdr:to>
    <xdr:cxnSp macro="">
      <xdr:nvCxnSpPr>
        <xdr:cNvPr id="311" name="直線コネクタ 310"/>
        <xdr:cNvCxnSpPr/>
      </xdr:nvCxnSpPr>
      <xdr:spPr>
        <a:xfrm>
          <a:off x="13893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85852</xdr:rowOff>
    </xdr:to>
    <xdr:cxnSp macro="">
      <xdr:nvCxnSpPr>
        <xdr:cNvPr id="314" name="直線コネクタ 313"/>
        <xdr:cNvCxnSpPr/>
      </xdr:nvCxnSpPr>
      <xdr:spPr>
        <a:xfrm>
          <a:off x="13004800" y="6591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21336</xdr:rowOff>
    </xdr:from>
    <xdr:to>
      <xdr:col>24</xdr:col>
      <xdr:colOff>82550</xdr:colOff>
      <xdr:row>38</xdr:row>
      <xdr:rowOff>122936</xdr:rowOff>
    </xdr:to>
    <xdr:sp macro="" textlink="">
      <xdr:nvSpPr>
        <xdr:cNvPr id="324" name="円/楕円 323"/>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164863</xdr:rowOff>
    </xdr:from>
    <xdr:ext cx="762000" cy="259045"/>
    <xdr:sp macro="" textlink="">
      <xdr:nvSpPr>
        <xdr:cNvPr id="325"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26" name="円/楕円 325"/>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27" name="テキスト ボックス 326"/>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28" name="円/楕円 327"/>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29" name="テキスト ボックス 328"/>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35052</xdr:rowOff>
    </xdr:from>
    <xdr:to>
      <xdr:col>20</xdr:col>
      <xdr:colOff>209550</xdr:colOff>
      <xdr:row>38</xdr:row>
      <xdr:rowOff>136652</xdr:rowOff>
    </xdr:to>
    <xdr:sp macro="" textlink="">
      <xdr:nvSpPr>
        <xdr:cNvPr id="330" name="円/楕円 329"/>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121429</xdr:rowOff>
    </xdr:from>
    <xdr:ext cx="762000" cy="259045"/>
    <xdr:sp macro="" textlink="">
      <xdr:nvSpPr>
        <xdr:cNvPr id="331" name="テキスト ボックス 330"/>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2" name="円/楕円 331"/>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3" name="テキスト ボックス 332"/>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大型事業の償還が完了したことやこれまで新発債を抑制してきたことにより公債費は減少傾向にあ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年度にかけて地方債を財源とした新設小学校や周辺整備事業を実施し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年度は、小中学校、幼稚園への空調機設置事業、また新設中学校等の整備、公園整備等に着手して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公債費は増加傾向にある。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新発債の発行による公債費の増加が見込まれる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計画的な財政運営により、公債費の抑制に努める必要がある。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12700</xdr:rowOff>
    </xdr:to>
    <xdr:cxnSp macro="">
      <xdr:nvCxnSpPr>
        <xdr:cNvPr id="366" name="直線コネクタ 365"/>
        <xdr:cNvCxnSpPr/>
      </xdr:nvCxnSpPr>
      <xdr:spPr>
        <a:xfrm>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35561</xdr:rowOff>
    </xdr:to>
    <xdr:cxnSp macro="">
      <xdr:nvCxnSpPr>
        <xdr:cNvPr id="369" name="直線コネクタ 368"/>
        <xdr:cNvCxnSpPr/>
      </xdr:nvCxnSpPr>
      <xdr:spPr>
        <a:xfrm flipV="1">
          <a:off x="3098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58420</xdr:rowOff>
    </xdr:to>
    <xdr:cxnSp macro="">
      <xdr:nvCxnSpPr>
        <xdr:cNvPr id="372" name="直線コネクタ 371"/>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104139</xdr:rowOff>
    </xdr:to>
    <xdr:cxnSp macro="">
      <xdr:nvCxnSpPr>
        <xdr:cNvPr id="375" name="直線コネクタ 374"/>
        <xdr:cNvCxnSpPr/>
      </xdr:nvCxnSpPr>
      <xdr:spPr>
        <a:xfrm flipV="1">
          <a:off x="1320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5" name="円/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7" name="円/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8" name="テキスト ボックス 38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9" name="円/楕円 388"/>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0" name="テキスト ボックス 389"/>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1" name="円/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2" name="テキスト ボックス 39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3" name="円/楕円 392"/>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4" name="テキスト ボックス 39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経常経費は増加傾向にあり、特に物件費、</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扶助費が伸びている。経常的一般財源等</a:t>
          </a:r>
          <a:r>
            <a:rPr kumimoji="1" lang="ja-JP" altLang="en-US" sz="1100">
              <a:solidFill>
                <a:schemeClr val="dk1"/>
              </a:solidFill>
              <a:effectLst/>
              <a:latin typeface="+mn-lt"/>
              <a:ea typeface="+mn-ea"/>
              <a:cs typeface="+mn-cs"/>
            </a:rPr>
            <a:t>はほぼ横ばいであるため</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は増加した。</a:t>
          </a:r>
          <a:endParaRPr lang="ja-JP" altLang="ja-JP" sz="1100">
            <a:effectLst/>
          </a:endParaRPr>
        </a:p>
        <a:p>
          <a:r>
            <a:rPr kumimoji="1" lang="ja-JP" altLang="ja-JP" sz="1100">
              <a:solidFill>
                <a:schemeClr val="dk1"/>
              </a:solidFill>
              <a:effectLst/>
              <a:latin typeface="+mn-lt"/>
              <a:ea typeface="+mn-ea"/>
              <a:cs typeface="+mn-cs"/>
            </a:rPr>
            <a:t>　今後も人口の増加に伴う経費の増加は様々な場面で生じることが予想され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経常収支比率は増加傾向となると</a:t>
          </a:r>
          <a:r>
            <a:rPr kumimoji="1" lang="ja-JP" altLang="en-US" sz="1100">
              <a:solidFill>
                <a:schemeClr val="dk1"/>
              </a:solidFill>
              <a:effectLst/>
              <a:latin typeface="+mn-lt"/>
              <a:ea typeface="+mn-ea"/>
              <a:cs typeface="+mn-cs"/>
            </a:rPr>
            <a:t>見込ま</a:t>
          </a:r>
          <a:r>
            <a:rPr kumimoji="1" lang="ja-JP" altLang="ja-JP" sz="1100">
              <a:solidFill>
                <a:schemeClr val="dk1"/>
              </a:solidFill>
              <a:effectLst/>
              <a:latin typeface="+mn-lt"/>
              <a:ea typeface="+mn-ea"/>
              <a:cs typeface="+mn-cs"/>
            </a:rPr>
            <a:t>れる。したがって、さらなる経費の削減に努める必要がある。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78</xdr:row>
      <xdr:rowOff>53848</xdr:rowOff>
    </xdr:to>
    <xdr:cxnSp macro="">
      <xdr:nvCxnSpPr>
        <xdr:cNvPr id="425" name="直線コネクタ 424"/>
        <xdr:cNvCxnSpPr/>
      </xdr:nvCxnSpPr>
      <xdr:spPr>
        <a:xfrm>
          <a:off x="15671800" y="132349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77</xdr:row>
      <xdr:rowOff>33274</xdr:rowOff>
    </xdr:to>
    <xdr:cxnSp macro="">
      <xdr:nvCxnSpPr>
        <xdr:cNvPr id="428" name="直線コネクタ 427"/>
        <xdr:cNvCxnSpPr/>
      </xdr:nvCxnSpPr>
      <xdr:spPr>
        <a:xfrm>
          <a:off x="14782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77</xdr:row>
      <xdr:rowOff>5842</xdr:rowOff>
    </xdr:to>
    <xdr:cxnSp macro="">
      <xdr:nvCxnSpPr>
        <xdr:cNvPr id="431" name="直線コネクタ 430"/>
        <xdr:cNvCxnSpPr/>
      </xdr:nvCxnSpPr>
      <xdr:spPr>
        <a:xfrm>
          <a:off x="13893800" y="13111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81280</xdr:rowOff>
    </xdr:to>
    <xdr:cxnSp macro="">
      <xdr:nvCxnSpPr>
        <xdr:cNvPr id="434" name="直線コネクタ 433"/>
        <xdr:cNvCxnSpPr/>
      </xdr:nvCxnSpPr>
      <xdr:spPr>
        <a:xfrm>
          <a:off x="13004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44" name="円/楕円 443"/>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45"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46" name="円/楕円 445"/>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47" name="テキスト ボックス 446"/>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8" name="円/楕円 447"/>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49" name="テキスト ボックス 448"/>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0" name="円/楕円 449"/>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1" name="テキスト ボックス 45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52" name="円/楕円 451"/>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53" name="テキスト ボックス 452"/>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福岡県新宮町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42184</xdr:rowOff>
    </xdr:from>
    <xdr:to>
      <xdr:col>4</xdr:col>
      <xdr:colOff>1117600</xdr:colOff>
      <xdr:row>19</xdr:row>
      <xdr:rowOff>50185</xdr:rowOff>
    </xdr:to>
    <xdr:cxnSp macro="">
      <xdr:nvCxnSpPr>
        <xdr:cNvPr id="52" name="直線コネクタ 51"/>
        <xdr:cNvCxnSpPr/>
      </xdr:nvCxnSpPr>
      <xdr:spPr bwMode="auto">
        <a:xfrm flipV="1">
          <a:off x="5003800" y="3347359"/>
          <a:ext cx="6477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50185</xdr:rowOff>
    </xdr:from>
    <xdr:to>
      <xdr:col>4</xdr:col>
      <xdr:colOff>469900</xdr:colOff>
      <xdr:row>19</xdr:row>
      <xdr:rowOff>52438</xdr:rowOff>
    </xdr:to>
    <xdr:cxnSp macro="">
      <xdr:nvCxnSpPr>
        <xdr:cNvPr id="55" name="直線コネクタ 54"/>
        <xdr:cNvCxnSpPr/>
      </xdr:nvCxnSpPr>
      <xdr:spPr bwMode="auto">
        <a:xfrm flipV="1">
          <a:off x="4305300" y="3355360"/>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48634</xdr:rowOff>
    </xdr:from>
    <xdr:to>
      <xdr:col>3</xdr:col>
      <xdr:colOff>904875</xdr:colOff>
      <xdr:row>19</xdr:row>
      <xdr:rowOff>52438</xdr:rowOff>
    </xdr:to>
    <xdr:cxnSp macro="">
      <xdr:nvCxnSpPr>
        <xdr:cNvPr id="58" name="直線コネクタ 57"/>
        <xdr:cNvCxnSpPr/>
      </xdr:nvCxnSpPr>
      <xdr:spPr bwMode="auto">
        <a:xfrm>
          <a:off x="3606800" y="3353809"/>
          <a:ext cx="698500" cy="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46723</xdr:rowOff>
    </xdr:from>
    <xdr:to>
      <xdr:col>3</xdr:col>
      <xdr:colOff>206375</xdr:colOff>
      <xdr:row>19</xdr:row>
      <xdr:rowOff>48634</xdr:rowOff>
    </xdr:to>
    <xdr:cxnSp macro="">
      <xdr:nvCxnSpPr>
        <xdr:cNvPr id="61" name="直線コネクタ 60"/>
        <xdr:cNvCxnSpPr/>
      </xdr:nvCxnSpPr>
      <xdr:spPr bwMode="auto">
        <a:xfrm>
          <a:off x="2908300" y="3351898"/>
          <a:ext cx="698500" cy="1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162834</xdr:rowOff>
    </xdr:from>
    <xdr:to>
      <xdr:col>5</xdr:col>
      <xdr:colOff>34925</xdr:colOff>
      <xdr:row>19</xdr:row>
      <xdr:rowOff>92984</xdr:rowOff>
    </xdr:to>
    <xdr:sp macro="" textlink="">
      <xdr:nvSpPr>
        <xdr:cNvPr id="71" name="円/楕円 70"/>
        <xdr:cNvSpPr/>
      </xdr:nvSpPr>
      <xdr:spPr bwMode="auto">
        <a:xfrm>
          <a:off x="5600700" y="32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134911</xdr:rowOff>
    </xdr:from>
    <xdr:ext cx="762000" cy="259045"/>
    <xdr:sp macro="" textlink="">
      <xdr:nvSpPr>
        <xdr:cNvPr id="72" name="人口1人当たり決算額の推移該当値テキスト130"/>
        <xdr:cNvSpPr txBox="1"/>
      </xdr:nvSpPr>
      <xdr:spPr>
        <a:xfrm>
          <a:off x="5740400" y="326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170835</xdr:rowOff>
    </xdr:from>
    <xdr:to>
      <xdr:col>4</xdr:col>
      <xdr:colOff>520700</xdr:colOff>
      <xdr:row>19</xdr:row>
      <xdr:rowOff>100985</xdr:rowOff>
    </xdr:to>
    <xdr:sp macro="" textlink="">
      <xdr:nvSpPr>
        <xdr:cNvPr id="73" name="円/楕円 72"/>
        <xdr:cNvSpPr/>
      </xdr:nvSpPr>
      <xdr:spPr bwMode="auto">
        <a:xfrm>
          <a:off x="4953000" y="330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85762</xdr:rowOff>
    </xdr:from>
    <xdr:ext cx="736600" cy="259045"/>
    <xdr:sp macro="" textlink="">
      <xdr:nvSpPr>
        <xdr:cNvPr id="74" name="テキスト ボックス 73"/>
        <xdr:cNvSpPr txBox="1"/>
      </xdr:nvSpPr>
      <xdr:spPr>
        <a:xfrm>
          <a:off x="4622800" y="33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1638</xdr:rowOff>
    </xdr:from>
    <xdr:to>
      <xdr:col>3</xdr:col>
      <xdr:colOff>955675</xdr:colOff>
      <xdr:row>19</xdr:row>
      <xdr:rowOff>103238</xdr:rowOff>
    </xdr:to>
    <xdr:sp macro="" textlink="">
      <xdr:nvSpPr>
        <xdr:cNvPr id="75" name="円/楕円 74"/>
        <xdr:cNvSpPr/>
      </xdr:nvSpPr>
      <xdr:spPr bwMode="auto">
        <a:xfrm>
          <a:off x="4254500" y="330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88015</xdr:rowOff>
    </xdr:from>
    <xdr:ext cx="762000" cy="259045"/>
    <xdr:sp macro="" textlink="">
      <xdr:nvSpPr>
        <xdr:cNvPr id="76" name="テキスト ボックス 75"/>
        <xdr:cNvSpPr txBox="1"/>
      </xdr:nvSpPr>
      <xdr:spPr>
        <a:xfrm>
          <a:off x="3924300" y="339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169284</xdr:rowOff>
    </xdr:from>
    <xdr:to>
      <xdr:col>3</xdr:col>
      <xdr:colOff>257175</xdr:colOff>
      <xdr:row>19</xdr:row>
      <xdr:rowOff>99434</xdr:rowOff>
    </xdr:to>
    <xdr:sp macro="" textlink="">
      <xdr:nvSpPr>
        <xdr:cNvPr id="77" name="円/楕円 76"/>
        <xdr:cNvSpPr/>
      </xdr:nvSpPr>
      <xdr:spPr bwMode="auto">
        <a:xfrm>
          <a:off x="3556000" y="33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84211</xdr:rowOff>
    </xdr:from>
    <xdr:ext cx="762000" cy="259045"/>
    <xdr:sp macro="" textlink="">
      <xdr:nvSpPr>
        <xdr:cNvPr id="78" name="テキスト ボックス 77"/>
        <xdr:cNvSpPr txBox="1"/>
      </xdr:nvSpPr>
      <xdr:spPr>
        <a:xfrm>
          <a:off x="3225800" y="33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167373</xdr:rowOff>
    </xdr:from>
    <xdr:to>
      <xdr:col>2</xdr:col>
      <xdr:colOff>692150</xdr:colOff>
      <xdr:row>19</xdr:row>
      <xdr:rowOff>97523</xdr:rowOff>
    </xdr:to>
    <xdr:sp macro="" textlink="">
      <xdr:nvSpPr>
        <xdr:cNvPr id="79" name="円/楕円 78"/>
        <xdr:cNvSpPr/>
      </xdr:nvSpPr>
      <xdr:spPr bwMode="auto">
        <a:xfrm>
          <a:off x="2857500" y="330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82300</xdr:rowOff>
    </xdr:from>
    <xdr:ext cx="762000" cy="259045"/>
    <xdr:sp macro="" textlink="">
      <xdr:nvSpPr>
        <xdr:cNvPr id="80" name="テキスト ボックス 79"/>
        <xdr:cNvSpPr txBox="1"/>
      </xdr:nvSpPr>
      <xdr:spPr>
        <a:xfrm>
          <a:off x="2527300" y="338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60782</xdr:rowOff>
    </xdr:from>
    <xdr:to>
      <xdr:col>4</xdr:col>
      <xdr:colOff>1117600</xdr:colOff>
      <xdr:row>36</xdr:row>
      <xdr:rowOff>101092</xdr:rowOff>
    </xdr:to>
    <xdr:cxnSp macro="">
      <xdr:nvCxnSpPr>
        <xdr:cNvPr id="114" name="直線コネクタ 113"/>
        <xdr:cNvCxnSpPr/>
      </xdr:nvCxnSpPr>
      <xdr:spPr bwMode="auto">
        <a:xfrm flipV="1">
          <a:off x="5003800" y="7014032"/>
          <a:ext cx="6477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45560</xdr:rowOff>
    </xdr:from>
    <xdr:ext cx="762000" cy="259045"/>
    <xdr:sp macro="" textlink="">
      <xdr:nvSpPr>
        <xdr:cNvPr id="115" name="人口1人当たり決算額の推移平均値テキスト445"/>
        <xdr:cNvSpPr txBox="1"/>
      </xdr:nvSpPr>
      <xdr:spPr>
        <a:xfrm>
          <a:off x="5740400" y="6998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96482</xdr:rowOff>
    </xdr:from>
    <xdr:to>
      <xdr:col>4</xdr:col>
      <xdr:colOff>469900</xdr:colOff>
      <xdr:row>36</xdr:row>
      <xdr:rowOff>101092</xdr:rowOff>
    </xdr:to>
    <xdr:cxnSp macro="">
      <xdr:nvCxnSpPr>
        <xdr:cNvPr id="117" name="直線コネクタ 116"/>
        <xdr:cNvCxnSpPr/>
      </xdr:nvCxnSpPr>
      <xdr:spPr bwMode="auto">
        <a:xfrm>
          <a:off x="4305300" y="7049732"/>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96482</xdr:rowOff>
    </xdr:from>
    <xdr:to>
      <xdr:col>3</xdr:col>
      <xdr:colOff>904875</xdr:colOff>
      <xdr:row>36</xdr:row>
      <xdr:rowOff>100178</xdr:rowOff>
    </xdr:to>
    <xdr:cxnSp macro="">
      <xdr:nvCxnSpPr>
        <xdr:cNvPr id="120" name="直線コネクタ 119"/>
        <xdr:cNvCxnSpPr/>
      </xdr:nvCxnSpPr>
      <xdr:spPr bwMode="auto">
        <a:xfrm flipV="1">
          <a:off x="3606800" y="7049732"/>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68935</xdr:rowOff>
    </xdr:from>
    <xdr:to>
      <xdr:col>3</xdr:col>
      <xdr:colOff>206375</xdr:colOff>
      <xdr:row>36</xdr:row>
      <xdr:rowOff>100178</xdr:rowOff>
    </xdr:to>
    <xdr:cxnSp macro="">
      <xdr:nvCxnSpPr>
        <xdr:cNvPr id="123" name="直線コネクタ 122"/>
        <xdr:cNvCxnSpPr/>
      </xdr:nvCxnSpPr>
      <xdr:spPr bwMode="auto">
        <a:xfrm>
          <a:off x="2908300" y="7022185"/>
          <a:ext cx="698500" cy="3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9982</xdr:rowOff>
    </xdr:from>
    <xdr:to>
      <xdr:col>5</xdr:col>
      <xdr:colOff>34925</xdr:colOff>
      <xdr:row>36</xdr:row>
      <xdr:rowOff>111582</xdr:rowOff>
    </xdr:to>
    <xdr:sp macro="" textlink="">
      <xdr:nvSpPr>
        <xdr:cNvPr id="133" name="円/楕円 132"/>
        <xdr:cNvSpPr/>
      </xdr:nvSpPr>
      <xdr:spPr bwMode="auto">
        <a:xfrm>
          <a:off x="5600700" y="696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197959</xdr:rowOff>
    </xdr:from>
    <xdr:ext cx="762000" cy="259045"/>
    <xdr:sp macro="" textlink="">
      <xdr:nvSpPr>
        <xdr:cNvPr id="134" name="人口1人当たり決算額の推移該当値テキスト445"/>
        <xdr:cNvSpPr txBox="1"/>
      </xdr:nvSpPr>
      <xdr:spPr>
        <a:xfrm>
          <a:off x="5740400" y="680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50292</xdr:rowOff>
    </xdr:from>
    <xdr:to>
      <xdr:col>4</xdr:col>
      <xdr:colOff>520700</xdr:colOff>
      <xdr:row>36</xdr:row>
      <xdr:rowOff>151892</xdr:rowOff>
    </xdr:to>
    <xdr:sp macro="" textlink="">
      <xdr:nvSpPr>
        <xdr:cNvPr id="135" name="円/楕円 134"/>
        <xdr:cNvSpPr/>
      </xdr:nvSpPr>
      <xdr:spPr bwMode="auto">
        <a:xfrm>
          <a:off x="4953000" y="700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162069</xdr:rowOff>
    </xdr:from>
    <xdr:ext cx="736600" cy="259045"/>
    <xdr:sp macro="" textlink="">
      <xdr:nvSpPr>
        <xdr:cNvPr id="136" name="テキスト ボックス 135"/>
        <xdr:cNvSpPr txBox="1"/>
      </xdr:nvSpPr>
      <xdr:spPr>
        <a:xfrm>
          <a:off x="4622800" y="67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45682</xdr:rowOff>
    </xdr:from>
    <xdr:to>
      <xdr:col>3</xdr:col>
      <xdr:colOff>955675</xdr:colOff>
      <xdr:row>36</xdr:row>
      <xdr:rowOff>147282</xdr:rowOff>
    </xdr:to>
    <xdr:sp macro="" textlink="">
      <xdr:nvSpPr>
        <xdr:cNvPr id="137" name="円/楕円 136"/>
        <xdr:cNvSpPr/>
      </xdr:nvSpPr>
      <xdr:spPr bwMode="auto">
        <a:xfrm>
          <a:off x="42545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157459</xdr:rowOff>
    </xdr:from>
    <xdr:ext cx="762000" cy="259045"/>
    <xdr:sp macro="" textlink="">
      <xdr:nvSpPr>
        <xdr:cNvPr id="138" name="テキスト ボックス 137"/>
        <xdr:cNvSpPr txBox="1"/>
      </xdr:nvSpPr>
      <xdr:spPr>
        <a:xfrm>
          <a:off x="3924300" y="67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49378</xdr:rowOff>
    </xdr:from>
    <xdr:to>
      <xdr:col>3</xdr:col>
      <xdr:colOff>257175</xdr:colOff>
      <xdr:row>36</xdr:row>
      <xdr:rowOff>150978</xdr:rowOff>
    </xdr:to>
    <xdr:sp macro="" textlink="">
      <xdr:nvSpPr>
        <xdr:cNvPr id="139" name="円/楕円 138"/>
        <xdr:cNvSpPr/>
      </xdr:nvSpPr>
      <xdr:spPr bwMode="auto">
        <a:xfrm>
          <a:off x="3556000" y="700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135755</xdr:rowOff>
    </xdr:from>
    <xdr:ext cx="762000" cy="259045"/>
    <xdr:sp macro="" textlink="">
      <xdr:nvSpPr>
        <xdr:cNvPr id="140" name="テキスト ボックス 139"/>
        <xdr:cNvSpPr txBox="1"/>
      </xdr:nvSpPr>
      <xdr:spPr>
        <a:xfrm>
          <a:off x="3225800" y="708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18135</xdr:rowOff>
    </xdr:from>
    <xdr:to>
      <xdr:col>2</xdr:col>
      <xdr:colOff>692150</xdr:colOff>
      <xdr:row>36</xdr:row>
      <xdr:rowOff>119735</xdr:rowOff>
    </xdr:to>
    <xdr:sp macro="" textlink="">
      <xdr:nvSpPr>
        <xdr:cNvPr id="141" name="円/楕円 140"/>
        <xdr:cNvSpPr/>
      </xdr:nvSpPr>
      <xdr:spPr bwMode="auto">
        <a:xfrm>
          <a:off x="28575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104512</xdr:rowOff>
    </xdr:from>
    <xdr:ext cx="762000" cy="259045"/>
    <xdr:sp macro="" textlink="">
      <xdr:nvSpPr>
        <xdr:cNvPr id="142" name="テキスト ボックス 141"/>
        <xdr:cNvSpPr txBox="1"/>
      </xdr:nvSpPr>
      <xdr:spPr>
        <a:xfrm>
          <a:off x="2527300" y="705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59613</xdr:rowOff>
    </xdr:from>
    <xdr:to>
      <xdr:col>6</xdr:col>
      <xdr:colOff>511175</xdr:colOff>
      <xdr:row>39</xdr:row>
      <xdr:rowOff>60814</xdr:rowOff>
    </xdr:to>
    <xdr:cxnSp macro="">
      <xdr:nvCxnSpPr>
        <xdr:cNvPr id="61" name="直線コネクタ 60"/>
        <xdr:cNvCxnSpPr/>
      </xdr:nvCxnSpPr>
      <xdr:spPr>
        <a:xfrm flipV="1">
          <a:off x="3797300" y="6746163"/>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46527</xdr:rowOff>
    </xdr:from>
    <xdr:to>
      <xdr:col>5</xdr:col>
      <xdr:colOff>358775</xdr:colOff>
      <xdr:row>39</xdr:row>
      <xdr:rowOff>60814</xdr:rowOff>
    </xdr:to>
    <xdr:cxnSp macro="">
      <xdr:nvCxnSpPr>
        <xdr:cNvPr id="64" name="直線コネクタ 63"/>
        <xdr:cNvCxnSpPr/>
      </xdr:nvCxnSpPr>
      <xdr:spPr>
        <a:xfrm>
          <a:off x="2908300" y="6733077"/>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10122</xdr:rowOff>
    </xdr:from>
    <xdr:to>
      <xdr:col>4</xdr:col>
      <xdr:colOff>155575</xdr:colOff>
      <xdr:row>39</xdr:row>
      <xdr:rowOff>46527</xdr:rowOff>
    </xdr:to>
    <xdr:cxnSp macro="">
      <xdr:nvCxnSpPr>
        <xdr:cNvPr id="67" name="直線コネクタ 66"/>
        <xdr:cNvCxnSpPr/>
      </xdr:nvCxnSpPr>
      <xdr:spPr>
        <a:xfrm>
          <a:off x="2019300" y="6696672"/>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10122</xdr:rowOff>
    </xdr:from>
    <xdr:to>
      <xdr:col>2</xdr:col>
      <xdr:colOff>638175</xdr:colOff>
      <xdr:row>39</xdr:row>
      <xdr:rowOff>23133</xdr:rowOff>
    </xdr:to>
    <xdr:cxnSp macro="">
      <xdr:nvCxnSpPr>
        <xdr:cNvPr id="70" name="直線コネクタ 69"/>
        <xdr:cNvCxnSpPr/>
      </xdr:nvCxnSpPr>
      <xdr:spPr>
        <a:xfrm flipV="1">
          <a:off x="1130300" y="6696672"/>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8813</xdr:rowOff>
    </xdr:from>
    <xdr:to>
      <xdr:col>6</xdr:col>
      <xdr:colOff>561975</xdr:colOff>
      <xdr:row>39</xdr:row>
      <xdr:rowOff>110413</xdr:rowOff>
    </xdr:to>
    <xdr:sp macro="" textlink="">
      <xdr:nvSpPr>
        <xdr:cNvPr id="80" name="円/楕円 79"/>
        <xdr:cNvSpPr/>
      </xdr:nvSpPr>
      <xdr:spPr>
        <a:xfrm>
          <a:off x="4584700" y="66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95190</xdr:rowOff>
    </xdr:from>
    <xdr:ext cx="534377" cy="259045"/>
    <xdr:sp macro="" textlink="">
      <xdr:nvSpPr>
        <xdr:cNvPr id="81" name="人件費該当値テキスト"/>
        <xdr:cNvSpPr txBox="1"/>
      </xdr:nvSpPr>
      <xdr:spPr>
        <a:xfrm>
          <a:off x="4686300" y="661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10014</xdr:rowOff>
    </xdr:from>
    <xdr:to>
      <xdr:col>5</xdr:col>
      <xdr:colOff>409575</xdr:colOff>
      <xdr:row>39</xdr:row>
      <xdr:rowOff>111614</xdr:rowOff>
    </xdr:to>
    <xdr:sp macro="" textlink="">
      <xdr:nvSpPr>
        <xdr:cNvPr id="82" name="円/楕円 81"/>
        <xdr:cNvSpPr/>
      </xdr:nvSpPr>
      <xdr:spPr>
        <a:xfrm>
          <a:off x="3746500" y="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102741</xdr:rowOff>
    </xdr:from>
    <xdr:ext cx="534377" cy="259045"/>
    <xdr:sp macro="" textlink="">
      <xdr:nvSpPr>
        <xdr:cNvPr id="83" name="テキスト ボックス 82"/>
        <xdr:cNvSpPr txBox="1"/>
      </xdr:nvSpPr>
      <xdr:spPr>
        <a:xfrm>
          <a:off x="3530111" y="67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167177</xdr:rowOff>
    </xdr:from>
    <xdr:to>
      <xdr:col>4</xdr:col>
      <xdr:colOff>206375</xdr:colOff>
      <xdr:row>39</xdr:row>
      <xdr:rowOff>97327</xdr:rowOff>
    </xdr:to>
    <xdr:sp macro="" textlink="">
      <xdr:nvSpPr>
        <xdr:cNvPr id="84" name="円/楕円 83"/>
        <xdr:cNvSpPr/>
      </xdr:nvSpPr>
      <xdr:spPr>
        <a:xfrm>
          <a:off x="2857500" y="66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88454</xdr:rowOff>
    </xdr:from>
    <xdr:ext cx="534377" cy="259045"/>
    <xdr:sp macro="" textlink="">
      <xdr:nvSpPr>
        <xdr:cNvPr id="85" name="テキスト ボックス 84"/>
        <xdr:cNvSpPr txBox="1"/>
      </xdr:nvSpPr>
      <xdr:spPr>
        <a:xfrm>
          <a:off x="2641111" y="67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130772</xdr:rowOff>
    </xdr:from>
    <xdr:to>
      <xdr:col>3</xdr:col>
      <xdr:colOff>3175</xdr:colOff>
      <xdr:row>39</xdr:row>
      <xdr:rowOff>60922</xdr:rowOff>
    </xdr:to>
    <xdr:sp macro="" textlink="">
      <xdr:nvSpPr>
        <xdr:cNvPr id="86" name="円/楕円 85"/>
        <xdr:cNvSpPr/>
      </xdr:nvSpPr>
      <xdr:spPr>
        <a:xfrm>
          <a:off x="1968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52049</xdr:rowOff>
    </xdr:from>
    <xdr:ext cx="534377" cy="259045"/>
    <xdr:sp macro="" textlink="">
      <xdr:nvSpPr>
        <xdr:cNvPr id="87" name="テキスト ボックス 86"/>
        <xdr:cNvSpPr txBox="1"/>
      </xdr:nvSpPr>
      <xdr:spPr>
        <a:xfrm>
          <a:off x="1752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143783</xdr:rowOff>
    </xdr:from>
    <xdr:to>
      <xdr:col>1</xdr:col>
      <xdr:colOff>485775</xdr:colOff>
      <xdr:row>39</xdr:row>
      <xdr:rowOff>73933</xdr:rowOff>
    </xdr:to>
    <xdr:sp macro="" textlink="">
      <xdr:nvSpPr>
        <xdr:cNvPr id="88" name="円/楕円 87"/>
        <xdr:cNvSpPr/>
      </xdr:nvSpPr>
      <xdr:spPr>
        <a:xfrm>
          <a:off x="1079500" y="66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65060</xdr:rowOff>
    </xdr:from>
    <xdr:ext cx="534377" cy="259045"/>
    <xdr:sp macro="" textlink="">
      <xdr:nvSpPr>
        <xdr:cNvPr id="89" name="テキスト ボックス 88"/>
        <xdr:cNvSpPr txBox="1"/>
      </xdr:nvSpPr>
      <xdr:spPr>
        <a:xfrm>
          <a:off x="863111" y="6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166044</xdr:rowOff>
    </xdr:from>
    <xdr:to>
      <xdr:col>6</xdr:col>
      <xdr:colOff>511175</xdr:colOff>
      <xdr:row>57</xdr:row>
      <xdr:rowOff>34631</xdr:rowOff>
    </xdr:to>
    <xdr:cxnSp macro="">
      <xdr:nvCxnSpPr>
        <xdr:cNvPr id="116" name="直線コネクタ 115"/>
        <xdr:cNvCxnSpPr/>
      </xdr:nvCxnSpPr>
      <xdr:spPr>
        <a:xfrm flipV="1">
          <a:off x="3797300" y="9767244"/>
          <a:ext cx="8382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34631</xdr:rowOff>
    </xdr:from>
    <xdr:to>
      <xdr:col>5</xdr:col>
      <xdr:colOff>358775</xdr:colOff>
      <xdr:row>57</xdr:row>
      <xdr:rowOff>54172</xdr:rowOff>
    </xdr:to>
    <xdr:cxnSp macro="">
      <xdr:nvCxnSpPr>
        <xdr:cNvPr id="119" name="直線コネクタ 118"/>
        <xdr:cNvCxnSpPr/>
      </xdr:nvCxnSpPr>
      <xdr:spPr>
        <a:xfrm flipV="1">
          <a:off x="2908300" y="9807281"/>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54172</xdr:rowOff>
    </xdr:from>
    <xdr:to>
      <xdr:col>4</xdr:col>
      <xdr:colOff>155575</xdr:colOff>
      <xdr:row>57</xdr:row>
      <xdr:rowOff>67993</xdr:rowOff>
    </xdr:to>
    <xdr:cxnSp macro="">
      <xdr:nvCxnSpPr>
        <xdr:cNvPr id="122" name="直線コネクタ 121"/>
        <xdr:cNvCxnSpPr/>
      </xdr:nvCxnSpPr>
      <xdr:spPr>
        <a:xfrm flipV="1">
          <a:off x="2019300" y="9826822"/>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66891</xdr:rowOff>
    </xdr:from>
    <xdr:to>
      <xdr:col>2</xdr:col>
      <xdr:colOff>638175</xdr:colOff>
      <xdr:row>57</xdr:row>
      <xdr:rowOff>67993</xdr:rowOff>
    </xdr:to>
    <xdr:cxnSp macro="">
      <xdr:nvCxnSpPr>
        <xdr:cNvPr id="125" name="直線コネクタ 124"/>
        <xdr:cNvCxnSpPr/>
      </xdr:nvCxnSpPr>
      <xdr:spPr>
        <a:xfrm>
          <a:off x="1130300" y="9839541"/>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115244</xdr:rowOff>
    </xdr:from>
    <xdr:to>
      <xdr:col>6</xdr:col>
      <xdr:colOff>561975</xdr:colOff>
      <xdr:row>57</xdr:row>
      <xdr:rowOff>45394</xdr:rowOff>
    </xdr:to>
    <xdr:sp macro="" textlink="">
      <xdr:nvSpPr>
        <xdr:cNvPr id="135" name="円/楕円 134"/>
        <xdr:cNvSpPr/>
      </xdr:nvSpPr>
      <xdr:spPr>
        <a:xfrm>
          <a:off x="4584700" y="97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138121</xdr:rowOff>
    </xdr:from>
    <xdr:ext cx="534377" cy="259045"/>
    <xdr:sp macro="" textlink="">
      <xdr:nvSpPr>
        <xdr:cNvPr id="136" name="物件費該当値テキスト"/>
        <xdr:cNvSpPr txBox="1"/>
      </xdr:nvSpPr>
      <xdr:spPr>
        <a:xfrm>
          <a:off x="4686300" y="95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155281</xdr:rowOff>
    </xdr:from>
    <xdr:to>
      <xdr:col>5</xdr:col>
      <xdr:colOff>409575</xdr:colOff>
      <xdr:row>57</xdr:row>
      <xdr:rowOff>85431</xdr:rowOff>
    </xdr:to>
    <xdr:sp macro="" textlink="">
      <xdr:nvSpPr>
        <xdr:cNvPr id="137" name="円/楕円 136"/>
        <xdr:cNvSpPr/>
      </xdr:nvSpPr>
      <xdr:spPr>
        <a:xfrm>
          <a:off x="3746500" y="9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101958</xdr:rowOff>
    </xdr:from>
    <xdr:ext cx="534377" cy="259045"/>
    <xdr:sp macro="" textlink="">
      <xdr:nvSpPr>
        <xdr:cNvPr id="138" name="テキスト ボックス 137"/>
        <xdr:cNvSpPr txBox="1"/>
      </xdr:nvSpPr>
      <xdr:spPr>
        <a:xfrm>
          <a:off x="3530111" y="95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3372</xdr:rowOff>
    </xdr:from>
    <xdr:to>
      <xdr:col>4</xdr:col>
      <xdr:colOff>206375</xdr:colOff>
      <xdr:row>57</xdr:row>
      <xdr:rowOff>104972</xdr:rowOff>
    </xdr:to>
    <xdr:sp macro="" textlink="">
      <xdr:nvSpPr>
        <xdr:cNvPr id="139" name="円/楕円 138"/>
        <xdr:cNvSpPr/>
      </xdr:nvSpPr>
      <xdr:spPr>
        <a:xfrm>
          <a:off x="2857500" y="97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121499</xdr:rowOff>
    </xdr:from>
    <xdr:ext cx="534377" cy="259045"/>
    <xdr:sp macro="" textlink="">
      <xdr:nvSpPr>
        <xdr:cNvPr id="140" name="テキスト ボックス 139"/>
        <xdr:cNvSpPr txBox="1"/>
      </xdr:nvSpPr>
      <xdr:spPr>
        <a:xfrm>
          <a:off x="2641111" y="95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17193</xdr:rowOff>
    </xdr:from>
    <xdr:to>
      <xdr:col>3</xdr:col>
      <xdr:colOff>3175</xdr:colOff>
      <xdr:row>57</xdr:row>
      <xdr:rowOff>118793</xdr:rowOff>
    </xdr:to>
    <xdr:sp macro="" textlink="">
      <xdr:nvSpPr>
        <xdr:cNvPr id="141" name="円/楕円 140"/>
        <xdr:cNvSpPr/>
      </xdr:nvSpPr>
      <xdr:spPr>
        <a:xfrm>
          <a:off x="1968500" y="97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135320</xdr:rowOff>
    </xdr:from>
    <xdr:ext cx="534377" cy="259045"/>
    <xdr:sp macro="" textlink="">
      <xdr:nvSpPr>
        <xdr:cNvPr id="142" name="テキスト ボックス 141"/>
        <xdr:cNvSpPr txBox="1"/>
      </xdr:nvSpPr>
      <xdr:spPr>
        <a:xfrm>
          <a:off x="1752111" y="95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16091</xdr:rowOff>
    </xdr:from>
    <xdr:to>
      <xdr:col>1</xdr:col>
      <xdr:colOff>485775</xdr:colOff>
      <xdr:row>57</xdr:row>
      <xdr:rowOff>117691</xdr:rowOff>
    </xdr:to>
    <xdr:sp macro="" textlink="">
      <xdr:nvSpPr>
        <xdr:cNvPr id="143" name="円/楕円 142"/>
        <xdr:cNvSpPr/>
      </xdr:nvSpPr>
      <xdr:spPr>
        <a:xfrm>
          <a:off x="10795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134218</xdr:rowOff>
    </xdr:from>
    <xdr:ext cx="534377" cy="259045"/>
    <xdr:sp macro="" textlink="">
      <xdr:nvSpPr>
        <xdr:cNvPr id="144" name="テキスト ボックス 143"/>
        <xdr:cNvSpPr txBox="1"/>
      </xdr:nvSpPr>
      <xdr:spPr>
        <a:xfrm>
          <a:off x="863111" y="9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18466</xdr:rowOff>
    </xdr:from>
    <xdr:to>
      <xdr:col>6</xdr:col>
      <xdr:colOff>511175</xdr:colOff>
      <xdr:row>78</xdr:row>
      <xdr:rowOff>19989</xdr:rowOff>
    </xdr:to>
    <xdr:cxnSp macro="">
      <xdr:nvCxnSpPr>
        <xdr:cNvPr id="173" name="直線コネクタ 172"/>
        <xdr:cNvCxnSpPr/>
      </xdr:nvCxnSpPr>
      <xdr:spPr>
        <a:xfrm>
          <a:off x="3797300" y="13391566"/>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13970</xdr:rowOff>
    </xdr:from>
    <xdr:to>
      <xdr:col>5</xdr:col>
      <xdr:colOff>358775</xdr:colOff>
      <xdr:row>78</xdr:row>
      <xdr:rowOff>18466</xdr:rowOff>
    </xdr:to>
    <xdr:cxnSp macro="">
      <xdr:nvCxnSpPr>
        <xdr:cNvPr id="176" name="直線コネクタ 175"/>
        <xdr:cNvCxnSpPr/>
      </xdr:nvCxnSpPr>
      <xdr:spPr>
        <a:xfrm>
          <a:off x="2908300" y="1338707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5817</xdr:rowOff>
    </xdr:from>
    <xdr:to>
      <xdr:col>4</xdr:col>
      <xdr:colOff>155575</xdr:colOff>
      <xdr:row>78</xdr:row>
      <xdr:rowOff>13970</xdr:rowOff>
    </xdr:to>
    <xdr:cxnSp macro="">
      <xdr:nvCxnSpPr>
        <xdr:cNvPr id="179" name="直線コネクタ 178"/>
        <xdr:cNvCxnSpPr/>
      </xdr:nvCxnSpPr>
      <xdr:spPr>
        <a:xfrm>
          <a:off x="2019300" y="1337891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136271</xdr:rowOff>
    </xdr:from>
    <xdr:to>
      <xdr:col>2</xdr:col>
      <xdr:colOff>638175</xdr:colOff>
      <xdr:row>78</xdr:row>
      <xdr:rowOff>5817</xdr:rowOff>
    </xdr:to>
    <xdr:cxnSp macro="">
      <xdr:nvCxnSpPr>
        <xdr:cNvPr id="182" name="直線コネクタ 181"/>
        <xdr:cNvCxnSpPr/>
      </xdr:nvCxnSpPr>
      <xdr:spPr>
        <a:xfrm>
          <a:off x="1130300" y="13337921"/>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140639</xdr:rowOff>
    </xdr:from>
    <xdr:to>
      <xdr:col>6</xdr:col>
      <xdr:colOff>561975</xdr:colOff>
      <xdr:row>78</xdr:row>
      <xdr:rowOff>70789</xdr:rowOff>
    </xdr:to>
    <xdr:sp macro="" textlink="">
      <xdr:nvSpPr>
        <xdr:cNvPr id="192" name="円/楕円 191"/>
        <xdr:cNvSpPr/>
      </xdr:nvSpPr>
      <xdr:spPr>
        <a:xfrm>
          <a:off x="45847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119066</xdr:rowOff>
    </xdr:from>
    <xdr:ext cx="469744" cy="259045"/>
    <xdr:sp macro="" textlink="">
      <xdr:nvSpPr>
        <xdr:cNvPr id="193" name="維持補修費該当値テキスト"/>
        <xdr:cNvSpPr txBox="1"/>
      </xdr:nvSpPr>
      <xdr:spPr>
        <a:xfrm>
          <a:off x="4686300" y="133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139116</xdr:rowOff>
    </xdr:from>
    <xdr:to>
      <xdr:col>5</xdr:col>
      <xdr:colOff>409575</xdr:colOff>
      <xdr:row>78</xdr:row>
      <xdr:rowOff>69266</xdr:rowOff>
    </xdr:to>
    <xdr:sp macro="" textlink="">
      <xdr:nvSpPr>
        <xdr:cNvPr id="194" name="円/楕円 193"/>
        <xdr:cNvSpPr/>
      </xdr:nvSpPr>
      <xdr:spPr>
        <a:xfrm>
          <a:off x="3746500" y="133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60393</xdr:rowOff>
    </xdr:from>
    <xdr:ext cx="469744" cy="259045"/>
    <xdr:sp macro="" textlink="">
      <xdr:nvSpPr>
        <xdr:cNvPr id="195" name="テキスト ボックス 194"/>
        <xdr:cNvSpPr txBox="1"/>
      </xdr:nvSpPr>
      <xdr:spPr>
        <a:xfrm>
          <a:off x="3562427" y="1343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134620</xdr:rowOff>
    </xdr:from>
    <xdr:to>
      <xdr:col>4</xdr:col>
      <xdr:colOff>206375</xdr:colOff>
      <xdr:row>78</xdr:row>
      <xdr:rowOff>64770</xdr:rowOff>
    </xdr:to>
    <xdr:sp macro="" textlink="">
      <xdr:nvSpPr>
        <xdr:cNvPr id="196" name="円/楕円 195"/>
        <xdr:cNvSpPr/>
      </xdr:nvSpPr>
      <xdr:spPr>
        <a:xfrm>
          <a:off x="2857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55897</xdr:rowOff>
    </xdr:from>
    <xdr:ext cx="469744" cy="259045"/>
    <xdr:sp macro="" textlink="">
      <xdr:nvSpPr>
        <xdr:cNvPr id="197" name="テキスト ボックス 196"/>
        <xdr:cNvSpPr txBox="1"/>
      </xdr:nvSpPr>
      <xdr:spPr>
        <a:xfrm>
          <a:off x="2673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126467</xdr:rowOff>
    </xdr:from>
    <xdr:to>
      <xdr:col>3</xdr:col>
      <xdr:colOff>3175</xdr:colOff>
      <xdr:row>78</xdr:row>
      <xdr:rowOff>56617</xdr:rowOff>
    </xdr:to>
    <xdr:sp macro="" textlink="">
      <xdr:nvSpPr>
        <xdr:cNvPr id="198" name="円/楕円 197"/>
        <xdr:cNvSpPr/>
      </xdr:nvSpPr>
      <xdr:spPr>
        <a:xfrm>
          <a:off x="1968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47744</xdr:rowOff>
    </xdr:from>
    <xdr:ext cx="469744" cy="259045"/>
    <xdr:sp macro="" textlink="">
      <xdr:nvSpPr>
        <xdr:cNvPr id="199" name="テキスト ボックス 198"/>
        <xdr:cNvSpPr txBox="1"/>
      </xdr:nvSpPr>
      <xdr:spPr>
        <a:xfrm>
          <a:off x="1784427"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85471</xdr:rowOff>
    </xdr:from>
    <xdr:to>
      <xdr:col>1</xdr:col>
      <xdr:colOff>485775</xdr:colOff>
      <xdr:row>78</xdr:row>
      <xdr:rowOff>15621</xdr:rowOff>
    </xdr:to>
    <xdr:sp macro="" textlink="">
      <xdr:nvSpPr>
        <xdr:cNvPr id="200" name="円/楕円 199"/>
        <xdr:cNvSpPr/>
      </xdr:nvSpPr>
      <xdr:spPr>
        <a:xfrm>
          <a:off x="1079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6748</xdr:rowOff>
    </xdr:from>
    <xdr:ext cx="469744" cy="259045"/>
    <xdr:sp macro="" textlink="">
      <xdr:nvSpPr>
        <xdr:cNvPr id="201" name="テキスト ボックス 200"/>
        <xdr:cNvSpPr txBox="1"/>
      </xdr:nvSpPr>
      <xdr:spPr>
        <a:xfrm>
          <a:off x="895427"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169532</xdr:rowOff>
    </xdr:from>
    <xdr:to>
      <xdr:col>6</xdr:col>
      <xdr:colOff>511175</xdr:colOff>
      <xdr:row>96</xdr:row>
      <xdr:rowOff>118211</xdr:rowOff>
    </xdr:to>
    <xdr:cxnSp macro="">
      <xdr:nvCxnSpPr>
        <xdr:cNvPr id="231" name="直線コネクタ 230"/>
        <xdr:cNvCxnSpPr/>
      </xdr:nvCxnSpPr>
      <xdr:spPr>
        <a:xfrm flipV="1">
          <a:off x="3797300" y="16457282"/>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118211</xdr:rowOff>
    </xdr:from>
    <xdr:to>
      <xdr:col>5</xdr:col>
      <xdr:colOff>358775</xdr:colOff>
      <xdr:row>96</xdr:row>
      <xdr:rowOff>125451</xdr:rowOff>
    </xdr:to>
    <xdr:cxnSp macro="">
      <xdr:nvCxnSpPr>
        <xdr:cNvPr id="234" name="直線コネクタ 233"/>
        <xdr:cNvCxnSpPr/>
      </xdr:nvCxnSpPr>
      <xdr:spPr>
        <a:xfrm flipV="1">
          <a:off x="2908300" y="16577411"/>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125451</xdr:rowOff>
    </xdr:from>
    <xdr:to>
      <xdr:col>4</xdr:col>
      <xdr:colOff>155575</xdr:colOff>
      <xdr:row>97</xdr:row>
      <xdr:rowOff>121774</xdr:rowOff>
    </xdr:to>
    <xdr:cxnSp macro="">
      <xdr:nvCxnSpPr>
        <xdr:cNvPr id="237" name="直線コネクタ 236"/>
        <xdr:cNvCxnSpPr/>
      </xdr:nvCxnSpPr>
      <xdr:spPr>
        <a:xfrm flipV="1">
          <a:off x="2019300" y="16584651"/>
          <a:ext cx="8890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121774</xdr:rowOff>
    </xdr:from>
    <xdr:to>
      <xdr:col>2</xdr:col>
      <xdr:colOff>638175</xdr:colOff>
      <xdr:row>98</xdr:row>
      <xdr:rowOff>15266</xdr:rowOff>
    </xdr:to>
    <xdr:cxnSp macro="">
      <xdr:nvCxnSpPr>
        <xdr:cNvPr id="240" name="直線コネクタ 239"/>
        <xdr:cNvCxnSpPr/>
      </xdr:nvCxnSpPr>
      <xdr:spPr>
        <a:xfrm flipV="1">
          <a:off x="1130300" y="16752424"/>
          <a:ext cx="889000" cy="6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118732</xdr:rowOff>
    </xdr:from>
    <xdr:to>
      <xdr:col>6</xdr:col>
      <xdr:colOff>561975</xdr:colOff>
      <xdr:row>96</xdr:row>
      <xdr:rowOff>48882</xdr:rowOff>
    </xdr:to>
    <xdr:sp macro="" textlink="">
      <xdr:nvSpPr>
        <xdr:cNvPr id="250" name="円/楕円 249"/>
        <xdr:cNvSpPr/>
      </xdr:nvSpPr>
      <xdr:spPr>
        <a:xfrm>
          <a:off x="4584700" y="16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141609</xdr:rowOff>
    </xdr:from>
    <xdr:ext cx="534377" cy="259045"/>
    <xdr:sp macro="" textlink="">
      <xdr:nvSpPr>
        <xdr:cNvPr id="251" name="扶助費該当値テキスト"/>
        <xdr:cNvSpPr txBox="1"/>
      </xdr:nvSpPr>
      <xdr:spPr>
        <a:xfrm>
          <a:off x="4686300"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67411</xdr:rowOff>
    </xdr:from>
    <xdr:to>
      <xdr:col>5</xdr:col>
      <xdr:colOff>409575</xdr:colOff>
      <xdr:row>96</xdr:row>
      <xdr:rowOff>169011</xdr:rowOff>
    </xdr:to>
    <xdr:sp macro="" textlink="">
      <xdr:nvSpPr>
        <xdr:cNvPr id="252" name="円/楕円 251"/>
        <xdr:cNvSpPr/>
      </xdr:nvSpPr>
      <xdr:spPr>
        <a:xfrm>
          <a:off x="37465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14088</xdr:rowOff>
    </xdr:from>
    <xdr:ext cx="534377" cy="259045"/>
    <xdr:sp macro="" textlink="">
      <xdr:nvSpPr>
        <xdr:cNvPr id="253" name="テキスト ボックス 252"/>
        <xdr:cNvSpPr txBox="1"/>
      </xdr:nvSpPr>
      <xdr:spPr>
        <a:xfrm>
          <a:off x="3530111" y="163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74651</xdr:rowOff>
    </xdr:from>
    <xdr:to>
      <xdr:col>4</xdr:col>
      <xdr:colOff>206375</xdr:colOff>
      <xdr:row>97</xdr:row>
      <xdr:rowOff>4801</xdr:rowOff>
    </xdr:to>
    <xdr:sp macro="" textlink="">
      <xdr:nvSpPr>
        <xdr:cNvPr id="254" name="円/楕円 253"/>
        <xdr:cNvSpPr/>
      </xdr:nvSpPr>
      <xdr:spPr>
        <a:xfrm>
          <a:off x="2857500" y="165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21328</xdr:rowOff>
    </xdr:from>
    <xdr:ext cx="534377" cy="259045"/>
    <xdr:sp macro="" textlink="">
      <xdr:nvSpPr>
        <xdr:cNvPr id="255" name="テキスト ボックス 254"/>
        <xdr:cNvSpPr txBox="1"/>
      </xdr:nvSpPr>
      <xdr:spPr>
        <a:xfrm>
          <a:off x="2641111" y="163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70974</xdr:rowOff>
    </xdr:from>
    <xdr:to>
      <xdr:col>3</xdr:col>
      <xdr:colOff>3175</xdr:colOff>
      <xdr:row>98</xdr:row>
      <xdr:rowOff>1124</xdr:rowOff>
    </xdr:to>
    <xdr:sp macro="" textlink="">
      <xdr:nvSpPr>
        <xdr:cNvPr id="256" name="円/楕円 255"/>
        <xdr:cNvSpPr/>
      </xdr:nvSpPr>
      <xdr:spPr>
        <a:xfrm>
          <a:off x="1968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17651</xdr:rowOff>
    </xdr:from>
    <xdr:ext cx="534377" cy="259045"/>
    <xdr:sp macro="" textlink="">
      <xdr:nvSpPr>
        <xdr:cNvPr id="257" name="テキスト ボックス 256"/>
        <xdr:cNvSpPr txBox="1"/>
      </xdr:nvSpPr>
      <xdr:spPr>
        <a:xfrm>
          <a:off x="1752111" y="164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135916</xdr:rowOff>
    </xdr:from>
    <xdr:to>
      <xdr:col>1</xdr:col>
      <xdr:colOff>485775</xdr:colOff>
      <xdr:row>98</xdr:row>
      <xdr:rowOff>66066</xdr:rowOff>
    </xdr:to>
    <xdr:sp macro="" textlink="">
      <xdr:nvSpPr>
        <xdr:cNvPr id="258" name="円/楕円 257"/>
        <xdr:cNvSpPr/>
      </xdr:nvSpPr>
      <xdr:spPr>
        <a:xfrm>
          <a:off x="1079500" y="167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82593</xdr:rowOff>
    </xdr:from>
    <xdr:ext cx="534377" cy="259045"/>
    <xdr:sp macro="" textlink="">
      <xdr:nvSpPr>
        <xdr:cNvPr id="259" name="テキスト ボックス 258"/>
        <xdr:cNvSpPr txBox="1"/>
      </xdr:nvSpPr>
      <xdr:spPr>
        <a:xfrm>
          <a:off x="863111" y="165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103220</xdr:rowOff>
    </xdr:from>
    <xdr:to>
      <xdr:col>15</xdr:col>
      <xdr:colOff>180975</xdr:colOff>
      <xdr:row>37</xdr:row>
      <xdr:rowOff>113644</xdr:rowOff>
    </xdr:to>
    <xdr:cxnSp macro="">
      <xdr:nvCxnSpPr>
        <xdr:cNvPr id="286" name="直線コネクタ 285"/>
        <xdr:cNvCxnSpPr/>
      </xdr:nvCxnSpPr>
      <xdr:spPr>
        <a:xfrm>
          <a:off x="9639300" y="6446870"/>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100673</xdr:rowOff>
    </xdr:from>
    <xdr:to>
      <xdr:col>14</xdr:col>
      <xdr:colOff>28575</xdr:colOff>
      <xdr:row>37</xdr:row>
      <xdr:rowOff>103220</xdr:rowOff>
    </xdr:to>
    <xdr:cxnSp macro="">
      <xdr:nvCxnSpPr>
        <xdr:cNvPr id="289" name="直線コネクタ 288"/>
        <xdr:cNvCxnSpPr/>
      </xdr:nvCxnSpPr>
      <xdr:spPr>
        <a:xfrm>
          <a:off x="8750300" y="6444323"/>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100673</xdr:rowOff>
    </xdr:from>
    <xdr:to>
      <xdr:col>12</xdr:col>
      <xdr:colOff>511175</xdr:colOff>
      <xdr:row>37</xdr:row>
      <xdr:rowOff>107513</xdr:rowOff>
    </xdr:to>
    <xdr:cxnSp macro="">
      <xdr:nvCxnSpPr>
        <xdr:cNvPr id="292" name="直線コネクタ 291"/>
        <xdr:cNvCxnSpPr/>
      </xdr:nvCxnSpPr>
      <xdr:spPr>
        <a:xfrm flipV="1">
          <a:off x="7861300" y="6444323"/>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106425</xdr:rowOff>
    </xdr:from>
    <xdr:to>
      <xdr:col>11</xdr:col>
      <xdr:colOff>307975</xdr:colOff>
      <xdr:row>37</xdr:row>
      <xdr:rowOff>107513</xdr:rowOff>
    </xdr:to>
    <xdr:cxnSp macro="">
      <xdr:nvCxnSpPr>
        <xdr:cNvPr id="295" name="直線コネクタ 294"/>
        <xdr:cNvCxnSpPr/>
      </xdr:nvCxnSpPr>
      <xdr:spPr>
        <a:xfrm>
          <a:off x="6972300" y="645007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62844</xdr:rowOff>
    </xdr:from>
    <xdr:to>
      <xdr:col>15</xdr:col>
      <xdr:colOff>231775</xdr:colOff>
      <xdr:row>37</xdr:row>
      <xdr:rowOff>164444</xdr:rowOff>
    </xdr:to>
    <xdr:sp macro="" textlink="">
      <xdr:nvSpPr>
        <xdr:cNvPr id="305" name="円/楕円 304"/>
        <xdr:cNvSpPr/>
      </xdr:nvSpPr>
      <xdr:spPr>
        <a:xfrm>
          <a:off x="10426700" y="64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41271</xdr:rowOff>
    </xdr:from>
    <xdr:ext cx="534377" cy="259045"/>
    <xdr:sp macro="" textlink="">
      <xdr:nvSpPr>
        <xdr:cNvPr id="306" name="補助費等該当値テキスト"/>
        <xdr:cNvSpPr txBox="1"/>
      </xdr:nvSpPr>
      <xdr:spPr>
        <a:xfrm>
          <a:off x="10528300" y="63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52420</xdr:rowOff>
    </xdr:from>
    <xdr:to>
      <xdr:col>14</xdr:col>
      <xdr:colOff>79375</xdr:colOff>
      <xdr:row>37</xdr:row>
      <xdr:rowOff>154020</xdr:rowOff>
    </xdr:to>
    <xdr:sp macro="" textlink="">
      <xdr:nvSpPr>
        <xdr:cNvPr id="307" name="円/楕円 306"/>
        <xdr:cNvSpPr/>
      </xdr:nvSpPr>
      <xdr:spPr>
        <a:xfrm>
          <a:off x="9588500" y="6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170547</xdr:rowOff>
    </xdr:from>
    <xdr:ext cx="534377" cy="259045"/>
    <xdr:sp macro="" textlink="">
      <xdr:nvSpPr>
        <xdr:cNvPr id="308" name="テキスト ボックス 307"/>
        <xdr:cNvSpPr txBox="1"/>
      </xdr:nvSpPr>
      <xdr:spPr>
        <a:xfrm>
          <a:off x="9372111" y="617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49873</xdr:rowOff>
    </xdr:from>
    <xdr:to>
      <xdr:col>12</xdr:col>
      <xdr:colOff>561975</xdr:colOff>
      <xdr:row>37</xdr:row>
      <xdr:rowOff>151473</xdr:rowOff>
    </xdr:to>
    <xdr:sp macro="" textlink="">
      <xdr:nvSpPr>
        <xdr:cNvPr id="309" name="円/楕円 308"/>
        <xdr:cNvSpPr/>
      </xdr:nvSpPr>
      <xdr:spPr>
        <a:xfrm>
          <a:off x="8699500" y="63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168000</xdr:rowOff>
    </xdr:from>
    <xdr:ext cx="534377" cy="259045"/>
    <xdr:sp macro="" textlink="">
      <xdr:nvSpPr>
        <xdr:cNvPr id="310" name="テキスト ボックス 309"/>
        <xdr:cNvSpPr txBox="1"/>
      </xdr:nvSpPr>
      <xdr:spPr>
        <a:xfrm>
          <a:off x="8483111" y="61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56713</xdr:rowOff>
    </xdr:from>
    <xdr:to>
      <xdr:col>11</xdr:col>
      <xdr:colOff>358775</xdr:colOff>
      <xdr:row>37</xdr:row>
      <xdr:rowOff>158313</xdr:rowOff>
    </xdr:to>
    <xdr:sp macro="" textlink="">
      <xdr:nvSpPr>
        <xdr:cNvPr id="311" name="円/楕円 310"/>
        <xdr:cNvSpPr/>
      </xdr:nvSpPr>
      <xdr:spPr>
        <a:xfrm>
          <a:off x="78105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3390</xdr:rowOff>
    </xdr:from>
    <xdr:ext cx="534377" cy="259045"/>
    <xdr:sp macro="" textlink="">
      <xdr:nvSpPr>
        <xdr:cNvPr id="312" name="テキスト ボックス 311"/>
        <xdr:cNvSpPr txBox="1"/>
      </xdr:nvSpPr>
      <xdr:spPr>
        <a:xfrm>
          <a:off x="7594111" y="61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55625</xdr:rowOff>
    </xdr:from>
    <xdr:to>
      <xdr:col>10</xdr:col>
      <xdr:colOff>155575</xdr:colOff>
      <xdr:row>37</xdr:row>
      <xdr:rowOff>157225</xdr:rowOff>
    </xdr:to>
    <xdr:sp macro="" textlink="">
      <xdr:nvSpPr>
        <xdr:cNvPr id="313" name="円/楕円 312"/>
        <xdr:cNvSpPr/>
      </xdr:nvSpPr>
      <xdr:spPr>
        <a:xfrm>
          <a:off x="6921500" y="6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2302</xdr:rowOff>
    </xdr:from>
    <xdr:ext cx="534377" cy="259045"/>
    <xdr:sp macro="" textlink="">
      <xdr:nvSpPr>
        <xdr:cNvPr id="314" name="テキスト ボックス 313"/>
        <xdr:cNvSpPr txBox="1"/>
      </xdr:nvSpPr>
      <xdr:spPr>
        <a:xfrm>
          <a:off x="6705111" y="61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143762</xdr:rowOff>
    </xdr:from>
    <xdr:to>
      <xdr:col>15</xdr:col>
      <xdr:colOff>180975</xdr:colOff>
      <xdr:row>56</xdr:row>
      <xdr:rowOff>126708</xdr:rowOff>
    </xdr:to>
    <xdr:cxnSp macro="">
      <xdr:nvCxnSpPr>
        <xdr:cNvPr id="343" name="直線コネクタ 342"/>
        <xdr:cNvCxnSpPr/>
      </xdr:nvCxnSpPr>
      <xdr:spPr>
        <a:xfrm>
          <a:off x="9639300" y="8887712"/>
          <a:ext cx="838200" cy="8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143762</xdr:rowOff>
    </xdr:from>
    <xdr:to>
      <xdr:col>14</xdr:col>
      <xdr:colOff>28575</xdr:colOff>
      <xdr:row>55</xdr:row>
      <xdr:rowOff>160258</xdr:rowOff>
    </xdr:to>
    <xdr:cxnSp macro="">
      <xdr:nvCxnSpPr>
        <xdr:cNvPr id="346" name="直線コネクタ 345"/>
        <xdr:cNvCxnSpPr/>
      </xdr:nvCxnSpPr>
      <xdr:spPr>
        <a:xfrm flipV="1">
          <a:off x="8750300" y="8887712"/>
          <a:ext cx="889000" cy="70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160258</xdr:rowOff>
    </xdr:from>
    <xdr:to>
      <xdr:col>12</xdr:col>
      <xdr:colOff>511175</xdr:colOff>
      <xdr:row>57</xdr:row>
      <xdr:rowOff>53601</xdr:rowOff>
    </xdr:to>
    <xdr:cxnSp macro="">
      <xdr:nvCxnSpPr>
        <xdr:cNvPr id="349" name="直線コネクタ 348"/>
        <xdr:cNvCxnSpPr/>
      </xdr:nvCxnSpPr>
      <xdr:spPr>
        <a:xfrm flipV="1">
          <a:off x="7861300" y="9590008"/>
          <a:ext cx="889000" cy="2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53601</xdr:rowOff>
    </xdr:from>
    <xdr:to>
      <xdr:col>11</xdr:col>
      <xdr:colOff>307975</xdr:colOff>
      <xdr:row>58</xdr:row>
      <xdr:rowOff>49388</xdr:rowOff>
    </xdr:to>
    <xdr:cxnSp macro="">
      <xdr:nvCxnSpPr>
        <xdr:cNvPr id="352" name="直線コネクタ 351"/>
        <xdr:cNvCxnSpPr/>
      </xdr:nvCxnSpPr>
      <xdr:spPr>
        <a:xfrm flipV="1">
          <a:off x="6972300" y="9826251"/>
          <a:ext cx="889000" cy="1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75908</xdr:rowOff>
    </xdr:from>
    <xdr:to>
      <xdr:col>15</xdr:col>
      <xdr:colOff>231775</xdr:colOff>
      <xdr:row>57</xdr:row>
      <xdr:rowOff>6058</xdr:rowOff>
    </xdr:to>
    <xdr:sp macro="" textlink="">
      <xdr:nvSpPr>
        <xdr:cNvPr id="362" name="円/楕円 361"/>
        <xdr:cNvSpPr/>
      </xdr:nvSpPr>
      <xdr:spPr>
        <a:xfrm>
          <a:off x="10426700" y="96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98785</xdr:rowOff>
    </xdr:from>
    <xdr:ext cx="534377" cy="259045"/>
    <xdr:sp macro="" textlink="">
      <xdr:nvSpPr>
        <xdr:cNvPr id="363" name="普通建設事業費該当値テキスト"/>
        <xdr:cNvSpPr txBox="1"/>
      </xdr:nvSpPr>
      <xdr:spPr>
        <a:xfrm>
          <a:off x="10528300" y="95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92962</xdr:rowOff>
    </xdr:from>
    <xdr:to>
      <xdr:col>14</xdr:col>
      <xdr:colOff>79375</xdr:colOff>
      <xdr:row>52</xdr:row>
      <xdr:rowOff>23112</xdr:rowOff>
    </xdr:to>
    <xdr:sp macro="" textlink="">
      <xdr:nvSpPr>
        <xdr:cNvPr id="364" name="円/楕円 363"/>
        <xdr:cNvSpPr/>
      </xdr:nvSpPr>
      <xdr:spPr>
        <a:xfrm>
          <a:off x="9588500" y="88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39639</xdr:rowOff>
    </xdr:from>
    <xdr:ext cx="599010" cy="259045"/>
    <xdr:sp macro="" textlink="">
      <xdr:nvSpPr>
        <xdr:cNvPr id="365" name="テキスト ボックス 364"/>
        <xdr:cNvSpPr txBox="1"/>
      </xdr:nvSpPr>
      <xdr:spPr>
        <a:xfrm>
          <a:off x="9339794" y="86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109458</xdr:rowOff>
    </xdr:from>
    <xdr:to>
      <xdr:col>12</xdr:col>
      <xdr:colOff>561975</xdr:colOff>
      <xdr:row>56</xdr:row>
      <xdr:rowOff>39608</xdr:rowOff>
    </xdr:to>
    <xdr:sp macro="" textlink="">
      <xdr:nvSpPr>
        <xdr:cNvPr id="366" name="円/楕円 365"/>
        <xdr:cNvSpPr/>
      </xdr:nvSpPr>
      <xdr:spPr>
        <a:xfrm>
          <a:off x="8699500" y="95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56135</xdr:rowOff>
    </xdr:from>
    <xdr:ext cx="534377" cy="259045"/>
    <xdr:sp macro="" textlink="">
      <xdr:nvSpPr>
        <xdr:cNvPr id="367" name="テキスト ボックス 366"/>
        <xdr:cNvSpPr txBox="1"/>
      </xdr:nvSpPr>
      <xdr:spPr>
        <a:xfrm>
          <a:off x="8483111" y="9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2801</xdr:rowOff>
    </xdr:from>
    <xdr:to>
      <xdr:col>11</xdr:col>
      <xdr:colOff>358775</xdr:colOff>
      <xdr:row>57</xdr:row>
      <xdr:rowOff>104401</xdr:rowOff>
    </xdr:to>
    <xdr:sp macro="" textlink="">
      <xdr:nvSpPr>
        <xdr:cNvPr id="368" name="円/楕円 367"/>
        <xdr:cNvSpPr/>
      </xdr:nvSpPr>
      <xdr:spPr>
        <a:xfrm>
          <a:off x="7810500" y="97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95528</xdr:rowOff>
    </xdr:from>
    <xdr:ext cx="534377" cy="259045"/>
    <xdr:sp macro="" textlink="">
      <xdr:nvSpPr>
        <xdr:cNvPr id="369" name="テキスト ボックス 368"/>
        <xdr:cNvSpPr txBox="1"/>
      </xdr:nvSpPr>
      <xdr:spPr>
        <a:xfrm>
          <a:off x="7594111" y="98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170038</xdr:rowOff>
    </xdr:from>
    <xdr:to>
      <xdr:col>10</xdr:col>
      <xdr:colOff>155575</xdr:colOff>
      <xdr:row>58</xdr:row>
      <xdr:rowOff>100188</xdr:rowOff>
    </xdr:to>
    <xdr:sp macro="" textlink="">
      <xdr:nvSpPr>
        <xdr:cNvPr id="370" name="円/楕円 369"/>
        <xdr:cNvSpPr/>
      </xdr:nvSpPr>
      <xdr:spPr>
        <a:xfrm>
          <a:off x="6921500" y="9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91315</xdr:rowOff>
    </xdr:from>
    <xdr:ext cx="534377" cy="259045"/>
    <xdr:sp macro="" textlink="">
      <xdr:nvSpPr>
        <xdr:cNvPr id="371" name="テキスト ボックス 370"/>
        <xdr:cNvSpPr txBox="1"/>
      </xdr:nvSpPr>
      <xdr:spPr>
        <a:xfrm>
          <a:off x="6705111" y="100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6524</xdr:rowOff>
    </xdr:from>
    <xdr:to>
      <xdr:col>15</xdr:col>
      <xdr:colOff>180340</xdr:colOff>
      <xdr:row>79</xdr:row>
      <xdr:rowOff>98879</xdr:rowOff>
    </xdr:to>
    <xdr:cxnSp macro="">
      <xdr:nvCxnSpPr>
        <xdr:cNvPr id="397" name="直線コネクタ 396"/>
        <xdr:cNvCxnSpPr/>
      </xdr:nvCxnSpPr>
      <xdr:spPr>
        <a:xfrm flipV="1">
          <a:off x="10475595" y="12350924"/>
          <a:ext cx="1270" cy="12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124651</xdr:rowOff>
    </xdr:from>
    <xdr:ext cx="599010" cy="259045"/>
    <xdr:sp macro="" textlink="">
      <xdr:nvSpPr>
        <xdr:cNvPr id="400" name="普通建設事業費 （ うち新規整備　）最大値テキスト"/>
        <xdr:cNvSpPr txBox="1"/>
      </xdr:nvSpPr>
      <xdr:spPr>
        <a:xfrm>
          <a:off x="10528300" y="1212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72</xdr:row>
      <xdr:rowOff>6524</xdr:rowOff>
    </xdr:from>
    <xdr:to>
      <xdr:col>15</xdr:col>
      <xdr:colOff>269875</xdr:colOff>
      <xdr:row>72</xdr:row>
      <xdr:rowOff>6524</xdr:rowOff>
    </xdr:to>
    <xdr:cxnSp macro="">
      <xdr:nvCxnSpPr>
        <xdr:cNvPr id="401" name="直線コネクタ 400"/>
        <xdr:cNvCxnSpPr/>
      </xdr:nvCxnSpPr>
      <xdr:spPr>
        <a:xfrm>
          <a:off x="10388600" y="1235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10410</xdr:rowOff>
    </xdr:from>
    <xdr:to>
      <xdr:col>15</xdr:col>
      <xdr:colOff>180975</xdr:colOff>
      <xdr:row>77</xdr:row>
      <xdr:rowOff>168232</xdr:rowOff>
    </xdr:to>
    <xdr:cxnSp macro="">
      <xdr:nvCxnSpPr>
        <xdr:cNvPr id="402" name="直線コネクタ 401"/>
        <xdr:cNvCxnSpPr/>
      </xdr:nvCxnSpPr>
      <xdr:spPr>
        <a:xfrm>
          <a:off x="9639300" y="12011910"/>
          <a:ext cx="838200" cy="135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33027</xdr:rowOff>
    </xdr:from>
    <xdr:ext cx="534377" cy="259045"/>
    <xdr:sp macro="" textlink="">
      <xdr:nvSpPr>
        <xdr:cNvPr id="403" name="普通建設事業費 （ うち新規整備　）平均値テキスト"/>
        <xdr:cNvSpPr txBox="1"/>
      </xdr:nvSpPr>
      <xdr:spPr>
        <a:xfrm>
          <a:off x="10528300" y="1340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54600</xdr:rowOff>
    </xdr:from>
    <xdr:to>
      <xdr:col>15</xdr:col>
      <xdr:colOff>231775</xdr:colOff>
      <xdr:row>78</xdr:row>
      <xdr:rowOff>156200</xdr:rowOff>
    </xdr:to>
    <xdr:sp macro="" textlink="">
      <xdr:nvSpPr>
        <xdr:cNvPr id="404" name="フローチャート : 判断 403"/>
        <xdr:cNvSpPr/>
      </xdr:nvSpPr>
      <xdr:spPr>
        <a:xfrm>
          <a:off x="104267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10410</xdr:rowOff>
    </xdr:from>
    <xdr:to>
      <xdr:col>14</xdr:col>
      <xdr:colOff>28575</xdr:colOff>
      <xdr:row>76</xdr:row>
      <xdr:rowOff>50121</xdr:rowOff>
    </xdr:to>
    <xdr:cxnSp macro="">
      <xdr:nvCxnSpPr>
        <xdr:cNvPr id="405" name="直線コネクタ 404"/>
        <xdr:cNvCxnSpPr/>
      </xdr:nvCxnSpPr>
      <xdr:spPr>
        <a:xfrm flipV="1">
          <a:off x="8750300" y="12011910"/>
          <a:ext cx="889000" cy="106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127054</xdr:rowOff>
    </xdr:from>
    <xdr:to>
      <xdr:col>14</xdr:col>
      <xdr:colOff>79375</xdr:colOff>
      <xdr:row>78</xdr:row>
      <xdr:rowOff>57204</xdr:rowOff>
    </xdr:to>
    <xdr:sp macro="" textlink="">
      <xdr:nvSpPr>
        <xdr:cNvPr id="406" name="フローチャート : 判断 405"/>
        <xdr:cNvSpPr/>
      </xdr:nvSpPr>
      <xdr:spPr>
        <a:xfrm>
          <a:off x="9588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48331</xdr:rowOff>
    </xdr:from>
    <xdr:ext cx="534377" cy="259045"/>
    <xdr:sp macro="" textlink="">
      <xdr:nvSpPr>
        <xdr:cNvPr id="407" name="テキスト ボックス 406"/>
        <xdr:cNvSpPr txBox="1"/>
      </xdr:nvSpPr>
      <xdr:spPr>
        <a:xfrm>
          <a:off x="9372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145321</xdr:rowOff>
    </xdr:from>
    <xdr:to>
      <xdr:col>12</xdr:col>
      <xdr:colOff>561975</xdr:colOff>
      <xdr:row>78</xdr:row>
      <xdr:rowOff>75471</xdr:rowOff>
    </xdr:to>
    <xdr:sp macro="" textlink="">
      <xdr:nvSpPr>
        <xdr:cNvPr id="408" name="フローチャート : 判断 407"/>
        <xdr:cNvSpPr/>
      </xdr:nvSpPr>
      <xdr:spPr>
        <a:xfrm>
          <a:off x="8699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66598</xdr:rowOff>
    </xdr:from>
    <xdr:ext cx="534377" cy="259045"/>
    <xdr:sp macro="" textlink="">
      <xdr:nvSpPr>
        <xdr:cNvPr id="409" name="テキスト ボックス 408"/>
        <xdr:cNvSpPr txBox="1"/>
      </xdr:nvSpPr>
      <xdr:spPr>
        <a:xfrm>
          <a:off x="8483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117432</xdr:rowOff>
    </xdr:from>
    <xdr:to>
      <xdr:col>15</xdr:col>
      <xdr:colOff>231775</xdr:colOff>
      <xdr:row>78</xdr:row>
      <xdr:rowOff>47582</xdr:rowOff>
    </xdr:to>
    <xdr:sp macro="" textlink="">
      <xdr:nvSpPr>
        <xdr:cNvPr id="415" name="円/楕円 414"/>
        <xdr:cNvSpPr/>
      </xdr:nvSpPr>
      <xdr:spPr>
        <a:xfrm>
          <a:off x="10426700" y="133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140309</xdr:rowOff>
    </xdr:from>
    <xdr:ext cx="534377" cy="259045"/>
    <xdr:sp macro="" textlink="">
      <xdr:nvSpPr>
        <xdr:cNvPr id="416" name="普通建設事業費 （ うち新規整備　）該当値テキスト"/>
        <xdr:cNvSpPr txBox="1"/>
      </xdr:nvSpPr>
      <xdr:spPr>
        <a:xfrm>
          <a:off x="10528300" y="131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131060</xdr:rowOff>
    </xdr:from>
    <xdr:to>
      <xdr:col>14</xdr:col>
      <xdr:colOff>79375</xdr:colOff>
      <xdr:row>70</xdr:row>
      <xdr:rowOff>61210</xdr:rowOff>
    </xdr:to>
    <xdr:sp macro="" textlink="">
      <xdr:nvSpPr>
        <xdr:cNvPr id="417" name="円/楕円 416"/>
        <xdr:cNvSpPr/>
      </xdr:nvSpPr>
      <xdr:spPr>
        <a:xfrm>
          <a:off x="9588500" y="11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77737</xdr:rowOff>
    </xdr:from>
    <xdr:ext cx="599010" cy="259045"/>
    <xdr:sp macro="" textlink="">
      <xdr:nvSpPr>
        <xdr:cNvPr id="418" name="テキスト ボックス 417"/>
        <xdr:cNvSpPr txBox="1"/>
      </xdr:nvSpPr>
      <xdr:spPr>
        <a:xfrm>
          <a:off x="9339794" y="1173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170771</xdr:rowOff>
    </xdr:from>
    <xdr:to>
      <xdr:col>12</xdr:col>
      <xdr:colOff>561975</xdr:colOff>
      <xdr:row>76</xdr:row>
      <xdr:rowOff>100921</xdr:rowOff>
    </xdr:to>
    <xdr:sp macro="" textlink="">
      <xdr:nvSpPr>
        <xdr:cNvPr id="419" name="円/楕円 418"/>
        <xdr:cNvSpPr/>
      </xdr:nvSpPr>
      <xdr:spPr>
        <a:xfrm>
          <a:off x="8699500" y="13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117449</xdr:rowOff>
    </xdr:from>
    <xdr:ext cx="534377" cy="259045"/>
    <xdr:sp macro="" textlink="">
      <xdr:nvSpPr>
        <xdr:cNvPr id="420" name="テキスト ボックス 419"/>
        <xdr:cNvSpPr txBox="1"/>
      </xdr:nvSpPr>
      <xdr:spPr>
        <a:xfrm>
          <a:off x="8483111" y="128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4" name="直線コネクタ 443"/>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5"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6" name="直線コネクタ 445"/>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7"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8" name="直線コネクタ 447"/>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123368</xdr:rowOff>
    </xdr:from>
    <xdr:to>
      <xdr:col>15</xdr:col>
      <xdr:colOff>180975</xdr:colOff>
      <xdr:row>98</xdr:row>
      <xdr:rowOff>102730</xdr:rowOff>
    </xdr:to>
    <xdr:cxnSp macro="">
      <xdr:nvCxnSpPr>
        <xdr:cNvPr id="449" name="直線コネクタ 448"/>
        <xdr:cNvCxnSpPr/>
      </xdr:nvCxnSpPr>
      <xdr:spPr>
        <a:xfrm flipV="1">
          <a:off x="9639300" y="1675401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50"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51" name="フローチャート : 判断 450"/>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102730</xdr:rowOff>
    </xdr:from>
    <xdr:to>
      <xdr:col>14</xdr:col>
      <xdr:colOff>28575</xdr:colOff>
      <xdr:row>98</xdr:row>
      <xdr:rowOff>137210</xdr:rowOff>
    </xdr:to>
    <xdr:cxnSp macro="">
      <xdr:nvCxnSpPr>
        <xdr:cNvPr id="452" name="直線コネクタ 451"/>
        <xdr:cNvCxnSpPr/>
      </xdr:nvCxnSpPr>
      <xdr:spPr>
        <a:xfrm flipV="1">
          <a:off x="8750300" y="1690483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3" name="フローチャート : 判断 45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4" name="テキスト ボックス 453"/>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5" name="フローチャート : 判断 45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6" name="テキスト ボックス 45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72568</xdr:rowOff>
    </xdr:from>
    <xdr:to>
      <xdr:col>15</xdr:col>
      <xdr:colOff>231775</xdr:colOff>
      <xdr:row>98</xdr:row>
      <xdr:rowOff>2718</xdr:rowOff>
    </xdr:to>
    <xdr:sp macro="" textlink="">
      <xdr:nvSpPr>
        <xdr:cNvPr id="462" name="円/楕円 461"/>
        <xdr:cNvSpPr/>
      </xdr:nvSpPr>
      <xdr:spPr>
        <a:xfrm>
          <a:off x="10426700" y="167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50995</xdr:rowOff>
    </xdr:from>
    <xdr:ext cx="534377" cy="259045"/>
    <xdr:sp macro="" textlink="">
      <xdr:nvSpPr>
        <xdr:cNvPr id="463" name="普通建設事業費 （ うち更新整備　）該当値テキスト"/>
        <xdr:cNvSpPr txBox="1"/>
      </xdr:nvSpPr>
      <xdr:spPr>
        <a:xfrm>
          <a:off x="10528300" y="166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51930</xdr:rowOff>
    </xdr:from>
    <xdr:to>
      <xdr:col>14</xdr:col>
      <xdr:colOff>79375</xdr:colOff>
      <xdr:row>98</xdr:row>
      <xdr:rowOff>153530</xdr:rowOff>
    </xdr:to>
    <xdr:sp macro="" textlink="">
      <xdr:nvSpPr>
        <xdr:cNvPr id="464" name="円/楕円 463"/>
        <xdr:cNvSpPr/>
      </xdr:nvSpPr>
      <xdr:spPr>
        <a:xfrm>
          <a:off x="9588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144657</xdr:rowOff>
    </xdr:from>
    <xdr:ext cx="469744" cy="259045"/>
    <xdr:sp macro="" textlink="">
      <xdr:nvSpPr>
        <xdr:cNvPr id="465" name="テキスト ボックス 464"/>
        <xdr:cNvSpPr txBox="1"/>
      </xdr:nvSpPr>
      <xdr:spPr>
        <a:xfrm>
          <a:off x="9404427" y="169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86410</xdr:rowOff>
    </xdr:from>
    <xdr:to>
      <xdr:col>12</xdr:col>
      <xdr:colOff>561975</xdr:colOff>
      <xdr:row>99</xdr:row>
      <xdr:rowOff>16560</xdr:rowOff>
    </xdr:to>
    <xdr:sp macro="" textlink="">
      <xdr:nvSpPr>
        <xdr:cNvPr id="466" name="円/楕円 465"/>
        <xdr:cNvSpPr/>
      </xdr:nvSpPr>
      <xdr:spPr>
        <a:xfrm>
          <a:off x="8699500" y="168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7687</xdr:rowOff>
    </xdr:from>
    <xdr:ext cx="469744" cy="259045"/>
    <xdr:sp macro="" textlink="">
      <xdr:nvSpPr>
        <xdr:cNvPr id="467" name="テキスト ボックス 466"/>
        <xdr:cNvSpPr txBox="1"/>
      </xdr:nvSpPr>
      <xdr:spPr>
        <a:xfrm>
          <a:off x="8515427" y="1698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3" name="テキスト ボックス 48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5" name="テキスト ボックス 48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91" name="直線コネクタ 490"/>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2"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4"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5" name="直線コネクタ 494"/>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41002</xdr:rowOff>
    </xdr:from>
    <xdr:to>
      <xdr:col>23</xdr:col>
      <xdr:colOff>517525</xdr:colOff>
      <xdr:row>39</xdr:row>
      <xdr:rowOff>44164</xdr:rowOff>
    </xdr:to>
    <xdr:cxnSp macro="">
      <xdr:nvCxnSpPr>
        <xdr:cNvPr id="496" name="直線コネクタ 495"/>
        <xdr:cNvCxnSpPr/>
      </xdr:nvCxnSpPr>
      <xdr:spPr>
        <a:xfrm flipV="1">
          <a:off x="15481300" y="6727552"/>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7"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8" name="フローチャート : 判断 497"/>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43173</xdr:rowOff>
    </xdr:from>
    <xdr:to>
      <xdr:col>22</xdr:col>
      <xdr:colOff>365125</xdr:colOff>
      <xdr:row>39</xdr:row>
      <xdr:rowOff>44164</xdr:rowOff>
    </xdr:to>
    <xdr:cxnSp macro="">
      <xdr:nvCxnSpPr>
        <xdr:cNvPr id="499" name="直線コネクタ 498"/>
        <xdr:cNvCxnSpPr/>
      </xdr:nvCxnSpPr>
      <xdr:spPr>
        <a:xfrm>
          <a:off x="14592300" y="672972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500" name="フローチャート : 判断 499"/>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501" name="テキスト ボックス 500"/>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74968</xdr:rowOff>
    </xdr:from>
    <xdr:to>
      <xdr:col>21</xdr:col>
      <xdr:colOff>161925</xdr:colOff>
      <xdr:row>39</xdr:row>
      <xdr:rowOff>43173</xdr:rowOff>
    </xdr:to>
    <xdr:cxnSp macro="">
      <xdr:nvCxnSpPr>
        <xdr:cNvPr id="502" name="直線コネクタ 501"/>
        <xdr:cNvCxnSpPr/>
      </xdr:nvCxnSpPr>
      <xdr:spPr>
        <a:xfrm>
          <a:off x="13703300" y="6590068"/>
          <a:ext cx="889000" cy="13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3" name="フローチャート : 判断 502"/>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4" name="テキスト ボックス 503"/>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74968</xdr:rowOff>
    </xdr:from>
    <xdr:to>
      <xdr:col>19</xdr:col>
      <xdr:colOff>644525</xdr:colOff>
      <xdr:row>39</xdr:row>
      <xdr:rowOff>19094</xdr:rowOff>
    </xdr:to>
    <xdr:cxnSp macro="">
      <xdr:nvCxnSpPr>
        <xdr:cNvPr id="505" name="直線コネクタ 504"/>
        <xdr:cNvCxnSpPr/>
      </xdr:nvCxnSpPr>
      <xdr:spPr>
        <a:xfrm flipV="1">
          <a:off x="12814300" y="6590068"/>
          <a:ext cx="889000" cy="1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6" name="フローチャート : 判断 505"/>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7" name="テキスト ボックス 506"/>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8" name="フローチャート : 判断 507"/>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9" name="テキスト ボックス 508"/>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161652</xdr:rowOff>
    </xdr:from>
    <xdr:to>
      <xdr:col>23</xdr:col>
      <xdr:colOff>568325</xdr:colOff>
      <xdr:row>39</xdr:row>
      <xdr:rowOff>91802</xdr:rowOff>
    </xdr:to>
    <xdr:sp macro="" textlink="">
      <xdr:nvSpPr>
        <xdr:cNvPr id="515" name="円/楕円 514"/>
        <xdr:cNvSpPr/>
      </xdr:nvSpPr>
      <xdr:spPr>
        <a:xfrm>
          <a:off x="16268700" y="66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6"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164814</xdr:rowOff>
    </xdr:from>
    <xdr:to>
      <xdr:col>22</xdr:col>
      <xdr:colOff>415925</xdr:colOff>
      <xdr:row>39</xdr:row>
      <xdr:rowOff>94964</xdr:rowOff>
    </xdr:to>
    <xdr:sp macro="" textlink="">
      <xdr:nvSpPr>
        <xdr:cNvPr id="517" name="円/楕円 516"/>
        <xdr:cNvSpPr/>
      </xdr:nvSpPr>
      <xdr:spPr>
        <a:xfrm>
          <a:off x="15430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86091</xdr:rowOff>
    </xdr:from>
    <xdr:ext cx="313932" cy="259045"/>
    <xdr:sp macro="" textlink="">
      <xdr:nvSpPr>
        <xdr:cNvPr id="518" name="テキスト ボックス 517"/>
        <xdr:cNvSpPr txBox="1"/>
      </xdr:nvSpPr>
      <xdr:spPr>
        <a:xfrm>
          <a:off x="15324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163823</xdr:rowOff>
    </xdr:from>
    <xdr:to>
      <xdr:col>21</xdr:col>
      <xdr:colOff>212725</xdr:colOff>
      <xdr:row>39</xdr:row>
      <xdr:rowOff>93973</xdr:rowOff>
    </xdr:to>
    <xdr:sp macro="" textlink="">
      <xdr:nvSpPr>
        <xdr:cNvPr id="519" name="円/楕円 518"/>
        <xdr:cNvSpPr/>
      </xdr:nvSpPr>
      <xdr:spPr>
        <a:xfrm>
          <a:off x="14541500" y="66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85100</xdr:rowOff>
    </xdr:from>
    <xdr:ext cx="313932" cy="259045"/>
    <xdr:sp macro="" textlink="">
      <xdr:nvSpPr>
        <xdr:cNvPr id="520" name="テキスト ボックス 519"/>
        <xdr:cNvSpPr txBox="1"/>
      </xdr:nvSpPr>
      <xdr:spPr>
        <a:xfrm>
          <a:off x="14435333" y="6771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24168</xdr:rowOff>
    </xdr:from>
    <xdr:to>
      <xdr:col>20</xdr:col>
      <xdr:colOff>9525</xdr:colOff>
      <xdr:row>38</xdr:row>
      <xdr:rowOff>125768</xdr:rowOff>
    </xdr:to>
    <xdr:sp macro="" textlink="">
      <xdr:nvSpPr>
        <xdr:cNvPr id="521" name="円/楕円 520"/>
        <xdr:cNvSpPr/>
      </xdr:nvSpPr>
      <xdr:spPr>
        <a:xfrm>
          <a:off x="13652500" y="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142295</xdr:rowOff>
    </xdr:from>
    <xdr:ext cx="469744" cy="259045"/>
    <xdr:sp macro="" textlink="">
      <xdr:nvSpPr>
        <xdr:cNvPr id="522" name="テキスト ボックス 521"/>
        <xdr:cNvSpPr txBox="1"/>
      </xdr:nvSpPr>
      <xdr:spPr>
        <a:xfrm>
          <a:off x="13468427" y="631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139744</xdr:rowOff>
    </xdr:from>
    <xdr:to>
      <xdr:col>18</xdr:col>
      <xdr:colOff>492125</xdr:colOff>
      <xdr:row>39</xdr:row>
      <xdr:rowOff>69894</xdr:rowOff>
    </xdr:to>
    <xdr:sp macro="" textlink="">
      <xdr:nvSpPr>
        <xdr:cNvPr id="523" name="円/楕円 522"/>
        <xdr:cNvSpPr/>
      </xdr:nvSpPr>
      <xdr:spPr>
        <a:xfrm>
          <a:off x="12763500" y="66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61021</xdr:rowOff>
    </xdr:from>
    <xdr:ext cx="469744" cy="259045"/>
    <xdr:sp macro="" textlink="">
      <xdr:nvSpPr>
        <xdr:cNvPr id="524" name="テキスト ボックス 523"/>
        <xdr:cNvSpPr txBox="1"/>
      </xdr:nvSpPr>
      <xdr:spPr>
        <a:xfrm>
          <a:off x="12579427" y="67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4" name="直線コネクタ 58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5" name="テキスト ボックス 58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6" name="直線コネクタ 58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7" name="テキスト ボックス 58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8" name="直線コネクタ 58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9" name="テキスト ボックス 58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0" name="直線コネクタ 58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1" name="テキスト ボックス 59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2" name="直線コネクタ 59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3" name="テキスト ボックス 59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4" name="直線コネクタ 59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5" name="テキスト ボックス 59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9" name="直線コネクタ 598"/>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600"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601" name="直線コネクタ 600"/>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2"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3" name="直線コネクタ 602"/>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15929</xdr:rowOff>
    </xdr:from>
    <xdr:to>
      <xdr:col>23</xdr:col>
      <xdr:colOff>517525</xdr:colOff>
      <xdr:row>78</xdr:row>
      <xdr:rowOff>18509</xdr:rowOff>
    </xdr:to>
    <xdr:cxnSp macro="">
      <xdr:nvCxnSpPr>
        <xdr:cNvPr id="604" name="直線コネクタ 603"/>
        <xdr:cNvCxnSpPr/>
      </xdr:nvCxnSpPr>
      <xdr:spPr>
        <a:xfrm flipV="1">
          <a:off x="15481300" y="13389029"/>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5"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6" name="フローチャート : 判断 605"/>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2747</xdr:rowOff>
    </xdr:from>
    <xdr:to>
      <xdr:col>22</xdr:col>
      <xdr:colOff>365125</xdr:colOff>
      <xdr:row>78</xdr:row>
      <xdr:rowOff>18509</xdr:rowOff>
    </xdr:to>
    <xdr:cxnSp macro="">
      <xdr:nvCxnSpPr>
        <xdr:cNvPr id="607" name="直線コネクタ 606"/>
        <xdr:cNvCxnSpPr/>
      </xdr:nvCxnSpPr>
      <xdr:spPr>
        <a:xfrm>
          <a:off x="14592300" y="13375847"/>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8" name="フローチャート : 判断 607"/>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9" name="テキスト ボックス 608"/>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161449</xdr:rowOff>
    </xdr:from>
    <xdr:to>
      <xdr:col>21</xdr:col>
      <xdr:colOff>161925</xdr:colOff>
      <xdr:row>78</xdr:row>
      <xdr:rowOff>2747</xdr:rowOff>
    </xdr:to>
    <xdr:cxnSp macro="">
      <xdr:nvCxnSpPr>
        <xdr:cNvPr id="610" name="直線コネクタ 609"/>
        <xdr:cNvCxnSpPr/>
      </xdr:nvCxnSpPr>
      <xdr:spPr>
        <a:xfrm>
          <a:off x="13703300" y="13363099"/>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11" name="フローチャート : 判断 610"/>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2" name="テキスト ボックス 611"/>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149856</xdr:rowOff>
    </xdr:from>
    <xdr:to>
      <xdr:col>19</xdr:col>
      <xdr:colOff>644525</xdr:colOff>
      <xdr:row>77</xdr:row>
      <xdr:rowOff>161449</xdr:rowOff>
    </xdr:to>
    <xdr:cxnSp macro="">
      <xdr:nvCxnSpPr>
        <xdr:cNvPr id="613" name="直線コネクタ 612"/>
        <xdr:cNvCxnSpPr/>
      </xdr:nvCxnSpPr>
      <xdr:spPr>
        <a:xfrm>
          <a:off x="12814300" y="1335150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4" name="フローチャート : 判断 613"/>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5" name="テキスト ボックス 614"/>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6" name="フローチャート : 判断 615"/>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7" name="テキスト ボックス 616"/>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136579</xdr:rowOff>
    </xdr:from>
    <xdr:to>
      <xdr:col>23</xdr:col>
      <xdr:colOff>568325</xdr:colOff>
      <xdr:row>78</xdr:row>
      <xdr:rowOff>66729</xdr:rowOff>
    </xdr:to>
    <xdr:sp macro="" textlink="">
      <xdr:nvSpPr>
        <xdr:cNvPr id="623" name="円/楕円 622"/>
        <xdr:cNvSpPr/>
      </xdr:nvSpPr>
      <xdr:spPr>
        <a:xfrm>
          <a:off x="16268700" y="133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51506</xdr:rowOff>
    </xdr:from>
    <xdr:ext cx="534377" cy="259045"/>
    <xdr:sp macro="" textlink="">
      <xdr:nvSpPr>
        <xdr:cNvPr id="624" name="公債費該当値テキスト"/>
        <xdr:cNvSpPr txBox="1"/>
      </xdr:nvSpPr>
      <xdr:spPr>
        <a:xfrm>
          <a:off x="16370300" y="132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139159</xdr:rowOff>
    </xdr:from>
    <xdr:to>
      <xdr:col>22</xdr:col>
      <xdr:colOff>415925</xdr:colOff>
      <xdr:row>78</xdr:row>
      <xdr:rowOff>69309</xdr:rowOff>
    </xdr:to>
    <xdr:sp macro="" textlink="">
      <xdr:nvSpPr>
        <xdr:cNvPr id="625" name="円/楕円 624"/>
        <xdr:cNvSpPr/>
      </xdr:nvSpPr>
      <xdr:spPr>
        <a:xfrm>
          <a:off x="15430500" y="133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60436</xdr:rowOff>
    </xdr:from>
    <xdr:ext cx="534377" cy="259045"/>
    <xdr:sp macro="" textlink="">
      <xdr:nvSpPr>
        <xdr:cNvPr id="626" name="テキスト ボックス 625"/>
        <xdr:cNvSpPr txBox="1"/>
      </xdr:nvSpPr>
      <xdr:spPr>
        <a:xfrm>
          <a:off x="15214111" y="134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123397</xdr:rowOff>
    </xdr:from>
    <xdr:to>
      <xdr:col>21</xdr:col>
      <xdr:colOff>212725</xdr:colOff>
      <xdr:row>78</xdr:row>
      <xdr:rowOff>53547</xdr:rowOff>
    </xdr:to>
    <xdr:sp macro="" textlink="">
      <xdr:nvSpPr>
        <xdr:cNvPr id="627" name="円/楕円 626"/>
        <xdr:cNvSpPr/>
      </xdr:nvSpPr>
      <xdr:spPr>
        <a:xfrm>
          <a:off x="14541500" y="133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44674</xdr:rowOff>
    </xdr:from>
    <xdr:ext cx="534377" cy="259045"/>
    <xdr:sp macro="" textlink="">
      <xdr:nvSpPr>
        <xdr:cNvPr id="628" name="テキスト ボックス 627"/>
        <xdr:cNvSpPr txBox="1"/>
      </xdr:nvSpPr>
      <xdr:spPr>
        <a:xfrm>
          <a:off x="14325111" y="134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110649</xdr:rowOff>
    </xdr:from>
    <xdr:to>
      <xdr:col>20</xdr:col>
      <xdr:colOff>9525</xdr:colOff>
      <xdr:row>78</xdr:row>
      <xdr:rowOff>40799</xdr:rowOff>
    </xdr:to>
    <xdr:sp macro="" textlink="">
      <xdr:nvSpPr>
        <xdr:cNvPr id="629" name="円/楕円 628"/>
        <xdr:cNvSpPr/>
      </xdr:nvSpPr>
      <xdr:spPr>
        <a:xfrm>
          <a:off x="13652500" y="133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31926</xdr:rowOff>
    </xdr:from>
    <xdr:ext cx="534377" cy="259045"/>
    <xdr:sp macro="" textlink="">
      <xdr:nvSpPr>
        <xdr:cNvPr id="630" name="テキスト ボックス 629"/>
        <xdr:cNvSpPr txBox="1"/>
      </xdr:nvSpPr>
      <xdr:spPr>
        <a:xfrm>
          <a:off x="13436111" y="134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99056</xdr:rowOff>
    </xdr:from>
    <xdr:to>
      <xdr:col>18</xdr:col>
      <xdr:colOff>492125</xdr:colOff>
      <xdr:row>78</xdr:row>
      <xdr:rowOff>29206</xdr:rowOff>
    </xdr:to>
    <xdr:sp macro="" textlink="">
      <xdr:nvSpPr>
        <xdr:cNvPr id="631" name="円/楕円 630"/>
        <xdr:cNvSpPr/>
      </xdr:nvSpPr>
      <xdr:spPr>
        <a:xfrm>
          <a:off x="12763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20333</xdr:rowOff>
    </xdr:from>
    <xdr:ext cx="534377" cy="259045"/>
    <xdr:sp macro="" textlink="">
      <xdr:nvSpPr>
        <xdr:cNvPr id="632" name="テキスト ボックス 631"/>
        <xdr:cNvSpPr txBox="1"/>
      </xdr:nvSpPr>
      <xdr:spPr>
        <a:xfrm>
          <a:off x="12547111" y="133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6" name="直線コネクタ 655"/>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7"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8" name="直線コネクタ 657"/>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9"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60" name="直線コネクタ 659"/>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135395</xdr:rowOff>
    </xdr:from>
    <xdr:to>
      <xdr:col>23</xdr:col>
      <xdr:colOff>517525</xdr:colOff>
      <xdr:row>99</xdr:row>
      <xdr:rowOff>43841</xdr:rowOff>
    </xdr:to>
    <xdr:cxnSp macro="">
      <xdr:nvCxnSpPr>
        <xdr:cNvPr id="661" name="直線コネクタ 660"/>
        <xdr:cNvCxnSpPr/>
      </xdr:nvCxnSpPr>
      <xdr:spPr>
        <a:xfrm flipV="1">
          <a:off x="15481300" y="16937495"/>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2"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3" name="フローチャート : 判断 662"/>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42507</xdr:rowOff>
    </xdr:from>
    <xdr:to>
      <xdr:col>22</xdr:col>
      <xdr:colOff>365125</xdr:colOff>
      <xdr:row>99</xdr:row>
      <xdr:rowOff>43841</xdr:rowOff>
    </xdr:to>
    <xdr:cxnSp macro="">
      <xdr:nvCxnSpPr>
        <xdr:cNvPr id="664" name="直線コネクタ 663"/>
        <xdr:cNvCxnSpPr/>
      </xdr:nvCxnSpPr>
      <xdr:spPr>
        <a:xfrm>
          <a:off x="14592300" y="1701605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5" name="フローチャート : 判断 664"/>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6" name="テキスト ボックス 665"/>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115342</xdr:rowOff>
    </xdr:from>
    <xdr:to>
      <xdr:col>21</xdr:col>
      <xdr:colOff>161925</xdr:colOff>
      <xdr:row>99</xdr:row>
      <xdr:rowOff>42507</xdr:rowOff>
    </xdr:to>
    <xdr:cxnSp macro="">
      <xdr:nvCxnSpPr>
        <xdr:cNvPr id="667" name="直線コネクタ 666"/>
        <xdr:cNvCxnSpPr/>
      </xdr:nvCxnSpPr>
      <xdr:spPr>
        <a:xfrm>
          <a:off x="13703300" y="16745992"/>
          <a:ext cx="889000" cy="2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8" name="フローチャート : 判断 667"/>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9" name="テキスト ボックス 668"/>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115342</xdr:rowOff>
    </xdr:from>
    <xdr:to>
      <xdr:col>19</xdr:col>
      <xdr:colOff>644525</xdr:colOff>
      <xdr:row>98</xdr:row>
      <xdr:rowOff>8179</xdr:rowOff>
    </xdr:to>
    <xdr:cxnSp macro="">
      <xdr:nvCxnSpPr>
        <xdr:cNvPr id="670" name="直線コネクタ 669"/>
        <xdr:cNvCxnSpPr/>
      </xdr:nvCxnSpPr>
      <xdr:spPr>
        <a:xfrm flipV="1">
          <a:off x="12814300" y="16745992"/>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71" name="フローチャート : 判断 670"/>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2" name="テキスト ボックス 671"/>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3" name="フローチャート : 判断 672"/>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4" name="テキスト ボックス 673"/>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84595</xdr:rowOff>
    </xdr:from>
    <xdr:to>
      <xdr:col>23</xdr:col>
      <xdr:colOff>568325</xdr:colOff>
      <xdr:row>99</xdr:row>
      <xdr:rowOff>14745</xdr:rowOff>
    </xdr:to>
    <xdr:sp macro="" textlink="">
      <xdr:nvSpPr>
        <xdr:cNvPr id="680" name="円/楕円 679"/>
        <xdr:cNvSpPr/>
      </xdr:nvSpPr>
      <xdr:spPr>
        <a:xfrm>
          <a:off x="162687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170972</xdr:rowOff>
    </xdr:from>
    <xdr:ext cx="469744" cy="259045"/>
    <xdr:sp macro="" textlink="">
      <xdr:nvSpPr>
        <xdr:cNvPr id="681" name="積立金該当値テキスト"/>
        <xdr:cNvSpPr txBox="1"/>
      </xdr:nvSpPr>
      <xdr:spPr>
        <a:xfrm>
          <a:off x="16370300" y="168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164491</xdr:rowOff>
    </xdr:from>
    <xdr:to>
      <xdr:col>22</xdr:col>
      <xdr:colOff>415925</xdr:colOff>
      <xdr:row>99</xdr:row>
      <xdr:rowOff>94641</xdr:rowOff>
    </xdr:to>
    <xdr:sp macro="" textlink="">
      <xdr:nvSpPr>
        <xdr:cNvPr id="682" name="円/楕円 681"/>
        <xdr:cNvSpPr/>
      </xdr:nvSpPr>
      <xdr:spPr>
        <a:xfrm>
          <a:off x="15430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85768</xdr:rowOff>
    </xdr:from>
    <xdr:ext cx="313932" cy="259045"/>
    <xdr:sp macro="" textlink="">
      <xdr:nvSpPr>
        <xdr:cNvPr id="683" name="テキスト ボックス 682"/>
        <xdr:cNvSpPr txBox="1"/>
      </xdr:nvSpPr>
      <xdr:spPr>
        <a:xfrm>
          <a:off x="15324333" y="17059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163157</xdr:rowOff>
    </xdr:from>
    <xdr:to>
      <xdr:col>21</xdr:col>
      <xdr:colOff>212725</xdr:colOff>
      <xdr:row>99</xdr:row>
      <xdr:rowOff>93307</xdr:rowOff>
    </xdr:to>
    <xdr:sp macro="" textlink="">
      <xdr:nvSpPr>
        <xdr:cNvPr id="684" name="円/楕円 683"/>
        <xdr:cNvSpPr/>
      </xdr:nvSpPr>
      <xdr:spPr>
        <a:xfrm>
          <a:off x="14541500" y="169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84434</xdr:rowOff>
    </xdr:from>
    <xdr:ext cx="378565" cy="259045"/>
    <xdr:sp macro="" textlink="">
      <xdr:nvSpPr>
        <xdr:cNvPr id="685" name="テキスト ボックス 684"/>
        <xdr:cNvSpPr txBox="1"/>
      </xdr:nvSpPr>
      <xdr:spPr>
        <a:xfrm>
          <a:off x="14403017" y="1705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64542</xdr:rowOff>
    </xdr:from>
    <xdr:to>
      <xdr:col>20</xdr:col>
      <xdr:colOff>9525</xdr:colOff>
      <xdr:row>97</xdr:row>
      <xdr:rowOff>166142</xdr:rowOff>
    </xdr:to>
    <xdr:sp macro="" textlink="">
      <xdr:nvSpPr>
        <xdr:cNvPr id="686" name="円/楕円 685"/>
        <xdr:cNvSpPr/>
      </xdr:nvSpPr>
      <xdr:spPr>
        <a:xfrm>
          <a:off x="13652500" y="166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11219</xdr:rowOff>
    </xdr:from>
    <xdr:ext cx="534377" cy="259045"/>
    <xdr:sp macro="" textlink="">
      <xdr:nvSpPr>
        <xdr:cNvPr id="687" name="テキスト ボックス 686"/>
        <xdr:cNvSpPr txBox="1"/>
      </xdr:nvSpPr>
      <xdr:spPr>
        <a:xfrm>
          <a:off x="13436111" y="164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128829</xdr:rowOff>
    </xdr:from>
    <xdr:to>
      <xdr:col>18</xdr:col>
      <xdr:colOff>492125</xdr:colOff>
      <xdr:row>98</xdr:row>
      <xdr:rowOff>58979</xdr:rowOff>
    </xdr:to>
    <xdr:sp macro="" textlink="">
      <xdr:nvSpPr>
        <xdr:cNvPr id="688" name="円/楕円 687"/>
        <xdr:cNvSpPr/>
      </xdr:nvSpPr>
      <xdr:spPr>
        <a:xfrm>
          <a:off x="12763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50106</xdr:rowOff>
    </xdr:from>
    <xdr:ext cx="534377" cy="259045"/>
    <xdr:sp macro="" textlink="">
      <xdr:nvSpPr>
        <xdr:cNvPr id="689" name="テキスト ボックス 688"/>
        <xdr:cNvSpPr txBox="1"/>
      </xdr:nvSpPr>
      <xdr:spPr>
        <a:xfrm>
          <a:off x="12547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5" name="直線コネクタ 714"/>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8"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9" name="直線コネクタ 718"/>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28448</xdr:rowOff>
    </xdr:from>
    <xdr:to>
      <xdr:col>32</xdr:col>
      <xdr:colOff>187325</xdr:colOff>
      <xdr:row>39</xdr:row>
      <xdr:rowOff>42055</xdr:rowOff>
    </xdr:to>
    <xdr:cxnSp macro="">
      <xdr:nvCxnSpPr>
        <xdr:cNvPr id="720" name="直線コネクタ 719"/>
        <xdr:cNvCxnSpPr/>
      </xdr:nvCxnSpPr>
      <xdr:spPr>
        <a:xfrm>
          <a:off x="21323300" y="6714998"/>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21"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2" name="フローチャート : 判断 721"/>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21808</xdr:rowOff>
    </xdr:from>
    <xdr:to>
      <xdr:col>31</xdr:col>
      <xdr:colOff>34925</xdr:colOff>
      <xdr:row>39</xdr:row>
      <xdr:rowOff>28448</xdr:rowOff>
    </xdr:to>
    <xdr:cxnSp macro="">
      <xdr:nvCxnSpPr>
        <xdr:cNvPr id="723" name="直線コネクタ 722"/>
        <xdr:cNvCxnSpPr/>
      </xdr:nvCxnSpPr>
      <xdr:spPr>
        <a:xfrm>
          <a:off x="20434300" y="670835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4" name="フローチャート : 判断 723"/>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5" name="テキスト ボックス 724"/>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5914</xdr:rowOff>
    </xdr:from>
    <xdr:to>
      <xdr:col>29</xdr:col>
      <xdr:colOff>517525</xdr:colOff>
      <xdr:row>39</xdr:row>
      <xdr:rowOff>21808</xdr:rowOff>
    </xdr:to>
    <xdr:cxnSp macro="">
      <xdr:nvCxnSpPr>
        <xdr:cNvPr id="726" name="直線コネクタ 725"/>
        <xdr:cNvCxnSpPr/>
      </xdr:nvCxnSpPr>
      <xdr:spPr>
        <a:xfrm>
          <a:off x="19545300" y="6692464"/>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7" name="フローチャート : 判断 726"/>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8" name="テキスト ボックス 727"/>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5262</xdr:rowOff>
    </xdr:from>
    <xdr:to>
      <xdr:col>28</xdr:col>
      <xdr:colOff>314325</xdr:colOff>
      <xdr:row>39</xdr:row>
      <xdr:rowOff>5914</xdr:rowOff>
    </xdr:to>
    <xdr:cxnSp macro="">
      <xdr:nvCxnSpPr>
        <xdr:cNvPr id="729" name="直線コネクタ 728"/>
        <xdr:cNvCxnSpPr/>
      </xdr:nvCxnSpPr>
      <xdr:spPr>
        <a:xfrm>
          <a:off x="18656300" y="669181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30" name="フローチャート : 判断 729"/>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31" name="テキスト ボックス 730"/>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2" name="フローチャート : 判断 731"/>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3" name="テキスト ボックス 732"/>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162705</xdr:rowOff>
    </xdr:from>
    <xdr:to>
      <xdr:col>32</xdr:col>
      <xdr:colOff>238125</xdr:colOff>
      <xdr:row>39</xdr:row>
      <xdr:rowOff>92855</xdr:rowOff>
    </xdr:to>
    <xdr:sp macro="" textlink="">
      <xdr:nvSpPr>
        <xdr:cNvPr id="739" name="円/楕円 738"/>
        <xdr:cNvSpPr/>
      </xdr:nvSpPr>
      <xdr:spPr>
        <a:xfrm>
          <a:off x="221107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378565" cy="259045"/>
    <xdr:sp macro="" textlink="">
      <xdr:nvSpPr>
        <xdr:cNvPr id="740" name="投資及び出資金該当値テキスト"/>
        <xdr:cNvSpPr txBox="1"/>
      </xdr:nvSpPr>
      <xdr:spPr>
        <a:xfrm>
          <a:off x="22212300"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149098</xdr:rowOff>
    </xdr:from>
    <xdr:to>
      <xdr:col>31</xdr:col>
      <xdr:colOff>85725</xdr:colOff>
      <xdr:row>39</xdr:row>
      <xdr:rowOff>79248</xdr:rowOff>
    </xdr:to>
    <xdr:sp macro="" textlink="">
      <xdr:nvSpPr>
        <xdr:cNvPr id="741" name="円/楕円 740"/>
        <xdr:cNvSpPr/>
      </xdr:nvSpPr>
      <xdr:spPr>
        <a:xfrm>
          <a:off x="21272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95775</xdr:rowOff>
    </xdr:from>
    <xdr:ext cx="378565" cy="259045"/>
    <xdr:sp macro="" textlink="">
      <xdr:nvSpPr>
        <xdr:cNvPr id="742" name="テキスト ボックス 741"/>
        <xdr:cNvSpPr txBox="1"/>
      </xdr:nvSpPr>
      <xdr:spPr>
        <a:xfrm>
          <a:off x="21134017" y="6439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142458</xdr:rowOff>
    </xdr:from>
    <xdr:to>
      <xdr:col>29</xdr:col>
      <xdr:colOff>568325</xdr:colOff>
      <xdr:row>39</xdr:row>
      <xdr:rowOff>72608</xdr:rowOff>
    </xdr:to>
    <xdr:sp macro="" textlink="">
      <xdr:nvSpPr>
        <xdr:cNvPr id="743" name="円/楕円 742"/>
        <xdr:cNvSpPr/>
      </xdr:nvSpPr>
      <xdr:spPr>
        <a:xfrm>
          <a:off x="203835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89135</xdr:rowOff>
    </xdr:from>
    <xdr:ext cx="378565" cy="259045"/>
    <xdr:sp macro="" textlink="">
      <xdr:nvSpPr>
        <xdr:cNvPr id="744" name="テキスト ボックス 743"/>
        <xdr:cNvSpPr txBox="1"/>
      </xdr:nvSpPr>
      <xdr:spPr>
        <a:xfrm>
          <a:off x="20245017" y="643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126564</xdr:rowOff>
    </xdr:from>
    <xdr:to>
      <xdr:col>28</xdr:col>
      <xdr:colOff>365125</xdr:colOff>
      <xdr:row>39</xdr:row>
      <xdr:rowOff>56714</xdr:rowOff>
    </xdr:to>
    <xdr:sp macro="" textlink="">
      <xdr:nvSpPr>
        <xdr:cNvPr id="745" name="円/楕円 744"/>
        <xdr:cNvSpPr/>
      </xdr:nvSpPr>
      <xdr:spPr>
        <a:xfrm>
          <a:off x="19494500" y="66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73242</xdr:rowOff>
    </xdr:from>
    <xdr:ext cx="378565" cy="259045"/>
    <xdr:sp macro="" textlink="">
      <xdr:nvSpPr>
        <xdr:cNvPr id="746" name="テキスト ボックス 745"/>
        <xdr:cNvSpPr txBox="1"/>
      </xdr:nvSpPr>
      <xdr:spPr>
        <a:xfrm>
          <a:off x="19356017" y="641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125912</xdr:rowOff>
    </xdr:from>
    <xdr:to>
      <xdr:col>27</xdr:col>
      <xdr:colOff>161925</xdr:colOff>
      <xdr:row>39</xdr:row>
      <xdr:rowOff>56062</xdr:rowOff>
    </xdr:to>
    <xdr:sp macro="" textlink="">
      <xdr:nvSpPr>
        <xdr:cNvPr id="747" name="円/楕円 746"/>
        <xdr:cNvSpPr/>
      </xdr:nvSpPr>
      <xdr:spPr>
        <a:xfrm>
          <a:off x="18605500" y="66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72588</xdr:rowOff>
    </xdr:from>
    <xdr:ext cx="378565" cy="259045"/>
    <xdr:sp macro="" textlink="">
      <xdr:nvSpPr>
        <xdr:cNvPr id="748" name="テキスト ボックス 747"/>
        <xdr:cNvSpPr txBox="1"/>
      </xdr:nvSpPr>
      <xdr:spPr>
        <a:xfrm>
          <a:off x="18467017" y="641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70" name="直線コネクタ 769"/>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3"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4" name="直線コネクタ 773"/>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5" name="直線コネクタ 77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6"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7" name="フローチャート : 判断 776"/>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8" name="直線コネクタ 77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9" name="フローチャート : 判断 778"/>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80" name="テキスト ボックス 779"/>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1" name="直線コネクタ 78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2" name="フローチャート : 判断 781"/>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3" name="テキスト ボックス 782"/>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4" name="直線コネクタ 78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5" name="フローチャート : 判断 784"/>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6" name="テキスト ボックス 785"/>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7" name="フローチャート : 判断 786"/>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8" name="テキスト ボックス 787"/>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円/楕円 79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6" name="円/楕円 79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8" name="円/楕円 79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9" name="テキスト ボックス 79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0" name="円/楕円 79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1" name="テキスト ボックス 80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2" name="円/楕円 80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3" name="テキスト ボックス 80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6" name="直線コネクタ 825"/>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7"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8" name="直線コネクタ 827"/>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9"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30" name="直線コネクタ 829"/>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59644</xdr:rowOff>
    </xdr:from>
    <xdr:to>
      <xdr:col>32</xdr:col>
      <xdr:colOff>187325</xdr:colOff>
      <xdr:row>77</xdr:row>
      <xdr:rowOff>81590</xdr:rowOff>
    </xdr:to>
    <xdr:cxnSp macro="">
      <xdr:nvCxnSpPr>
        <xdr:cNvPr id="831" name="直線コネクタ 830"/>
        <xdr:cNvCxnSpPr/>
      </xdr:nvCxnSpPr>
      <xdr:spPr>
        <a:xfrm>
          <a:off x="21323300" y="13261294"/>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2"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3" name="フローチャート : 判断 832"/>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59644</xdr:rowOff>
    </xdr:from>
    <xdr:to>
      <xdr:col>31</xdr:col>
      <xdr:colOff>34925</xdr:colOff>
      <xdr:row>77</xdr:row>
      <xdr:rowOff>121321</xdr:rowOff>
    </xdr:to>
    <xdr:cxnSp macro="">
      <xdr:nvCxnSpPr>
        <xdr:cNvPr id="834" name="直線コネクタ 833"/>
        <xdr:cNvCxnSpPr/>
      </xdr:nvCxnSpPr>
      <xdr:spPr>
        <a:xfrm flipV="1">
          <a:off x="20434300" y="13261294"/>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5" name="フローチャート : 判断 834"/>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6" name="テキスト ボックス 835"/>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121321</xdr:rowOff>
    </xdr:from>
    <xdr:to>
      <xdr:col>29</xdr:col>
      <xdr:colOff>517525</xdr:colOff>
      <xdr:row>78</xdr:row>
      <xdr:rowOff>3683</xdr:rowOff>
    </xdr:to>
    <xdr:cxnSp macro="">
      <xdr:nvCxnSpPr>
        <xdr:cNvPr id="837" name="直線コネクタ 836"/>
        <xdr:cNvCxnSpPr/>
      </xdr:nvCxnSpPr>
      <xdr:spPr>
        <a:xfrm flipV="1">
          <a:off x="19545300" y="13322971"/>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8" name="フローチャート : 判断 837"/>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9" name="テキスト ボックス 838"/>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132271</xdr:rowOff>
    </xdr:from>
    <xdr:to>
      <xdr:col>28</xdr:col>
      <xdr:colOff>314325</xdr:colOff>
      <xdr:row>78</xdr:row>
      <xdr:rowOff>3683</xdr:rowOff>
    </xdr:to>
    <xdr:cxnSp macro="">
      <xdr:nvCxnSpPr>
        <xdr:cNvPr id="840" name="直線コネクタ 839"/>
        <xdr:cNvCxnSpPr/>
      </xdr:nvCxnSpPr>
      <xdr:spPr>
        <a:xfrm>
          <a:off x="18656300" y="13333921"/>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41" name="フローチャート : 判断 840"/>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2" name="テキスト ボックス 841"/>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3" name="フローチャート : 判断 842"/>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4" name="テキスト ボックス 843"/>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30790</xdr:rowOff>
    </xdr:from>
    <xdr:to>
      <xdr:col>32</xdr:col>
      <xdr:colOff>238125</xdr:colOff>
      <xdr:row>77</xdr:row>
      <xdr:rowOff>132390</xdr:rowOff>
    </xdr:to>
    <xdr:sp macro="" textlink="">
      <xdr:nvSpPr>
        <xdr:cNvPr id="850" name="円/楕円 849"/>
        <xdr:cNvSpPr/>
      </xdr:nvSpPr>
      <xdr:spPr>
        <a:xfrm>
          <a:off x="22110700" y="132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9217</xdr:rowOff>
    </xdr:from>
    <xdr:ext cx="534377" cy="259045"/>
    <xdr:sp macro="" textlink="">
      <xdr:nvSpPr>
        <xdr:cNvPr id="851" name="繰出金該当値テキスト"/>
        <xdr:cNvSpPr txBox="1"/>
      </xdr:nvSpPr>
      <xdr:spPr>
        <a:xfrm>
          <a:off x="22212300" y="132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8844</xdr:rowOff>
    </xdr:from>
    <xdr:to>
      <xdr:col>31</xdr:col>
      <xdr:colOff>85725</xdr:colOff>
      <xdr:row>77</xdr:row>
      <xdr:rowOff>110444</xdr:rowOff>
    </xdr:to>
    <xdr:sp macro="" textlink="">
      <xdr:nvSpPr>
        <xdr:cNvPr id="852" name="円/楕円 851"/>
        <xdr:cNvSpPr/>
      </xdr:nvSpPr>
      <xdr:spPr>
        <a:xfrm>
          <a:off x="212725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101571</xdr:rowOff>
    </xdr:from>
    <xdr:ext cx="534377" cy="259045"/>
    <xdr:sp macro="" textlink="">
      <xdr:nvSpPr>
        <xdr:cNvPr id="853" name="テキスト ボックス 852"/>
        <xdr:cNvSpPr txBox="1"/>
      </xdr:nvSpPr>
      <xdr:spPr>
        <a:xfrm>
          <a:off x="21056111" y="133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70521</xdr:rowOff>
    </xdr:from>
    <xdr:to>
      <xdr:col>29</xdr:col>
      <xdr:colOff>568325</xdr:colOff>
      <xdr:row>78</xdr:row>
      <xdr:rowOff>671</xdr:rowOff>
    </xdr:to>
    <xdr:sp macro="" textlink="">
      <xdr:nvSpPr>
        <xdr:cNvPr id="854" name="円/楕円 853"/>
        <xdr:cNvSpPr/>
      </xdr:nvSpPr>
      <xdr:spPr>
        <a:xfrm>
          <a:off x="20383500" y="13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163248</xdr:rowOff>
    </xdr:from>
    <xdr:ext cx="534377" cy="259045"/>
    <xdr:sp macro="" textlink="">
      <xdr:nvSpPr>
        <xdr:cNvPr id="855" name="テキスト ボックス 854"/>
        <xdr:cNvSpPr txBox="1"/>
      </xdr:nvSpPr>
      <xdr:spPr>
        <a:xfrm>
          <a:off x="20167111" y="133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124333</xdr:rowOff>
    </xdr:from>
    <xdr:to>
      <xdr:col>28</xdr:col>
      <xdr:colOff>365125</xdr:colOff>
      <xdr:row>78</xdr:row>
      <xdr:rowOff>54483</xdr:rowOff>
    </xdr:to>
    <xdr:sp macro="" textlink="">
      <xdr:nvSpPr>
        <xdr:cNvPr id="856" name="円/楕円 855"/>
        <xdr:cNvSpPr/>
      </xdr:nvSpPr>
      <xdr:spPr>
        <a:xfrm>
          <a:off x="19494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45610</xdr:rowOff>
    </xdr:from>
    <xdr:ext cx="534377" cy="259045"/>
    <xdr:sp macro="" textlink="">
      <xdr:nvSpPr>
        <xdr:cNvPr id="857" name="テキスト ボックス 856"/>
        <xdr:cNvSpPr txBox="1"/>
      </xdr:nvSpPr>
      <xdr:spPr>
        <a:xfrm>
          <a:off x="19278111" y="1341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81471</xdr:rowOff>
    </xdr:from>
    <xdr:to>
      <xdr:col>27</xdr:col>
      <xdr:colOff>161925</xdr:colOff>
      <xdr:row>78</xdr:row>
      <xdr:rowOff>11621</xdr:rowOff>
    </xdr:to>
    <xdr:sp macro="" textlink="">
      <xdr:nvSpPr>
        <xdr:cNvPr id="858" name="円/楕円 857"/>
        <xdr:cNvSpPr/>
      </xdr:nvSpPr>
      <xdr:spPr>
        <a:xfrm>
          <a:off x="18605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2748</xdr:rowOff>
    </xdr:from>
    <xdr:ext cx="534377" cy="259045"/>
    <xdr:sp macro="" textlink="">
      <xdr:nvSpPr>
        <xdr:cNvPr id="859" name="テキスト ボックス 858"/>
        <xdr:cNvSpPr txBox="1"/>
      </xdr:nvSpPr>
      <xdr:spPr>
        <a:xfrm>
          <a:off x="18389111" y="133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200">
              <a:solidFill>
                <a:sysClr val="windowText" lastClr="000000"/>
              </a:solidFill>
              <a:effectLst/>
              <a:latin typeface="+mn-lt"/>
              <a:ea typeface="+mn-ea"/>
              <a:cs typeface="+mn-cs"/>
            </a:rPr>
            <a:t>普通建設事業費の一人あたりのコストは、</a:t>
          </a:r>
          <a:r>
            <a:rPr kumimoji="1" lang="en-US" altLang="ja-JP" sz="1200">
              <a:solidFill>
                <a:sysClr val="windowText" lastClr="000000"/>
              </a:solidFill>
              <a:effectLst/>
              <a:latin typeface="+mn-lt"/>
              <a:ea typeface="+mn-ea"/>
              <a:cs typeface="+mn-cs"/>
            </a:rPr>
            <a:t>56,705</a:t>
          </a:r>
          <a:r>
            <a:rPr kumimoji="1" lang="ja-JP" altLang="ja-JP" sz="1200">
              <a:solidFill>
                <a:sysClr val="windowText" lastClr="000000"/>
              </a:solidFill>
              <a:effectLst/>
              <a:latin typeface="+mn-lt"/>
              <a:ea typeface="+mn-ea"/>
              <a:cs typeface="+mn-cs"/>
            </a:rPr>
            <a:t>円となっており、前年度に比べ</a:t>
          </a:r>
          <a:r>
            <a:rPr kumimoji="1" lang="en-US" altLang="ja-JP" sz="1200">
              <a:solidFill>
                <a:sysClr val="windowText" lastClr="000000"/>
              </a:solidFill>
              <a:effectLst/>
              <a:latin typeface="+mn-lt"/>
              <a:ea typeface="+mn-ea"/>
              <a:cs typeface="+mn-cs"/>
            </a:rPr>
            <a:t>66.0</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減少</a:t>
          </a:r>
          <a:r>
            <a:rPr kumimoji="1" lang="ja-JP" altLang="ja-JP" sz="1200">
              <a:solidFill>
                <a:sysClr val="windowText" lastClr="000000"/>
              </a:solidFill>
              <a:effectLst/>
              <a:latin typeface="+mn-lt"/>
              <a:ea typeface="+mn-ea"/>
              <a:cs typeface="+mn-cs"/>
            </a:rPr>
            <a:t>した。これは、主</a:t>
          </a:r>
          <a:r>
            <a:rPr kumimoji="1" lang="ja-JP" altLang="en-US" sz="1200">
              <a:solidFill>
                <a:sysClr val="windowText" lastClr="000000"/>
              </a:solidFill>
              <a:effectLst/>
              <a:latin typeface="+mn-lt"/>
              <a:ea typeface="+mn-ea"/>
              <a:cs typeface="+mn-cs"/>
            </a:rPr>
            <a:t>に</a:t>
          </a:r>
          <a:r>
            <a:rPr kumimoji="1" lang="ja-JP" altLang="ja-JP" sz="1200">
              <a:solidFill>
                <a:sysClr val="windowText" lastClr="000000"/>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月に開校した新宮北</a:t>
          </a:r>
          <a:r>
            <a:rPr kumimoji="1" lang="ja-JP" altLang="ja-JP" sz="1200">
              <a:solidFill>
                <a:schemeClr val="dk1"/>
              </a:solidFill>
              <a:effectLst/>
              <a:latin typeface="+mn-lt"/>
              <a:ea typeface="+mn-ea"/>
              <a:cs typeface="+mn-cs"/>
            </a:rPr>
            <a:t>小学校</a:t>
          </a:r>
          <a:r>
            <a:rPr kumimoji="1" lang="ja-JP" altLang="ja-JP" sz="1200">
              <a:solidFill>
                <a:sysClr val="windowText" lastClr="000000"/>
              </a:solidFill>
              <a:effectLst/>
              <a:latin typeface="+mn-lt"/>
              <a:ea typeface="+mn-ea"/>
              <a:cs typeface="+mn-cs"/>
            </a:rPr>
            <a:t>・学童保育所の建設や周辺整備事業</a:t>
          </a:r>
          <a:r>
            <a:rPr kumimoji="1" lang="ja-JP" altLang="en-US" sz="1200">
              <a:solidFill>
                <a:sysClr val="windowText" lastClr="000000"/>
              </a:solidFill>
              <a:effectLst/>
              <a:latin typeface="+mn-lt"/>
              <a:ea typeface="+mn-ea"/>
              <a:cs typeface="+mn-cs"/>
            </a:rPr>
            <a:t>が完了</a:t>
          </a:r>
          <a:r>
            <a:rPr kumimoji="1" lang="ja-JP" altLang="ja-JP" sz="1200">
              <a:solidFill>
                <a:sysClr val="windowText" lastClr="000000"/>
              </a:solidFill>
              <a:effectLst/>
              <a:latin typeface="+mn-lt"/>
              <a:ea typeface="+mn-ea"/>
              <a:cs typeface="+mn-cs"/>
            </a:rPr>
            <a:t>したことによるものである</a:t>
          </a:r>
          <a:r>
            <a:rPr kumimoji="1" lang="ja-JP" altLang="en-US" sz="1200">
              <a:solidFill>
                <a:sysClr val="windowText" lastClr="000000"/>
              </a:solidFill>
              <a:effectLst/>
              <a:latin typeface="+mn-lt"/>
              <a:ea typeface="+mn-ea"/>
              <a:cs typeface="+mn-cs"/>
            </a:rPr>
            <a:t>が、全国平均</a:t>
          </a:r>
          <a:r>
            <a:rPr kumimoji="1" lang="en-US" altLang="ja-JP" sz="1200">
              <a:solidFill>
                <a:sysClr val="windowText" lastClr="000000"/>
              </a:solidFill>
              <a:effectLst/>
              <a:latin typeface="+mn-lt"/>
              <a:ea typeface="+mn-ea"/>
              <a:cs typeface="+mn-cs"/>
            </a:rPr>
            <a:t>58,677</a:t>
          </a:r>
          <a:r>
            <a:rPr kumimoji="1" lang="ja-JP" altLang="en-US" sz="1200">
              <a:solidFill>
                <a:sysClr val="windowText" lastClr="000000"/>
              </a:solidFill>
              <a:effectLst/>
              <a:latin typeface="+mn-lt"/>
              <a:ea typeface="+mn-ea"/>
              <a:cs typeface="+mn-cs"/>
            </a:rPr>
            <a:t>円、福岡県平均の</a:t>
          </a:r>
          <a:r>
            <a:rPr kumimoji="1" lang="en-US" altLang="ja-JP" sz="1200">
              <a:solidFill>
                <a:sysClr val="windowText" lastClr="000000"/>
              </a:solidFill>
              <a:effectLst/>
              <a:latin typeface="+mn-lt"/>
              <a:ea typeface="+mn-ea"/>
              <a:cs typeface="+mn-cs"/>
            </a:rPr>
            <a:t>59,364</a:t>
          </a:r>
          <a:r>
            <a:rPr kumimoji="1" lang="ja-JP" altLang="en-US" sz="1200">
              <a:solidFill>
                <a:sysClr val="windowText" lastClr="000000"/>
              </a:solidFill>
              <a:effectLst/>
              <a:latin typeface="+mn-lt"/>
              <a:ea typeface="+mn-ea"/>
              <a:cs typeface="+mn-cs"/>
            </a:rPr>
            <a:t>円に近い数値となっている。平成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年度からは、新設中学校等</a:t>
          </a:r>
          <a:endParaRPr kumimoji="1" lang="en-US" altLang="ja-JP" sz="12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の整備（平成</a:t>
          </a:r>
          <a:r>
            <a:rPr kumimoji="1" lang="en-US" altLang="ja-JP" sz="1200">
              <a:solidFill>
                <a:sysClr val="windowText" lastClr="000000"/>
              </a:solidFill>
              <a:effectLst/>
              <a:latin typeface="+mn-lt"/>
              <a:ea typeface="+mn-ea"/>
              <a:cs typeface="+mn-cs"/>
            </a:rPr>
            <a:t>31</a:t>
          </a:r>
          <a:r>
            <a:rPr kumimoji="1" lang="ja-JP" altLang="en-US"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4</a:t>
          </a:r>
          <a:r>
            <a:rPr kumimoji="1" lang="ja-JP" altLang="en-US" sz="1200">
              <a:solidFill>
                <a:sysClr val="windowText" lastClr="000000"/>
              </a:solidFill>
              <a:effectLst/>
              <a:latin typeface="+mn-lt"/>
              <a:ea typeface="+mn-ea"/>
              <a:cs typeface="+mn-cs"/>
            </a:rPr>
            <a:t>月開校予定）、公園整備等に着手しており、大幅に上昇することが想定される</a:t>
          </a:r>
          <a:r>
            <a:rPr kumimoji="1" lang="ja-JP" altLang="en-US" sz="1100">
              <a:solidFill>
                <a:sysClr val="windowText" lastClr="000000"/>
              </a:solidFill>
              <a:effectLst/>
              <a:latin typeface="+mn-lt"/>
              <a:ea typeface="+mn-ea"/>
              <a:cs typeface="+mn-cs"/>
            </a:rPr>
            <a:t>。</a:t>
          </a:r>
          <a:endParaRPr lang="ja-JP" altLang="ja-JP" sz="1100">
            <a:effectLst/>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31,950
31,682
18.93
11,528,305
10,888,731
337,237
6,153,193
11,571,328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2921</xdr:rowOff>
    </xdr:from>
    <xdr:to>
      <xdr:col>6</xdr:col>
      <xdr:colOff>511175</xdr:colOff>
      <xdr:row>36</xdr:row>
      <xdr:rowOff>102743</xdr:rowOff>
    </xdr:to>
    <xdr:cxnSp macro="">
      <xdr:nvCxnSpPr>
        <xdr:cNvPr id="61" name="直線コネクタ 60"/>
        <xdr:cNvCxnSpPr/>
      </xdr:nvCxnSpPr>
      <xdr:spPr>
        <a:xfrm>
          <a:off x="3797300" y="6175121"/>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166370</xdr:rowOff>
    </xdr:from>
    <xdr:to>
      <xdr:col>5</xdr:col>
      <xdr:colOff>358775</xdr:colOff>
      <xdr:row>36</xdr:row>
      <xdr:rowOff>2921</xdr:rowOff>
    </xdr:to>
    <xdr:cxnSp macro="">
      <xdr:nvCxnSpPr>
        <xdr:cNvPr id="64" name="直線コネクタ 63"/>
        <xdr:cNvCxnSpPr/>
      </xdr:nvCxnSpPr>
      <xdr:spPr>
        <a:xfrm>
          <a:off x="2908300" y="61671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140081</xdr:rowOff>
    </xdr:from>
    <xdr:to>
      <xdr:col>4</xdr:col>
      <xdr:colOff>155575</xdr:colOff>
      <xdr:row>35</xdr:row>
      <xdr:rowOff>166370</xdr:rowOff>
    </xdr:to>
    <xdr:cxnSp macro="">
      <xdr:nvCxnSpPr>
        <xdr:cNvPr id="67" name="直線コネクタ 66"/>
        <xdr:cNvCxnSpPr/>
      </xdr:nvCxnSpPr>
      <xdr:spPr>
        <a:xfrm>
          <a:off x="2019300" y="614083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68072</xdr:rowOff>
    </xdr:from>
    <xdr:to>
      <xdr:col>2</xdr:col>
      <xdr:colOff>638175</xdr:colOff>
      <xdr:row>35</xdr:row>
      <xdr:rowOff>140081</xdr:rowOff>
    </xdr:to>
    <xdr:cxnSp macro="">
      <xdr:nvCxnSpPr>
        <xdr:cNvPr id="70" name="直線コネクタ 69"/>
        <xdr:cNvCxnSpPr/>
      </xdr:nvCxnSpPr>
      <xdr:spPr>
        <a:xfrm>
          <a:off x="1130300" y="606882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51943</xdr:rowOff>
    </xdr:from>
    <xdr:to>
      <xdr:col>6</xdr:col>
      <xdr:colOff>561975</xdr:colOff>
      <xdr:row>36</xdr:row>
      <xdr:rowOff>153543</xdr:rowOff>
    </xdr:to>
    <xdr:sp macro="" textlink="">
      <xdr:nvSpPr>
        <xdr:cNvPr id="80" name="円/楕円 79"/>
        <xdr:cNvSpPr/>
      </xdr:nvSpPr>
      <xdr:spPr>
        <a:xfrm>
          <a:off x="45847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30370</xdr:rowOff>
    </xdr:from>
    <xdr:ext cx="469744" cy="259045"/>
    <xdr:sp macro="" textlink="">
      <xdr:nvSpPr>
        <xdr:cNvPr id="81" name="議会費該当値テキスト"/>
        <xdr:cNvSpPr txBox="1"/>
      </xdr:nvSpPr>
      <xdr:spPr>
        <a:xfrm>
          <a:off x="4686300"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123571</xdr:rowOff>
    </xdr:from>
    <xdr:to>
      <xdr:col>5</xdr:col>
      <xdr:colOff>409575</xdr:colOff>
      <xdr:row>36</xdr:row>
      <xdr:rowOff>53721</xdr:rowOff>
    </xdr:to>
    <xdr:sp macro="" textlink="">
      <xdr:nvSpPr>
        <xdr:cNvPr id="82" name="円/楕円 81"/>
        <xdr:cNvSpPr/>
      </xdr:nvSpPr>
      <xdr:spPr>
        <a:xfrm>
          <a:off x="3746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44848</xdr:rowOff>
    </xdr:from>
    <xdr:ext cx="469744" cy="259045"/>
    <xdr:sp macro="" textlink="">
      <xdr:nvSpPr>
        <xdr:cNvPr id="83" name="テキスト ボックス 82"/>
        <xdr:cNvSpPr txBox="1"/>
      </xdr:nvSpPr>
      <xdr:spPr>
        <a:xfrm>
          <a:off x="3562427"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115570</xdr:rowOff>
    </xdr:from>
    <xdr:to>
      <xdr:col>4</xdr:col>
      <xdr:colOff>206375</xdr:colOff>
      <xdr:row>36</xdr:row>
      <xdr:rowOff>45720</xdr:rowOff>
    </xdr:to>
    <xdr:sp macro="" textlink="">
      <xdr:nvSpPr>
        <xdr:cNvPr id="84" name="円/楕円 83"/>
        <xdr:cNvSpPr/>
      </xdr:nvSpPr>
      <xdr:spPr>
        <a:xfrm>
          <a:off x="2857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36847</xdr:rowOff>
    </xdr:from>
    <xdr:ext cx="469744" cy="259045"/>
    <xdr:sp macro="" textlink="">
      <xdr:nvSpPr>
        <xdr:cNvPr id="85" name="テキスト ボックス 84"/>
        <xdr:cNvSpPr txBox="1"/>
      </xdr:nvSpPr>
      <xdr:spPr>
        <a:xfrm>
          <a:off x="2673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89281</xdr:rowOff>
    </xdr:from>
    <xdr:to>
      <xdr:col>3</xdr:col>
      <xdr:colOff>3175</xdr:colOff>
      <xdr:row>36</xdr:row>
      <xdr:rowOff>19431</xdr:rowOff>
    </xdr:to>
    <xdr:sp macro="" textlink="">
      <xdr:nvSpPr>
        <xdr:cNvPr id="86" name="円/楕円 85"/>
        <xdr:cNvSpPr/>
      </xdr:nvSpPr>
      <xdr:spPr>
        <a:xfrm>
          <a:off x="1968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10558</xdr:rowOff>
    </xdr:from>
    <xdr:ext cx="469744" cy="259045"/>
    <xdr:sp macro="" textlink="">
      <xdr:nvSpPr>
        <xdr:cNvPr id="87" name="テキスト ボックス 86"/>
        <xdr:cNvSpPr txBox="1"/>
      </xdr:nvSpPr>
      <xdr:spPr>
        <a:xfrm>
          <a:off x="1784427" y="618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17272</xdr:rowOff>
    </xdr:from>
    <xdr:to>
      <xdr:col>1</xdr:col>
      <xdr:colOff>485775</xdr:colOff>
      <xdr:row>35</xdr:row>
      <xdr:rowOff>118872</xdr:rowOff>
    </xdr:to>
    <xdr:sp macro="" textlink="">
      <xdr:nvSpPr>
        <xdr:cNvPr id="88" name="円/楕円 87"/>
        <xdr:cNvSpPr/>
      </xdr:nvSpPr>
      <xdr:spPr>
        <a:xfrm>
          <a:off x="1079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109999</xdr:rowOff>
    </xdr:from>
    <xdr:ext cx="469744" cy="259045"/>
    <xdr:sp macro="" textlink="">
      <xdr:nvSpPr>
        <xdr:cNvPr id="89" name="テキスト ボックス 88"/>
        <xdr:cNvSpPr txBox="1"/>
      </xdr:nvSpPr>
      <xdr:spPr>
        <a:xfrm>
          <a:off x="895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160335</xdr:rowOff>
    </xdr:from>
    <xdr:to>
      <xdr:col>6</xdr:col>
      <xdr:colOff>511175</xdr:colOff>
      <xdr:row>57</xdr:row>
      <xdr:rowOff>136941</xdr:rowOff>
    </xdr:to>
    <xdr:cxnSp macro="">
      <xdr:nvCxnSpPr>
        <xdr:cNvPr id="118" name="直線コネクタ 117"/>
        <xdr:cNvCxnSpPr/>
      </xdr:nvCxnSpPr>
      <xdr:spPr>
        <a:xfrm flipV="1">
          <a:off x="3797300" y="9761535"/>
          <a:ext cx="838200" cy="1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92928</xdr:rowOff>
    </xdr:from>
    <xdr:to>
      <xdr:col>5</xdr:col>
      <xdr:colOff>358775</xdr:colOff>
      <xdr:row>57</xdr:row>
      <xdr:rowOff>136941</xdr:rowOff>
    </xdr:to>
    <xdr:cxnSp macro="">
      <xdr:nvCxnSpPr>
        <xdr:cNvPr id="121" name="直線コネクタ 120"/>
        <xdr:cNvCxnSpPr/>
      </xdr:nvCxnSpPr>
      <xdr:spPr>
        <a:xfrm>
          <a:off x="2908300" y="9865578"/>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160724</xdr:rowOff>
    </xdr:from>
    <xdr:to>
      <xdr:col>4</xdr:col>
      <xdr:colOff>155575</xdr:colOff>
      <xdr:row>57</xdr:row>
      <xdr:rowOff>92928</xdr:rowOff>
    </xdr:to>
    <xdr:cxnSp macro="">
      <xdr:nvCxnSpPr>
        <xdr:cNvPr id="124" name="直線コネクタ 123"/>
        <xdr:cNvCxnSpPr/>
      </xdr:nvCxnSpPr>
      <xdr:spPr>
        <a:xfrm>
          <a:off x="2019300" y="9761924"/>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160724</xdr:rowOff>
    </xdr:from>
    <xdr:to>
      <xdr:col>2</xdr:col>
      <xdr:colOff>638175</xdr:colOff>
      <xdr:row>56</xdr:row>
      <xdr:rowOff>163490</xdr:rowOff>
    </xdr:to>
    <xdr:cxnSp macro="">
      <xdr:nvCxnSpPr>
        <xdr:cNvPr id="127" name="直線コネクタ 126"/>
        <xdr:cNvCxnSpPr/>
      </xdr:nvCxnSpPr>
      <xdr:spPr>
        <a:xfrm flipV="1">
          <a:off x="1130300" y="976192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109535</xdr:rowOff>
    </xdr:from>
    <xdr:to>
      <xdr:col>6</xdr:col>
      <xdr:colOff>561975</xdr:colOff>
      <xdr:row>57</xdr:row>
      <xdr:rowOff>39685</xdr:rowOff>
    </xdr:to>
    <xdr:sp macro="" textlink="">
      <xdr:nvSpPr>
        <xdr:cNvPr id="137" name="円/楕円 136"/>
        <xdr:cNvSpPr/>
      </xdr:nvSpPr>
      <xdr:spPr>
        <a:xfrm>
          <a:off x="4584700" y="97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87962</xdr:rowOff>
    </xdr:from>
    <xdr:ext cx="534377" cy="259045"/>
    <xdr:sp macro="" textlink="">
      <xdr:nvSpPr>
        <xdr:cNvPr id="138" name="総務費該当値テキスト"/>
        <xdr:cNvSpPr txBox="1"/>
      </xdr:nvSpPr>
      <xdr:spPr>
        <a:xfrm>
          <a:off x="4686300" y="96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86141</xdr:rowOff>
    </xdr:from>
    <xdr:to>
      <xdr:col>5</xdr:col>
      <xdr:colOff>409575</xdr:colOff>
      <xdr:row>58</xdr:row>
      <xdr:rowOff>16291</xdr:rowOff>
    </xdr:to>
    <xdr:sp macro="" textlink="">
      <xdr:nvSpPr>
        <xdr:cNvPr id="139" name="円/楕円 138"/>
        <xdr:cNvSpPr/>
      </xdr:nvSpPr>
      <xdr:spPr>
        <a:xfrm>
          <a:off x="3746500" y="98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7418</xdr:rowOff>
    </xdr:from>
    <xdr:ext cx="534377" cy="259045"/>
    <xdr:sp macro="" textlink="">
      <xdr:nvSpPr>
        <xdr:cNvPr id="140" name="テキスト ボックス 139"/>
        <xdr:cNvSpPr txBox="1"/>
      </xdr:nvSpPr>
      <xdr:spPr>
        <a:xfrm>
          <a:off x="3530111" y="99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42128</xdr:rowOff>
    </xdr:from>
    <xdr:to>
      <xdr:col>4</xdr:col>
      <xdr:colOff>206375</xdr:colOff>
      <xdr:row>57</xdr:row>
      <xdr:rowOff>143728</xdr:rowOff>
    </xdr:to>
    <xdr:sp macro="" textlink="">
      <xdr:nvSpPr>
        <xdr:cNvPr id="141" name="円/楕円 140"/>
        <xdr:cNvSpPr/>
      </xdr:nvSpPr>
      <xdr:spPr>
        <a:xfrm>
          <a:off x="2857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134855</xdr:rowOff>
    </xdr:from>
    <xdr:ext cx="534377" cy="259045"/>
    <xdr:sp macro="" textlink="">
      <xdr:nvSpPr>
        <xdr:cNvPr id="142" name="テキスト ボックス 141"/>
        <xdr:cNvSpPr txBox="1"/>
      </xdr:nvSpPr>
      <xdr:spPr>
        <a:xfrm>
          <a:off x="2641111" y="99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109924</xdr:rowOff>
    </xdr:from>
    <xdr:to>
      <xdr:col>3</xdr:col>
      <xdr:colOff>3175</xdr:colOff>
      <xdr:row>57</xdr:row>
      <xdr:rowOff>40074</xdr:rowOff>
    </xdr:to>
    <xdr:sp macro="" textlink="">
      <xdr:nvSpPr>
        <xdr:cNvPr id="143" name="円/楕円 142"/>
        <xdr:cNvSpPr/>
      </xdr:nvSpPr>
      <xdr:spPr>
        <a:xfrm>
          <a:off x="1968500" y="97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31201</xdr:rowOff>
    </xdr:from>
    <xdr:ext cx="534377" cy="259045"/>
    <xdr:sp macro="" textlink="">
      <xdr:nvSpPr>
        <xdr:cNvPr id="144" name="テキスト ボックス 143"/>
        <xdr:cNvSpPr txBox="1"/>
      </xdr:nvSpPr>
      <xdr:spPr>
        <a:xfrm>
          <a:off x="1752111" y="9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112690</xdr:rowOff>
    </xdr:from>
    <xdr:to>
      <xdr:col>1</xdr:col>
      <xdr:colOff>485775</xdr:colOff>
      <xdr:row>57</xdr:row>
      <xdr:rowOff>42840</xdr:rowOff>
    </xdr:to>
    <xdr:sp macro="" textlink="">
      <xdr:nvSpPr>
        <xdr:cNvPr id="145" name="円/楕円 144"/>
        <xdr:cNvSpPr/>
      </xdr:nvSpPr>
      <xdr:spPr>
        <a:xfrm>
          <a:off x="1079500" y="9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33967</xdr:rowOff>
    </xdr:from>
    <xdr:ext cx="534377" cy="259045"/>
    <xdr:sp macro="" textlink="">
      <xdr:nvSpPr>
        <xdr:cNvPr id="146" name="テキスト ボックス 145"/>
        <xdr:cNvSpPr txBox="1"/>
      </xdr:nvSpPr>
      <xdr:spPr>
        <a:xfrm>
          <a:off x="863111" y="98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67658</xdr:rowOff>
    </xdr:from>
    <xdr:to>
      <xdr:col>6</xdr:col>
      <xdr:colOff>511175</xdr:colOff>
      <xdr:row>78</xdr:row>
      <xdr:rowOff>129511</xdr:rowOff>
    </xdr:to>
    <xdr:cxnSp macro="">
      <xdr:nvCxnSpPr>
        <xdr:cNvPr id="178" name="直線コネクタ 177"/>
        <xdr:cNvCxnSpPr/>
      </xdr:nvCxnSpPr>
      <xdr:spPr>
        <a:xfrm>
          <a:off x="3797300" y="13440758"/>
          <a:ext cx="8382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67658</xdr:rowOff>
    </xdr:from>
    <xdr:to>
      <xdr:col>5</xdr:col>
      <xdr:colOff>358775</xdr:colOff>
      <xdr:row>78</xdr:row>
      <xdr:rowOff>156888</xdr:rowOff>
    </xdr:to>
    <xdr:cxnSp macro="">
      <xdr:nvCxnSpPr>
        <xdr:cNvPr id="181" name="直線コネクタ 180"/>
        <xdr:cNvCxnSpPr/>
      </xdr:nvCxnSpPr>
      <xdr:spPr>
        <a:xfrm flipV="1">
          <a:off x="2908300" y="13440758"/>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156888</xdr:rowOff>
    </xdr:from>
    <xdr:to>
      <xdr:col>4</xdr:col>
      <xdr:colOff>155575</xdr:colOff>
      <xdr:row>79</xdr:row>
      <xdr:rowOff>84401</xdr:rowOff>
    </xdr:to>
    <xdr:cxnSp macro="">
      <xdr:nvCxnSpPr>
        <xdr:cNvPr id="184" name="直線コネクタ 183"/>
        <xdr:cNvCxnSpPr/>
      </xdr:nvCxnSpPr>
      <xdr:spPr>
        <a:xfrm flipV="1">
          <a:off x="2019300" y="13529988"/>
          <a:ext cx="889000" cy="9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84401</xdr:rowOff>
    </xdr:from>
    <xdr:to>
      <xdr:col>2</xdr:col>
      <xdr:colOff>638175</xdr:colOff>
      <xdr:row>79</xdr:row>
      <xdr:rowOff>144152</xdr:rowOff>
    </xdr:to>
    <xdr:cxnSp macro="">
      <xdr:nvCxnSpPr>
        <xdr:cNvPr id="187" name="直線コネクタ 186"/>
        <xdr:cNvCxnSpPr/>
      </xdr:nvCxnSpPr>
      <xdr:spPr>
        <a:xfrm flipV="1">
          <a:off x="1130300" y="13628951"/>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78711</xdr:rowOff>
    </xdr:from>
    <xdr:to>
      <xdr:col>6</xdr:col>
      <xdr:colOff>561975</xdr:colOff>
      <xdr:row>79</xdr:row>
      <xdr:rowOff>8861</xdr:rowOff>
    </xdr:to>
    <xdr:sp macro="" textlink="">
      <xdr:nvSpPr>
        <xdr:cNvPr id="197" name="円/楕円 196"/>
        <xdr:cNvSpPr/>
      </xdr:nvSpPr>
      <xdr:spPr>
        <a:xfrm>
          <a:off x="4584700" y="134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57138</xdr:rowOff>
    </xdr:from>
    <xdr:ext cx="599010" cy="259045"/>
    <xdr:sp macro="" textlink="">
      <xdr:nvSpPr>
        <xdr:cNvPr id="198" name="民生費該当値テキスト"/>
        <xdr:cNvSpPr txBox="1"/>
      </xdr:nvSpPr>
      <xdr:spPr>
        <a:xfrm>
          <a:off x="4686300" y="1343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16858</xdr:rowOff>
    </xdr:from>
    <xdr:to>
      <xdr:col>5</xdr:col>
      <xdr:colOff>409575</xdr:colOff>
      <xdr:row>78</xdr:row>
      <xdr:rowOff>118458</xdr:rowOff>
    </xdr:to>
    <xdr:sp macro="" textlink="">
      <xdr:nvSpPr>
        <xdr:cNvPr id="199" name="円/楕円 198"/>
        <xdr:cNvSpPr/>
      </xdr:nvSpPr>
      <xdr:spPr>
        <a:xfrm>
          <a:off x="3746500" y="133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109585</xdr:rowOff>
    </xdr:from>
    <xdr:ext cx="599010" cy="259045"/>
    <xdr:sp macro="" textlink="">
      <xdr:nvSpPr>
        <xdr:cNvPr id="200" name="テキスト ボックス 199"/>
        <xdr:cNvSpPr txBox="1"/>
      </xdr:nvSpPr>
      <xdr:spPr>
        <a:xfrm>
          <a:off x="3497794" y="134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106088</xdr:rowOff>
    </xdr:from>
    <xdr:to>
      <xdr:col>4</xdr:col>
      <xdr:colOff>206375</xdr:colOff>
      <xdr:row>79</xdr:row>
      <xdr:rowOff>36238</xdr:rowOff>
    </xdr:to>
    <xdr:sp macro="" textlink="">
      <xdr:nvSpPr>
        <xdr:cNvPr id="201" name="円/楕円 200"/>
        <xdr:cNvSpPr/>
      </xdr:nvSpPr>
      <xdr:spPr>
        <a:xfrm>
          <a:off x="2857500" y="134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27365</xdr:rowOff>
    </xdr:from>
    <xdr:ext cx="599010" cy="259045"/>
    <xdr:sp macro="" textlink="">
      <xdr:nvSpPr>
        <xdr:cNvPr id="202" name="テキスト ボックス 201"/>
        <xdr:cNvSpPr txBox="1"/>
      </xdr:nvSpPr>
      <xdr:spPr>
        <a:xfrm>
          <a:off x="2608794" y="1357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33601</xdr:rowOff>
    </xdr:from>
    <xdr:to>
      <xdr:col>3</xdr:col>
      <xdr:colOff>3175</xdr:colOff>
      <xdr:row>79</xdr:row>
      <xdr:rowOff>135201</xdr:rowOff>
    </xdr:to>
    <xdr:sp macro="" textlink="">
      <xdr:nvSpPr>
        <xdr:cNvPr id="203" name="円/楕円 202"/>
        <xdr:cNvSpPr/>
      </xdr:nvSpPr>
      <xdr:spPr>
        <a:xfrm>
          <a:off x="1968500" y="135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126328</xdr:rowOff>
    </xdr:from>
    <xdr:ext cx="534377" cy="259045"/>
    <xdr:sp macro="" textlink="">
      <xdr:nvSpPr>
        <xdr:cNvPr id="204" name="テキスト ボックス 203"/>
        <xdr:cNvSpPr txBox="1"/>
      </xdr:nvSpPr>
      <xdr:spPr>
        <a:xfrm>
          <a:off x="1752111" y="136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93352</xdr:rowOff>
    </xdr:from>
    <xdr:to>
      <xdr:col>1</xdr:col>
      <xdr:colOff>485775</xdr:colOff>
      <xdr:row>80</xdr:row>
      <xdr:rowOff>23502</xdr:rowOff>
    </xdr:to>
    <xdr:sp macro="" textlink="">
      <xdr:nvSpPr>
        <xdr:cNvPr id="205" name="円/楕円 204"/>
        <xdr:cNvSpPr/>
      </xdr:nvSpPr>
      <xdr:spPr>
        <a:xfrm>
          <a:off x="1079500" y="13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14629</xdr:rowOff>
    </xdr:from>
    <xdr:ext cx="534377" cy="259045"/>
    <xdr:sp macro="" textlink="">
      <xdr:nvSpPr>
        <xdr:cNvPr id="206" name="テキスト ボックス 205"/>
        <xdr:cNvSpPr txBox="1"/>
      </xdr:nvSpPr>
      <xdr:spPr>
        <a:xfrm>
          <a:off x="863111" y="13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74107</xdr:rowOff>
    </xdr:from>
    <xdr:to>
      <xdr:col>6</xdr:col>
      <xdr:colOff>511175</xdr:colOff>
      <xdr:row>98</xdr:row>
      <xdr:rowOff>78164</xdr:rowOff>
    </xdr:to>
    <xdr:cxnSp macro="">
      <xdr:nvCxnSpPr>
        <xdr:cNvPr id="235" name="直線コネクタ 234"/>
        <xdr:cNvCxnSpPr/>
      </xdr:nvCxnSpPr>
      <xdr:spPr>
        <a:xfrm>
          <a:off x="3797300" y="16876207"/>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68514</xdr:rowOff>
    </xdr:from>
    <xdr:to>
      <xdr:col>5</xdr:col>
      <xdr:colOff>358775</xdr:colOff>
      <xdr:row>98</xdr:row>
      <xdr:rowOff>74107</xdr:rowOff>
    </xdr:to>
    <xdr:cxnSp macro="">
      <xdr:nvCxnSpPr>
        <xdr:cNvPr id="238" name="直線コネクタ 237"/>
        <xdr:cNvCxnSpPr/>
      </xdr:nvCxnSpPr>
      <xdr:spPr>
        <a:xfrm>
          <a:off x="2908300" y="16870614"/>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67478</xdr:rowOff>
    </xdr:from>
    <xdr:to>
      <xdr:col>4</xdr:col>
      <xdr:colOff>155575</xdr:colOff>
      <xdr:row>98</xdr:row>
      <xdr:rowOff>68514</xdr:rowOff>
    </xdr:to>
    <xdr:cxnSp macro="">
      <xdr:nvCxnSpPr>
        <xdr:cNvPr id="241" name="直線コネクタ 240"/>
        <xdr:cNvCxnSpPr/>
      </xdr:nvCxnSpPr>
      <xdr:spPr>
        <a:xfrm>
          <a:off x="2019300" y="16869578"/>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67325</xdr:rowOff>
    </xdr:from>
    <xdr:to>
      <xdr:col>2</xdr:col>
      <xdr:colOff>638175</xdr:colOff>
      <xdr:row>98</xdr:row>
      <xdr:rowOff>67478</xdr:rowOff>
    </xdr:to>
    <xdr:cxnSp macro="">
      <xdr:nvCxnSpPr>
        <xdr:cNvPr id="244" name="直線コネクタ 243"/>
        <xdr:cNvCxnSpPr/>
      </xdr:nvCxnSpPr>
      <xdr:spPr>
        <a:xfrm>
          <a:off x="1130300" y="168694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27364</xdr:rowOff>
    </xdr:from>
    <xdr:to>
      <xdr:col>6</xdr:col>
      <xdr:colOff>561975</xdr:colOff>
      <xdr:row>98</xdr:row>
      <xdr:rowOff>128964</xdr:rowOff>
    </xdr:to>
    <xdr:sp macro="" textlink="">
      <xdr:nvSpPr>
        <xdr:cNvPr id="254" name="円/楕円 253"/>
        <xdr:cNvSpPr/>
      </xdr:nvSpPr>
      <xdr:spPr>
        <a:xfrm>
          <a:off x="4584700" y="168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23307</xdr:rowOff>
    </xdr:from>
    <xdr:to>
      <xdr:col>5</xdr:col>
      <xdr:colOff>409575</xdr:colOff>
      <xdr:row>98</xdr:row>
      <xdr:rowOff>124907</xdr:rowOff>
    </xdr:to>
    <xdr:sp macro="" textlink="">
      <xdr:nvSpPr>
        <xdr:cNvPr id="256" name="円/楕円 255"/>
        <xdr:cNvSpPr/>
      </xdr:nvSpPr>
      <xdr:spPr>
        <a:xfrm>
          <a:off x="3746500" y="168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141434</xdr:rowOff>
    </xdr:from>
    <xdr:ext cx="534377" cy="259045"/>
    <xdr:sp macro="" textlink="">
      <xdr:nvSpPr>
        <xdr:cNvPr id="257" name="テキスト ボックス 256"/>
        <xdr:cNvSpPr txBox="1"/>
      </xdr:nvSpPr>
      <xdr:spPr>
        <a:xfrm>
          <a:off x="3530111" y="166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17714</xdr:rowOff>
    </xdr:from>
    <xdr:to>
      <xdr:col>4</xdr:col>
      <xdr:colOff>206375</xdr:colOff>
      <xdr:row>98</xdr:row>
      <xdr:rowOff>119314</xdr:rowOff>
    </xdr:to>
    <xdr:sp macro="" textlink="">
      <xdr:nvSpPr>
        <xdr:cNvPr id="258" name="円/楕円 257"/>
        <xdr:cNvSpPr/>
      </xdr:nvSpPr>
      <xdr:spPr>
        <a:xfrm>
          <a:off x="2857500" y="168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135841</xdr:rowOff>
    </xdr:from>
    <xdr:ext cx="534377" cy="259045"/>
    <xdr:sp macro="" textlink="">
      <xdr:nvSpPr>
        <xdr:cNvPr id="259" name="テキスト ボックス 258"/>
        <xdr:cNvSpPr txBox="1"/>
      </xdr:nvSpPr>
      <xdr:spPr>
        <a:xfrm>
          <a:off x="2641111" y="165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16678</xdr:rowOff>
    </xdr:from>
    <xdr:to>
      <xdr:col>3</xdr:col>
      <xdr:colOff>3175</xdr:colOff>
      <xdr:row>98</xdr:row>
      <xdr:rowOff>118278</xdr:rowOff>
    </xdr:to>
    <xdr:sp macro="" textlink="">
      <xdr:nvSpPr>
        <xdr:cNvPr id="260" name="円/楕円 259"/>
        <xdr:cNvSpPr/>
      </xdr:nvSpPr>
      <xdr:spPr>
        <a:xfrm>
          <a:off x="1968500" y="168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134805</xdr:rowOff>
    </xdr:from>
    <xdr:ext cx="534377" cy="259045"/>
    <xdr:sp macro="" textlink="">
      <xdr:nvSpPr>
        <xdr:cNvPr id="261" name="テキスト ボックス 260"/>
        <xdr:cNvSpPr txBox="1"/>
      </xdr:nvSpPr>
      <xdr:spPr>
        <a:xfrm>
          <a:off x="1752111" y="165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16525</xdr:rowOff>
    </xdr:from>
    <xdr:to>
      <xdr:col>1</xdr:col>
      <xdr:colOff>485775</xdr:colOff>
      <xdr:row>98</xdr:row>
      <xdr:rowOff>118125</xdr:rowOff>
    </xdr:to>
    <xdr:sp macro="" textlink="">
      <xdr:nvSpPr>
        <xdr:cNvPr id="262" name="円/楕円 261"/>
        <xdr:cNvSpPr/>
      </xdr:nvSpPr>
      <xdr:spPr>
        <a:xfrm>
          <a:off x="1079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134652</xdr:rowOff>
    </xdr:from>
    <xdr:ext cx="534377" cy="259045"/>
    <xdr:sp macro="" textlink="">
      <xdr:nvSpPr>
        <xdr:cNvPr id="263" name="テキスト ボックス 262"/>
        <xdr:cNvSpPr txBox="1"/>
      </xdr:nvSpPr>
      <xdr:spPr>
        <a:xfrm>
          <a:off x="863111" y="165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12446</xdr:rowOff>
    </xdr:from>
    <xdr:to>
      <xdr:col>14</xdr:col>
      <xdr:colOff>28575</xdr:colOff>
      <xdr:row>39</xdr:row>
      <xdr:rowOff>44450</xdr:rowOff>
    </xdr:to>
    <xdr:cxnSp macro="">
      <xdr:nvCxnSpPr>
        <xdr:cNvPr id="295" name="直線コネクタ 294"/>
        <xdr:cNvCxnSpPr/>
      </xdr:nvCxnSpPr>
      <xdr:spPr>
        <a:xfrm>
          <a:off x="8750300" y="6698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100457</xdr:rowOff>
    </xdr:from>
    <xdr:to>
      <xdr:col>12</xdr:col>
      <xdr:colOff>511175</xdr:colOff>
      <xdr:row>39</xdr:row>
      <xdr:rowOff>12446</xdr:rowOff>
    </xdr:to>
    <xdr:cxnSp macro="">
      <xdr:nvCxnSpPr>
        <xdr:cNvPr id="298" name="直線コネクタ 297"/>
        <xdr:cNvCxnSpPr/>
      </xdr:nvCxnSpPr>
      <xdr:spPr>
        <a:xfrm>
          <a:off x="7861300" y="661555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127127</xdr:rowOff>
    </xdr:from>
    <xdr:to>
      <xdr:col>11</xdr:col>
      <xdr:colOff>307975</xdr:colOff>
      <xdr:row>38</xdr:row>
      <xdr:rowOff>100457</xdr:rowOff>
    </xdr:to>
    <xdr:cxnSp macro="">
      <xdr:nvCxnSpPr>
        <xdr:cNvPr id="301" name="直線コネクタ 300"/>
        <xdr:cNvCxnSpPr/>
      </xdr:nvCxnSpPr>
      <xdr:spPr>
        <a:xfrm>
          <a:off x="6972300" y="6299327"/>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133096</xdr:rowOff>
    </xdr:from>
    <xdr:to>
      <xdr:col>12</xdr:col>
      <xdr:colOff>561975</xdr:colOff>
      <xdr:row>39</xdr:row>
      <xdr:rowOff>63246</xdr:rowOff>
    </xdr:to>
    <xdr:sp macro="" textlink="">
      <xdr:nvSpPr>
        <xdr:cNvPr id="315" name="円/楕円 314"/>
        <xdr:cNvSpPr/>
      </xdr:nvSpPr>
      <xdr:spPr>
        <a:xfrm>
          <a:off x="8699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54373</xdr:rowOff>
    </xdr:from>
    <xdr:ext cx="313932" cy="259045"/>
    <xdr:sp macro="" textlink="">
      <xdr:nvSpPr>
        <xdr:cNvPr id="316" name="テキスト ボックス 315"/>
        <xdr:cNvSpPr txBox="1"/>
      </xdr:nvSpPr>
      <xdr:spPr>
        <a:xfrm>
          <a:off x="8593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49657</xdr:rowOff>
    </xdr:from>
    <xdr:to>
      <xdr:col>11</xdr:col>
      <xdr:colOff>358775</xdr:colOff>
      <xdr:row>38</xdr:row>
      <xdr:rowOff>151257</xdr:rowOff>
    </xdr:to>
    <xdr:sp macro="" textlink="">
      <xdr:nvSpPr>
        <xdr:cNvPr id="317" name="円/楕円 316"/>
        <xdr:cNvSpPr/>
      </xdr:nvSpPr>
      <xdr:spPr>
        <a:xfrm>
          <a:off x="7810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142384</xdr:rowOff>
    </xdr:from>
    <xdr:ext cx="378565" cy="259045"/>
    <xdr:sp macro="" textlink="">
      <xdr:nvSpPr>
        <xdr:cNvPr id="318" name="テキスト ボックス 317"/>
        <xdr:cNvSpPr txBox="1"/>
      </xdr:nvSpPr>
      <xdr:spPr>
        <a:xfrm>
          <a:off x="7672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76327</xdr:rowOff>
    </xdr:from>
    <xdr:to>
      <xdr:col>10</xdr:col>
      <xdr:colOff>155575</xdr:colOff>
      <xdr:row>37</xdr:row>
      <xdr:rowOff>6477</xdr:rowOff>
    </xdr:to>
    <xdr:sp macro="" textlink="">
      <xdr:nvSpPr>
        <xdr:cNvPr id="319" name="円/楕円 318"/>
        <xdr:cNvSpPr/>
      </xdr:nvSpPr>
      <xdr:spPr>
        <a:xfrm>
          <a:off x="6921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169054</xdr:rowOff>
    </xdr:from>
    <xdr:ext cx="469744" cy="259045"/>
    <xdr:sp macro="" textlink="">
      <xdr:nvSpPr>
        <xdr:cNvPr id="320" name="テキスト ボックス 319"/>
        <xdr:cNvSpPr txBox="1"/>
      </xdr:nvSpPr>
      <xdr:spPr>
        <a:xfrm>
          <a:off x="6737427"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124555</xdr:rowOff>
    </xdr:from>
    <xdr:to>
      <xdr:col>15</xdr:col>
      <xdr:colOff>180975</xdr:colOff>
      <xdr:row>58</xdr:row>
      <xdr:rowOff>136576</xdr:rowOff>
    </xdr:to>
    <xdr:cxnSp macro="">
      <xdr:nvCxnSpPr>
        <xdr:cNvPr id="349" name="直線コネクタ 348"/>
        <xdr:cNvCxnSpPr/>
      </xdr:nvCxnSpPr>
      <xdr:spPr>
        <a:xfrm>
          <a:off x="9639300" y="10068655"/>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124555</xdr:rowOff>
    </xdr:from>
    <xdr:to>
      <xdr:col>14</xdr:col>
      <xdr:colOff>28575</xdr:colOff>
      <xdr:row>58</xdr:row>
      <xdr:rowOff>161817</xdr:rowOff>
    </xdr:to>
    <xdr:cxnSp macro="">
      <xdr:nvCxnSpPr>
        <xdr:cNvPr id="352" name="直線コネクタ 351"/>
        <xdr:cNvCxnSpPr/>
      </xdr:nvCxnSpPr>
      <xdr:spPr>
        <a:xfrm flipV="1">
          <a:off x="8750300" y="1006865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144405</xdr:rowOff>
    </xdr:from>
    <xdr:to>
      <xdr:col>12</xdr:col>
      <xdr:colOff>511175</xdr:colOff>
      <xdr:row>58</xdr:row>
      <xdr:rowOff>161817</xdr:rowOff>
    </xdr:to>
    <xdr:cxnSp macro="">
      <xdr:nvCxnSpPr>
        <xdr:cNvPr id="355" name="直線コネクタ 354"/>
        <xdr:cNvCxnSpPr/>
      </xdr:nvCxnSpPr>
      <xdr:spPr>
        <a:xfrm>
          <a:off x="7861300" y="10088505"/>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144405</xdr:rowOff>
    </xdr:from>
    <xdr:to>
      <xdr:col>11</xdr:col>
      <xdr:colOff>307975</xdr:colOff>
      <xdr:row>58</xdr:row>
      <xdr:rowOff>157055</xdr:rowOff>
    </xdr:to>
    <xdr:cxnSp macro="">
      <xdr:nvCxnSpPr>
        <xdr:cNvPr id="358" name="直線コネクタ 357"/>
        <xdr:cNvCxnSpPr/>
      </xdr:nvCxnSpPr>
      <xdr:spPr>
        <a:xfrm flipV="1">
          <a:off x="6972300" y="10088505"/>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85776</xdr:rowOff>
    </xdr:from>
    <xdr:to>
      <xdr:col>15</xdr:col>
      <xdr:colOff>231775</xdr:colOff>
      <xdr:row>59</xdr:row>
      <xdr:rowOff>15926</xdr:rowOff>
    </xdr:to>
    <xdr:sp macro="" textlink="">
      <xdr:nvSpPr>
        <xdr:cNvPr id="368" name="円/楕円 367"/>
        <xdr:cNvSpPr/>
      </xdr:nvSpPr>
      <xdr:spPr>
        <a:xfrm>
          <a:off x="10426700" y="100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703</xdr:rowOff>
    </xdr:from>
    <xdr:ext cx="469744" cy="259045"/>
    <xdr:sp macro="" textlink="">
      <xdr:nvSpPr>
        <xdr:cNvPr id="369" name="農林水産業費該当値テキスト"/>
        <xdr:cNvSpPr txBox="1"/>
      </xdr:nvSpPr>
      <xdr:spPr>
        <a:xfrm>
          <a:off x="10528300" y="99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73755</xdr:rowOff>
    </xdr:from>
    <xdr:to>
      <xdr:col>14</xdr:col>
      <xdr:colOff>79375</xdr:colOff>
      <xdr:row>59</xdr:row>
      <xdr:rowOff>3905</xdr:rowOff>
    </xdr:to>
    <xdr:sp macro="" textlink="">
      <xdr:nvSpPr>
        <xdr:cNvPr id="370" name="円/楕円 369"/>
        <xdr:cNvSpPr/>
      </xdr:nvSpPr>
      <xdr:spPr>
        <a:xfrm>
          <a:off x="9588500" y="100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166482</xdr:rowOff>
    </xdr:from>
    <xdr:ext cx="469744" cy="259045"/>
    <xdr:sp macro="" textlink="">
      <xdr:nvSpPr>
        <xdr:cNvPr id="371" name="テキスト ボックス 370"/>
        <xdr:cNvSpPr txBox="1"/>
      </xdr:nvSpPr>
      <xdr:spPr>
        <a:xfrm>
          <a:off x="9404427" y="1011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111017</xdr:rowOff>
    </xdr:from>
    <xdr:to>
      <xdr:col>12</xdr:col>
      <xdr:colOff>561975</xdr:colOff>
      <xdr:row>59</xdr:row>
      <xdr:rowOff>41167</xdr:rowOff>
    </xdr:to>
    <xdr:sp macro="" textlink="">
      <xdr:nvSpPr>
        <xdr:cNvPr id="372" name="円/楕円 371"/>
        <xdr:cNvSpPr/>
      </xdr:nvSpPr>
      <xdr:spPr>
        <a:xfrm>
          <a:off x="8699500" y="100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32294</xdr:rowOff>
    </xdr:from>
    <xdr:ext cx="469744" cy="259045"/>
    <xdr:sp macro="" textlink="">
      <xdr:nvSpPr>
        <xdr:cNvPr id="373" name="テキスト ボックス 372"/>
        <xdr:cNvSpPr txBox="1"/>
      </xdr:nvSpPr>
      <xdr:spPr>
        <a:xfrm>
          <a:off x="8515427" y="101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93605</xdr:rowOff>
    </xdr:from>
    <xdr:to>
      <xdr:col>11</xdr:col>
      <xdr:colOff>358775</xdr:colOff>
      <xdr:row>59</xdr:row>
      <xdr:rowOff>23755</xdr:rowOff>
    </xdr:to>
    <xdr:sp macro="" textlink="">
      <xdr:nvSpPr>
        <xdr:cNvPr id="374" name="円/楕円 373"/>
        <xdr:cNvSpPr/>
      </xdr:nvSpPr>
      <xdr:spPr>
        <a:xfrm>
          <a:off x="7810500" y="10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14882</xdr:rowOff>
    </xdr:from>
    <xdr:ext cx="469744" cy="259045"/>
    <xdr:sp macro="" textlink="">
      <xdr:nvSpPr>
        <xdr:cNvPr id="375" name="テキスト ボックス 374"/>
        <xdr:cNvSpPr txBox="1"/>
      </xdr:nvSpPr>
      <xdr:spPr>
        <a:xfrm>
          <a:off x="7626427" y="101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106255</xdr:rowOff>
    </xdr:from>
    <xdr:to>
      <xdr:col>10</xdr:col>
      <xdr:colOff>155575</xdr:colOff>
      <xdr:row>59</xdr:row>
      <xdr:rowOff>36405</xdr:rowOff>
    </xdr:to>
    <xdr:sp macro="" textlink="">
      <xdr:nvSpPr>
        <xdr:cNvPr id="376" name="円/楕円 375"/>
        <xdr:cNvSpPr/>
      </xdr:nvSpPr>
      <xdr:spPr>
        <a:xfrm>
          <a:off x="6921500" y="100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27532</xdr:rowOff>
    </xdr:from>
    <xdr:ext cx="469744" cy="259045"/>
    <xdr:sp macro="" textlink="">
      <xdr:nvSpPr>
        <xdr:cNvPr id="377" name="テキスト ボックス 376"/>
        <xdr:cNvSpPr txBox="1"/>
      </xdr:nvSpPr>
      <xdr:spPr>
        <a:xfrm>
          <a:off x="6737427" y="101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84874</xdr:rowOff>
    </xdr:from>
    <xdr:to>
      <xdr:col>15</xdr:col>
      <xdr:colOff>180975</xdr:colOff>
      <xdr:row>78</xdr:row>
      <xdr:rowOff>94742</xdr:rowOff>
    </xdr:to>
    <xdr:cxnSp macro="">
      <xdr:nvCxnSpPr>
        <xdr:cNvPr id="406" name="直線コネクタ 405"/>
        <xdr:cNvCxnSpPr/>
      </xdr:nvCxnSpPr>
      <xdr:spPr>
        <a:xfrm>
          <a:off x="9639300" y="13457974"/>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84874</xdr:rowOff>
    </xdr:from>
    <xdr:to>
      <xdr:col>14</xdr:col>
      <xdr:colOff>28575</xdr:colOff>
      <xdr:row>78</xdr:row>
      <xdr:rowOff>154597</xdr:rowOff>
    </xdr:to>
    <xdr:cxnSp macro="">
      <xdr:nvCxnSpPr>
        <xdr:cNvPr id="409" name="直線コネクタ 408"/>
        <xdr:cNvCxnSpPr/>
      </xdr:nvCxnSpPr>
      <xdr:spPr>
        <a:xfrm flipV="1">
          <a:off x="8750300" y="13457974"/>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154597</xdr:rowOff>
    </xdr:from>
    <xdr:to>
      <xdr:col>12</xdr:col>
      <xdr:colOff>511175</xdr:colOff>
      <xdr:row>78</xdr:row>
      <xdr:rowOff>157607</xdr:rowOff>
    </xdr:to>
    <xdr:cxnSp macro="">
      <xdr:nvCxnSpPr>
        <xdr:cNvPr id="412" name="直線コネクタ 411"/>
        <xdr:cNvCxnSpPr/>
      </xdr:nvCxnSpPr>
      <xdr:spPr>
        <a:xfrm flipV="1">
          <a:off x="7861300" y="1352769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157607</xdr:rowOff>
    </xdr:from>
    <xdr:to>
      <xdr:col>11</xdr:col>
      <xdr:colOff>307975</xdr:colOff>
      <xdr:row>78</xdr:row>
      <xdr:rowOff>165988</xdr:rowOff>
    </xdr:to>
    <xdr:cxnSp macro="">
      <xdr:nvCxnSpPr>
        <xdr:cNvPr id="415" name="直線コネクタ 414"/>
        <xdr:cNvCxnSpPr/>
      </xdr:nvCxnSpPr>
      <xdr:spPr>
        <a:xfrm flipV="1">
          <a:off x="6972300" y="1353070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43942</xdr:rowOff>
    </xdr:from>
    <xdr:to>
      <xdr:col>15</xdr:col>
      <xdr:colOff>231775</xdr:colOff>
      <xdr:row>78</xdr:row>
      <xdr:rowOff>145542</xdr:rowOff>
    </xdr:to>
    <xdr:sp macro="" textlink="">
      <xdr:nvSpPr>
        <xdr:cNvPr id="425" name="円/楕円 424"/>
        <xdr:cNvSpPr/>
      </xdr:nvSpPr>
      <xdr:spPr>
        <a:xfrm>
          <a:off x="104267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130319</xdr:rowOff>
    </xdr:from>
    <xdr:ext cx="469744" cy="259045"/>
    <xdr:sp macro="" textlink="">
      <xdr:nvSpPr>
        <xdr:cNvPr id="426" name="商工費該当値テキスト"/>
        <xdr:cNvSpPr txBox="1"/>
      </xdr:nvSpPr>
      <xdr:spPr>
        <a:xfrm>
          <a:off x="105283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34074</xdr:rowOff>
    </xdr:from>
    <xdr:to>
      <xdr:col>14</xdr:col>
      <xdr:colOff>79375</xdr:colOff>
      <xdr:row>78</xdr:row>
      <xdr:rowOff>135674</xdr:rowOff>
    </xdr:to>
    <xdr:sp macro="" textlink="">
      <xdr:nvSpPr>
        <xdr:cNvPr id="427" name="円/楕円 426"/>
        <xdr:cNvSpPr/>
      </xdr:nvSpPr>
      <xdr:spPr>
        <a:xfrm>
          <a:off x="9588500" y="134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126801</xdr:rowOff>
    </xdr:from>
    <xdr:ext cx="469744" cy="259045"/>
    <xdr:sp macro="" textlink="">
      <xdr:nvSpPr>
        <xdr:cNvPr id="428" name="テキスト ボックス 427"/>
        <xdr:cNvSpPr txBox="1"/>
      </xdr:nvSpPr>
      <xdr:spPr>
        <a:xfrm>
          <a:off x="9404427" y="134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103797</xdr:rowOff>
    </xdr:from>
    <xdr:to>
      <xdr:col>12</xdr:col>
      <xdr:colOff>561975</xdr:colOff>
      <xdr:row>79</xdr:row>
      <xdr:rowOff>33947</xdr:rowOff>
    </xdr:to>
    <xdr:sp macro="" textlink="">
      <xdr:nvSpPr>
        <xdr:cNvPr id="429" name="円/楕円 428"/>
        <xdr:cNvSpPr/>
      </xdr:nvSpPr>
      <xdr:spPr>
        <a:xfrm>
          <a:off x="86995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25074</xdr:rowOff>
    </xdr:from>
    <xdr:ext cx="469744" cy="259045"/>
    <xdr:sp macro="" textlink="">
      <xdr:nvSpPr>
        <xdr:cNvPr id="430" name="テキスト ボックス 429"/>
        <xdr:cNvSpPr txBox="1"/>
      </xdr:nvSpPr>
      <xdr:spPr>
        <a:xfrm>
          <a:off x="8515427" y="135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106807</xdr:rowOff>
    </xdr:from>
    <xdr:to>
      <xdr:col>11</xdr:col>
      <xdr:colOff>358775</xdr:colOff>
      <xdr:row>79</xdr:row>
      <xdr:rowOff>36957</xdr:rowOff>
    </xdr:to>
    <xdr:sp macro="" textlink="">
      <xdr:nvSpPr>
        <xdr:cNvPr id="431" name="円/楕円 430"/>
        <xdr:cNvSpPr/>
      </xdr:nvSpPr>
      <xdr:spPr>
        <a:xfrm>
          <a:off x="7810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28084</xdr:rowOff>
    </xdr:from>
    <xdr:ext cx="469744" cy="259045"/>
    <xdr:sp macro="" textlink="">
      <xdr:nvSpPr>
        <xdr:cNvPr id="432" name="テキスト ボックス 431"/>
        <xdr:cNvSpPr txBox="1"/>
      </xdr:nvSpPr>
      <xdr:spPr>
        <a:xfrm>
          <a:off x="7626427"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115188</xdr:rowOff>
    </xdr:from>
    <xdr:to>
      <xdr:col>10</xdr:col>
      <xdr:colOff>155575</xdr:colOff>
      <xdr:row>79</xdr:row>
      <xdr:rowOff>45338</xdr:rowOff>
    </xdr:to>
    <xdr:sp macro="" textlink="">
      <xdr:nvSpPr>
        <xdr:cNvPr id="433" name="円/楕円 432"/>
        <xdr:cNvSpPr/>
      </xdr:nvSpPr>
      <xdr:spPr>
        <a:xfrm>
          <a:off x="6921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36465</xdr:rowOff>
    </xdr:from>
    <xdr:ext cx="469744" cy="259045"/>
    <xdr:sp macro="" textlink="">
      <xdr:nvSpPr>
        <xdr:cNvPr id="434" name="テキスト ボックス 433"/>
        <xdr:cNvSpPr txBox="1"/>
      </xdr:nvSpPr>
      <xdr:spPr>
        <a:xfrm>
          <a:off x="6737427"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25552</xdr:rowOff>
    </xdr:from>
    <xdr:to>
      <xdr:col>15</xdr:col>
      <xdr:colOff>180975</xdr:colOff>
      <xdr:row>97</xdr:row>
      <xdr:rowOff>147062</xdr:rowOff>
    </xdr:to>
    <xdr:cxnSp macro="">
      <xdr:nvCxnSpPr>
        <xdr:cNvPr id="467" name="直線コネクタ 466"/>
        <xdr:cNvCxnSpPr/>
      </xdr:nvCxnSpPr>
      <xdr:spPr>
        <a:xfrm>
          <a:off x="9639300" y="16656202"/>
          <a:ext cx="838200" cy="1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25552</xdr:rowOff>
    </xdr:from>
    <xdr:to>
      <xdr:col>14</xdr:col>
      <xdr:colOff>28575</xdr:colOff>
      <xdr:row>97</xdr:row>
      <xdr:rowOff>51518</xdr:rowOff>
    </xdr:to>
    <xdr:cxnSp macro="">
      <xdr:nvCxnSpPr>
        <xdr:cNvPr id="470" name="直線コネクタ 469"/>
        <xdr:cNvCxnSpPr/>
      </xdr:nvCxnSpPr>
      <xdr:spPr>
        <a:xfrm flipV="1">
          <a:off x="8750300" y="16656202"/>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51518</xdr:rowOff>
    </xdr:from>
    <xdr:to>
      <xdr:col>12</xdr:col>
      <xdr:colOff>511175</xdr:colOff>
      <xdr:row>98</xdr:row>
      <xdr:rowOff>78206</xdr:rowOff>
    </xdr:to>
    <xdr:cxnSp macro="">
      <xdr:nvCxnSpPr>
        <xdr:cNvPr id="473" name="直線コネクタ 472"/>
        <xdr:cNvCxnSpPr/>
      </xdr:nvCxnSpPr>
      <xdr:spPr>
        <a:xfrm flipV="1">
          <a:off x="7861300" y="16682168"/>
          <a:ext cx="889000" cy="1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78206</xdr:rowOff>
    </xdr:from>
    <xdr:to>
      <xdr:col>11</xdr:col>
      <xdr:colOff>307975</xdr:colOff>
      <xdr:row>98</xdr:row>
      <xdr:rowOff>82302</xdr:rowOff>
    </xdr:to>
    <xdr:cxnSp macro="">
      <xdr:nvCxnSpPr>
        <xdr:cNvPr id="476" name="直線コネクタ 475"/>
        <xdr:cNvCxnSpPr/>
      </xdr:nvCxnSpPr>
      <xdr:spPr>
        <a:xfrm flipV="1">
          <a:off x="6972300" y="16880306"/>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96262</xdr:rowOff>
    </xdr:from>
    <xdr:to>
      <xdr:col>15</xdr:col>
      <xdr:colOff>231775</xdr:colOff>
      <xdr:row>98</xdr:row>
      <xdr:rowOff>26412</xdr:rowOff>
    </xdr:to>
    <xdr:sp macro="" textlink="">
      <xdr:nvSpPr>
        <xdr:cNvPr id="486" name="円/楕円 485"/>
        <xdr:cNvSpPr/>
      </xdr:nvSpPr>
      <xdr:spPr>
        <a:xfrm>
          <a:off x="10426700" y="167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74689</xdr:rowOff>
    </xdr:from>
    <xdr:ext cx="534377" cy="259045"/>
    <xdr:sp macro="" textlink="">
      <xdr:nvSpPr>
        <xdr:cNvPr id="487" name="土木費該当値テキスト"/>
        <xdr:cNvSpPr txBox="1"/>
      </xdr:nvSpPr>
      <xdr:spPr>
        <a:xfrm>
          <a:off x="10528300" y="167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146202</xdr:rowOff>
    </xdr:from>
    <xdr:to>
      <xdr:col>14</xdr:col>
      <xdr:colOff>79375</xdr:colOff>
      <xdr:row>97</xdr:row>
      <xdr:rowOff>76352</xdr:rowOff>
    </xdr:to>
    <xdr:sp macro="" textlink="">
      <xdr:nvSpPr>
        <xdr:cNvPr id="488" name="円/楕円 487"/>
        <xdr:cNvSpPr/>
      </xdr:nvSpPr>
      <xdr:spPr>
        <a:xfrm>
          <a:off x="9588500" y="166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92879</xdr:rowOff>
    </xdr:from>
    <xdr:ext cx="534377" cy="259045"/>
    <xdr:sp macro="" textlink="">
      <xdr:nvSpPr>
        <xdr:cNvPr id="489" name="テキスト ボックス 488"/>
        <xdr:cNvSpPr txBox="1"/>
      </xdr:nvSpPr>
      <xdr:spPr>
        <a:xfrm>
          <a:off x="9372111" y="163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718</xdr:rowOff>
    </xdr:from>
    <xdr:to>
      <xdr:col>12</xdr:col>
      <xdr:colOff>561975</xdr:colOff>
      <xdr:row>97</xdr:row>
      <xdr:rowOff>102318</xdr:rowOff>
    </xdr:to>
    <xdr:sp macro="" textlink="">
      <xdr:nvSpPr>
        <xdr:cNvPr id="490" name="円/楕円 489"/>
        <xdr:cNvSpPr/>
      </xdr:nvSpPr>
      <xdr:spPr>
        <a:xfrm>
          <a:off x="8699500" y="166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118845</xdr:rowOff>
    </xdr:from>
    <xdr:ext cx="534377" cy="259045"/>
    <xdr:sp macro="" textlink="">
      <xdr:nvSpPr>
        <xdr:cNvPr id="491" name="テキスト ボックス 490"/>
        <xdr:cNvSpPr txBox="1"/>
      </xdr:nvSpPr>
      <xdr:spPr>
        <a:xfrm>
          <a:off x="8483111" y="164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27406</xdr:rowOff>
    </xdr:from>
    <xdr:to>
      <xdr:col>11</xdr:col>
      <xdr:colOff>358775</xdr:colOff>
      <xdr:row>98</xdr:row>
      <xdr:rowOff>129006</xdr:rowOff>
    </xdr:to>
    <xdr:sp macro="" textlink="">
      <xdr:nvSpPr>
        <xdr:cNvPr id="492" name="円/楕円 491"/>
        <xdr:cNvSpPr/>
      </xdr:nvSpPr>
      <xdr:spPr>
        <a:xfrm>
          <a:off x="7810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120133</xdr:rowOff>
    </xdr:from>
    <xdr:ext cx="534377" cy="259045"/>
    <xdr:sp macro="" textlink="">
      <xdr:nvSpPr>
        <xdr:cNvPr id="493" name="テキスト ボックス 492"/>
        <xdr:cNvSpPr txBox="1"/>
      </xdr:nvSpPr>
      <xdr:spPr>
        <a:xfrm>
          <a:off x="7594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31502</xdr:rowOff>
    </xdr:from>
    <xdr:to>
      <xdr:col>10</xdr:col>
      <xdr:colOff>155575</xdr:colOff>
      <xdr:row>98</xdr:row>
      <xdr:rowOff>133102</xdr:rowOff>
    </xdr:to>
    <xdr:sp macro="" textlink="">
      <xdr:nvSpPr>
        <xdr:cNvPr id="494" name="円/楕円 493"/>
        <xdr:cNvSpPr/>
      </xdr:nvSpPr>
      <xdr:spPr>
        <a:xfrm>
          <a:off x="6921500" y="16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124229</xdr:rowOff>
    </xdr:from>
    <xdr:ext cx="534377" cy="259045"/>
    <xdr:sp macro="" textlink="">
      <xdr:nvSpPr>
        <xdr:cNvPr id="495" name="テキスト ボックス 494"/>
        <xdr:cNvSpPr txBox="1"/>
      </xdr:nvSpPr>
      <xdr:spPr>
        <a:xfrm>
          <a:off x="6705111" y="16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76743</xdr:rowOff>
    </xdr:from>
    <xdr:to>
      <xdr:col>23</xdr:col>
      <xdr:colOff>517525</xdr:colOff>
      <xdr:row>37</xdr:row>
      <xdr:rowOff>107193</xdr:rowOff>
    </xdr:to>
    <xdr:cxnSp macro="">
      <xdr:nvCxnSpPr>
        <xdr:cNvPr id="523" name="直線コネクタ 522"/>
        <xdr:cNvCxnSpPr/>
      </xdr:nvCxnSpPr>
      <xdr:spPr>
        <a:xfrm flipV="1">
          <a:off x="15481300" y="6248943"/>
          <a:ext cx="8382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107193</xdr:rowOff>
    </xdr:from>
    <xdr:to>
      <xdr:col>22</xdr:col>
      <xdr:colOff>365125</xdr:colOff>
      <xdr:row>37</xdr:row>
      <xdr:rowOff>108931</xdr:rowOff>
    </xdr:to>
    <xdr:cxnSp macro="">
      <xdr:nvCxnSpPr>
        <xdr:cNvPr id="526" name="直線コネクタ 525"/>
        <xdr:cNvCxnSpPr/>
      </xdr:nvCxnSpPr>
      <xdr:spPr>
        <a:xfrm flipV="1">
          <a:off x="14592300" y="645084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108931</xdr:rowOff>
    </xdr:from>
    <xdr:to>
      <xdr:col>21</xdr:col>
      <xdr:colOff>161925</xdr:colOff>
      <xdr:row>37</xdr:row>
      <xdr:rowOff>121458</xdr:rowOff>
    </xdr:to>
    <xdr:cxnSp macro="">
      <xdr:nvCxnSpPr>
        <xdr:cNvPr id="529" name="直線コネクタ 528"/>
        <xdr:cNvCxnSpPr/>
      </xdr:nvCxnSpPr>
      <xdr:spPr>
        <a:xfrm flipV="1">
          <a:off x="13703300" y="6452581"/>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100884</xdr:rowOff>
    </xdr:from>
    <xdr:to>
      <xdr:col>19</xdr:col>
      <xdr:colOff>644525</xdr:colOff>
      <xdr:row>37</xdr:row>
      <xdr:rowOff>121458</xdr:rowOff>
    </xdr:to>
    <xdr:cxnSp macro="">
      <xdr:nvCxnSpPr>
        <xdr:cNvPr id="532" name="直線コネクタ 531"/>
        <xdr:cNvCxnSpPr/>
      </xdr:nvCxnSpPr>
      <xdr:spPr>
        <a:xfrm>
          <a:off x="12814300" y="64445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25943</xdr:rowOff>
    </xdr:from>
    <xdr:to>
      <xdr:col>23</xdr:col>
      <xdr:colOff>568325</xdr:colOff>
      <xdr:row>36</xdr:row>
      <xdr:rowOff>127543</xdr:rowOff>
    </xdr:to>
    <xdr:sp macro="" textlink="">
      <xdr:nvSpPr>
        <xdr:cNvPr id="542" name="円/楕円 541"/>
        <xdr:cNvSpPr/>
      </xdr:nvSpPr>
      <xdr:spPr>
        <a:xfrm>
          <a:off x="16268700" y="61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48820</xdr:rowOff>
    </xdr:from>
    <xdr:ext cx="534377" cy="259045"/>
    <xdr:sp macro="" textlink="">
      <xdr:nvSpPr>
        <xdr:cNvPr id="543" name="消防費該当値テキスト"/>
        <xdr:cNvSpPr txBox="1"/>
      </xdr:nvSpPr>
      <xdr:spPr>
        <a:xfrm>
          <a:off x="16370300" y="60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56393</xdr:rowOff>
    </xdr:from>
    <xdr:to>
      <xdr:col>22</xdr:col>
      <xdr:colOff>415925</xdr:colOff>
      <xdr:row>37</xdr:row>
      <xdr:rowOff>157993</xdr:rowOff>
    </xdr:to>
    <xdr:sp macro="" textlink="">
      <xdr:nvSpPr>
        <xdr:cNvPr id="544" name="円/楕円 543"/>
        <xdr:cNvSpPr/>
      </xdr:nvSpPr>
      <xdr:spPr>
        <a:xfrm>
          <a:off x="15430500" y="64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149120</xdr:rowOff>
    </xdr:from>
    <xdr:ext cx="534377" cy="259045"/>
    <xdr:sp macro="" textlink="">
      <xdr:nvSpPr>
        <xdr:cNvPr id="545" name="テキスト ボックス 544"/>
        <xdr:cNvSpPr txBox="1"/>
      </xdr:nvSpPr>
      <xdr:spPr>
        <a:xfrm>
          <a:off x="15214111" y="64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58131</xdr:rowOff>
    </xdr:from>
    <xdr:to>
      <xdr:col>21</xdr:col>
      <xdr:colOff>212725</xdr:colOff>
      <xdr:row>37</xdr:row>
      <xdr:rowOff>159731</xdr:rowOff>
    </xdr:to>
    <xdr:sp macro="" textlink="">
      <xdr:nvSpPr>
        <xdr:cNvPr id="546" name="円/楕円 545"/>
        <xdr:cNvSpPr/>
      </xdr:nvSpPr>
      <xdr:spPr>
        <a:xfrm>
          <a:off x="14541500" y="64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150858</xdr:rowOff>
    </xdr:from>
    <xdr:ext cx="534377" cy="259045"/>
    <xdr:sp macro="" textlink="">
      <xdr:nvSpPr>
        <xdr:cNvPr id="547" name="テキスト ボックス 546"/>
        <xdr:cNvSpPr txBox="1"/>
      </xdr:nvSpPr>
      <xdr:spPr>
        <a:xfrm>
          <a:off x="14325111" y="64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70658</xdr:rowOff>
    </xdr:from>
    <xdr:to>
      <xdr:col>20</xdr:col>
      <xdr:colOff>9525</xdr:colOff>
      <xdr:row>38</xdr:row>
      <xdr:rowOff>808</xdr:rowOff>
    </xdr:to>
    <xdr:sp macro="" textlink="">
      <xdr:nvSpPr>
        <xdr:cNvPr id="548" name="円/楕円 547"/>
        <xdr:cNvSpPr/>
      </xdr:nvSpPr>
      <xdr:spPr>
        <a:xfrm>
          <a:off x="13652500" y="64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163385</xdr:rowOff>
    </xdr:from>
    <xdr:ext cx="534377" cy="259045"/>
    <xdr:sp macro="" textlink="">
      <xdr:nvSpPr>
        <xdr:cNvPr id="549" name="テキスト ボックス 548"/>
        <xdr:cNvSpPr txBox="1"/>
      </xdr:nvSpPr>
      <xdr:spPr>
        <a:xfrm>
          <a:off x="13436111" y="65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50084</xdr:rowOff>
    </xdr:from>
    <xdr:to>
      <xdr:col>18</xdr:col>
      <xdr:colOff>492125</xdr:colOff>
      <xdr:row>37</xdr:row>
      <xdr:rowOff>151684</xdr:rowOff>
    </xdr:to>
    <xdr:sp macro="" textlink="">
      <xdr:nvSpPr>
        <xdr:cNvPr id="550" name="円/楕円 549"/>
        <xdr:cNvSpPr/>
      </xdr:nvSpPr>
      <xdr:spPr>
        <a:xfrm>
          <a:off x="12763500" y="6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142811</xdr:rowOff>
    </xdr:from>
    <xdr:ext cx="534377" cy="259045"/>
    <xdr:sp macro="" textlink="">
      <xdr:nvSpPr>
        <xdr:cNvPr id="551" name="テキスト ボックス 550"/>
        <xdr:cNvSpPr txBox="1"/>
      </xdr:nvSpPr>
      <xdr:spPr>
        <a:xfrm>
          <a:off x="12547111" y="64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110276</xdr:rowOff>
    </xdr:from>
    <xdr:to>
      <xdr:col>23</xdr:col>
      <xdr:colOff>517525</xdr:colOff>
      <xdr:row>55</xdr:row>
      <xdr:rowOff>124743</xdr:rowOff>
    </xdr:to>
    <xdr:cxnSp macro="">
      <xdr:nvCxnSpPr>
        <xdr:cNvPr id="582" name="直線コネクタ 581"/>
        <xdr:cNvCxnSpPr/>
      </xdr:nvCxnSpPr>
      <xdr:spPr>
        <a:xfrm>
          <a:off x="15481300" y="8511326"/>
          <a:ext cx="838200" cy="10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110276</xdr:rowOff>
    </xdr:from>
    <xdr:to>
      <xdr:col>22</xdr:col>
      <xdr:colOff>365125</xdr:colOff>
      <xdr:row>55</xdr:row>
      <xdr:rowOff>80068</xdr:rowOff>
    </xdr:to>
    <xdr:cxnSp macro="">
      <xdr:nvCxnSpPr>
        <xdr:cNvPr id="585" name="直線コネクタ 584"/>
        <xdr:cNvCxnSpPr/>
      </xdr:nvCxnSpPr>
      <xdr:spPr>
        <a:xfrm flipV="1">
          <a:off x="14592300" y="8511326"/>
          <a:ext cx="889000" cy="99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80068</xdr:rowOff>
    </xdr:from>
    <xdr:to>
      <xdr:col>21</xdr:col>
      <xdr:colOff>161925</xdr:colOff>
      <xdr:row>55</xdr:row>
      <xdr:rowOff>163757</xdr:rowOff>
    </xdr:to>
    <xdr:cxnSp macro="">
      <xdr:nvCxnSpPr>
        <xdr:cNvPr id="588" name="直線コネクタ 587"/>
        <xdr:cNvCxnSpPr/>
      </xdr:nvCxnSpPr>
      <xdr:spPr>
        <a:xfrm flipV="1">
          <a:off x="13703300" y="9509818"/>
          <a:ext cx="889000" cy="8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163757</xdr:rowOff>
    </xdr:from>
    <xdr:to>
      <xdr:col>19</xdr:col>
      <xdr:colOff>644525</xdr:colOff>
      <xdr:row>57</xdr:row>
      <xdr:rowOff>62716</xdr:rowOff>
    </xdr:to>
    <xdr:cxnSp macro="">
      <xdr:nvCxnSpPr>
        <xdr:cNvPr id="591" name="直線コネクタ 590"/>
        <xdr:cNvCxnSpPr/>
      </xdr:nvCxnSpPr>
      <xdr:spPr>
        <a:xfrm flipV="1">
          <a:off x="12814300" y="9593507"/>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73943</xdr:rowOff>
    </xdr:from>
    <xdr:to>
      <xdr:col>23</xdr:col>
      <xdr:colOff>568325</xdr:colOff>
      <xdr:row>56</xdr:row>
      <xdr:rowOff>4093</xdr:rowOff>
    </xdr:to>
    <xdr:sp macro="" textlink="">
      <xdr:nvSpPr>
        <xdr:cNvPr id="601" name="円/楕円 600"/>
        <xdr:cNvSpPr/>
      </xdr:nvSpPr>
      <xdr:spPr>
        <a:xfrm>
          <a:off x="16268700" y="95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96820</xdr:rowOff>
    </xdr:from>
    <xdr:ext cx="534377" cy="259045"/>
    <xdr:sp macro="" textlink="">
      <xdr:nvSpPr>
        <xdr:cNvPr id="602" name="教育費該当値テキスト"/>
        <xdr:cNvSpPr txBox="1"/>
      </xdr:nvSpPr>
      <xdr:spPr>
        <a:xfrm>
          <a:off x="16370300" y="93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60,624</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59476</xdr:rowOff>
    </xdr:from>
    <xdr:to>
      <xdr:col>22</xdr:col>
      <xdr:colOff>415925</xdr:colOff>
      <xdr:row>49</xdr:row>
      <xdr:rowOff>161076</xdr:rowOff>
    </xdr:to>
    <xdr:sp macro="" textlink="">
      <xdr:nvSpPr>
        <xdr:cNvPr id="603" name="円/楕円 602"/>
        <xdr:cNvSpPr/>
      </xdr:nvSpPr>
      <xdr:spPr>
        <a:xfrm>
          <a:off x="15430500" y="84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6153</xdr:rowOff>
    </xdr:from>
    <xdr:ext cx="599010" cy="259045"/>
    <xdr:sp macro="" textlink="">
      <xdr:nvSpPr>
        <xdr:cNvPr id="604" name="テキスト ボックス 603"/>
        <xdr:cNvSpPr txBox="1"/>
      </xdr:nvSpPr>
      <xdr:spPr>
        <a:xfrm>
          <a:off x="15181794" y="82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156,453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29268</xdr:rowOff>
    </xdr:from>
    <xdr:to>
      <xdr:col>21</xdr:col>
      <xdr:colOff>212725</xdr:colOff>
      <xdr:row>55</xdr:row>
      <xdr:rowOff>130868</xdr:rowOff>
    </xdr:to>
    <xdr:sp macro="" textlink="">
      <xdr:nvSpPr>
        <xdr:cNvPr id="605" name="円/楕円 604"/>
        <xdr:cNvSpPr/>
      </xdr:nvSpPr>
      <xdr:spPr>
        <a:xfrm>
          <a:off x="14541500" y="94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147395</xdr:rowOff>
    </xdr:from>
    <xdr:ext cx="534377" cy="259045"/>
    <xdr:sp macro="" textlink="">
      <xdr:nvSpPr>
        <xdr:cNvPr id="606" name="テキスト ボックス 605"/>
        <xdr:cNvSpPr txBox="1"/>
      </xdr:nvSpPr>
      <xdr:spPr>
        <a:xfrm>
          <a:off x="14325111" y="92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112957</xdr:rowOff>
    </xdr:from>
    <xdr:to>
      <xdr:col>20</xdr:col>
      <xdr:colOff>9525</xdr:colOff>
      <xdr:row>56</xdr:row>
      <xdr:rowOff>43107</xdr:rowOff>
    </xdr:to>
    <xdr:sp macro="" textlink="">
      <xdr:nvSpPr>
        <xdr:cNvPr id="607" name="円/楕円 606"/>
        <xdr:cNvSpPr/>
      </xdr:nvSpPr>
      <xdr:spPr>
        <a:xfrm>
          <a:off x="13652500" y="95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59634</xdr:rowOff>
    </xdr:from>
    <xdr:ext cx="534377" cy="259045"/>
    <xdr:sp macro="" textlink="">
      <xdr:nvSpPr>
        <xdr:cNvPr id="608" name="テキスト ボックス 607"/>
        <xdr:cNvSpPr txBox="1"/>
      </xdr:nvSpPr>
      <xdr:spPr>
        <a:xfrm>
          <a:off x="13436111" y="93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11916</xdr:rowOff>
    </xdr:from>
    <xdr:to>
      <xdr:col>18</xdr:col>
      <xdr:colOff>492125</xdr:colOff>
      <xdr:row>57</xdr:row>
      <xdr:rowOff>113516</xdr:rowOff>
    </xdr:to>
    <xdr:sp macro="" textlink="">
      <xdr:nvSpPr>
        <xdr:cNvPr id="609" name="円/楕円 608"/>
        <xdr:cNvSpPr/>
      </xdr:nvSpPr>
      <xdr:spPr>
        <a:xfrm>
          <a:off x="12763500" y="97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104643</xdr:rowOff>
    </xdr:from>
    <xdr:ext cx="534377" cy="259045"/>
    <xdr:sp macro="" textlink="">
      <xdr:nvSpPr>
        <xdr:cNvPr id="610" name="テキスト ボックス 609"/>
        <xdr:cNvSpPr txBox="1"/>
      </xdr:nvSpPr>
      <xdr:spPr>
        <a:xfrm>
          <a:off x="12547111" y="98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41002</xdr:rowOff>
    </xdr:from>
    <xdr:to>
      <xdr:col>23</xdr:col>
      <xdr:colOff>517525</xdr:colOff>
      <xdr:row>79</xdr:row>
      <xdr:rowOff>44165</xdr:rowOff>
    </xdr:to>
    <xdr:cxnSp macro="">
      <xdr:nvCxnSpPr>
        <xdr:cNvPr id="639" name="直線コネクタ 638"/>
        <xdr:cNvCxnSpPr/>
      </xdr:nvCxnSpPr>
      <xdr:spPr>
        <a:xfrm flipV="1">
          <a:off x="15481300" y="13585552"/>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43174</xdr:rowOff>
    </xdr:from>
    <xdr:to>
      <xdr:col>22</xdr:col>
      <xdr:colOff>365125</xdr:colOff>
      <xdr:row>79</xdr:row>
      <xdr:rowOff>44165</xdr:rowOff>
    </xdr:to>
    <xdr:cxnSp macro="">
      <xdr:nvCxnSpPr>
        <xdr:cNvPr id="642" name="直線コネクタ 641"/>
        <xdr:cNvCxnSpPr/>
      </xdr:nvCxnSpPr>
      <xdr:spPr>
        <a:xfrm>
          <a:off x="14592300" y="1358772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74968</xdr:rowOff>
    </xdr:from>
    <xdr:to>
      <xdr:col>21</xdr:col>
      <xdr:colOff>161925</xdr:colOff>
      <xdr:row>79</xdr:row>
      <xdr:rowOff>43174</xdr:rowOff>
    </xdr:to>
    <xdr:cxnSp macro="">
      <xdr:nvCxnSpPr>
        <xdr:cNvPr id="645" name="直線コネクタ 644"/>
        <xdr:cNvCxnSpPr/>
      </xdr:nvCxnSpPr>
      <xdr:spPr>
        <a:xfrm>
          <a:off x="13703300" y="13448068"/>
          <a:ext cx="8890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74968</xdr:rowOff>
    </xdr:from>
    <xdr:to>
      <xdr:col>19</xdr:col>
      <xdr:colOff>644525</xdr:colOff>
      <xdr:row>79</xdr:row>
      <xdr:rowOff>19095</xdr:rowOff>
    </xdr:to>
    <xdr:cxnSp macro="">
      <xdr:nvCxnSpPr>
        <xdr:cNvPr id="648" name="直線コネクタ 647"/>
        <xdr:cNvCxnSpPr/>
      </xdr:nvCxnSpPr>
      <xdr:spPr>
        <a:xfrm flipV="1">
          <a:off x="12814300" y="13448068"/>
          <a:ext cx="889000" cy="1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161652</xdr:rowOff>
    </xdr:from>
    <xdr:to>
      <xdr:col>23</xdr:col>
      <xdr:colOff>568325</xdr:colOff>
      <xdr:row>79</xdr:row>
      <xdr:rowOff>91802</xdr:rowOff>
    </xdr:to>
    <xdr:sp macro="" textlink="">
      <xdr:nvSpPr>
        <xdr:cNvPr id="658" name="円/楕円 657"/>
        <xdr:cNvSpPr/>
      </xdr:nvSpPr>
      <xdr:spPr>
        <a:xfrm>
          <a:off x="16268700" y="13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164815</xdr:rowOff>
    </xdr:from>
    <xdr:to>
      <xdr:col>22</xdr:col>
      <xdr:colOff>415925</xdr:colOff>
      <xdr:row>79</xdr:row>
      <xdr:rowOff>94965</xdr:rowOff>
    </xdr:to>
    <xdr:sp macro="" textlink="">
      <xdr:nvSpPr>
        <xdr:cNvPr id="660" name="円/楕円 659"/>
        <xdr:cNvSpPr/>
      </xdr:nvSpPr>
      <xdr:spPr>
        <a:xfrm>
          <a:off x="15430500" y="13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86092</xdr:rowOff>
    </xdr:from>
    <xdr:ext cx="313932" cy="259045"/>
    <xdr:sp macro="" textlink="">
      <xdr:nvSpPr>
        <xdr:cNvPr id="661" name="テキスト ボックス 660"/>
        <xdr:cNvSpPr txBox="1"/>
      </xdr:nvSpPr>
      <xdr:spPr>
        <a:xfrm>
          <a:off x="15324333" y="136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163824</xdr:rowOff>
    </xdr:from>
    <xdr:to>
      <xdr:col>21</xdr:col>
      <xdr:colOff>212725</xdr:colOff>
      <xdr:row>79</xdr:row>
      <xdr:rowOff>93974</xdr:rowOff>
    </xdr:to>
    <xdr:sp macro="" textlink="">
      <xdr:nvSpPr>
        <xdr:cNvPr id="662" name="円/楕円 661"/>
        <xdr:cNvSpPr/>
      </xdr:nvSpPr>
      <xdr:spPr>
        <a:xfrm>
          <a:off x="145415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85101</xdr:rowOff>
    </xdr:from>
    <xdr:ext cx="313932" cy="259045"/>
    <xdr:sp macro="" textlink="">
      <xdr:nvSpPr>
        <xdr:cNvPr id="663" name="テキスト ボックス 662"/>
        <xdr:cNvSpPr txBox="1"/>
      </xdr:nvSpPr>
      <xdr:spPr>
        <a:xfrm>
          <a:off x="14435333" y="13629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24168</xdr:rowOff>
    </xdr:from>
    <xdr:to>
      <xdr:col>20</xdr:col>
      <xdr:colOff>9525</xdr:colOff>
      <xdr:row>78</xdr:row>
      <xdr:rowOff>125768</xdr:rowOff>
    </xdr:to>
    <xdr:sp macro="" textlink="">
      <xdr:nvSpPr>
        <xdr:cNvPr id="664" name="円/楕円 663"/>
        <xdr:cNvSpPr/>
      </xdr:nvSpPr>
      <xdr:spPr>
        <a:xfrm>
          <a:off x="13652500" y="133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142295</xdr:rowOff>
    </xdr:from>
    <xdr:ext cx="469744" cy="259045"/>
    <xdr:sp macro="" textlink="">
      <xdr:nvSpPr>
        <xdr:cNvPr id="665" name="テキスト ボックス 664"/>
        <xdr:cNvSpPr txBox="1"/>
      </xdr:nvSpPr>
      <xdr:spPr>
        <a:xfrm>
          <a:off x="13468427"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139745</xdr:rowOff>
    </xdr:from>
    <xdr:to>
      <xdr:col>18</xdr:col>
      <xdr:colOff>492125</xdr:colOff>
      <xdr:row>79</xdr:row>
      <xdr:rowOff>69895</xdr:rowOff>
    </xdr:to>
    <xdr:sp macro="" textlink="">
      <xdr:nvSpPr>
        <xdr:cNvPr id="666" name="円/楕円 665"/>
        <xdr:cNvSpPr/>
      </xdr:nvSpPr>
      <xdr:spPr>
        <a:xfrm>
          <a:off x="12763500" y="13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61022</xdr:rowOff>
    </xdr:from>
    <xdr:ext cx="469744" cy="259045"/>
    <xdr:sp macro="" textlink="">
      <xdr:nvSpPr>
        <xdr:cNvPr id="667" name="テキスト ボックス 666"/>
        <xdr:cNvSpPr txBox="1"/>
      </xdr:nvSpPr>
      <xdr:spPr>
        <a:xfrm>
          <a:off x="12579427" y="1360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15929</xdr:rowOff>
    </xdr:from>
    <xdr:to>
      <xdr:col>23</xdr:col>
      <xdr:colOff>517525</xdr:colOff>
      <xdr:row>98</xdr:row>
      <xdr:rowOff>18509</xdr:rowOff>
    </xdr:to>
    <xdr:cxnSp macro="">
      <xdr:nvCxnSpPr>
        <xdr:cNvPr id="698" name="直線コネクタ 697"/>
        <xdr:cNvCxnSpPr/>
      </xdr:nvCxnSpPr>
      <xdr:spPr>
        <a:xfrm flipV="1">
          <a:off x="15481300" y="16818029"/>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2747</xdr:rowOff>
    </xdr:from>
    <xdr:to>
      <xdr:col>22</xdr:col>
      <xdr:colOff>365125</xdr:colOff>
      <xdr:row>98</xdr:row>
      <xdr:rowOff>18509</xdr:rowOff>
    </xdr:to>
    <xdr:cxnSp macro="">
      <xdr:nvCxnSpPr>
        <xdr:cNvPr id="701" name="直線コネクタ 700"/>
        <xdr:cNvCxnSpPr/>
      </xdr:nvCxnSpPr>
      <xdr:spPr>
        <a:xfrm>
          <a:off x="14592300" y="16804847"/>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161449</xdr:rowOff>
    </xdr:from>
    <xdr:to>
      <xdr:col>21</xdr:col>
      <xdr:colOff>161925</xdr:colOff>
      <xdr:row>98</xdr:row>
      <xdr:rowOff>2747</xdr:rowOff>
    </xdr:to>
    <xdr:cxnSp macro="">
      <xdr:nvCxnSpPr>
        <xdr:cNvPr id="704" name="直線コネクタ 703"/>
        <xdr:cNvCxnSpPr/>
      </xdr:nvCxnSpPr>
      <xdr:spPr>
        <a:xfrm>
          <a:off x="13703300" y="16792099"/>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149856</xdr:rowOff>
    </xdr:from>
    <xdr:to>
      <xdr:col>19</xdr:col>
      <xdr:colOff>644525</xdr:colOff>
      <xdr:row>97</xdr:row>
      <xdr:rowOff>161449</xdr:rowOff>
    </xdr:to>
    <xdr:cxnSp macro="">
      <xdr:nvCxnSpPr>
        <xdr:cNvPr id="707" name="直線コネクタ 706"/>
        <xdr:cNvCxnSpPr/>
      </xdr:nvCxnSpPr>
      <xdr:spPr>
        <a:xfrm>
          <a:off x="12814300" y="1678050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136579</xdr:rowOff>
    </xdr:from>
    <xdr:to>
      <xdr:col>23</xdr:col>
      <xdr:colOff>568325</xdr:colOff>
      <xdr:row>98</xdr:row>
      <xdr:rowOff>66729</xdr:rowOff>
    </xdr:to>
    <xdr:sp macro="" textlink="">
      <xdr:nvSpPr>
        <xdr:cNvPr id="717" name="円/楕円 716"/>
        <xdr:cNvSpPr/>
      </xdr:nvSpPr>
      <xdr:spPr>
        <a:xfrm>
          <a:off x="16268700" y="16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51506</xdr:rowOff>
    </xdr:from>
    <xdr:ext cx="534377" cy="259045"/>
    <xdr:sp macro="" textlink="">
      <xdr:nvSpPr>
        <xdr:cNvPr id="718" name="公債費該当値テキスト"/>
        <xdr:cNvSpPr txBox="1"/>
      </xdr:nvSpPr>
      <xdr:spPr>
        <a:xfrm>
          <a:off x="16370300" y="166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139159</xdr:rowOff>
    </xdr:from>
    <xdr:to>
      <xdr:col>22</xdr:col>
      <xdr:colOff>415925</xdr:colOff>
      <xdr:row>98</xdr:row>
      <xdr:rowOff>69309</xdr:rowOff>
    </xdr:to>
    <xdr:sp macro="" textlink="">
      <xdr:nvSpPr>
        <xdr:cNvPr id="719" name="円/楕円 718"/>
        <xdr:cNvSpPr/>
      </xdr:nvSpPr>
      <xdr:spPr>
        <a:xfrm>
          <a:off x="15430500" y="167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60436</xdr:rowOff>
    </xdr:from>
    <xdr:ext cx="534377" cy="259045"/>
    <xdr:sp macro="" textlink="">
      <xdr:nvSpPr>
        <xdr:cNvPr id="720" name="テキスト ボックス 719"/>
        <xdr:cNvSpPr txBox="1"/>
      </xdr:nvSpPr>
      <xdr:spPr>
        <a:xfrm>
          <a:off x="15214111" y="1686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123397</xdr:rowOff>
    </xdr:from>
    <xdr:to>
      <xdr:col>21</xdr:col>
      <xdr:colOff>212725</xdr:colOff>
      <xdr:row>98</xdr:row>
      <xdr:rowOff>53547</xdr:rowOff>
    </xdr:to>
    <xdr:sp macro="" textlink="">
      <xdr:nvSpPr>
        <xdr:cNvPr id="721" name="円/楕円 720"/>
        <xdr:cNvSpPr/>
      </xdr:nvSpPr>
      <xdr:spPr>
        <a:xfrm>
          <a:off x="14541500" y="167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44674</xdr:rowOff>
    </xdr:from>
    <xdr:ext cx="534377" cy="259045"/>
    <xdr:sp macro="" textlink="">
      <xdr:nvSpPr>
        <xdr:cNvPr id="722" name="テキスト ボックス 721"/>
        <xdr:cNvSpPr txBox="1"/>
      </xdr:nvSpPr>
      <xdr:spPr>
        <a:xfrm>
          <a:off x="14325111" y="168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110649</xdr:rowOff>
    </xdr:from>
    <xdr:to>
      <xdr:col>20</xdr:col>
      <xdr:colOff>9525</xdr:colOff>
      <xdr:row>98</xdr:row>
      <xdr:rowOff>40799</xdr:rowOff>
    </xdr:to>
    <xdr:sp macro="" textlink="">
      <xdr:nvSpPr>
        <xdr:cNvPr id="723" name="円/楕円 722"/>
        <xdr:cNvSpPr/>
      </xdr:nvSpPr>
      <xdr:spPr>
        <a:xfrm>
          <a:off x="13652500" y="167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31926</xdr:rowOff>
    </xdr:from>
    <xdr:ext cx="534377" cy="259045"/>
    <xdr:sp macro="" textlink="">
      <xdr:nvSpPr>
        <xdr:cNvPr id="724" name="テキスト ボックス 723"/>
        <xdr:cNvSpPr txBox="1"/>
      </xdr:nvSpPr>
      <xdr:spPr>
        <a:xfrm>
          <a:off x="13436111" y="168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99056</xdr:rowOff>
    </xdr:from>
    <xdr:to>
      <xdr:col>18</xdr:col>
      <xdr:colOff>492125</xdr:colOff>
      <xdr:row>98</xdr:row>
      <xdr:rowOff>29206</xdr:rowOff>
    </xdr:to>
    <xdr:sp macro="" textlink="">
      <xdr:nvSpPr>
        <xdr:cNvPr id="725" name="円/楕円 724"/>
        <xdr:cNvSpPr/>
      </xdr:nvSpPr>
      <xdr:spPr>
        <a:xfrm>
          <a:off x="12763500" y="167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20333</xdr:rowOff>
    </xdr:from>
    <xdr:ext cx="534377" cy="259045"/>
    <xdr:sp macro="" textlink="">
      <xdr:nvSpPr>
        <xdr:cNvPr id="726" name="テキスト ボックス 725"/>
        <xdr:cNvSpPr txBox="1"/>
      </xdr:nvSpPr>
      <xdr:spPr>
        <a:xfrm>
          <a:off x="12547111" y="168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156464</xdr:rowOff>
    </xdr:from>
    <xdr:to>
      <xdr:col>32</xdr:col>
      <xdr:colOff>187325</xdr:colOff>
      <xdr:row>38</xdr:row>
      <xdr:rowOff>140462</xdr:rowOff>
    </xdr:to>
    <xdr:cxnSp macro="">
      <xdr:nvCxnSpPr>
        <xdr:cNvPr id="755" name="直線コネクタ 754"/>
        <xdr:cNvCxnSpPr/>
      </xdr:nvCxnSpPr>
      <xdr:spPr>
        <a:xfrm flipV="1">
          <a:off x="21323300" y="650011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121429</xdr:rowOff>
    </xdr:from>
    <xdr:ext cx="313932" cy="259045"/>
    <xdr:sp macro="" textlink="">
      <xdr:nvSpPr>
        <xdr:cNvPr id="756" name="諸支出金平均値テキスト"/>
        <xdr:cNvSpPr txBox="1"/>
      </xdr:nvSpPr>
      <xdr:spPr>
        <a:xfrm>
          <a:off x="22212300" y="6636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50165</xdr:rowOff>
    </xdr:from>
    <xdr:to>
      <xdr:col>31</xdr:col>
      <xdr:colOff>34925</xdr:colOff>
      <xdr:row>38</xdr:row>
      <xdr:rowOff>140462</xdr:rowOff>
    </xdr:to>
    <xdr:cxnSp macro="">
      <xdr:nvCxnSpPr>
        <xdr:cNvPr id="758" name="直線コネクタ 757"/>
        <xdr:cNvCxnSpPr/>
      </xdr:nvCxnSpPr>
      <xdr:spPr>
        <a:xfrm>
          <a:off x="20434300" y="6222365"/>
          <a:ext cx="889000" cy="4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59326</xdr:rowOff>
    </xdr:from>
    <xdr:ext cx="313932" cy="259045"/>
    <xdr:sp macro="" textlink="">
      <xdr:nvSpPr>
        <xdr:cNvPr id="760" name="テキスト ボックス 759"/>
        <xdr:cNvSpPr txBox="1"/>
      </xdr:nvSpPr>
      <xdr:spPr>
        <a:xfrm>
          <a:off x="21166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50165</xdr:rowOff>
    </xdr:from>
    <xdr:to>
      <xdr:col>29</xdr:col>
      <xdr:colOff>517525</xdr:colOff>
      <xdr:row>37</xdr:row>
      <xdr:rowOff>30353</xdr:rowOff>
    </xdr:to>
    <xdr:cxnSp macro="">
      <xdr:nvCxnSpPr>
        <xdr:cNvPr id="761" name="直線コネクタ 760"/>
        <xdr:cNvCxnSpPr/>
      </xdr:nvCxnSpPr>
      <xdr:spPr>
        <a:xfrm flipV="1">
          <a:off x="19545300" y="6222365"/>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25417</xdr:rowOff>
    </xdr:from>
    <xdr:ext cx="378565" cy="259045"/>
    <xdr:sp macro="" textlink="">
      <xdr:nvSpPr>
        <xdr:cNvPr id="763" name="テキスト ボックス 762"/>
        <xdr:cNvSpPr txBox="1"/>
      </xdr:nvSpPr>
      <xdr:spPr>
        <a:xfrm>
          <a:off x="20245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30353</xdr:rowOff>
    </xdr:from>
    <xdr:to>
      <xdr:col>28</xdr:col>
      <xdr:colOff>314325</xdr:colOff>
      <xdr:row>37</xdr:row>
      <xdr:rowOff>155321</xdr:rowOff>
    </xdr:to>
    <xdr:cxnSp macro="">
      <xdr:nvCxnSpPr>
        <xdr:cNvPr id="764" name="直線コネクタ 763"/>
        <xdr:cNvCxnSpPr/>
      </xdr:nvCxnSpPr>
      <xdr:spPr>
        <a:xfrm flipV="1">
          <a:off x="18656300" y="6374003"/>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169054</xdr:rowOff>
    </xdr:from>
    <xdr:ext cx="378565" cy="259045"/>
    <xdr:sp macro="" textlink="">
      <xdr:nvSpPr>
        <xdr:cNvPr id="766" name="テキスト ボックス 765"/>
        <xdr:cNvSpPr txBox="1"/>
      </xdr:nvSpPr>
      <xdr:spPr>
        <a:xfrm>
          <a:off x="19356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10939</xdr:rowOff>
    </xdr:from>
    <xdr:ext cx="378565" cy="259045"/>
    <xdr:sp macro="" textlink="">
      <xdr:nvSpPr>
        <xdr:cNvPr id="768" name="テキスト ボックス 767"/>
        <xdr:cNvSpPr txBox="1"/>
      </xdr:nvSpPr>
      <xdr:spPr>
        <a:xfrm>
          <a:off x="18467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105664</xdr:rowOff>
    </xdr:from>
    <xdr:to>
      <xdr:col>32</xdr:col>
      <xdr:colOff>238125</xdr:colOff>
      <xdr:row>38</xdr:row>
      <xdr:rowOff>35814</xdr:rowOff>
    </xdr:to>
    <xdr:sp macro="" textlink="">
      <xdr:nvSpPr>
        <xdr:cNvPr id="774" name="円/楕円 773"/>
        <xdr:cNvSpPr/>
      </xdr:nvSpPr>
      <xdr:spPr>
        <a:xfrm>
          <a:off x="221107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128541</xdr:rowOff>
    </xdr:from>
    <xdr:ext cx="378565" cy="259045"/>
    <xdr:sp macro="" textlink="">
      <xdr:nvSpPr>
        <xdr:cNvPr id="775" name="諸支出金該当値テキスト"/>
        <xdr:cNvSpPr txBox="1"/>
      </xdr:nvSpPr>
      <xdr:spPr>
        <a:xfrm>
          <a:off x="22212300" y="6300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89662</xdr:rowOff>
    </xdr:from>
    <xdr:to>
      <xdr:col>31</xdr:col>
      <xdr:colOff>85725</xdr:colOff>
      <xdr:row>39</xdr:row>
      <xdr:rowOff>19812</xdr:rowOff>
    </xdr:to>
    <xdr:sp macro="" textlink="">
      <xdr:nvSpPr>
        <xdr:cNvPr id="776" name="円/楕円 775"/>
        <xdr:cNvSpPr/>
      </xdr:nvSpPr>
      <xdr:spPr>
        <a:xfrm>
          <a:off x="21272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36339</xdr:rowOff>
    </xdr:from>
    <xdr:ext cx="378565" cy="259045"/>
    <xdr:sp macro="" textlink="">
      <xdr:nvSpPr>
        <xdr:cNvPr id="777" name="テキスト ボックス 776"/>
        <xdr:cNvSpPr txBox="1"/>
      </xdr:nvSpPr>
      <xdr:spPr>
        <a:xfrm>
          <a:off x="21134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170815</xdr:rowOff>
    </xdr:from>
    <xdr:to>
      <xdr:col>29</xdr:col>
      <xdr:colOff>568325</xdr:colOff>
      <xdr:row>36</xdr:row>
      <xdr:rowOff>100965</xdr:rowOff>
    </xdr:to>
    <xdr:sp macro="" textlink="">
      <xdr:nvSpPr>
        <xdr:cNvPr id="778" name="円/楕円 777"/>
        <xdr:cNvSpPr/>
      </xdr:nvSpPr>
      <xdr:spPr>
        <a:xfrm>
          <a:off x="20383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117492</xdr:rowOff>
    </xdr:from>
    <xdr:ext cx="469744" cy="259045"/>
    <xdr:sp macro="" textlink="">
      <xdr:nvSpPr>
        <xdr:cNvPr id="779" name="テキスト ボックス 778"/>
        <xdr:cNvSpPr txBox="1"/>
      </xdr:nvSpPr>
      <xdr:spPr>
        <a:xfrm>
          <a:off x="20199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151003</xdr:rowOff>
    </xdr:from>
    <xdr:to>
      <xdr:col>28</xdr:col>
      <xdr:colOff>365125</xdr:colOff>
      <xdr:row>37</xdr:row>
      <xdr:rowOff>81153</xdr:rowOff>
    </xdr:to>
    <xdr:sp macro="" textlink="">
      <xdr:nvSpPr>
        <xdr:cNvPr id="780" name="円/楕円 779"/>
        <xdr:cNvSpPr/>
      </xdr:nvSpPr>
      <xdr:spPr>
        <a:xfrm>
          <a:off x="19494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97680</xdr:rowOff>
    </xdr:from>
    <xdr:ext cx="378565" cy="259045"/>
    <xdr:sp macro="" textlink="">
      <xdr:nvSpPr>
        <xdr:cNvPr id="781" name="テキスト ボックス 780"/>
        <xdr:cNvSpPr txBox="1"/>
      </xdr:nvSpPr>
      <xdr:spPr>
        <a:xfrm>
          <a:off x="19356017" y="609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104521</xdr:rowOff>
    </xdr:from>
    <xdr:to>
      <xdr:col>27</xdr:col>
      <xdr:colOff>161925</xdr:colOff>
      <xdr:row>38</xdr:row>
      <xdr:rowOff>34671</xdr:rowOff>
    </xdr:to>
    <xdr:sp macro="" textlink="">
      <xdr:nvSpPr>
        <xdr:cNvPr id="782" name="円/楕円 781"/>
        <xdr:cNvSpPr/>
      </xdr:nvSpPr>
      <xdr:spPr>
        <a:xfrm>
          <a:off x="18605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51198</xdr:rowOff>
    </xdr:from>
    <xdr:ext cx="378565" cy="259045"/>
    <xdr:sp macro="" textlink="">
      <xdr:nvSpPr>
        <xdr:cNvPr id="783" name="テキスト ボックス 782"/>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教育費の一人あたりのコストは、前年度に比べ</a:t>
          </a:r>
          <a:r>
            <a:rPr kumimoji="1" lang="en-US" altLang="ja-JP" sz="1200" baseline="0">
              <a:solidFill>
                <a:schemeClr val="dk1"/>
              </a:solidFill>
              <a:effectLst/>
              <a:latin typeface="+mn-lt"/>
              <a:ea typeface="+mn-ea"/>
              <a:cs typeface="+mn-cs"/>
            </a:rPr>
            <a:t>61.3</a:t>
          </a:r>
          <a:r>
            <a:rPr kumimoji="1" lang="ja-JP" altLang="en-US" sz="1200" baseline="0">
              <a:solidFill>
                <a:schemeClr val="dk1"/>
              </a:solidFill>
              <a:effectLst/>
              <a:latin typeface="+mn-lt"/>
              <a:ea typeface="+mn-ea"/>
              <a:cs typeface="+mn-cs"/>
            </a:rPr>
            <a:t>％減少</a:t>
          </a:r>
          <a:r>
            <a:rPr kumimoji="1" lang="ja-JP" altLang="ja-JP" sz="1200" baseline="0">
              <a:solidFill>
                <a:schemeClr val="dk1"/>
              </a:solidFill>
              <a:effectLst/>
              <a:latin typeface="+mn-lt"/>
              <a:ea typeface="+mn-ea"/>
              <a:cs typeface="+mn-cs"/>
            </a:rPr>
            <a:t>した</a:t>
          </a:r>
          <a:r>
            <a:rPr kumimoji="1" lang="ja-JP" altLang="en-US" sz="1200" baseline="0">
              <a:solidFill>
                <a:schemeClr val="dk1"/>
              </a:solidFill>
              <a:effectLst/>
              <a:latin typeface="+mn-lt"/>
              <a:ea typeface="+mn-ea"/>
              <a:cs typeface="+mn-cs"/>
            </a:rPr>
            <a:t>が、</a:t>
          </a:r>
          <a:r>
            <a:rPr kumimoji="1" lang="ja-JP" altLang="ja-JP" sz="1200" baseline="0">
              <a:solidFill>
                <a:schemeClr val="dk1"/>
              </a:solidFill>
              <a:effectLst/>
              <a:latin typeface="+mn-lt"/>
              <a:ea typeface="+mn-ea"/>
              <a:cs typeface="+mn-cs"/>
            </a:rPr>
            <a:t>類似団体</a:t>
          </a:r>
          <a:r>
            <a:rPr kumimoji="1" lang="ja-JP" altLang="en-US" sz="1200" baseline="0">
              <a:solidFill>
                <a:schemeClr val="dk1"/>
              </a:solidFill>
              <a:effectLst/>
              <a:latin typeface="+mn-lt"/>
              <a:ea typeface="+mn-ea"/>
              <a:cs typeface="+mn-cs"/>
            </a:rPr>
            <a:t>の平均を上回る</a:t>
          </a:r>
          <a:r>
            <a:rPr kumimoji="1" lang="en-US" altLang="ja-JP" sz="1200" baseline="0">
              <a:solidFill>
                <a:schemeClr val="dk1"/>
              </a:solidFill>
              <a:effectLst/>
              <a:latin typeface="+mn-lt"/>
              <a:ea typeface="+mn-ea"/>
              <a:cs typeface="+mn-cs"/>
            </a:rPr>
            <a:t>60,624</a:t>
          </a:r>
          <a:r>
            <a:rPr kumimoji="1" lang="ja-JP" altLang="ja-JP" sz="1200" baseline="0">
              <a:solidFill>
                <a:schemeClr val="dk1"/>
              </a:solidFill>
              <a:effectLst/>
              <a:latin typeface="+mn-lt"/>
              <a:ea typeface="+mn-ea"/>
              <a:cs typeface="+mn-cs"/>
            </a:rPr>
            <a:t>円となって</a:t>
          </a:r>
          <a:r>
            <a:rPr kumimoji="1" lang="ja-JP" altLang="en-US" sz="1200" baseline="0">
              <a:solidFill>
                <a:schemeClr val="dk1"/>
              </a:solidFill>
              <a:effectLst/>
              <a:latin typeface="+mn-lt"/>
              <a:ea typeface="+mn-ea"/>
              <a:cs typeface="+mn-cs"/>
            </a:rPr>
            <a:t>いる</a:t>
          </a:r>
          <a:r>
            <a:rPr kumimoji="1" lang="ja-JP" altLang="ja-JP" sz="1200" baseline="0">
              <a:solidFill>
                <a:schemeClr val="dk1"/>
              </a:solidFill>
              <a:effectLst/>
              <a:latin typeface="+mn-lt"/>
              <a:ea typeface="+mn-ea"/>
              <a:cs typeface="+mn-cs"/>
            </a:rPr>
            <a:t>。これは、</a:t>
          </a:r>
          <a:r>
            <a:rPr kumimoji="1" lang="ja-JP" altLang="en-US"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27</a:t>
          </a:r>
          <a:r>
            <a:rPr kumimoji="1" lang="ja-JP" altLang="en-US" sz="1200" baseline="0">
              <a:solidFill>
                <a:schemeClr val="dk1"/>
              </a:solidFill>
              <a:effectLst/>
              <a:latin typeface="+mn-lt"/>
              <a:ea typeface="+mn-ea"/>
              <a:cs typeface="+mn-cs"/>
            </a:rPr>
            <a:t>年度は、平成</a:t>
          </a:r>
          <a:r>
            <a:rPr kumimoji="1" lang="en-US" altLang="ja-JP" sz="1200" baseline="0">
              <a:solidFill>
                <a:schemeClr val="dk1"/>
              </a:solidFill>
              <a:effectLst/>
              <a:latin typeface="+mn-lt"/>
              <a:ea typeface="+mn-ea"/>
              <a:cs typeface="+mn-cs"/>
            </a:rPr>
            <a:t>28</a:t>
          </a:r>
          <a:r>
            <a:rPr kumimoji="1" lang="ja-JP" altLang="en-US" sz="1200" baseline="0">
              <a:solidFill>
                <a:schemeClr val="dk1"/>
              </a:solidFill>
              <a:effectLst/>
              <a:latin typeface="+mn-lt"/>
              <a:ea typeface="+mn-ea"/>
              <a:cs typeface="+mn-cs"/>
            </a:rPr>
            <a:t>年</a:t>
          </a:r>
          <a:r>
            <a:rPr kumimoji="1" lang="en-US" altLang="ja-JP" sz="1200" baseline="0">
              <a:solidFill>
                <a:schemeClr val="dk1"/>
              </a:solidFill>
              <a:effectLst/>
              <a:latin typeface="+mn-lt"/>
              <a:ea typeface="+mn-ea"/>
              <a:cs typeface="+mn-cs"/>
            </a:rPr>
            <a:t>4</a:t>
          </a:r>
          <a:r>
            <a:rPr kumimoji="1" lang="ja-JP" altLang="en-US" sz="1200" baseline="0">
              <a:solidFill>
                <a:schemeClr val="dk1"/>
              </a:solidFill>
              <a:effectLst/>
              <a:latin typeface="+mn-lt"/>
              <a:ea typeface="+mn-ea"/>
              <a:cs typeface="+mn-cs"/>
            </a:rPr>
            <a:t>月に開校した新宮北</a:t>
          </a:r>
          <a:r>
            <a:rPr kumimoji="1" lang="ja-JP" altLang="ja-JP" sz="1200" baseline="0">
              <a:solidFill>
                <a:schemeClr val="dk1"/>
              </a:solidFill>
              <a:effectLst/>
              <a:latin typeface="+mn-lt"/>
              <a:ea typeface="+mn-ea"/>
              <a:cs typeface="+mn-cs"/>
            </a:rPr>
            <a:t>小学校</a:t>
          </a:r>
          <a:r>
            <a:rPr kumimoji="1" lang="ja-JP" altLang="en-US" sz="1200" baseline="0">
              <a:solidFill>
                <a:schemeClr val="dk1"/>
              </a:solidFill>
              <a:effectLst/>
              <a:latin typeface="+mn-lt"/>
              <a:ea typeface="+mn-ea"/>
              <a:cs typeface="+mn-cs"/>
            </a:rPr>
            <a:t>・学童保育所の建設</a:t>
          </a:r>
          <a:r>
            <a:rPr kumimoji="1" lang="ja-JP" altLang="ja-JP" sz="1200" baseline="0">
              <a:solidFill>
                <a:schemeClr val="dk1"/>
              </a:solidFill>
              <a:effectLst/>
              <a:latin typeface="+mn-lt"/>
              <a:ea typeface="+mn-ea"/>
              <a:cs typeface="+mn-cs"/>
            </a:rPr>
            <a:t>を</a:t>
          </a:r>
          <a:r>
            <a:rPr kumimoji="1" lang="ja-JP" altLang="en-US" sz="1200" baseline="0">
              <a:solidFill>
                <a:schemeClr val="dk1"/>
              </a:solidFill>
              <a:effectLst/>
              <a:latin typeface="+mn-lt"/>
              <a:ea typeface="+mn-ea"/>
              <a:cs typeface="+mn-cs"/>
            </a:rPr>
            <a:t>周辺整備事業が完了したことによるものであるが、</a:t>
          </a:r>
          <a:endParaRPr kumimoji="1" lang="en-US" altLang="ja-JP" sz="1200" baseline="0">
            <a:solidFill>
              <a:schemeClr val="dk1"/>
            </a:solidFill>
            <a:effectLst/>
            <a:latin typeface="+mn-lt"/>
            <a:ea typeface="+mn-ea"/>
            <a:cs typeface="+mn-cs"/>
          </a:endParaRPr>
        </a:p>
        <a:p>
          <a:pPr eaLnBrk="1" fontAlgn="auto" latinLnBrk="0" hangingPunct="1"/>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年度は小中学校、幼稚園への空調機等設置事業</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新設中学校等の整備（平成</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a:t>
          </a:r>
          <a:r>
            <a:rPr kumimoji="1" lang="ja-JP" altLang="ja-JP" sz="1200">
              <a:solidFill>
                <a:schemeClr val="dk1"/>
              </a:solidFill>
              <a:effectLst/>
              <a:latin typeface="+mn-lt"/>
              <a:ea typeface="+mn-ea"/>
              <a:cs typeface="+mn-cs"/>
            </a:rPr>
            <a:t>開校予定）に着手しており、大幅に上昇することが想定される。</a:t>
          </a:r>
          <a:r>
            <a:rPr kumimoji="1" lang="ja-JP" altLang="en-US" sz="1200">
              <a:solidFill>
                <a:schemeClr val="dk1"/>
              </a:solidFill>
              <a:effectLst/>
              <a:latin typeface="+mn-lt"/>
              <a:ea typeface="+mn-ea"/>
              <a:cs typeface="+mn-cs"/>
            </a:rPr>
            <a:t>　　</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消防費の一人あたりのコストは、前年度に比べ</a:t>
          </a:r>
          <a:r>
            <a:rPr kumimoji="1" lang="en-US" altLang="ja-JP" sz="1200">
              <a:latin typeface="ＭＳ Ｐゴシック"/>
            </a:rPr>
            <a:t>30.3</a:t>
          </a:r>
          <a:r>
            <a:rPr kumimoji="1" lang="ja-JP" altLang="en-US" sz="1200">
              <a:latin typeface="ＭＳ Ｐゴシック"/>
            </a:rPr>
            <a:t>％増加した。これは、防災行政無線デジタル化整備事業を実施したことによる増である。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中心市街地整備事業などの大型事業完了後、平成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年度にかけて、先々の公共施設の整備に備えて大型事業の実施を控え、財政調整基金の積立を行った。</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年度にかけては、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月開校した新宮北小学校・学童保育所の建設や周辺整備事業を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年度は新設中学校等の整備（平成</a:t>
          </a:r>
          <a:r>
            <a:rPr kumimoji="1" lang="en-US" altLang="ja-JP" sz="1200">
              <a:solidFill>
                <a:schemeClr val="dk1"/>
              </a:solidFill>
              <a:effectLst/>
              <a:latin typeface="+mn-lt"/>
              <a:ea typeface="+mn-ea"/>
              <a:cs typeface="+mn-cs"/>
            </a:rPr>
            <a:t>31</a:t>
          </a:r>
          <a:r>
            <a:rPr kumimoji="1" lang="ja-JP" altLang="en-US"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月開校予定）、公園整備等を実施し、</a:t>
          </a:r>
          <a:r>
            <a:rPr kumimoji="1" lang="ja-JP" altLang="ja-JP" sz="1200">
              <a:solidFill>
                <a:schemeClr val="dk1"/>
              </a:solidFill>
              <a:effectLst/>
              <a:latin typeface="+mn-lt"/>
              <a:ea typeface="+mn-ea"/>
              <a:cs typeface="+mn-cs"/>
            </a:rPr>
            <a:t>財政調整基金の取り崩しにより財源不足に対応した。このことにより、実質収支は黒字であるが、財政調整基金残高は減少、実質単年度収支は赤字となった。</a:t>
          </a:r>
          <a:endParaRPr lang="ja-JP" altLang="ja-JP" sz="1200">
            <a:effectLst/>
          </a:endParaRPr>
        </a:p>
        <a:p>
          <a:r>
            <a:rPr kumimoji="1" lang="ja-JP" altLang="ja-JP" sz="1200">
              <a:solidFill>
                <a:schemeClr val="dk1"/>
              </a:solidFill>
              <a:effectLst/>
              <a:latin typeface="+mn-lt"/>
              <a:ea typeface="+mn-ea"/>
              <a:cs typeface="+mn-cs"/>
            </a:rPr>
            <a:t>　今後も財政調整基金の取り崩しが予想される</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計画的かつ効率的な財政運営が必要である。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水道事業会計は、給水戸数増加により水道加入金等の収入が増加したため黒字額が大きくなっている。公共下水道事業特別会計は、公共下水道の面整備推進に伴う供用開始区域の拡大により、下水道使用料、受益者負担金収入が増加したため黒字額が大きくなっている。以上２会計を除く特別会計については、一般会計からの繰入金により収支を調整しており、黒字額が大きく変動することはないと見込まれ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水道事業会計は、水道加入金の収入が減少することも予想され、福岡地区水道企業団及び北九州市からの受水費の増加が予定されていることから、黒字額は減少することが考えられる。公共下水道事業特別会計は、面整備が完了すると受益者負担金収入の減少が予想される。また、面整備による事業費の増加により地方債残高が増加しており、管渠の更新や施設の増設も必要となるため、黒字額は減少していくと考えられ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一般会計は、現在、新設中学校整備事業等の大型事業に着手しており、財源不足は財政調整基金繰入金により調整する予定であるため、計画的かつ効率的な財政運営が必要である。　</a:t>
          </a:r>
          <a:endParaRPr lang="ja-JP" altLang="ja-JP" sz="1200">
            <a:solidFill>
              <a:sysClr val="windowText" lastClr="000000"/>
            </a:solidFill>
            <a:effectLst/>
          </a:endParaRPr>
        </a:p>
        <a:p>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11528305</v>
      </c>
      <c r="BO4" s="381"/>
      <c r="BP4" s="381"/>
      <c r="BQ4" s="381"/>
      <c r="BR4" s="381"/>
      <c r="BS4" s="381"/>
      <c r="BT4" s="381"/>
      <c r="BU4" s="382"/>
      <c r="BV4" s="380">
        <v>13861659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10888731</v>
      </c>
      <c r="BO5" s="418"/>
      <c r="BP5" s="418"/>
      <c r="BQ5" s="418"/>
      <c r="BR5" s="418"/>
      <c r="BS5" s="418"/>
      <c r="BT5" s="418"/>
      <c r="BU5" s="419"/>
      <c r="BV5" s="417">
        <v>13471754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90.4</v>
      </c>
      <c r="CU5" s="415"/>
      <c r="CV5" s="415"/>
      <c r="CW5" s="415"/>
      <c r="CX5" s="415"/>
      <c r="CY5" s="415"/>
      <c r="CZ5" s="415"/>
      <c r="DA5" s="416"/>
      <c r="DB5" s="414">
        <v>85.6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639574</v>
      </c>
      <c r="BO6" s="418"/>
      <c r="BP6" s="418"/>
      <c r="BQ6" s="418"/>
      <c r="BR6" s="418"/>
      <c r="BS6" s="418"/>
      <c r="BT6" s="418"/>
      <c r="BU6" s="419"/>
      <c r="BV6" s="417">
        <v>389905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96.4</v>
      </c>
      <c r="CU6" s="455"/>
      <c r="CV6" s="455"/>
      <c r="CW6" s="455"/>
      <c r="CX6" s="455"/>
      <c r="CY6" s="455"/>
      <c r="CZ6" s="455"/>
      <c r="DA6" s="456"/>
      <c r="DB6" s="454">
        <v>92.7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302337</v>
      </c>
      <c r="BO7" s="418"/>
      <c r="BP7" s="418"/>
      <c r="BQ7" s="418"/>
      <c r="BR7" s="418"/>
      <c r="BS7" s="418"/>
      <c r="BT7" s="418"/>
      <c r="BU7" s="419"/>
      <c r="BV7" s="417">
        <v>102495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6153193</v>
      </c>
      <c r="CU7" s="418"/>
      <c r="CV7" s="418"/>
      <c r="CW7" s="418"/>
      <c r="CX7" s="418"/>
      <c r="CY7" s="418"/>
      <c r="CZ7" s="418"/>
      <c r="DA7" s="419"/>
      <c r="DB7" s="417">
        <v>6014412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337237</v>
      </c>
      <c r="BO8" s="418"/>
      <c r="BP8" s="418"/>
      <c r="BQ8" s="418"/>
      <c r="BR8" s="418"/>
      <c r="BS8" s="418"/>
      <c r="BT8" s="418"/>
      <c r="BU8" s="419"/>
      <c r="BV8" s="417">
        <v>287410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30344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49827</v>
      </c>
      <c r="BO9" s="418"/>
      <c r="BP9" s="418"/>
      <c r="BQ9" s="418"/>
      <c r="BR9" s="418"/>
      <c r="BS9" s="418"/>
      <c r="BT9" s="418"/>
      <c r="BU9" s="419"/>
      <c r="BV9" s="417">
        <v>-106327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24679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2083</v>
      </c>
      <c r="BO10" s="418"/>
      <c r="BP10" s="418"/>
      <c r="BQ10" s="418"/>
      <c r="BR10" s="418"/>
      <c r="BS10" s="418"/>
      <c r="BT10" s="418"/>
      <c r="BU10" s="419"/>
      <c r="BV10" s="417">
        <v>1192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31950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208264</v>
      </c>
      <c r="BO12" s="418"/>
      <c r="BP12" s="418"/>
      <c r="BQ12" s="418"/>
      <c r="BR12" s="418"/>
      <c r="BS12" s="418"/>
      <c r="BT12" s="418"/>
      <c r="BU12" s="419"/>
      <c r="BV12" s="417">
        <v>401520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31682</v>
      </c>
      <c r="S13" s="499"/>
      <c r="T13" s="499"/>
      <c r="U13" s="499"/>
      <c r="V13" s="500"/>
      <c r="W13" s="433" t="s">
        <v>123</v>
      </c>
      <c r="X13" s="434"/>
      <c r="Y13" s="434"/>
      <c r="Z13" s="434"/>
      <c r="AA13" s="434"/>
      <c r="AB13" s="424"/>
      <c r="AC13" s="468">
        <v>309</v>
      </c>
      <c r="AD13" s="469"/>
      <c r="AE13" s="469"/>
      <c r="AF13" s="469"/>
      <c r="AG13" s="508"/>
      <c r="AH13" s="468">
        <v>330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-156354</v>
      </c>
      <c r="BO13" s="418"/>
      <c r="BP13" s="418"/>
      <c r="BQ13" s="418"/>
      <c r="BR13" s="418"/>
      <c r="BS13" s="418"/>
      <c r="BT13" s="418"/>
      <c r="BU13" s="419"/>
      <c r="BV13" s="417">
        <v>-506655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31139</v>
      </c>
      <c r="S14" s="499"/>
      <c r="T14" s="499"/>
      <c r="U14" s="499"/>
      <c r="V14" s="500"/>
      <c r="W14" s="407"/>
      <c r="X14" s="408"/>
      <c r="Y14" s="408"/>
      <c r="Z14" s="408"/>
      <c r="AA14" s="408"/>
      <c r="AB14" s="397"/>
      <c r="AC14" s="501">
        <v>2.2999999999999998</v>
      </c>
      <c r="AD14" s="502"/>
      <c r="AE14" s="502"/>
      <c r="AF14" s="502"/>
      <c r="AG14" s="503"/>
      <c r="AH14" s="501">
        <v>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56.5</v>
      </c>
      <c r="CU14" s="513"/>
      <c r="CV14" s="513"/>
      <c r="CW14" s="513"/>
      <c r="CX14" s="513"/>
      <c r="CY14" s="513"/>
      <c r="CZ14" s="513"/>
      <c r="DA14" s="514"/>
      <c r="DB14" s="512">
        <v>58.6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30906</v>
      </c>
      <c r="S15" s="499"/>
      <c r="T15" s="499"/>
      <c r="U15" s="499"/>
      <c r="V15" s="500"/>
      <c r="W15" s="433" t="s">
        <v>130</v>
      </c>
      <c r="X15" s="434"/>
      <c r="Y15" s="434"/>
      <c r="Z15" s="434"/>
      <c r="AA15" s="434"/>
      <c r="AB15" s="424"/>
      <c r="AC15" s="468">
        <v>2690</v>
      </c>
      <c r="AD15" s="469"/>
      <c r="AE15" s="469"/>
      <c r="AF15" s="469"/>
      <c r="AG15" s="508"/>
      <c r="AH15" s="468">
        <v>2455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4007789</v>
      </c>
      <c r="BO15" s="381"/>
      <c r="BP15" s="381"/>
      <c r="BQ15" s="381"/>
      <c r="BR15" s="381"/>
      <c r="BS15" s="381"/>
      <c r="BT15" s="381"/>
      <c r="BU15" s="382"/>
      <c r="BV15" s="380">
        <v>3764859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20.2</v>
      </c>
      <c r="AD16" s="502"/>
      <c r="AE16" s="502"/>
      <c r="AF16" s="502"/>
      <c r="AG16" s="503"/>
      <c r="AH16" s="501">
        <v>21.9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4582195</v>
      </c>
      <c r="BO16" s="418"/>
      <c r="BP16" s="418"/>
      <c r="BQ16" s="418"/>
      <c r="BR16" s="418"/>
      <c r="BS16" s="418"/>
      <c r="BT16" s="418"/>
      <c r="BU16" s="419"/>
      <c r="BV16" s="417">
        <v>4415483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10299</v>
      </c>
      <c r="AD17" s="469"/>
      <c r="AE17" s="469"/>
      <c r="AF17" s="469"/>
      <c r="AG17" s="508"/>
      <c r="AH17" s="468">
        <v>8408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5192603</v>
      </c>
      <c r="BO17" s="418"/>
      <c r="BP17" s="418"/>
      <c r="BQ17" s="418"/>
      <c r="BR17" s="418"/>
      <c r="BS17" s="418"/>
      <c r="BT17" s="418"/>
      <c r="BU17" s="419"/>
      <c r="BV17" s="417">
        <v>4878733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18.93</v>
      </c>
      <c r="M18" s="530"/>
      <c r="N18" s="530"/>
      <c r="O18" s="530"/>
      <c r="P18" s="530"/>
      <c r="Q18" s="530"/>
      <c r="R18" s="531"/>
      <c r="S18" s="531"/>
      <c r="T18" s="531"/>
      <c r="U18" s="531"/>
      <c r="V18" s="532"/>
      <c r="W18" s="435"/>
      <c r="X18" s="436"/>
      <c r="Y18" s="436"/>
      <c r="Z18" s="436"/>
      <c r="AA18" s="436"/>
      <c r="AB18" s="427"/>
      <c r="AC18" s="533">
        <v>77.400000000000006</v>
      </c>
      <c r="AD18" s="534"/>
      <c r="AE18" s="534"/>
      <c r="AF18" s="534"/>
      <c r="AG18" s="535"/>
      <c r="AH18" s="533">
        <v>75.099999999999994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5623893</v>
      </c>
      <c r="BO18" s="418"/>
      <c r="BP18" s="418"/>
      <c r="BQ18" s="418"/>
      <c r="BR18" s="418"/>
      <c r="BS18" s="418"/>
      <c r="BT18" s="418"/>
      <c r="BU18" s="419"/>
      <c r="BV18" s="417">
        <v>5409469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1603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7768208</v>
      </c>
      <c r="BO19" s="418"/>
      <c r="BP19" s="418"/>
      <c r="BQ19" s="418"/>
      <c r="BR19" s="418"/>
      <c r="BS19" s="418"/>
      <c r="BT19" s="418"/>
      <c r="BU19" s="419"/>
      <c r="BV19" s="417">
        <v>7373813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10946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11571328</v>
      </c>
      <c r="BO23" s="418"/>
      <c r="BP23" s="418"/>
      <c r="BQ23" s="418"/>
      <c r="BR23" s="418"/>
      <c r="BS23" s="418"/>
      <c r="BT23" s="418"/>
      <c r="BU23" s="419"/>
      <c r="BV23" s="417">
        <v>10957422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8320</v>
      </c>
      <c r="R24" s="469"/>
      <c r="S24" s="469"/>
      <c r="T24" s="469"/>
      <c r="U24" s="469"/>
      <c r="V24" s="508"/>
      <c r="W24" s="563"/>
      <c r="X24" s="551"/>
      <c r="Y24" s="552"/>
      <c r="Z24" s="467" t="s">
        <v>154</v>
      </c>
      <c r="AA24" s="447"/>
      <c r="AB24" s="447"/>
      <c r="AC24" s="447"/>
      <c r="AD24" s="447"/>
      <c r="AE24" s="447"/>
      <c r="AF24" s="447"/>
      <c r="AG24" s="448"/>
      <c r="AH24" s="468">
        <v>125</v>
      </c>
      <c r="AI24" s="469"/>
      <c r="AJ24" s="469"/>
      <c r="AK24" s="469"/>
      <c r="AL24" s="508"/>
      <c r="AM24" s="468">
        <v>376125</v>
      </c>
      <c r="AN24" s="469"/>
      <c r="AO24" s="469"/>
      <c r="AP24" s="469"/>
      <c r="AQ24" s="469"/>
      <c r="AR24" s="508"/>
      <c r="AS24" s="468">
        <v>3009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10997593</v>
      </c>
      <c r="BO24" s="418"/>
      <c r="BP24" s="418"/>
      <c r="BQ24" s="418"/>
      <c r="BR24" s="418"/>
      <c r="BS24" s="418"/>
      <c r="BT24" s="418"/>
      <c r="BU24" s="419"/>
      <c r="BV24" s="417">
        <v>10306637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6730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1080478</v>
      </c>
      <c r="BO25" s="381"/>
      <c r="BP25" s="381"/>
      <c r="BQ25" s="381"/>
      <c r="BR25" s="381"/>
      <c r="BS25" s="381"/>
      <c r="BT25" s="381"/>
      <c r="BU25" s="382"/>
      <c r="BV25" s="380">
        <v>1271959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6260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3460</v>
      </c>
      <c r="R27" s="469"/>
      <c r="S27" s="469"/>
      <c r="T27" s="469"/>
      <c r="U27" s="469"/>
      <c r="V27" s="508"/>
      <c r="W27" s="563"/>
      <c r="X27" s="551"/>
      <c r="Y27" s="552"/>
      <c r="Z27" s="467" t="s">
        <v>163</v>
      </c>
      <c r="AA27" s="447"/>
      <c r="AB27" s="447"/>
      <c r="AC27" s="447"/>
      <c r="AD27" s="447"/>
      <c r="AE27" s="447"/>
      <c r="AF27" s="447"/>
      <c r="AG27" s="448"/>
      <c r="AH27" s="468">
        <v>16</v>
      </c>
      <c r="AI27" s="469"/>
      <c r="AJ27" s="469"/>
      <c r="AK27" s="469"/>
      <c r="AL27" s="508"/>
      <c r="AM27" s="468">
        <v>45200</v>
      </c>
      <c r="AN27" s="469"/>
      <c r="AO27" s="469"/>
      <c r="AP27" s="469"/>
      <c r="AQ27" s="469"/>
      <c r="AR27" s="508"/>
      <c r="AS27" s="468">
        <v>2825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140000</v>
      </c>
      <c r="BO27" s="587"/>
      <c r="BP27" s="587"/>
      <c r="BQ27" s="587"/>
      <c r="BR27" s="587"/>
      <c r="BS27" s="587"/>
      <c r="BT27" s="587"/>
      <c r="BU27" s="588"/>
      <c r="BV27" s="586">
        <v>140000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2830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2592631</v>
      </c>
      <c r="BO28" s="381"/>
      <c r="BP28" s="381"/>
      <c r="BQ28" s="381"/>
      <c r="BR28" s="381"/>
      <c r="BS28" s="381"/>
      <c r="BT28" s="381"/>
      <c r="BU28" s="382"/>
      <c r="BV28" s="380">
        <v>2798812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2640</v>
      </c>
      <c r="R29" s="469"/>
      <c r="S29" s="469"/>
      <c r="T29" s="469"/>
      <c r="U29" s="469"/>
      <c r="V29" s="508"/>
      <c r="W29" s="564"/>
      <c r="X29" s="565"/>
      <c r="Y29" s="566"/>
      <c r="Z29" s="467" t="s">
        <v>170</v>
      </c>
      <c r="AA29" s="447"/>
      <c r="AB29" s="447"/>
      <c r="AC29" s="447"/>
      <c r="AD29" s="447"/>
      <c r="AE29" s="447"/>
      <c r="AF29" s="447"/>
      <c r="AG29" s="448"/>
      <c r="AH29" s="468">
        <v>141</v>
      </c>
      <c r="AI29" s="469"/>
      <c r="AJ29" s="469"/>
      <c r="AK29" s="469"/>
      <c r="AL29" s="508"/>
      <c r="AM29" s="468">
        <v>421325</v>
      </c>
      <c r="AN29" s="469"/>
      <c r="AO29" s="469"/>
      <c r="AP29" s="469"/>
      <c r="AQ29" s="469"/>
      <c r="AR29" s="508"/>
      <c r="AS29" s="468">
        <v>2988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377258</v>
      </c>
      <c r="BO29" s="418"/>
      <c r="BP29" s="418"/>
      <c r="BQ29" s="418"/>
      <c r="BR29" s="418"/>
      <c r="BS29" s="418"/>
      <c r="BT29" s="418"/>
      <c r="BU29" s="419"/>
      <c r="BV29" s="417">
        <v>377803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207081</v>
      </c>
      <c r="BO30" s="587"/>
      <c r="BP30" s="587"/>
      <c r="BQ30" s="587"/>
      <c r="BR30" s="587"/>
      <c r="BS30" s="587"/>
      <c r="BT30" s="587"/>
      <c r="BU30" s="588"/>
      <c r="BV30" s="586">
        <v>7073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玄界環境組合(一般会計)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新宮町文化振興財団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渡船事業特別会計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古賀高等学校組合(一般会計)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新宮町土地開発公社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相島診療所事業特別会計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IF('各会計、関係団体の財政状況及び健全化判断比率'!B33="","",'各会計、関係団体の財政状況及び健全化判断比率'!B33)</f>
        <v>公共下水道事業特別会計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IF('各会計、関係団体の財政状況及び健全化判断比率'!B34="","",'各会計、関係団体の財政状況及び健全化判断比率'!B34)</f>
        <v>相島漁業集落環境整備事業特別会計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福岡県市町村退職手当組合（基金特別会計）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福岡県自治会館管理組合(一般会計)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糟屋郡自治会館組合(一般会計)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北筑昇華苑組合(一般会計)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粕屋北部消防組合(一般会計)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粕屋北部消防組合(休日診療所事業特別会計)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9.08</v>
      </c>
      <c r="G34" s="33">
        <v>11.07</v>
      </c>
      <c r="H34" s="33">
        <v>11.94</v>
      </c>
      <c r="I34" s="33">
        <v>16.850000000000001</v>
      </c>
      <c r="J34" s="34">
        <v>16.28</v>
      </c>
      <c r="K34" s="22"/>
      <c r="L34" s="22"/>
      <c r="M34" s="22"/>
      <c r="N34" s="22"/>
      <c r="O34" s="22"/>
      <c r="P34" s="22"/>
    </row>
    <row r="35" spans="1:16" ht="39" customHeight="1" x14ac:dyDescent="0.15">
      <c r="A35" s="22"/>
      <c r="B35" s="35"/>
      <c r="C35" s="1178" t="s">
        <v>529</v>
      </c>
      <c r="D35" s="1179"/>
      <c r="E35" s="1180"/>
      <c r="F35" s="36">
        <v>6.42</v>
      </c>
      <c r="G35" s="37">
        <v>4.92</v>
      </c>
      <c r="H35" s="37">
        <v>6.78</v>
      </c>
      <c r="I35" s="37">
        <v>4.74</v>
      </c>
      <c r="J35" s="38">
        <v>5.44</v>
      </c>
      <c r="K35" s="22"/>
      <c r="L35" s="22"/>
      <c r="M35" s="22"/>
      <c r="N35" s="22"/>
      <c r="O35" s="22"/>
      <c r="P35" s="22"/>
    </row>
    <row r="36" spans="1:16" ht="39" customHeight="1" x14ac:dyDescent="0.15">
      <c r="A36" s="22"/>
      <c r="B36" s="35"/>
      <c r="C36" s="1178" t="s">
        <v>530</v>
      </c>
      <c r="D36" s="1179"/>
      <c r="E36" s="1180"/>
      <c r="F36" s="36">
        <v>0.84</v>
      </c>
      <c r="G36" s="37">
        <v>0.81</v>
      </c>
      <c r="H36" s="37">
        <v>0.97</v>
      </c>
      <c r="I36" s="37">
        <v>1.8</v>
      </c>
      <c r="J36" s="38">
        <v>1.05</v>
      </c>
      <c r="K36" s="22"/>
      <c r="L36" s="22"/>
      <c r="M36" s="22"/>
      <c r="N36" s="22"/>
      <c r="O36" s="22"/>
      <c r="P36" s="22"/>
    </row>
    <row r="37" spans="1:16" ht="39" customHeight="1" x14ac:dyDescent="0.15">
      <c r="A37" s="22"/>
      <c r="B37" s="35"/>
      <c r="C37" s="1178" t="s">
        <v>531</v>
      </c>
      <c r="D37" s="1179"/>
      <c r="E37" s="1180"/>
      <c r="F37" s="36">
        <v>1.61</v>
      </c>
      <c r="G37" s="37">
        <v>1.32</v>
      </c>
      <c r="H37" s="37">
        <v>0.38</v>
      </c>
      <c r="I37" s="37">
        <v>0.47</v>
      </c>
      <c r="J37" s="38">
        <v>0.22</v>
      </c>
      <c r="K37" s="22"/>
      <c r="L37" s="22"/>
      <c r="M37" s="22"/>
      <c r="N37" s="22"/>
      <c r="O37" s="22"/>
      <c r="P37" s="22"/>
    </row>
    <row r="38" spans="1:16" ht="39" customHeight="1" x14ac:dyDescent="0.15">
      <c r="A38" s="22"/>
      <c r="B38" s="35"/>
      <c r="C38" s="1178" t="s">
        <v>532</v>
      </c>
      <c r="D38" s="1179"/>
      <c r="E38" s="1180"/>
      <c r="F38" s="36">
        <v>0.02</v>
      </c>
      <c r="G38" s="37">
        <v>0.23</v>
      </c>
      <c r="H38" s="37">
        <v>0.15</v>
      </c>
      <c r="I38" s="37">
        <v>0.02</v>
      </c>
      <c r="J38" s="38">
        <v>0.04</v>
      </c>
      <c r="K38" s="22"/>
      <c r="L38" s="22"/>
      <c r="M38" s="22"/>
      <c r="N38" s="22"/>
      <c r="O38" s="22"/>
      <c r="P38" s="22"/>
    </row>
    <row r="39" spans="1:16" ht="39" customHeight="1" x14ac:dyDescent="0.15">
      <c r="A39" s="22"/>
      <c r="B39" s="35"/>
      <c r="C39" s="1178" t="s">
        <v>533</v>
      </c>
      <c r="D39" s="1179"/>
      <c r="E39" s="1180"/>
      <c r="F39" s="36">
        <v>0.05</v>
      </c>
      <c r="G39" s="37">
        <v>0.05</v>
      </c>
      <c r="H39" s="37">
        <v>0.1</v>
      </c>
      <c r="I39" s="37">
        <v>0.03</v>
      </c>
      <c r="J39" s="38">
        <v>0.04</v>
      </c>
      <c r="K39" s="22"/>
      <c r="L39" s="22"/>
      <c r="M39" s="22"/>
      <c r="N39" s="22"/>
      <c r="O39" s="22"/>
      <c r="P39" s="22"/>
    </row>
    <row r="40" spans="1:16" ht="39" customHeight="1" x14ac:dyDescent="0.15">
      <c r="A40" s="22"/>
      <c r="B40" s="35"/>
      <c r="C40" s="1178" t="s">
        <v>534</v>
      </c>
      <c r="D40" s="1179"/>
      <c r="E40" s="1180"/>
      <c r="F40" s="36">
        <v>0.11</v>
      </c>
      <c r="G40" s="37">
        <v>7.0000000000000007E-2</v>
      </c>
      <c r="H40" s="37">
        <v>0.2</v>
      </c>
      <c r="I40" s="37">
        <v>0.28000000000000003</v>
      </c>
      <c r="J40" s="38">
        <v>0.03</v>
      </c>
      <c r="K40" s="22"/>
      <c r="L40" s="22"/>
      <c r="M40" s="22"/>
      <c r="N40" s="22"/>
      <c r="O40" s="22"/>
      <c r="P40" s="22"/>
    </row>
    <row r="41" spans="1:16" ht="39" customHeight="1" x14ac:dyDescent="0.15">
      <c r="A41" s="22"/>
      <c r="B41" s="35"/>
      <c r="C41" s="1178" t="s">
        <v>535</v>
      </c>
      <c r="D41" s="1179"/>
      <c r="E41" s="1180"/>
      <c r="F41" s="36">
        <v>0.01</v>
      </c>
      <c r="G41" s="37">
        <v>0.01</v>
      </c>
      <c r="H41" s="37">
        <v>0.01</v>
      </c>
      <c r="I41" s="37">
        <v>0.01</v>
      </c>
      <c r="J41" s="38">
        <v>0.01</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742</v>
      </c>
      <c r="L45" s="60">
        <v>730</v>
      </c>
      <c r="M45" s="60">
        <v>731</v>
      </c>
      <c r="N45" s="60">
        <v>720</v>
      </c>
      <c r="O45" s="61">
        <v>747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166</v>
      </c>
      <c r="L48" s="64">
        <v>168</v>
      </c>
      <c r="M48" s="64">
        <v>198</v>
      </c>
      <c r="N48" s="64">
        <v>231</v>
      </c>
      <c r="O48" s="65">
        <v>215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154</v>
      </c>
      <c r="L49" s="64">
        <v>164</v>
      </c>
      <c r="M49" s="64">
        <v>169</v>
      </c>
      <c r="N49" s="64">
        <v>172</v>
      </c>
      <c r="O49" s="65">
        <v>157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90</v>
      </c>
      <c r="L50" s="64">
        <v>93</v>
      </c>
      <c r="M50" s="64">
        <v>95</v>
      </c>
      <c r="N50" s="64">
        <v>96</v>
      </c>
      <c r="O50" s="65">
        <v>98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764</v>
      </c>
      <c r="L52" s="64">
        <v>782</v>
      </c>
      <c r="M52" s="64">
        <v>798</v>
      </c>
      <c r="N52" s="64">
        <v>809</v>
      </c>
      <c r="O52" s="65">
        <v>761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388</v>
      </c>
      <c r="L53" s="69">
        <v>373</v>
      </c>
      <c r="M53" s="69">
        <v>395</v>
      </c>
      <c r="N53" s="69">
        <v>410</v>
      </c>
      <c r="O53" s="70">
        <v>456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7577</v>
      </c>
      <c r="J41" s="83">
        <v>7886</v>
      </c>
      <c r="K41" s="83">
        <v>8569</v>
      </c>
      <c r="L41" s="83">
        <v>10957</v>
      </c>
      <c r="M41" s="84">
        <v>11571</v>
      </c>
    </row>
    <row r="42" spans="2:13" ht="27.75" customHeight="1" x14ac:dyDescent="0.15">
      <c r="B42" s="1204"/>
      <c r="C42" s="1205"/>
      <c r="D42" s="85"/>
      <c r="E42" s="1210" t="s">
        <v>26</v>
      </c>
      <c r="F42" s="1210"/>
      <c r="G42" s="1210"/>
      <c r="H42" s="1211"/>
      <c r="I42" s="86">
        <v>8</v>
      </c>
      <c r="J42" s="87">
        <v>7</v>
      </c>
      <c r="K42" s="87">
        <v>6</v>
      </c>
      <c r="L42" s="87">
        <v>5</v>
      </c>
      <c r="M42" s="88">
        <v>4</v>
      </c>
    </row>
    <row r="43" spans="2:13" ht="27.75" customHeight="1" x14ac:dyDescent="0.15">
      <c r="B43" s="1204"/>
      <c r="C43" s="1205"/>
      <c r="D43" s="85"/>
      <c r="E43" s="1210" t="s">
        <v>27</v>
      </c>
      <c r="F43" s="1210"/>
      <c r="G43" s="1210"/>
      <c r="H43" s="1211"/>
      <c r="I43" s="86">
        <v>3658</v>
      </c>
      <c r="J43" s="87">
        <v>3366</v>
      </c>
      <c r="K43" s="87">
        <v>3104</v>
      </c>
      <c r="L43" s="87">
        <v>3113</v>
      </c>
      <c r="M43" s="88">
        <v>3147</v>
      </c>
    </row>
    <row r="44" spans="2:13" ht="27.75" customHeight="1" x14ac:dyDescent="0.15">
      <c r="B44" s="1204"/>
      <c r="C44" s="1205"/>
      <c r="D44" s="85"/>
      <c r="E44" s="1210" t="s">
        <v>28</v>
      </c>
      <c r="F44" s="1210"/>
      <c r="G44" s="1210"/>
      <c r="H44" s="1211"/>
      <c r="I44" s="86">
        <v>1262</v>
      </c>
      <c r="J44" s="87">
        <v>1044</v>
      </c>
      <c r="K44" s="87">
        <v>815</v>
      </c>
      <c r="L44" s="87">
        <v>654</v>
      </c>
      <c r="M44" s="88">
        <v>484</v>
      </c>
    </row>
    <row r="45" spans="2:13" ht="27.75" customHeight="1" x14ac:dyDescent="0.15">
      <c r="B45" s="1204"/>
      <c r="C45" s="1205"/>
      <c r="D45" s="85"/>
      <c r="E45" s="1210" t="s">
        <v>29</v>
      </c>
      <c r="F45" s="1210"/>
      <c r="G45" s="1210"/>
      <c r="H45" s="1211"/>
      <c r="I45" s="86">
        <v>622</v>
      </c>
      <c r="J45" s="87">
        <v>576</v>
      </c>
      <c r="K45" s="87">
        <v>334</v>
      </c>
      <c r="L45" s="87">
        <v>445</v>
      </c>
      <c r="M45" s="88">
        <v>33</v>
      </c>
    </row>
    <row r="46" spans="2:13" ht="27.75" customHeight="1" x14ac:dyDescent="0.15">
      <c r="B46" s="1204"/>
      <c r="C46" s="1205"/>
      <c r="D46" s="89"/>
      <c r="E46" s="1210" t="s">
        <v>30</v>
      </c>
      <c r="F46" s="1210"/>
      <c r="G46" s="1210"/>
      <c r="H46" s="1211"/>
      <c r="I46" s="86">
        <v>0</v>
      </c>
      <c r="J46" s="87">
        <v>139</v>
      </c>
      <c r="K46" s="87">
        <v>164</v>
      </c>
      <c r="L46" s="87">
        <v>258</v>
      </c>
      <c r="M46" s="88">
        <v>424</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3458</v>
      </c>
      <c r="J50" s="87">
        <v>4063</v>
      </c>
      <c r="K50" s="87">
        <v>3589</v>
      </c>
      <c r="L50" s="87">
        <v>3187</v>
      </c>
      <c r="M50" s="88">
        <v>3181</v>
      </c>
    </row>
    <row r="51" spans="2:13" ht="27.75" customHeight="1" x14ac:dyDescent="0.15">
      <c r="B51" s="1204"/>
      <c r="C51" s="1205"/>
      <c r="D51" s="85"/>
      <c r="E51" s="1210" t="s">
        <v>36</v>
      </c>
      <c r="F51" s="1210"/>
      <c r="G51" s="1210"/>
      <c r="H51" s="1211"/>
      <c r="I51" s="86" t="s">
        <v>480</v>
      </c>
      <c r="J51" s="87" t="s">
        <v>480</v>
      </c>
      <c r="K51" s="87" t="s">
        <v>480</v>
      </c>
      <c r="L51" s="87" t="s">
        <v>480</v>
      </c>
      <c r="M51" s="88" t="s">
        <v>480</v>
      </c>
    </row>
    <row r="52" spans="2:13" ht="27.75" customHeight="1" x14ac:dyDescent="0.15">
      <c r="B52" s="1206"/>
      <c r="C52" s="1207"/>
      <c r="D52" s="85"/>
      <c r="E52" s="1210" t="s">
        <v>37</v>
      </c>
      <c r="F52" s="1210"/>
      <c r="G52" s="1210"/>
      <c r="H52" s="1211"/>
      <c r="I52" s="86">
        <v>8491</v>
      </c>
      <c r="J52" s="87">
        <v>8432</v>
      </c>
      <c r="K52" s="87">
        <v>8512</v>
      </c>
      <c r="L52" s="87">
        <v>9189</v>
      </c>
      <c r="M52" s="88">
        <v>9435</v>
      </c>
    </row>
    <row r="53" spans="2:13" ht="27.75" customHeight="1" thickBot="1" x14ac:dyDescent="0.2">
      <c r="B53" s="1217" t="s">
        <v>21</v>
      </c>
      <c r="C53" s="1218"/>
      <c r="D53" s="92"/>
      <c r="E53" s="1219" t="s">
        <v>38</v>
      </c>
      <c r="F53" s="1219"/>
      <c r="G53" s="1219"/>
      <c r="H53" s="1220"/>
      <c r="I53" s="93">
        <v>1177</v>
      </c>
      <c r="J53" s="94">
        <v>522</v>
      </c>
      <c r="K53" s="94">
        <v>892</v>
      </c>
      <c r="L53" s="94">
        <v>3055</v>
      </c>
      <c r="M53" s="95">
        <v>3049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21852</v>
      </c>
      <c r="E3" s="118"/>
      <c r="F3" s="119">
        <v>46819</v>
      </c>
      <c r="G3" s="120"/>
      <c r="H3" s="121"/>
    </row>
    <row r="4" spans="1:8" x14ac:dyDescent="0.15">
      <c r="A4" s="122"/>
      <c r="B4" s="123"/>
      <c r="C4" s="124"/>
      <c r="D4" s="125">
        <v>12260</v>
      </c>
      <c r="E4" s="126"/>
      <c r="F4" s="127">
        <v>24121</v>
      </c>
      <c r="G4" s="128"/>
      <c r="H4" s="129"/>
    </row>
    <row r="5" spans="1:8" x14ac:dyDescent="0.15">
      <c r="A5" s="110" t="s">
        <v>514</v>
      </c>
      <c r="B5" s="115"/>
      <c r="C5" s="116"/>
      <c r="D5" s="117">
        <v>43799</v>
      </c>
      <c r="E5" s="118"/>
      <c r="F5" s="119">
        <v>53270</v>
      </c>
      <c r="G5" s="120"/>
      <c r="H5" s="121"/>
    </row>
    <row r="6" spans="1:8" x14ac:dyDescent="0.15">
      <c r="A6" s="122"/>
      <c r="B6" s="123"/>
      <c r="C6" s="124"/>
      <c r="D6" s="125">
        <v>11775</v>
      </c>
      <c r="E6" s="126"/>
      <c r="F6" s="127">
        <v>24316</v>
      </c>
      <c r="G6" s="128"/>
      <c r="H6" s="129"/>
    </row>
    <row r="7" spans="1:8" x14ac:dyDescent="0.15">
      <c r="A7" s="110" t="s">
        <v>515</v>
      </c>
      <c r="B7" s="115"/>
      <c r="C7" s="116"/>
      <c r="D7" s="117">
        <v>74802</v>
      </c>
      <c r="E7" s="118"/>
      <c r="F7" s="119">
        <v>53292</v>
      </c>
      <c r="G7" s="120"/>
      <c r="H7" s="121"/>
    </row>
    <row r="8" spans="1:8" x14ac:dyDescent="0.15">
      <c r="A8" s="122"/>
      <c r="B8" s="123"/>
      <c r="C8" s="124"/>
      <c r="D8" s="125">
        <v>30310</v>
      </c>
      <c r="E8" s="126"/>
      <c r="F8" s="127">
        <v>28900</v>
      </c>
      <c r="G8" s="128"/>
      <c r="H8" s="129"/>
    </row>
    <row r="9" spans="1:8" x14ac:dyDescent="0.15">
      <c r="A9" s="110" t="s">
        <v>516</v>
      </c>
      <c r="B9" s="115"/>
      <c r="C9" s="116"/>
      <c r="D9" s="117">
        <v>166967</v>
      </c>
      <c r="E9" s="118"/>
      <c r="F9" s="119">
        <v>49919</v>
      </c>
      <c r="G9" s="120"/>
      <c r="H9" s="121"/>
    </row>
    <row r="10" spans="1:8" x14ac:dyDescent="0.15">
      <c r="A10" s="122"/>
      <c r="B10" s="123"/>
      <c r="C10" s="124"/>
      <c r="D10" s="125">
        <v>63977</v>
      </c>
      <c r="E10" s="126"/>
      <c r="F10" s="127">
        <v>26398</v>
      </c>
      <c r="G10" s="128"/>
      <c r="H10" s="129"/>
    </row>
    <row r="11" spans="1:8" x14ac:dyDescent="0.15">
      <c r="A11" s="110" t="s">
        <v>517</v>
      </c>
      <c r="B11" s="115"/>
      <c r="C11" s="116"/>
      <c r="D11" s="117">
        <v>56705</v>
      </c>
      <c r="E11" s="118"/>
      <c r="F11" s="119">
        <v>47738</v>
      </c>
      <c r="G11" s="120"/>
      <c r="H11" s="121"/>
    </row>
    <row r="12" spans="1:8" x14ac:dyDescent="0.15">
      <c r="A12" s="122"/>
      <c r="B12" s="123"/>
      <c r="C12" s="130"/>
      <c r="D12" s="125">
        <v>30144</v>
      </c>
      <c r="E12" s="126"/>
      <c r="F12" s="127">
        <v>24937</v>
      </c>
      <c r="G12" s="128"/>
      <c r="H12" s="129"/>
    </row>
    <row r="13" spans="1:8" x14ac:dyDescent="0.15">
      <c r="A13" s="110"/>
      <c r="B13" s="115"/>
      <c r="C13" s="131"/>
      <c r="D13" s="132">
        <v>72825</v>
      </c>
      <c r="E13" s="133"/>
      <c r="F13" s="134">
        <v>50208</v>
      </c>
      <c r="G13" s="135"/>
      <c r="H13" s="121"/>
    </row>
    <row r="14" spans="1:8" x14ac:dyDescent="0.15">
      <c r="A14" s="122"/>
      <c r="B14" s="123"/>
      <c r="C14" s="124"/>
      <c r="D14" s="125">
        <v>29693</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6.49</v>
      </c>
      <c r="C19" s="136">
        <f>ROUND(VALUE(SUBSTITUTE(実質収支比率等に係る経年分析!G$48,"▲","-")),2)</f>
        <v>4.97</v>
      </c>
      <c r="D19" s="136">
        <f>ROUND(VALUE(SUBSTITUTE(実質収支比率等に係る経年分析!H$48,"▲","-")),2)</f>
        <v>6.89</v>
      </c>
      <c r="E19" s="136">
        <f>ROUND(VALUE(SUBSTITUTE(実質収支比率等に係る経年分析!I$48,"▲","-")),2)</f>
        <v>4.78</v>
      </c>
      <c r="F19" s="136">
        <f>ROUND(VALUE(SUBSTITUTE(実質収支比率等に係る経年分析!J$48,"▲","-")),2)</f>
        <v>5.48</v>
      </c>
    </row>
    <row r="20" spans="1:11" x14ac:dyDescent="0.15">
      <c r="A20" s="136" t="s">
        <v>43</v>
      </c>
      <c r="B20" s="136">
        <f>ROUND(VALUE(SUBSTITUTE(実質収支比率等に係る経年分析!F$47,"▲","-")),2)</f>
        <v>56.37</v>
      </c>
      <c r="C20" s="136">
        <f>ROUND(VALUE(SUBSTITUTE(実質収支比率等に係る経年分析!G$47,"▲","-")),2)</f>
        <v>64.53</v>
      </c>
      <c r="D20" s="136">
        <f>ROUND(VALUE(SUBSTITUTE(実質収支比率等に係る経年分析!H$47,"▲","-")),2)</f>
        <v>55.99</v>
      </c>
      <c r="E20" s="136">
        <f>ROUND(VALUE(SUBSTITUTE(実質収支比率等に係る経年分析!I$47,"▲","-")),2)</f>
        <v>46.54</v>
      </c>
      <c r="F20" s="136">
        <f>ROUND(VALUE(SUBSTITUTE(実質収支比率等に係る経年分析!J$47,"▲","-")),2)</f>
        <v>42.13</v>
      </c>
    </row>
    <row r="21" spans="1:11" x14ac:dyDescent="0.15">
      <c r="A21" s="136" t="s">
        <v>44</v>
      </c>
      <c r="B21" s="136">
        <f>IF(ISNUMBER(VALUE(SUBSTITUTE(実質収支比率等に係る経年分析!F$49,"▲","-"))),ROUND(VALUE(SUBSTITUTE(実質収支比率等に係る経年分析!F$49,"▲","-")),2),NA())</f>
        <v>8.89</v>
      </c>
      <c r="C21" s="136">
        <f>IF(ISNUMBER(VALUE(SUBSTITUTE(実質収支比率等に係る経年分析!G$49,"▲","-"))),ROUND(VALUE(SUBSTITUTE(実質収支比率等に係る経年分析!G$49,"▲","-")),2),NA())</f>
        <v>8.5</v>
      </c>
      <c r="D21" s="136">
        <f>IF(ISNUMBER(VALUE(SUBSTITUTE(実質収支比率等に係る経年分析!H$49,"▲","-"))),ROUND(VALUE(SUBSTITUTE(実質収支比率等に係る経年分析!H$49,"▲","-")),2),NA())</f>
        <v>-5.28</v>
      </c>
      <c r="E21" s="136">
        <f>IF(ISNUMBER(VALUE(SUBSTITUTE(実質収支比率等に係る経年分析!I$49,"▲","-"))),ROUND(VALUE(SUBSTITUTE(実質収支比率等に係る経年分析!I$49,"▲","-")),2),NA())</f>
        <v>-8.42</v>
      </c>
      <c r="F21" s="136">
        <f>IF(ISNUMBER(VALUE(SUBSTITUTE(実質収支比率等に係る経年分析!J$49,"▲","-"))),ROUND(VALUE(SUBSTITUTE(実質収支比率等に係る経年分析!J$49,"▲","-")),2),NA())</f>
        <v>-2.54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渡船事業特別会計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0.28000000000000003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相島診療所事業特別会計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16.850000000000001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16.28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764</v>
      </c>
      <c r="E42" s="138"/>
      <c r="F42" s="138"/>
      <c r="G42" s="138">
        <f>'実質公債費比率（分子）の構造'!L$52</f>
        <v>782</v>
      </c>
      <c r="H42" s="138"/>
      <c r="I42" s="138"/>
      <c r="J42" s="138">
        <f>'実質公債費比率（分子）の構造'!M$52</f>
        <v>798</v>
      </c>
      <c r="K42" s="138"/>
      <c r="L42" s="138"/>
      <c r="M42" s="138">
        <f>'実質公債費比率（分子）の構造'!N$52</f>
        <v>809</v>
      </c>
      <c r="N42" s="138"/>
      <c r="O42" s="138"/>
      <c r="P42" s="138">
        <f>'実質公債費比率（分子）の構造'!O$52</f>
        <v>761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90</v>
      </c>
      <c r="C44" s="138"/>
      <c r="D44" s="138"/>
      <c r="E44" s="138">
        <f>'実質公債費比率（分子）の構造'!L$50</f>
        <v>93</v>
      </c>
      <c r="F44" s="138"/>
      <c r="G44" s="138"/>
      <c r="H44" s="138">
        <f>'実質公債費比率（分子）の構造'!M$50</f>
        <v>95</v>
      </c>
      <c r="I44" s="138"/>
      <c r="J44" s="138"/>
      <c r="K44" s="138">
        <f>'実質公債費比率（分子）の構造'!N$50</f>
        <v>96</v>
      </c>
      <c r="L44" s="138"/>
      <c r="M44" s="138"/>
      <c r="N44" s="138">
        <f>'実質公債費比率（分子）の構造'!O$50</f>
        <v>98</v>
      </c>
      <c r="O44" s="138"/>
      <c r="P44" s="138"/>
    </row>
    <row r="45" spans="1:16" x14ac:dyDescent="0.15">
      <c r="A45" s="138" t="s">
        <v>54</v>
      </c>
      <c r="B45" s="138">
        <f>'実質公債費比率（分子）の構造'!K$49</f>
        <v>154</v>
      </c>
      <c r="C45" s="138"/>
      <c r="D45" s="138"/>
      <c r="E45" s="138">
        <f>'実質公債費比率（分子）の構造'!L$49</f>
        <v>164</v>
      </c>
      <c r="F45" s="138"/>
      <c r="G45" s="138"/>
      <c r="H45" s="138">
        <f>'実質公債費比率（分子）の構造'!M$49</f>
        <v>169</v>
      </c>
      <c r="I45" s="138"/>
      <c r="J45" s="138"/>
      <c r="K45" s="138">
        <f>'実質公債費比率（分子）の構造'!N$49</f>
        <v>172</v>
      </c>
      <c r="L45" s="138"/>
      <c r="M45" s="138"/>
      <c r="N45" s="138">
        <f>'実質公債費比率（分子）の構造'!O$49</f>
        <v>157</v>
      </c>
      <c r="O45" s="138"/>
      <c r="P45" s="138"/>
    </row>
    <row r="46" spans="1:16" x14ac:dyDescent="0.15">
      <c r="A46" s="138" t="s">
        <v>55</v>
      </c>
      <c r="B46" s="138">
        <f>'実質公債費比率（分子）の構造'!K$48</f>
        <v>166</v>
      </c>
      <c r="C46" s="138"/>
      <c r="D46" s="138"/>
      <c r="E46" s="138">
        <f>'実質公債費比率（分子）の構造'!L$48</f>
        <v>168</v>
      </c>
      <c r="F46" s="138"/>
      <c r="G46" s="138"/>
      <c r="H46" s="138">
        <f>'実質公債費比率（分子）の構造'!M$48</f>
        <v>198</v>
      </c>
      <c r="I46" s="138"/>
      <c r="J46" s="138"/>
      <c r="K46" s="138">
        <f>'実質公債費比率（分子）の構造'!N$48</f>
        <v>231</v>
      </c>
      <c r="L46" s="138"/>
      <c r="M46" s="138"/>
      <c r="N46" s="138">
        <f>'実質公債費比率（分子）の構造'!O$48</f>
        <v>215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742</v>
      </c>
      <c r="C49" s="138"/>
      <c r="D49" s="138"/>
      <c r="E49" s="138">
        <f>'実質公債費比率（分子）の構造'!L$45</f>
        <v>730</v>
      </c>
      <c r="F49" s="138"/>
      <c r="G49" s="138"/>
      <c r="H49" s="138">
        <f>'実質公債費比率（分子）の構造'!M$45</f>
        <v>731</v>
      </c>
      <c r="I49" s="138"/>
      <c r="J49" s="138"/>
      <c r="K49" s="138">
        <f>'実質公債費比率（分子）の構造'!N$45</f>
        <v>720</v>
      </c>
      <c r="L49" s="138"/>
      <c r="M49" s="138"/>
      <c r="N49" s="138">
        <f>'実質公債費比率（分子）の構造'!O$45</f>
        <v>747</v>
      </c>
      <c r="O49" s="138"/>
      <c r="P49" s="138"/>
    </row>
    <row r="50" spans="1:16" x14ac:dyDescent="0.15">
      <c r="A50" s="138" t="s">
        <v>59</v>
      </c>
      <c r="B50" s="138" t="e">
        <f>NA()</f>
        <v>#N/A</v>
      </c>
      <c r="C50" s="138">
        <f>IF(ISNUMBER('実質公債費比率（分子）の構造'!K$53),'実質公債費比率（分子）の構造'!K$53,NA())</f>
        <v>388</v>
      </c>
      <c r="D50" s="138" t="e">
        <f>NA()</f>
        <v>#N/A</v>
      </c>
      <c r="E50" s="138" t="e">
        <f>NA()</f>
        <v>#N/A</v>
      </c>
      <c r="F50" s="138">
        <f>IF(ISNUMBER('実質公債費比率（分子）の構造'!L$53),'実質公債費比率（分子）の構造'!L$53,NA())</f>
        <v>373</v>
      </c>
      <c r="G50" s="138" t="e">
        <f>NA()</f>
        <v>#N/A</v>
      </c>
      <c r="H50" s="138" t="e">
        <f>NA()</f>
        <v>#N/A</v>
      </c>
      <c r="I50" s="138">
        <f>IF(ISNUMBER('実質公債費比率（分子）の構造'!M$53),'実質公債費比率（分子）の構造'!M$53,NA())</f>
        <v>395</v>
      </c>
      <c r="J50" s="138" t="e">
        <f>NA()</f>
        <v>#N/A</v>
      </c>
      <c r="K50" s="138" t="e">
        <f>NA()</f>
        <v>#N/A</v>
      </c>
      <c r="L50" s="138">
        <f>IF(ISNUMBER('実質公債費比率（分子）の構造'!N$53),'実質公債費比率（分子）の構造'!N$53,NA())</f>
        <v>410</v>
      </c>
      <c r="M50" s="138" t="e">
        <f>NA()</f>
        <v>#N/A</v>
      </c>
      <c r="N50" s="138" t="e">
        <f>NA()</f>
        <v>#N/A</v>
      </c>
      <c r="O50" s="138">
        <f>IF(ISNUMBER('実質公債費比率（分子）の構造'!O$53),'実質公債費比率（分子）の構造'!O$53,NA())</f>
        <v>456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8491</v>
      </c>
      <c r="E56" s="137"/>
      <c r="F56" s="137"/>
      <c r="G56" s="137">
        <f>'将来負担比率（分子）の構造'!J$52</f>
        <v>8432</v>
      </c>
      <c r="H56" s="137"/>
      <c r="I56" s="137"/>
      <c r="J56" s="137">
        <f>'将来負担比率（分子）の構造'!K$52</f>
        <v>8512</v>
      </c>
      <c r="K56" s="137"/>
      <c r="L56" s="137"/>
      <c r="M56" s="137">
        <f>'将来負担比率（分子）の構造'!L$52</f>
        <v>9189</v>
      </c>
      <c r="N56" s="137"/>
      <c r="O56" s="137"/>
      <c r="P56" s="137">
        <f>'将来負担比率（分子）の構造'!M$52</f>
        <v>9435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3458</v>
      </c>
      <c r="E58" s="137"/>
      <c r="F58" s="137"/>
      <c r="G58" s="137">
        <f>'将来負担比率（分子）の構造'!J$50</f>
        <v>4063</v>
      </c>
      <c r="H58" s="137"/>
      <c r="I58" s="137"/>
      <c r="J58" s="137">
        <f>'将来負担比率（分子）の構造'!K$50</f>
        <v>3589</v>
      </c>
      <c r="K58" s="137"/>
      <c r="L58" s="137"/>
      <c r="M58" s="137">
        <f>'将来負担比率（分子）の構造'!L$50</f>
        <v>3187</v>
      </c>
      <c r="N58" s="137"/>
      <c r="O58" s="137"/>
      <c r="P58" s="137">
        <f>'将来負担比率（分子）の構造'!M$50</f>
        <v>3181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139</v>
      </c>
      <c r="F61" s="137"/>
      <c r="G61" s="137"/>
      <c r="H61" s="137">
        <f>'将来負担比率（分子）の構造'!K$46</f>
        <v>164</v>
      </c>
      <c r="I61" s="137"/>
      <c r="J61" s="137"/>
      <c r="K61" s="137">
        <f>'将来負担比率（分子）の構造'!L$46</f>
        <v>258</v>
      </c>
      <c r="L61" s="137"/>
      <c r="M61" s="137"/>
      <c r="N61" s="137">
        <f>'将来負担比率（分子）の構造'!M$46</f>
        <v>424</v>
      </c>
      <c r="O61" s="137"/>
      <c r="P61" s="137"/>
    </row>
    <row r="62" spans="1:16" x14ac:dyDescent="0.15">
      <c r="A62" s="137" t="s">
        <v>29</v>
      </c>
      <c r="B62" s="137">
        <f>'将来負担比率（分子）の構造'!I$45</f>
        <v>622</v>
      </c>
      <c r="C62" s="137"/>
      <c r="D62" s="137"/>
      <c r="E62" s="137">
        <f>'将来負担比率（分子）の構造'!J$45</f>
        <v>576</v>
      </c>
      <c r="F62" s="137"/>
      <c r="G62" s="137"/>
      <c r="H62" s="137">
        <f>'将来負担比率（分子）の構造'!K$45</f>
        <v>334</v>
      </c>
      <c r="I62" s="137"/>
      <c r="J62" s="137"/>
      <c r="K62" s="137">
        <f>'将来負担比率（分子）の構造'!L$45</f>
        <v>445</v>
      </c>
      <c r="L62" s="137"/>
      <c r="M62" s="137"/>
      <c r="N62" s="137">
        <f>'将来負担比率（分子）の構造'!M$45</f>
        <v>33</v>
      </c>
      <c r="O62" s="137"/>
      <c r="P62" s="137"/>
    </row>
    <row r="63" spans="1:16" x14ac:dyDescent="0.15">
      <c r="A63" s="137" t="s">
        <v>28</v>
      </c>
      <c r="B63" s="137">
        <f>'将来負担比率（分子）の構造'!I$44</f>
        <v>1262</v>
      </c>
      <c r="C63" s="137"/>
      <c r="D63" s="137"/>
      <c r="E63" s="137">
        <f>'将来負担比率（分子）の構造'!J$44</f>
        <v>1044</v>
      </c>
      <c r="F63" s="137"/>
      <c r="G63" s="137"/>
      <c r="H63" s="137">
        <f>'将来負担比率（分子）の構造'!K$44</f>
        <v>815</v>
      </c>
      <c r="I63" s="137"/>
      <c r="J63" s="137"/>
      <c r="K63" s="137">
        <f>'将来負担比率（分子）の構造'!L$44</f>
        <v>654</v>
      </c>
      <c r="L63" s="137"/>
      <c r="M63" s="137"/>
      <c r="N63" s="137">
        <f>'将来負担比率（分子）の構造'!M$44</f>
        <v>484</v>
      </c>
      <c r="O63" s="137"/>
      <c r="P63" s="137"/>
    </row>
    <row r="64" spans="1:16" x14ac:dyDescent="0.15">
      <c r="A64" s="137" t="s">
        <v>27</v>
      </c>
      <c r="B64" s="137">
        <f>'将来負担比率（分子）の構造'!I$43</f>
        <v>3658</v>
      </c>
      <c r="C64" s="137"/>
      <c r="D64" s="137"/>
      <c r="E64" s="137">
        <f>'将来負担比率（分子）の構造'!J$43</f>
        <v>3366</v>
      </c>
      <c r="F64" s="137"/>
      <c r="G64" s="137"/>
      <c r="H64" s="137">
        <f>'将来負担比率（分子）の構造'!K$43</f>
        <v>3104</v>
      </c>
      <c r="I64" s="137"/>
      <c r="J64" s="137"/>
      <c r="K64" s="137">
        <f>'将来負担比率（分子）の構造'!L$43</f>
        <v>3113</v>
      </c>
      <c r="L64" s="137"/>
      <c r="M64" s="137"/>
      <c r="N64" s="137">
        <f>'将来負担比率（分子）の構造'!M$43</f>
        <v>3147</v>
      </c>
      <c r="O64" s="137"/>
      <c r="P64" s="137"/>
    </row>
    <row r="65" spans="1:16" x14ac:dyDescent="0.15">
      <c r="A65" s="137" t="s">
        <v>26</v>
      </c>
      <c r="B65" s="137">
        <f>'将来負担比率（分子）の構造'!I$42</f>
        <v>8</v>
      </c>
      <c r="C65" s="137"/>
      <c r="D65" s="137"/>
      <c r="E65" s="137">
        <f>'将来負担比率（分子）の構造'!J$42</f>
        <v>7</v>
      </c>
      <c r="F65" s="137"/>
      <c r="G65" s="137"/>
      <c r="H65" s="137">
        <f>'将来負担比率（分子）の構造'!K$42</f>
        <v>6</v>
      </c>
      <c r="I65" s="137"/>
      <c r="J65" s="137"/>
      <c r="K65" s="137">
        <f>'将来負担比率（分子）の構造'!L$42</f>
        <v>5</v>
      </c>
      <c r="L65" s="137"/>
      <c r="M65" s="137"/>
      <c r="N65" s="137">
        <f>'将来負担比率（分子）の構造'!M$42</f>
        <v>4</v>
      </c>
      <c r="O65" s="137"/>
      <c r="P65" s="137"/>
    </row>
    <row r="66" spans="1:16" x14ac:dyDescent="0.15">
      <c r="A66" s="137" t="s">
        <v>25</v>
      </c>
      <c r="B66" s="137">
        <f>'将来負担比率（分子）の構造'!I$41</f>
        <v>7577</v>
      </c>
      <c r="C66" s="137"/>
      <c r="D66" s="137"/>
      <c r="E66" s="137">
        <f>'将来負担比率（分子）の構造'!J$41</f>
        <v>7886</v>
      </c>
      <c r="F66" s="137"/>
      <c r="G66" s="137"/>
      <c r="H66" s="137">
        <f>'将来負担比率（分子）の構造'!K$41</f>
        <v>8569</v>
      </c>
      <c r="I66" s="137"/>
      <c r="J66" s="137"/>
      <c r="K66" s="137">
        <f>'将来負担比率（分子）の構造'!L$41</f>
        <v>10957</v>
      </c>
      <c r="L66" s="137"/>
      <c r="M66" s="137"/>
      <c r="N66" s="137">
        <f>'将来負担比率（分子）の構造'!M$41</f>
        <v>11571</v>
      </c>
      <c r="O66" s="137"/>
      <c r="P66" s="137"/>
    </row>
    <row r="67" spans="1:16" x14ac:dyDescent="0.15">
      <c r="A67" s="137" t="s">
        <v>63</v>
      </c>
      <c r="B67" s="137" t="e">
        <f>NA()</f>
        <v>#N/A</v>
      </c>
      <c r="C67" s="137">
        <f>IF(ISNUMBER('将来負担比率（分子）の構造'!I$53), IF('将来負担比率（分子）の構造'!I$53 &lt; 0, 0, '将来負担比率（分子）の構造'!I$53), NA())</f>
        <v>1177</v>
      </c>
      <c r="D67" s="137" t="e">
        <f>NA()</f>
        <v>#N/A</v>
      </c>
      <c r="E67" s="137" t="e">
        <f>NA()</f>
        <v>#N/A</v>
      </c>
      <c r="F67" s="137">
        <f>IF(ISNUMBER('将来負担比率（分子）の構造'!J$53), IF('将来負担比率（分子）の構造'!J$53 &lt; 0, 0, '将来負担比率（分子）の構造'!J$53), NA())</f>
        <v>522</v>
      </c>
      <c r="G67" s="137" t="e">
        <f>NA()</f>
        <v>#N/A</v>
      </c>
      <c r="H67" s="137" t="e">
        <f>NA()</f>
        <v>#N/A</v>
      </c>
      <c r="I67" s="137">
        <f>IF(ISNUMBER('将来負担比率（分子）の構造'!K$53), IF('将来負担比率（分子）の構造'!K$53 &lt; 0, 0, '将来負担比率（分子）の構造'!K$53), NA())</f>
        <v>892</v>
      </c>
      <c r="J67" s="137" t="e">
        <f>NA()</f>
        <v>#N/A</v>
      </c>
      <c r="K67" s="137" t="e">
        <f>NA()</f>
        <v>#N/A</v>
      </c>
      <c r="L67" s="137">
        <f>IF(ISNUMBER('将来負担比率（分子）の構造'!L$53), IF('将来負担比率（分子）の構造'!L$53 &lt; 0, 0, '将来負担比率（分子）の構造'!L$53), NA())</f>
        <v>3055</v>
      </c>
      <c r="M67" s="137" t="e">
        <f>NA()</f>
        <v>#N/A</v>
      </c>
      <c r="N67" s="137" t="e">
        <f>NA()</f>
        <v>#N/A</v>
      </c>
      <c r="O67" s="137">
        <f>IF(ISNUMBER('将来負担比率（分子）の構造'!M$53), IF('将来負担比率（分子）の構造'!M$53 &lt; 0, 0, '将来負担比率（分子）の構造'!M$53), NA())</f>
        <v>3049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572</v>
      </c>
      <c r="H51" s="1246"/>
      <c r="I51" s="1251" t="s">
        <v>573</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574</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575</v>
      </c>
      <c r="H55" s="1226"/>
      <c r="I55" s="1231" t="s">
        <v>573</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574</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3" t="s">
        <v>579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572</v>
      </c>
      <c r="H73" s="1246"/>
      <c r="I73" s="1251" t="s">
        <v>573</v>
      </c>
      <c r="J73" s="1251"/>
      <c r="K73" s="1232">
        <v>25.1</v>
      </c>
      <c r="L73" s="1232">
        <v>10.8</v>
      </c>
      <c r="M73" s="1221">
        <v>18.100000000000001</v>
      </c>
      <c r="N73" s="1221">
        <v>58.6</v>
      </c>
      <c r="O73" s="1221">
        <v>56.5</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578</v>
      </c>
      <c r="J75" s="1231"/>
      <c r="K75" s="1253">
        <v>11.1</v>
      </c>
      <c r="L75" s="1253">
        <v>8.6999999999999993</v>
      </c>
      <c r="M75" s="1253">
        <v>8</v>
      </c>
      <c r="N75" s="1253">
        <v>7.8</v>
      </c>
      <c r="O75" s="1253">
        <v>8.1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575</v>
      </c>
      <c r="H77" s="1226"/>
      <c r="I77" s="1231" t="s">
        <v>573</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578</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4555106</v>
      </c>
      <c r="S5" s="615"/>
      <c r="T5" s="615"/>
      <c r="U5" s="615"/>
      <c r="V5" s="615"/>
      <c r="W5" s="615"/>
      <c r="X5" s="615"/>
      <c r="Y5" s="616"/>
      <c r="Z5" s="617">
        <v>39.5</v>
      </c>
      <c r="AA5" s="617"/>
      <c r="AB5" s="617"/>
      <c r="AC5" s="617"/>
      <c r="AD5" s="618">
        <v>4555106</v>
      </c>
      <c r="AE5" s="618"/>
      <c r="AF5" s="618"/>
      <c r="AG5" s="618"/>
      <c r="AH5" s="618"/>
      <c r="AI5" s="618"/>
      <c r="AJ5" s="618"/>
      <c r="AK5" s="618"/>
      <c r="AL5" s="619">
        <v>78.099999999999994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4555106</v>
      </c>
      <c r="BH5" s="626"/>
      <c r="BI5" s="626"/>
      <c r="BJ5" s="626"/>
      <c r="BK5" s="626"/>
      <c r="BL5" s="626"/>
      <c r="BM5" s="626"/>
      <c r="BN5" s="627"/>
      <c r="BO5" s="628">
        <v>100</v>
      </c>
      <c r="BP5" s="628"/>
      <c r="BQ5" s="628"/>
      <c r="BR5" s="628"/>
      <c r="BS5" s="629">
        <v>75354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73616</v>
      </c>
      <c r="S6" s="626"/>
      <c r="T6" s="626"/>
      <c r="U6" s="626"/>
      <c r="V6" s="626"/>
      <c r="W6" s="626"/>
      <c r="X6" s="626"/>
      <c r="Y6" s="627"/>
      <c r="Z6" s="628">
        <v>0.6</v>
      </c>
      <c r="AA6" s="628"/>
      <c r="AB6" s="628"/>
      <c r="AC6" s="628"/>
      <c r="AD6" s="629">
        <v>73616</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4555106</v>
      </c>
      <c r="BH6" s="626"/>
      <c r="BI6" s="626"/>
      <c r="BJ6" s="626"/>
      <c r="BK6" s="626"/>
      <c r="BL6" s="626"/>
      <c r="BM6" s="626"/>
      <c r="BN6" s="627"/>
      <c r="BO6" s="628">
        <v>100</v>
      </c>
      <c r="BP6" s="628"/>
      <c r="BQ6" s="628"/>
      <c r="BR6" s="628"/>
      <c r="BS6" s="629">
        <v>75354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102146</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102146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3789</v>
      </c>
      <c r="S7" s="626"/>
      <c r="T7" s="626"/>
      <c r="U7" s="626"/>
      <c r="V7" s="626"/>
      <c r="W7" s="626"/>
      <c r="X7" s="626"/>
      <c r="Y7" s="627"/>
      <c r="Z7" s="628">
        <v>0</v>
      </c>
      <c r="AA7" s="628"/>
      <c r="AB7" s="628"/>
      <c r="AC7" s="628"/>
      <c r="AD7" s="629">
        <v>3789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2154212</v>
      </c>
      <c r="BH7" s="626"/>
      <c r="BI7" s="626"/>
      <c r="BJ7" s="626"/>
      <c r="BK7" s="626"/>
      <c r="BL7" s="626"/>
      <c r="BM7" s="626"/>
      <c r="BN7" s="627"/>
      <c r="BO7" s="628">
        <v>47.3</v>
      </c>
      <c r="BP7" s="628"/>
      <c r="BQ7" s="628"/>
      <c r="BR7" s="628"/>
      <c r="BS7" s="629">
        <v>75354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1670725</v>
      </c>
      <c r="CS7" s="626"/>
      <c r="CT7" s="626"/>
      <c r="CU7" s="626"/>
      <c r="CV7" s="626"/>
      <c r="CW7" s="626"/>
      <c r="CX7" s="626"/>
      <c r="CY7" s="627"/>
      <c r="CZ7" s="628">
        <v>15.3</v>
      </c>
      <c r="DA7" s="628"/>
      <c r="DB7" s="628"/>
      <c r="DC7" s="628"/>
      <c r="DD7" s="634">
        <v>168286</v>
      </c>
      <c r="DE7" s="626"/>
      <c r="DF7" s="626"/>
      <c r="DG7" s="626"/>
      <c r="DH7" s="626"/>
      <c r="DI7" s="626"/>
      <c r="DJ7" s="626"/>
      <c r="DK7" s="626"/>
      <c r="DL7" s="626"/>
      <c r="DM7" s="626"/>
      <c r="DN7" s="626"/>
      <c r="DO7" s="626"/>
      <c r="DP7" s="627"/>
      <c r="DQ7" s="634">
        <v>1546235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12432</v>
      </c>
      <c r="S8" s="626"/>
      <c r="T8" s="626"/>
      <c r="U8" s="626"/>
      <c r="V8" s="626"/>
      <c r="W8" s="626"/>
      <c r="X8" s="626"/>
      <c r="Y8" s="627"/>
      <c r="Z8" s="628">
        <v>0.1</v>
      </c>
      <c r="AA8" s="628"/>
      <c r="AB8" s="628"/>
      <c r="AC8" s="628"/>
      <c r="AD8" s="629">
        <v>12432</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48891</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3288802</v>
      </c>
      <c r="CS8" s="626"/>
      <c r="CT8" s="626"/>
      <c r="CU8" s="626"/>
      <c r="CV8" s="626"/>
      <c r="CW8" s="626"/>
      <c r="CX8" s="626"/>
      <c r="CY8" s="627"/>
      <c r="CZ8" s="628">
        <v>30.2</v>
      </c>
      <c r="DA8" s="628"/>
      <c r="DB8" s="628"/>
      <c r="DC8" s="628"/>
      <c r="DD8" s="634">
        <v>7927</v>
      </c>
      <c r="DE8" s="626"/>
      <c r="DF8" s="626"/>
      <c r="DG8" s="626"/>
      <c r="DH8" s="626"/>
      <c r="DI8" s="626"/>
      <c r="DJ8" s="626"/>
      <c r="DK8" s="626"/>
      <c r="DL8" s="626"/>
      <c r="DM8" s="626"/>
      <c r="DN8" s="626"/>
      <c r="DO8" s="626"/>
      <c r="DP8" s="627"/>
      <c r="DQ8" s="634">
        <v>1368687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8365</v>
      </c>
      <c r="S9" s="626"/>
      <c r="T9" s="626"/>
      <c r="U9" s="626"/>
      <c r="V9" s="626"/>
      <c r="W9" s="626"/>
      <c r="X9" s="626"/>
      <c r="Y9" s="627"/>
      <c r="Z9" s="628">
        <v>0.1</v>
      </c>
      <c r="AA9" s="628"/>
      <c r="AB9" s="628"/>
      <c r="AC9" s="628"/>
      <c r="AD9" s="629">
        <v>8365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1701492</v>
      </c>
      <c r="BH9" s="626"/>
      <c r="BI9" s="626"/>
      <c r="BJ9" s="626"/>
      <c r="BK9" s="626"/>
      <c r="BL9" s="626"/>
      <c r="BM9" s="626"/>
      <c r="BN9" s="627"/>
      <c r="BO9" s="628">
        <v>37.4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1155023</v>
      </c>
      <c r="CS9" s="626"/>
      <c r="CT9" s="626"/>
      <c r="CU9" s="626"/>
      <c r="CV9" s="626"/>
      <c r="CW9" s="626"/>
      <c r="CX9" s="626"/>
      <c r="CY9" s="627"/>
      <c r="CZ9" s="628">
        <v>10.6</v>
      </c>
      <c r="DA9" s="628"/>
      <c r="DB9" s="628"/>
      <c r="DC9" s="628"/>
      <c r="DD9" s="634">
        <v>12556</v>
      </c>
      <c r="DE9" s="626"/>
      <c r="DF9" s="626"/>
      <c r="DG9" s="626"/>
      <c r="DH9" s="626"/>
      <c r="DI9" s="626"/>
      <c r="DJ9" s="626"/>
      <c r="DK9" s="626"/>
      <c r="DL9" s="626"/>
      <c r="DM9" s="626"/>
      <c r="DN9" s="626"/>
      <c r="DO9" s="626"/>
      <c r="DP9" s="627"/>
      <c r="DQ9" s="634">
        <v>1008268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515370</v>
      </c>
      <c r="S10" s="626"/>
      <c r="T10" s="626"/>
      <c r="U10" s="626"/>
      <c r="V10" s="626"/>
      <c r="W10" s="626"/>
      <c r="X10" s="626"/>
      <c r="Y10" s="627"/>
      <c r="Z10" s="628">
        <v>4.5</v>
      </c>
      <c r="AA10" s="628"/>
      <c r="AB10" s="628"/>
      <c r="AC10" s="628"/>
      <c r="AD10" s="629">
        <v>515370</v>
      </c>
      <c r="AE10" s="629"/>
      <c r="AF10" s="629"/>
      <c r="AG10" s="629"/>
      <c r="AH10" s="629"/>
      <c r="AI10" s="629"/>
      <c r="AJ10" s="629"/>
      <c r="AK10" s="629"/>
      <c r="AL10" s="630">
        <v>8.8000000000000007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148650</v>
      </c>
      <c r="BH10" s="626"/>
      <c r="BI10" s="626"/>
      <c r="BJ10" s="626"/>
      <c r="BK10" s="626"/>
      <c r="BL10" s="626"/>
      <c r="BM10" s="626"/>
      <c r="BN10" s="627"/>
      <c r="BO10" s="628">
        <v>3.3</v>
      </c>
      <c r="BP10" s="628"/>
      <c r="BQ10" s="628"/>
      <c r="BR10" s="628"/>
      <c r="BS10" s="634">
        <v>24692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3416</v>
      </c>
      <c r="S11" s="626"/>
      <c r="T11" s="626"/>
      <c r="U11" s="626"/>
      <c r="V11" s="626"/>
      <c r="W11" s="626"/>
      <c r="X11" s="626"/>
      <c r="Y11" s="627"/>
      <c r="Z11" s="628">
        <v>0</v>
      </c>
      <c r="AA11" s="628"/>
      <c r="AB11" s="628"/>
      <c r="AC11" s="628"/>
      <c r="AD11" s="629">
        <v>3416</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255179</v>
      </c>
      <c r="BH11" s="626"/>
      <c r="BI11" s="626"/>
      <c r="BJ11" s="626"/>
      <c r="BK11" s="626"/>
      <c r="BL11" s="626"/>
      <c r="BM11" s="626"/>
      <c r="BN11" s="627"/>
      <c r="BO11" s="628">
        <v>5.6</v>
      </c>
      <c r="BP11" s="628"/>
      <c r="BQ11" s="628"/>
      <c r="BR11" s="628"/>
      <c r="BS11" s="634">
        <v>50662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133051</v>
      </c>
      <c r="CS11" s="626"/>
      <c r="CT11" s="626"/>
      <c r="CU11" s="626"/>
      <c r="CV11" s="626"/>
      <c r="CW11" s="626"/>
      <c r="CX11" s="626"/>
      <c r="CY11" s="627"/>
      <c r="CZ11" s="628">
        <v>1.2</v>
      </c>
      <c r="DA11" s="628"/>
      <c r="DB11" s="628"/>
      <c r="DC11" s="628"/>
      <c r="DD11" s="634">
        <v>89111</v>
      </c>
      <c r="DE11" s="626"/>
      <c r="DF11" s="626"/>
      <c r="DG11" s="626"/>
      <c r="DH11" s="626"/>
      <c r="DI11" s="626"/>
      <c r="DJ11" s="626"/>
      <c r="DK11" s="626"/>
      <c r="DL11" s="626"/>
      <c r="DM11" s="626"/>
      <c r="DN11" s="626"/>
      <c r="DO11" s="626"/>
      <c r="DP11" s="627"/>
      <c r="DQ11" s="634">
        <v>57708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2102164</v>
      </c>
      <c r="BH12" s="626"/>
      <c r="BI12" s="626"/>
      <c r="BJ12" s="626"/>
      <c r="BK12" s="626"/>
      <c r="BL12" s="626"/>
      <c r="BM12" s="626"/>
      <c r="BN12" s="627"/>
      <c r="BO12" s="628">
        <v>46.1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101606</v>
      </c>
      <c r="CS12" s="626"/>
      <c r="CT12" s="626"/>
      <c r="CU12" s="626"/>
      <c r="CV12" s="626"/>
      <c r="CW12" s="626"/>
      <c r="CX12" s="626"/>
      <c r="CY12" s="627"/>
      <c r="CZ12" s="628">
        <v>0.9</v>
      </c>
      <c r="DA12" s="628"/>
      <c r="DB12" s="628"/>
      <c r="DC12" s="628"/>
      <c r="DD12" s="634">
        <v>17306</v>
      </c>
      <c r="DE12" s="626"/>
      <c r="DF12" s="626"/>
      <c r="DG12" s="626"/>
      <c r="DH12" s="626"/>
      <c r="DI12" s="626"/>
      <c r="DJ12" s="626"/>
      <c r="DK12" s="626"/>
      <c r="DL12" s="626"/>
      <c r="DM12" s="626"/>
      <c r="DN12" s="626"/>
      <c r="DO12" s="626"/>
      <c r="DP12" s="627"/>
      <c r="DQ12" s="634">
        <v>100424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19602</v>
      </c>
      <c r="S13" s="626"/>
      <c r="T13" s="626"/>
      <c r="U13" s="626"/>
      <c r="V13" s="626"/>
      <c r="W13" s="626"/>
      <c r="X13" s="626"/>
      <c r="Y13" s="627"/>
      <c r="Z13" s="628">
        <v>0.2</v>
      </c>
      <c r="AA13" s="628"/>
      <c r="AB13" s="628"/>
      <c r="AC13" s="628"/>
      <c r="AD13" s="629">
        <v>19602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2101331</v>
      </c>
      <c r="BH13" s="626"/>
      <c r="BI13" s="626"/>
      <c r="BJ13" s="626"/>
      <c r="BK13" s="626"/>
      <c r="BL13" s="626"/>
      <c r="BM13" s="626"/>
      <c r="BN13" s="627"/>
      <c r="BO13" s="628">
        <v>46.1</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1125512</v>
      </c>
      <c r="CS13" s="626"/>
      <c r="CT13" s="626"/>
      <c r="CU13" s="626"/>
      <c r="CV13" s="626"/>
      <c r="CW13" s="626"/>
      <c r="CX13" s="626"/>
      <c r="CY13" s="627"/>
      <c r="CZ13" s="628">
        <v>10.3</v>
      </c>
      <c r="DA13" s="628"/>
      <c r="DB13" s="628"/>
      <c r="DC13" s="628"/>
      <c r="DD13" s="634">
        <v>563945</v>
      </c>
      <c r="DE13" s="626"/>
      <c r="DF13" s="626"/>
      <c r="DG13" s="626"/>
      <c r="DH13" s="626"/>
      <c r="DI13" s="626"/>
      <c r="DJ13" s="626"/>
      <c r="DK13" s="626"/>
      <c r="DL13" s="626"/>
      <c r="DM13" s="626"/>
      <c r="DN13" s="626"/>
      <c r="DO13" s="626"/>
      <c r="DP13" s="627"/>
      <c r="DQ13" s="634">
        <v>605844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56152</v>
      </c>
      <c r="BH14" s="626"/>
      <c r="BI14" s="626"/>
      <c r="BJ14" s="626"/>
      <c r="BK14" s="626"/>
      <c r="BL14" s="626"/>
      <c r="BM14" s="626"/>
      <c r="BN14" s="627"/>
      <c r="BO14" s="628">
        <v>1.2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603130</v>
      </c>
      <c r="CS14" s="626"/>
      <c r="CT14" s="626"/>
      <c r="CU14" s="626"/>
      <c r="CV14" s="626"/>
      <c r="CW14" s="626"/>
      <c r="CX14" s="626"/>
      <c r="CY14" s="627"/>
      <c r="CZ14" s="628">
        <v>5.5</v>
      </c>
      <c r="DA14" s="628"/>
      <c r="DB14" s="628"/>
      <c r="DC14" s="628"/>
      <c r="DD14" s="634">
        <v>170223</v>
      </c>
      <c r="DE14" s="626"/>
      <c r="DF14" s="626"/>
      <c r="DG14" s="626"/>
      <c r="DH14" s="626"/>
      <c r="DI14" s="626"/>
      <c r="DJ14" s="626"/>
      <c r="DK14" s="626"/>
      <c r="DL14" s="626"/>
      <c r="DM14" s="626"/>
      <c r="DN14" s="626"/>
      <c r="DO14" s="626"/>
      <c r="DP14" s="627"/>
      <c r="DQ14" s="634">
        <v>437648</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52295</v>
      </c>
      <c r="S15" s="626"/>
      <c r="T15" s="626"/>
      <c r="U15" s="626"/>
      <c r="V15" s="626"/>
      <c r="W15" s="626"/>
      <c r="X15" s="626"/>
      <c r="Y15" s="627"/>
      <c r="Z15" s="628">
        <v>0.5</v>
      </c>
      <c r="AA15" s="628"/>
      <c r="AB15" s="628"/>
      <c r="AC15" s="628"/>
      <c r="AD15" s="629">
        <v>52295</v>
      </c>
      <c r="AE15" s="629"/>
      <c r="AF15" s="629"/>
      <c r="AG15" s="629"/>
      <c r="AH15" s="629"/>
      <c r="AI15" s="629"/>
      <c r="AJ15" s="629"/>
      <c r="AK15" s="629"/>
      <c r="AL15" s="630">
        <v>0.9</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242578</v>
      </c>
      <c r="BH15" s="626"/>
      <c r="BI15" s="626"/>
      <c r="BJ15" s="626"/>
      <c r="BK15" s="626"/>
      <c r="BL15" s="626"/>
      <c r="BM15" s="626"/>
      <c r="BN15" s="627"/>
      <c r="BO15" s="628">
        <v>5.3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1936933</v>
      </c>
      <c r="CS15" s="626"/>
      <c r="CT15" s="626"/>
      <c r="CU15" s="626"/>
      <c r="CV15" s="626"/>
      <c r="CW15" s="626"/>
      <c r="CX15" s="626"/>
      <c r="CY15" s="627"/>
      <c r="CZ15" s="628">
        <v>17.8</v>
      </c>
      <c r="DA15" s="628"/>
      <c r="DB15" s="628"/>
      <c r="DC15" s="628"/>
      <c r="DD15" s="634">
        <v>776581</v>
      </c>
      <c r="DE15" s="626"/>
      <c r="DF15" s="626"/>
      <c r="DG15" s="626"/>
      <c r="DH15" s="626"/>
      <c r="DI15" s="626"/>
      <c r="DJ15" s="626"/>
      <c r="DK15" s="626"/>
      <c r="DL15" s="626"/>
      <c r="DM15" s="626"/>
      <c r="DN15" s="626"/>
      <c r="DO15" s="626"/>
      <c r="DP15" s="627"/>
      <c r="DQ15" s="634">
        <v>1129871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749874</v>
      </c>
      <c r="S16" s="626"/>
      <c r="T16" s="626"/>
      <c r="U16" s="626"/>
      <c r="V16" s="626"/>
      <c r="W16" s="626"/>
      <c r="X16" s="626"/>
      <c r="Y16" s="627"/>
      <c r="Z16" s="628">
        <v>6.5</v>
      </c>
      <c r="AA16" s="628"/>
      <c r="AB16" s="628"/>
      <c r="AC16" s="628"/>
      <c r="AD16" s="629">
        <v>570636</v>
      </c>
      <c r="AE16" s="629"/>
      <c r="AF16" s="629"/>
      <c r="AG16" s="629"/>
      <c r="AH16" s="629"/>
      <c r="AI16" s="629"/>
      <c r="AJ16" s="629"/>
      <c r="AK16" s="629"/>
      <c r="AL16" s="630">
        <v>9.8000000000000007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5781</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5781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570636</v>
      </c>
      <c r="S17" s="626"/>
      <c r="T17" s="626"/>
      <c r="U17" s="626"/>
      <c r="V17" s="626"/>
      <c r="W17" s="626"/>
      <c r="X17" s="626"/>
      <c r="Y17" s="627"/>
      <c r="Z17" s="628">
        <v>4.9000000000000004</v>
      </c>
      <c r="AA17" s="628"/>
      <c r="AB17" s="628"/>
      <c r="AC17" s="628"/>
      <c r="AD17" s="629">
        <v>570636</v>
      </c>
      <c r="AE17" s="629"/>
      <c r="AF17" s="629"/>
      <c r="AG17" s="629"/>
      <c r="AH17" s="629"/>
      <c r="AI17" s="629"/>
      <c r="AJ17" s="629"/>
      <c r="AK17" s="629"/>
      <c r="AL17" s="630">
        <v>9.8000000000000007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746664</v>
      </c>
      <c r="CS17" s="626"/>
      <c r="CT17" s="626"/>
      <c r="CU17" s="626"/>
      <c r="CV17" s="626"/>
      <c r="CW17" s="626"/>
      <c r="CX17" s="626"/>
      <c r="CY17" s="627"/>
      <c r="CZ17" s="628">
        <v>6.9</v>
      </c>
      <c r="DA17" s="628"/>
      <c r="DB17" s="628"/>
      <c r="DC17" s="628"/>
      <c r="DD17" s="634" t="s">
        <v>111</v>
      </c>
      <c r="DE17" s="626"/>
      <c r="DF17" s="626"/>
      <c r="DG17" s="626"/>
      <c r="DH17" s="626"/>
      <c r="DI17" s="626"/>
      <c r="DJ17" s="626"/>
      <c r="DK17" s="626"/>
      <c r="DL17" s="626"/>
      <c r="DM17" s="626"/>
      <c r="DN17" s="626"/>
      <c r="DO17" s="626"/>
      <c r="DP17" s="627"/>
      <c r="DQ17" s="634">
        <v>746664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179238</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19358</v>
      </c>
      <c r="CS18" s="626"/>
      <c r="CT18" s="626"/>
      <c r="CU18" s="626"/>
      <c r="CV18" s="626"/>
      <c r="CW18" s="626"/>
      <c r="CX18" s="626"/>
      <c r="CY18" s="627"/>
      <c r="CZ18" s="628">
        <v>0.2</v>
      </c>
      <c r="DA18" s="628"/>
      <c r="DB18" s="628"/>
      <c r="DC18" s="628"/>
      <c r="DD18" s="634">
        <v>5794</v>
      </c>
      <c r="DE18" s="626"/>
      <c r="DF18" s="626"/>
      <c r="DG18" s="626"/>
      <c r="DH18" s="626"/>
      <c r="DI18" s="626"/>
      <c r="DJ18" s="626"/>
      <c r="DK18" s="626"/>
      <c r="DL18" s="626"/>
      <c r="DM18" s="626"/>
      <c r="DN18" s="626"/>
      <c r="DO18" s="626"/>
      <c r="DP18" s="627"/>
      <c r="DQ18" s="634">
        <v>19358</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5993865</v>
      </c>
      <c r="S20" s="626"/>
      <c r="T20" s="626"/>
      <c r="U20" s="626"/>
      <c r="V20" s="626"/>
      <c r="W20" s="626"/>
      <c r="X20" s="626"/>
      <c r="Y20" s="627"/>
      <c r="Z20" s="628">
        <v>52</v>
      </c>
      <c r="AA20" s="628"/>
      <c r="AB20" s="628"/>
      <c r="AC20" s="628"/>
      <c r="AD20" s="629">
        <v>5814627</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10888731</v>
      </c>
      <c r="CS20" s="626"/>
      <c r="CT20" s="626"/>
      <c r="CU20" s="626"/>
      <c r="CV20" s="626"/>
      <c r="CW20" s="626"/>
      <c r="CX20" s="626"/>
      <c r="CY20" s="627"/>
      <c r="CZ20" s="628">
        <v>100</v>
      </c>
      <c r="DA20" s="628"/>
      <c r="DB20" s="628"/>
      <c r="DC20" s="628"/>
      <c r="DD20" s="634">
        <v>1811729</v>
      </c>
      <c r="DE20" s="626"/>
      <c r="DF20" s="626"/>
      <c r="DG20" s="626"/>
      <c r="DH20" s="626"/>
      <c r="DI20" s="626"/>
      <c r="DJ20" s="626"/>
      <c r="DK20" s="626"/>
      <c r="DL20" s="626"/>
      <c r="DM20" s="626"/>
      <c r="DN20" s="626"/>
      <c r="DO20" s="626"/>
      <c r="DP20" s="627"/>
      <c r="DQ20" s="634">
        <v>7128634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7517</v>
      </c>
      <c r="S21" s="626"/>
      <c r="T21" s="626"/>
      <c r="U21" s="626"/>
      <c r="V21" s="626"/>
      <c r="W21" s="626"/>
      <c r="X21" s="626"/>
      <c r="Y21" s="627"/>
      <c r="Z21" s="628">
        <v>0.1</v>
      </c>
      <c r="AA21" s="628"/>
      <c r="AB21" s="628"/>
      <c r="AC21" s="628"/>
      <c r="AD21" s="629">
        <v>7517</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184000</v>
      </c>
      <c r="S22" s="626"/>
      <c r="T22" s="626"/>
      <c r="U22" s="626"/>
      <c r="V22" s="626"/>
      <c r="W22" s="626"/>
      <c r="X22" s="626"/>
      <c r="Y22" s="627"/>
      <c r="Z22" s="628">
        <v>1.6</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102764</v>
      </c>
      <c r="S23" s="626"/>
      <c r="T23" s="626"/>
      <c r="U23" s="626"/>
      <c r="V23" s="626"/>
      <c r="W23" s="626"/>
      <c r="X23" s="626"/>
      <c r="Y23" s="627"/>
      <c r="Z23" s="628">
        <v>0.9</v>
      </c>
      <c r="AA23" s="628"/>
      <c r="AB23" s="628"/>
      <c r="AC23" s="628"/>
      <c r="AD23" s="629">
        <v>10012</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115170</v>
      </c>
      <c r="S24" s="626"/>
      <c r="T24" s="626"/>
      <c r="U24" s="626"/>
      <c r="V24" s="626"/>
      <c r="W24" s="626"/>
      <c r="X24" s="626"/>
      <c r="Y24" s="627"/>
      <c r="Z24" s="628">
        <v>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4217646</v>
      </c>
      <c r="CS24" s="615"/>
      <c r="CT24" s="615"/>
      <c r="CU24" s="615"/>
      <c r="CV24" s="615"/>
      <c r="CW24" s="615"/>
      <c r="CX24" s="615"/>
      <c r="CY24" s="616"/>
      <c r="CZ24" s="652">
        <v>38.700000000000003</v>
      </c>
      <c r="DA24" s="653"/>
      <c r="DB24" s="653"/>
      <c r="DC24" s="654"/>
      <c r="DD24" s="651">
        <v>2399408</v>
      </c>
      <c r="DE24" s="615"/>
      <c r="DF24" s="615"/>
      <c r="DG24" s="615"/>
      <c r="DH24" s="615"/>
      <c r="DI24" s="615"/>
      <c r="DJ24" s="615"/>
      <c r="DK24" s="616"/>
      <c r="DL24" s="651">
        <v>2395452</v>
      </c>
      <c r="DM24" s="615"/>
      <c r="DN24" s="615"/>
      <c r="DO24" s="615"/>
      <c r="DP24" s="615"/>
      <c r="DQ24" s="615"/>
      <c r="DR24" s="615"/>
      <c r="DS24" s="615"/>
      <c r="DT24" s="615"/>
      <c r="DU24" s="615"/>
      <c r="DV24" s="616"/>
      <c r="DW24" s="619">
        <v>38.5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1633768</v>
      </c>
      <c r="S25" s="626"/>
      <c r="T25" s="626"/>
      <c r="U25" s="626"/>
      <c r="V25" s="626"/>
      <c r="W25" s="626"/>
      <c r="X25" s="626"/>
      <c r="Y25" s="627"/>
      <c r="Z25" s="628">
        <v>14.2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1252579</v>
      </c>
      <c r="CS25" s="657"/>
      <c r="CT25" s="657"/>
      <c r="CU25" s="657"/>
      <c r="CV25" s="657"/>
      <c r="CW25" s="657"/>
      <c r="CX25" s="657"/>
      <c r="CY25" s="658"/>
      <c r="CZ25" s="659">
        <v>11.5</v>
      </c>
      <c r="DA25" s="660"/>
      <c r="DB25" s="660"/>
      <c r="DC25" s="661"/>
      <c r="DD25" s="634">
        <v>1144357</v>
      </c>
      <c r="DE25" s="657"/>
      <c r="DF25" s="657"/>
      <c r="DG25" s="657"/>
      <c r="DH25" s="657"/>
      <c r="DI25" s="657"/>
      <c r="DJ25" s="657"/>
      <c r="DK25" s="658"/>
      <c r="DL25" s="634">
        <v>1140531</v>
      </c>
      <c r="DM25" s="657"/>
      <c r="DN25" s="657"/>
      <c r="DO25" s="657"/>
      <c r="DP25" s="657"/>
      <c r="DQ25" s="657"/>
      <c r="DR25" s="657"/>
      <c r="DS25" s="657"/>
      <c r="DT25" s="657"/>
      <c r="DU25" s="657"/>
      <c r="DV25" s="658"/>
      <c r="DW25" s="630">
        <v>18.3</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804092</v>
      </c>
      <c r="CS26" s="626"/>
      <c r="CT26" s="626"/>
      <c r="CU26" s="626"/>
      <c r="CV26" s="626"/>
      <c r="CW26" s="626"/>
      <c r="CX26" s="626"/>
      <c r="CY26" s="627"/>
      <c r="CZ26" s="659">
        <v>7.4</v>
      </c>
      <c r="DA26" s="660"/>
      <c r="DB26" s="660"/>
      <c r="DC26" s="661"/>
      <c r="DD26" s="634">
        <v>702330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704333</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4555106</v>
      </c>
      <c r="BH27" s="626"/>
      <c r="BI27" s="626"/>
      <c r="BJ27" s="626"/>
      <c r="BK27" s="626"/>
      <c r="BL27" s="626"/>
      <c r="BM27" s="626"/>
      <c r="BN27" s="627"/>
      <c r="BO27" s="628">
        <v>100</v>
      </c>
      <c r="BP27" s="628"/>
      <c r="BQ27" s="628"/>
      <c r="BR27" s="628"/>
      <c r="BS27" s="634">
        <v>75354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2218403</v>
      </c>
      <c r="CS27" s="657"/>
      <c r="CT27" s="657"/>
      <c r="CU27" s="657"/>
      <c r="CV27" s="657"/>
      <c r="CW27" s="657"/>
      <c r="CX27" s="657"/>
      <c r="CY27" s="658"/>
      <c r="CZ27" s="659">
        <v>20.399999999999999</v>
      </c>
      <c r="DA27" s="660"/>
      <c r="DB27" s="660"/>
      <c r="DC27" s="661"/>
      <c r="DD27" s="634">
        <v>508387</v>
      </c>
      <c r="DE27" s="657"/>
      <c r="DF27" s="657"/>
      <c r="DG27" s="657"/>
      <c r="DH27" s="657"/>
      <c r="DI27" s="657"/>
      <c r="DJ27" s="657"/>
      <c r="DK27" s="658"/>
      <c r="DL27" s="634">
        <v>508257</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24281</v>
      </c>
      <c r="S28" s="626"/>
      <c r="T28" s="626"/>
      <c r="U28" s="626"/>
      <c r="V28" s="626"/>
      <c r="W28" s="626"/>
      <c r="X28" s="626"/>
      <c r="Y28" s="627"/>
      <c r="Z28" s="628">
        <v>0.2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746664</v>
      </c>
      <c r="CS28" s="626"/>
      <c r="CT28" s="626"/>
      <c r="CU28" s="626"/>
      <c r="CV28" s="626"/>
      <c r="CW28" s="626"/>
      <c r="CX28" s="626"/>
      <c r="CY28" s="627"/>
      <c r="CZ28" s="659">
        <v>6.9</v>
      </c>
      <c r="DA28" s="660"/>
      <c r="DB28" s="660"/>
      <c r="DC28" s="661"/>
      <c r="DD28" s="634">
        <v>746664</v>
      </c>
      <c r="DE28" s="626"/>
      <c r="DF28" s="626"/>
      <c r="DG28" s="626"/>
      <c r="DH28" s="626"/>
      <c r="DI28" s="626"/>
      <c r="DJ28" s="626"/>
      <c r="DK28" s="627"/>
      <c r="DL28" s="634">
        <v>746664</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737939</v>
      </c>
      <c r="S29" s="626"/>
      <c r="T29" s="626"/>
      <c r="U29" s="626"/>
      <c r="V29" s="626"/>
      <c r="W29" s="626"/>
      <c r="X29" s="626"/>
      <c r="Y29" s="627"/>
      <c r="Z29" s="628">
        <v>6.4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746664</v>
      </c>
      <c r="CS29" s="657"/>
      <c r="CT29" s="657"/>
      <c r="CU29" s="657"/>
      <c r="CV29" s="657"/>
      <c r="CW29" s="657"/>
      <c r="CX29" s="657"/>
      <c r="CY29" s="658"/>
      <c r="CZ29" s="659">
        <v>6.9</v>
      </c>
      <c r="DA29" s="660"/>
      <c r="DB29" s="660"/>
      <c r="DC29" s="661"/>
      <c r="DD29" s="634">
        <v>746664</v>
      </c>
      <c r="DE29" s="657"/>
      <c r="DF29" s="657"/>
      <c r="DG29" s="657"/>
      <c r="DH29" s="657"/>
      <c r="DI29" s="657"/>
      <c r="DJ29" s="657"/>
      <c r="DK29" s="658"/>
      <c r="DL29" s="634">
        <v>746664</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209248</v>
      </c>
      <c r="S30" s="626"/>
      <c r="T30" s="626"/>
      <c r="U30" s="626"/>
      <c r="V30" s="626"/>
      <c r="W30" s="626"/>
      <c r="X30" s="626"/>
      <c r="Y30" s="627"/>
      <c r="Z30" s="628">
        <v>1.8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99.6</v>
      </c>
      <c r="BH30" s="684"/>
      <c r="BI30" s="684"/>
      <c r="BJ30" s="684"/>
      <c r="BK30" s="684"/>
      <c r="BL30" s="684"/>
      <c r="BM30" s="620">
        <v>97.4</v>
      </c>
      <c r="BN30" s="684"/>
      <c r="BO30" s="684"/>
      <c r="BP30" s="684"/>
      <c r="BQ30" s="685"/>
      <c r="BR30" s="683">
        <v>99.5</v>
      </c>
      <c r="BS30" s="684"/>
      <c r="BT30" s="684"/>
      <c r="BU30" s="684"/>
      <c r="BV30" s="684"/>
      <c r="BW30" s="684"/>
      <c r="BX30" s="620">
        <v>97.1</v>
      </c>
      <c r="BY30" s="684"/>
      <c r="BZ30" s="684"/>
      <c r="CA30" s="684"/>
      <c r="CB30" s="685"/>
      <c r="CD30" s="688"/>
      <c r="CE30" s="689"/>
      <c r="CF30" s="639" t="s">
        <v>292</v>
      </c>
      <c r="CG30" s="640"/>
      <c r="CH30" s="640"/>
      <c r="CI30" s="640"/>
      <c r="CJ30" s="640"/>
      <c r="CK30" s="640"/>
      <c r="CL30" s="640"/>
      <c r="CM30" s="640"/>
      <c r="CN30" s="640"/>
      <c r="CO30" s="640"/>
      <c r="CP30" s="640"/>
      <c r="CQ30" s="641"/>
      <c r="CR30" s="625">
        <v>666648</v>
      </c>
      <c r="CS30" s="626"/>
      <c r="CT30" s="626"/>
      <c r="CU30" s="626"/>
      <c r="CV30" s="626"/>
      <c r="CW30" s="626"/>
      <c r="CX30" s="626"/>
      <c r="CY30" s="627"/>
      <c r="CZ30" s="659">
        <v>6.1</v>
      </c>
      <c r="DA30" s="660"/>
      <c r="DB30" s="660"/>
      <c r="DC30" s="661"/>
      <c r="DD30" s="634">
        <v>666648</v>
      </c>
      <c r="DE30" s="626"/>
      <c r="DF30" s="626"/>
      <c r="DG30" s="626"/>
      <c r="DH30" s="626"/>
      <c r="DI30" s="626"/>
      <c r="DJ30" s="626"/>
      <c r="DK30" s="627"/>
      <c r="DL30" s="634">
        <v>666648</v>
      </c>
      <c r="DM30" s="626"/>
      <c r="DN30" s="626"/>
      <c r="DO30" s="626"/>
      <c r="DP30" s="626"/>
      <c r="DQ30" s="626"/>
      <c r="DR30" s="626"/>
      <c r="DS30" s="626"/>
      <c r="DT30" s="626"/>
      <c r="DU30" s="626"/>
      <c r="DV30" s="627"/>
      <c r="DW30" s="630">
        <v>10.7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389905</v>
      </c>
      <c r="S31" s="626"/>
      <c r="T31" s="626"/>
      <c r="U31" s="626"/>
      <c r="V31" s="626"/>
      <c r="W31" s="626"/>
      <c r="X31" s="626"/>
      <c r="Y31" s="627"/>
      <c r="Z31" s="628">
        <v>3.4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97.2</v>
      </c>
      <c r="BN31" s="681"/>
      <c r="BO31" s="681"/>
      <c r="BP31" s="681"/>
      <c r="BQ31" s="682"/>
      <c r="BR31" s="680">
        <v>99.5</v>
      </c>
      <c r="BS31" s="657"/>
      <c r="BT31" s="657"/>
      <c r="BU31" s="657"/>
      <c r="BV31" s="657"/>
      <c r="BW31" s="657"/>
      <c r="BX31" s="631">
        <v>97.1</v>
      </c>
      <c r="BY31" s="681"/>
      <c r="BZ31" s="681"/>
      <c r="CA31" s="681"/>
      <c r="CB31" s="682"/>
      <c r="CD31" s="688"/>
      <c r="CE31" s="689"/>
      <c r="CF31" s="639" t="s">
        <v>296</v>
      </c>
      <c r="CG31" s="640"/>
      <c r="CH31" s="640"/>
      <c r="CI31" s="640"/>
      <c r="CJ31" s="640"/>
      <c r="CK31" s="640"/>
      <c r="CL31" s="640"/>
      <c r="CM31" s="640"/>
      <c r="CN31" s="640"/>
      <c r="CO31" s="640"/>
      <c r="CP31" s="640"/>
      <c r="CQ31" s="641"/>
      <c r="CR31" s="625">
        <v>80016</v>
      </c>
      <c r="CS31" s="657"/>
      <c r="CT31" s="657"/>
      <c r="CU31" s="657"/>
      <c r="CV31" s="657"/>
      <c r="CW31" s="657"/>
      <c r="CX31" s="657"/>
      <c r="CY31" s="658"/>
      <c r="CZ31" s="659">
        <v>0.7</v>
      </c>
      <c r="DA31" s="660"/>
      <c r="DB31" s="660"/>
      <c r="DC31" s="661"/>
      <c r="DD31" s="634">
        <v>80016</v>
      </c>
      <c r="DE31" s="657"/>
      <c r="DF31" s="657"/>
      <c r="DG31" s="657"/>
      <c r="DH31" s="657"/>
      <c r="DI31" s="657"/>
      <c r="DJ31" s="657"/>
      <c r="DK31" s="658"/>
      <c r="DL31" s="634">
        <v>80016</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144961</v>
      </c>
      <c r="S32" s="626"/>
      <c r="T32" s="626"/>
      <c r="U32" s="626"/>
      <c r="V32" s="626"/>
      <c r="W32" s="626"/>
      <c r="X32" s="626"/>
      <c r="Y32" s="627"/>
      <c r="Z32" s="628">
        <v>1.3</v>
      </c>
      <c r="AA32" s="628"/>
      <c r="AB32" s="628"/>
      <c r="AC32" s="628"/>
      <c r="AD32" s="629">
        <v>68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99.7</v>
      </c>
      <c r="BH32" s="693"/>
      <c r="BI32" s="693"/>
      <c r="BJ32" s="693"/>
      <c r="BK32" s="693"/>
      <c r="BL32" s="693"/>
      <c r="BM32" s="694">
        <v>97.3</v>
      </c>
      <c r="BN32" s="693"/>
      <c r="BO32" s="693"/>
      <c r="BP32" s="693"/>
      <c r="BQ32" s="695"/>
      <c r="BR32" s="692">
        <v>99.4</v>
      </c>
      <c r="BS32" s="693"/>
      <c r="BT32" s="693"/>
      <c r="BU32" s="693"/>
      <c r="BV32" s="693"/>
      <c r="BW32" s="693"/>
      <c r="BX32" s="694">
        <v>96.8</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1280554</v>
      </c>
      <c r="S33" s="626"/>
      <c r="T33" s="626"/>
      <c r="U33" s="626"/>
      <c r="V33" s="626"/>
      <c r="W33" s="626"/>
      <c r="X33" s="626"/>
      <c r="Y33" s="627"/>
      <c r="Z33" s="628">
        <v>11.1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4853575</v>
      </c>
      <c r="CS33" s="657"/>
      <c r="CT33" s="657"/>
      <c r="CU33" s="657"/>
      <c r="CV33" s="657"/>
      <c r="CW33" s="657"/>
      <c r="CX33" s="657"/>
      <c r="CY33" s="658"/>
      <c r="CZ33" s="659">
        <v>44.6</v>
      </c>
      <c r="DA33" s="660"/>
      <c r="DB33" s="660"/>
      <c r="DC33" s="661"/>
      <c r="DD33" s="634">
        <v>4278408</v>
      </c>
      <c r="DE33" s="657"/>
      <c r="DF33" s="657"/>
      <c r="DG33" s="657"/>
      <c r="DH33" s="657"/>
      <c r="DI33" s="657"/>
      <c r="DJ33" s="657"/>
      <c r="DK33" s="658"/>
      <c r="DL33" s="634">
        <v>3228441</v>
      </c>
      <c r="DM33" s="657"/>
      <c r="DN33" s="657"/>
      <c r="DO33" s="657"/>
      <c r="DP33" s="657"/>
      <c r="DQ33" s="657"/>
      <c r="DR33" s="657"/>
      <c r="DS33" s="657"/>
      <c r="DT33" s="657"/>
      <c r="DU33" s="657"/>
      <c r="DV33" s="658"/>
      <c r="DW33" s="630">
        <v>51.9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2212167</v>
      </c>
      <c r="CS34" s="626"/>
      <c r="CT34" s="626"/>
      <c r="CU34" s="626"/>
      <c r="CV34" s="626"/>
      <c r="CW34" s="626"/>
      <c r="CX34" s="626"/>
      <c r="CY34" s="627"/>
      <c r="CZ34" s="659">
        <v>20.3</v>
      </c>
      <c r="DA34" s="660"/>
      <c r="DB34" s="660"/>
      <c r="DC34" s="661"/>
      <c r="DD34" s="634">
        <v>1826743</v>
      </c>
      <c r="DE34" s="626"/>
      <c r="DF34" s="626"/>
      <c r="DG34" s="626"/>
      <c r="DH34" s="626"/>
      <c r="DI34" s="626"/>
      <c r="DJ34" s="626"/>
      <c r="DK34" s="627"/>
      <c r="DL34" s="634">
        <v>1247659</v>
      </c>
      <c r="DM34" s="626"/>
      <c r="DN34" s="626"/>
      <c r="DO34" s="626"/>
      <c r="DP34" s="626"/>
      <c r="DQ34" s="626"/>
      <c r="DR34" s="626"/>
      <c r="DS34" s="626"/>
      <c r="DT34" s="626"/>
      <c r="DU34" s="626"/>
      <c r="DV34" s="627"/>
      <c r="DW34" s="630">
        <v>20.100000000000001</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389954</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988362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14128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82145</v>
      </c>
      <c r="CS35" s="657"/>
      <c r="CT35" s="657"/>
      <c r="CU35" s="657"/>
      <c r="CV35" s="657"/>
      <c r="CW35" s="657"/>
      <c r="CX35" s="657"/>
      <c r="CY35" s="658"/>
      <c r="CZ35" s="659">
        <v>0.8</v>
      </c>
      <c r="DA35" s="660"/>
      <c r="DB35" s="660"/>
      <c r="DC35" s="661"/>
      <c r="DD35" s="634">
        <v>79214</v>
      </c>
      <c r="DE35" s="657"/>
      <c r="DF35" s="657"/>
      <c r="DG35" s="657"/>
      <c r="DH35" s="657"/>
      <c r="DI35" s="657"/>
      <c r="DJ35" s="657"/>
      <c r="DK35" s="658"/>
      <c r="DL35" s="634">
        <v>78988</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11528305</v>
      </c>
      <c r="S36" s="698"/>
      <c r="T36" s="698"/>
      <c r="U36" s="698"/>
      <c r="V36" s="698"/>
      <c r="W36" s="698"/>
      <c r="X36" s="698"/>
      <c r="Y36" s="699"/>
      <c r="Z36" s="700">
        <v>100</v>
      </c>
      <c r="AA36" s="700"/>
      <c r="AB36" s="700"/>
      <c r="AC36" s="700"/>
      <c r="AD36" s="701">
        <v>5832224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252383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-8575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1380213</v>
      </c>
      <c r="CS36" s="626"/>
      <c r="CT36" s="626"/>
      <c r="CU36" s="626"/>
      <c r="CV36" s="626"/>
      <c r="CW36" s="626"/>
      <c r="CX36" s="626"/>
      <c r="CY36" s="627"/>
      <c r="CZ36" s="659">
        <v>12.7</v>
      </c>
      <c r="DA36" s="660"/>
      <c r="DB36" s="660"/>
      <c r="DC36" s="661"/>
      <c r="DD36" s="634">
        <v>1314261</v>
      </c>
      <c r="DE36" s="626"/>
      <c r="DF36" s="626"/>
      <c r="DG36" s="626"/>
      <c r="DH36" s="626"/>
      <c r="DI36" s="626"/>
      <c r="DJ36" s="626"/>
      <c r="DK36" s="627"/>
      <c r="DL36" s="634">
        <v>1170529</v>
      </c>
      <c r="DM36" s="626"/>
      <c r="DN36" s="626"/>
      <c r="DO36" s="626"/>
      <c r="DP36" s="626"/>
      <c r="DQ36" s="626"/>
      <c r="DR36" s="626"/>
      <c r="DS36" s="626"/>
      <c r="DT36" s="626"/>
      <c r="DU36" s="626"/>
      <c r="DV36" s="627"/>
      <c r="DW36" s="630">
        <v>18.8</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28520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2966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882475</v>
      </c>
      <c r="CS37" s="657"/>
      <c r="CT37" s="657"/>
      <c r="CU37" s="657"/>
      <c r="CV37" s="657"/>
      <c r="CW37" s="657"/>
      <c r="CX37" s="657"/>
      <c r="CY37" s="658"/>
      <c r="CZ37" s="659">
        <v>8.1</v>
      </c>
      <c r="DA37" s="660"/>
      <c r="DB37" s="660"/>
      <c r="DC37" s="661"/>
      <c r="DD37" s="634">
        <v>882475</v>
      </c>
      <c r="DE37" s="657"/>
      <c r="DF37" s="657"/>
      <c r="DG37" s="657"/>
      <c r="DH37" s="657"/>
      <c r="DI37" s="657"/>
      <c r="DJ37" s="657"/>
      <c r="DK37" s="658"/>
      <c r="DL37" s="634">
        <v>857483</v>
      </c>
      <c r="DM37" s="657"/>
      <c r="DN37" s="657"/>
      <c r="DO37" s="657"/>
      <c r="DP37" s="657"/>
      <c r="DQ37" s="657"/>
      <c r="DR37" s="657"/>
      <c r="DS37" s="657"/>
      <c r="DT37" s="657"/>
      <c r="DU37" s="657"/>
      <c r="DV37" s="658"/>
      <c r="DW37" s="630">
        <v>13.8</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20850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5069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959842</v>
      </c>
      <c r="CS38" s="626"/>
      <c r="CT38" s="626"/>
      <c r="CU38" s="626"/>
      <c r="CV38" s="626"/>
      <c r="CW38" s="626"/>
      <c r="CX38" s="626"/>
      <c r="CY38" s="627"/>
      <c r="CZ38" s="659">
        <v>8.8000000000000007</v>
      </c>
      <c r="DA38" s="660"/>
      <c r="DB38" s="660"/>
      <c r="DC38" s="661"/>
      <c r="DD38" s="634">
        <v>845012</v>
      </c>
      <c r="DE38" s="626"/>
      <c r="DF38" s="626"/>
      <c r="DG38" s="626"/>
      <c r="DH38" s="626"/>
      <c r="DI38" s="626"/>
      <c r="DJ38" s="626"/>
      <c r="DK38" s="627"/>
      <c r="DL38" s="634">
        <v>731265</v>
      </c>
      <c r="DM38" s="626"/>
      <c r="DN38" s="626"/>
      <c r="DO38" s="626"/>
      <c r="DP38" s="626"/>
      <c r="DQ38" s="626"/>
      <c r="DR38" s="626"/>
      <c r="DS38" s="626"/>
      <c r="DT38" s="626"/>
      <c r="DU38" s="626"/>
      <c r="DV38" s="627"/>
      <c r="DW38" s="630">
        <v>11.8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13564</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202530</v>
      </c>
      <c r="CS39" s="657"/>
      <c r="CT39" s="657"/>
      <c r="CU39" s="657"/>
      <c r="CV39" s="657"/>
      <c r="CW39" s="657"/>
      <c r="CX39" s="657"/>
      <c r="CY39" s="658"/>
      <c r="CZ39" s="659">
        <v>1.9</v>
      </c>
      <c r="DA39" s="660"/>
      <c r="DB39" s="660"/>
      <c r="DC39" s="661"/>
      <c r="DD39" s="634">
        <v>200000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226633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16678</v>
      </c>
      <c r="CS40" s="626"/>
      <c r="CT40" s="626"/>
      <c r="CU40" s="626"/>
      <c r="CV40" s="626"/>
      <c r="CW40" s="626"/>
      <c r="CX40" s="626"/>
      <c r="CY40" s="627"/>
      <c r="CZ40" s="659">
        <v>0.2</v>
      </c>
      <c r="DA40" s="660"/>
      <c r="DB40" s="660"/>
      <c r="DC40" s="661"/>
      <c r="DD40" s="634">
        <v>13178</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446412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1817510</v>
      </c>
      <c r="CS42" s="626"/>
      <c r="CT42" s="626"/>
      <c r="CU42" s="626"/>
      <c r="CV42" s="626"/>
      <c r="CW42" s="626"/>
      <c r="CX42" s="626"/>
      <c r="CY42" s="627"/>
      <c r="CZ42" s="659">
        <v>16.7</v>
      </c>
      <c r="DA42" s="708"/>
      <c r="DB42" s="708"/>
      <c r="DC42" s="709"/>
      <c r="DD42" s="634">
        <v>450818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21548</v>
      </c>
      <c r="CS43" s="657"/>
      <c r="CT43" s="657"/>
      <c r="CU43" s="657"/>
      <c r="CV43" s="657"/>
      <c r="CW43" s="657"/>
      <c r="CX43" s="657"/>
      <c r="CY43" s="658"/>
      <c r="CZ43" s="659">
        <v>0.2</v>
      </c>
      <c r="DA43" s="660"/>
      <c r="DB43" s="660"/>
      <c r="DC43" s="661"/>
      <c r="DD43" s="634">
        <v>21548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1811729</v>
      </c>
      <c r="CS44" s="626"/>
      <c r="CT44" s="626"/>
      <c r="CU44" s="626"/>
      <c r="CV44" s="626"/>
      <c r="CW44" s="626"/>
      <c r="CX44" s="626"/>
      <c r="CY44" s="627"/>
      <c r="CZ44" s="659">
        <v>16.600000000000001</v>
      </c>
      <c r="DA44" s="708"/>
      <c r="DB44" s="708"/>
      <c r="DC44" s="709"/>
      <c r="DD44" s="634">
        <v>445037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848625</v>
      </c>
      <c r="CS45" s="657"/>
      <c r="CT45" s="657"/>
      <c r="CU45" s="657"/>
      <c r="CV45" s="657"/>
      <c r="CW45" s="657"/>
      <c r="CX45" s="657"/>
      <c r="CY45" s="658"/>
      <c r="CZ45" s="659">
        <v>7.8</v>
      </c>
      <c r="DA45" s="660"/>
      <c r="DB45" s="660"/>
      <c r="DC45" s="661"/>
      <c r="DD45" s="634">
        <v>36032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963104</v>
      </c>
      <c r="CS46" s="626"/>
      <c r="CT46" s="626"/>
      <c r="CU46" s="626"/>
      <c r="CV46" s="626"/>
      <c r="CW46" s="626"/>
      <c r="CX46" s="626"/>
      <c r="CY46" s="627"/>
      <c r="CZ46" s="659">
        <v>8.8000000000000007</v>
      </c>
      <c r="DA46" s="708"/>
      <c r="DB46" s="708"/>
      <c r="DC46" s="709"/>
      <c r="DD46" s="634">
        <v>409005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5781</v>
      </c>
      <c r="CS47" s="657"/>
      <c r="CT47" s="657"/>
      <c r="CU47" s="657"/>
      <c r="CV47" s="657"/>
      <c r="CW47" s="657"/>
      <c r="CX47" s="657"/>
      <c r="CY47" s="658"/>
      <c r="CZ47" s="659">
        <v>0.1</v>
      </c>
      <c r="DA47" s="660"/>
      <c r="DB47" s="660"/>
      <c r="DC47" s="661"/>
      <c r="DD47" s="634">
        <v>5781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10888731</v>
      </c>
      <c r="CS49" s="693"/>
      <c r="CT49" s="693"/>
      <c r="CU49" s="693"/>
      <c r="CV49" s="693"/>
      <c r="CW49" s="693"/>
      <c r="CX49" s="693"/>
      <c r="CY49" s="720"/>
      <c r="CZ49" s="721">
        <v>100</v>
      </c>
      <c r="DA49" s="722"/>
      <c r="DB49" s="722"/>
      <c r="DC49" s="723"/>
      <c r="DD49" s="724">
        <v>7128634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11501</v>
      </c>
      <c r="R7" s="755"/>
      <c r="S7" s="755"/>
      <c r="T7" s="755"/>
      <c r="U7" s="755"/>
      <c r="V7" s="755">
        <v>10864</v>
      </c>
      <c r="W7" s="755"/>
      <c r="X7" s="755"/>
      <c r="Y7" s="755"/>
      <c r="Z7" s="755"/>
      <c r="AA7" s="755">
        <v>637</v>
      </c>
      <c r="AB7" s="755"/>
      <c r="AC7" s="755"/>
      <c r="AD7" s="755"/>
      <c r="AE7" s="756"/>
      <c r="AF7" s="757">
        <v>335</v>
      </c>
      <c r="AG7" s="758"/>
      <c r="AH7" s="758"/>
      <c r="AI7" s="758"/>
      <c r="AJ7" s="759"/>
      <c r="AK7" s="794">
        <v>210</v>
      </c>
      <c r="AL7" s="795"/>
      <c r="AM7" s="795"/>
      <c r="AN7" s="795"/>
      <c r="AO7" s="795"/>
      <c r="AP7" s="795">
        <v>11571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-4</v>
      </c>
      <c r="CI7" s="792"/>
      <c r="CJ7" s="792"/>
      <c r="CK7" s="792"/>
      <c r="CL7" s="793"/>
      <c r="CM7" s="791">
        <v>26</v>
      </c>
      <c r="CN7" s="792"/>
      <c r="CO7" s="792"/>
      <c r="CP7" s="792"/>
      <c r="CQ7" s="793"/>
      <c r="CR7" s="791">
        <v>5</v>
      </c>
      <c r="CS7" s="792"/>
      <c r="CT7" s="792"/>
      <c r="CU7" s="792"/>
      <c r="CV7" s="793"/>
      <c r="CW7" s="791">
        <v>30</v>
      </c>
      <c r="CX7" s="792"/>
      <c r="CY7" s="792"/>
      <c r="CZ7" s="792"/>
      <c r="DA7" s="793"/>
      <c r="DB7" s="791" t="s">
        <v>480</v>
      </c>
      <c r="DC7" s="792"/>
      <c r="DD7" s="792"/>
      <c r="DE7" s="792"/>
      <c r="DF7" s="793"/>
      <c r="DG7" s="791" t="s">
        <v>480</v>
      </c>
      <c r="DH7" s="792"/>
      <c r="DI7" s="792"/>
      <c r="DJ7" s="792"/>
      <c r="DK7" s="793"/>
      <c r="DL7" s="791" t="s">
        <v>480</v>
      </c>
      <c r="DM7" s="792"/>
      <c r="DN7" s="792"/>
      <c r="DO7" s="792"/>
      <c r="DP7" s="793"/>
      <c r="DQ7" s="791" t="s">
        <v>480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559</v>
      </c>
      <c r="BS8" s="788" t="s">
        <v>558</v>
      </c>
      <c r="BT8" s="789"/>
      <c r="BU8" s="789"/>
      <c r="BV8" s="789"/>
      <c r="BW8" s="789"/>
      <c r="BX8" s="789"/>
      <c r="BY8" s="789"/>
      <c r="BZ8" s="789"/>
      <c r="CA8" s="789"/>
      <c r="CB8" s="789"/>
      <c r="CC8" s="789"/>
      <c r="CD8" s="789"/>
      <c r="CE8" s="789"/>
      <c r="CF8" s="789"/>
      <c r="CG8" s="790"/>
      <c r="CH8" s="801">
        <v>3</v>
      </c>
      <c r="CI8" s="802"/>
      <c r="CJ8" s="802"/>
      <c r="CK8" s="802"/>
      <c r="CL8" s="803"/>
      <c r="CM8" s="801">
        <v>341</v>
      </c>
      <c r="CN8" s="802"/>
      <c r="CO8" s="802"/>
      <c r="CP8" s="802"/>
      <c r="CQ8" s="803"/>
      <c r="CR8" s="801">
        <v>5</v>
      </c>
      <c r="CS8" s="802"/>
      <c r="CT8" s="802"/>
      <c r="CU8" s="802"/>
      <c r="CV8" s="803"/>
      <c r="CW8" s="801">
        <v>0</v>
      </c>
      <c r="CX8" s="802"/>
      <c r="CY8" s="802"/>
      <c r="CZ8" s="802"/>
      <c r="DA8" s="803"/>
      <c r="DB8" s="801">
        <v>140</v>
      </c>
      <c r="DC8" s="802"/>
      <c r="DD8" s="802"/>
      <c r="DE8" s="802"/>
      <c r="DF8" s="803"/>
      <c r="DG8" s="801">
        <v>750</v>
      </c>
      <c r="DH8" s="802"/>
      <c r="DI8" s="802"/>
      <c r="DJ8" s="802"/>
      <c r="DK8" s="803"/>
      <c r="DL8" s="801" t="s">
        <v>480</v>
      </c>
      <c r="DM8" s="802"/>
      <c r="DN8" s="802"/>
      <c r="DO8" s="802"/>
      <c r="DP8" s="803"/>
      <c r="DQ8" s="801">
        <v>424</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45</v>
      </c>
      <c r="R9" s="779"/>
      <c r="S9" s="779"/>
      <c r="T9" s="779"/>
      <c r="U9" s="779"/>
      <c r="V9" s="779">
        <v>43</v>
      </c>
      <c r="W9" s="779"/>
      <c r="X9" s="779"/>
      <c r="Y9" s="779"/>
      <c r="Z9" s="779"/>
      <c r="AA9" s="779">
        <v>2</v>
      </c>
      <c r="AB9" s="779"/>
      <c r="AC9" s="779"/>
      <c r="AD9" s="779"/>
      <c r="AE9" s="780"/>
      <c r="AF9" s="781">
        <v>2</v>
      </c>
      <c r="AG9" s="782"/>
      <c r="AH9" s="782"/>
      <c r="AI9" s="782"/>
      <c r="AJ9" s="783"/>
      <c r="AK9" s="784">
        <v>12</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11528</v>
      </c>
      <c r="R23" s="814"/>
      <c r="S23" s="814"/>
      <c r="T23" s="814"/>
      <c r="U23" s="814"/>
      <c r="V23" s="814">
        <v>10889</v>
      </c>
      <c r="W23" s="814"/>
      <c r="X23" s="814"/>
      <c r="Y23" s="814"/>
      <c r="Z23" s="814"/>
      <c r="AA23" s="814">
        <v>639</v>
      </c>
      <c r="AB23" s="814"/>
      <c r="AC23" s="814"/>
      <c r="AD23" s="814"/>
      <c r="AE23" s="815"/>
      <c r="AF23" s="816">
        <v>337</v>
      </c>
      <c r="AG23" s="814"/>
      <c r="AH23" s="814"/>
      <c r="AI23" s="814"/>
      <c r="AJ23" s="817"/>
      <c r="AK23" s="818"/>
      <c r="AL23" s="819"/>
      <c r="AM23" s="819"/>
      <c r="AN23" s="819"/>
      <c r="AO23" s="819"/>
      <c r="AP23" s="814">
        <v>11571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2645</v>
      </c>
      <c r="R28" s="843"/>
      <c r="S28" s="843"/>
      <c r="T28" s="843"/>
      <c r="U28" s="843"/>
      <c r="V28" s="843">
        <v>2631</v>
      </c>
      <c r="W28" s="843"/>
      <c r="X28" s="843"/>
      <c r="Y28" s="843"/>
      <c r="Z28" s="843"/>
      <c r="AA28" s="843">
        <v>14</v>
      </c>
      <c r="AB28" s="843"/>
      <c r="AC28" s="843"/>
      <c r="AD28" s="843"/>
      <c r="AE28" s="844"/>
      <c r="AF28" s="845">
        <v>14</v>
      </c>
      <c r="AG28" s="843"/>
      <c r="AH28" s="843"/>
      <c r="AI28" s="843"/>
      <c r="AJ28" s="846"/>
      <c r="AK28" s="847">
        <v>227</v>
      </c>
      <c r="AL28" s="838"/>
      <c r="AM28" s="838"/>
      <c r="AN28" s="838"/>
      <c r="AO28" s="838"/>
      <c r="AP28" s="838" t="s">
        <v>560</v>
      </c>
      <c r="AQ28" s="838"/>
      <c r="AR28" s="838"/>
      <c r="AS28" s="838"/>
      <c r="AT28" s="838"/>
      <c r="AU28" s="838" t="s">
        <v>561</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284</v>
      </c>
      <c r="R29" s="779"/>
      <c r="S29" s="779"/>
      <c r="T29" s="779"/>
      <c r="U29" s="779"/>
      <c r="V29" s="779">
        <v>281</v>
      </c>
      <c r="W29" s="779"/>
      <c r="X29" s="779"/>
      <c r="Y29" s="779"/>
      <c r="Z29" s="779"/>
      <c r="AA29" s="779">
        <v>3</v>
      </c>
      <c r="AB29" s="779"/>
      <c r="AC29" s="779"/>
      <c r="AD29" s="779"/>
      <c r="AE29" s="780"/>
      <c r="AF29" s="781">
        <v>3</v>
      </c>
      <c r="AG29" s="782"/>
      <c r="AH29" s="782"/>
      <c r="AI29" s="782"/>
      <c r="AJ29" s="783"/>
      <c r="AK29" s="850">
        <v>79</v>
      </c>
      <c r="AL29" s="851"/>
      <c r="AM29" s="851"/>
      <c r="AN29" s="851"/>
      <c r="AO29" s="851"/>
      <c r="AP29" s="851" t="s">
        <v>560</v>
      </c>
      <c r="AQ29" s="851"/>
      <c r="AR29" s="851"/>
      <c r="AS29" s="851"/>
      <c r="AT29" s="851"/>
      <c r="AU29" s="851" t="s">
        <v>561</v>
      </c>
      <c r="AV29" s="851"/>
      <c r="AW29" s="851"/>
      <c r="AX29" s="851"/>
      <c r="AY29" s="851"/>
      <c r="AZ29" s="852" t="s">
        <v>561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731</v>
      </c>
      <c r="R30" s="779"/>
      <c r="S30" s="779"/>
      <c r="T30" s="779"/>
      <c r="U30" s="779"/>
      <c r="V30" s="779">
        <v>600</v>
      </c>
      <c r="W30" s="779"/>
      <c r="X30" s="779"/>
      <c r="Y30" s="779"/>
      <c r="Z30" s="779"/>
      <c r="AA30" s="779">
        <v>131</v>
      </c>
      <c r="AB30" s="779"/>
      <c r="AC30" s="779"/>
      <c r="AD30" s="779"/>
      <c r="AE30" s="780"/>
      <c r="AF30" s="781">
        <v>1002</v>
      </c>
      <c r="AG30" s="782"/>
      <c r="AH30" s="782"/>
      <c r="AI30" s="782"/>
      <c r="AJ30" s="783"/>
      <c r="AK30" s="850">
        <v>10</v>
      </c>
      <c r="AL30" s="851"/>
      <c r="AM30" s="851"/>
      <c r="AN30" s="851"/>
      <c r="AO30" s="851"/>
      <c r="AP30" s="851">
        <v>1788</v>
      </c>
      <c r="AQ30" s="851"/>
      <c r="AR30" s="851"/>
      <c r="AS30" s="851"/>
      <c r="AT30" s="851"/>
      <c r="AU30" s="851">
        <v>4</v>
      </c>
      <c r="AV30" s="851"/>
      <c r="AW30" s="851"/>
      <c r="AX30" s="851"/>
      <c r="AY30" s="851"/>
      <c r="AZ30" s="852" t="s">
        <v>562</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52</v>
      </c>
      <c r="R31" s="779"/>
      <c r="S31" s="779"/>
      <c r="T31" s="779"/>
      <c r="U31" s="779"/>
      <c r="V31" s="779">
        <v>51</v>
      </c>
      <c r="W31" s="779"/>
      <c r="X31" s="779"/>
      <c r="Y31" s="779"/>
      <c r="Z31" s="779"/>
      <c r="AA31" s="779">
        <v>1</v>
      </c>
      <c r="AB31" s="779"/>
      <c r="AC31" s="779"/>
      <c r="AD31" s="779"/>
      <c r="AE31" s="780"/>
      <c r="AF31" s="781">
        <v>1</v>
      </c>
      <c r="AG31" s="782"/>
      <c r="AH31" s="782"/>
      <c r="AI31" s="782"/>
      <c r="AJ31" s="783"/>
      <c r="AK31" s="850">
        <v>21</v>
      </c>
      <c r="AL31" s="851"/>
      <c r="AM31" s="851"/>
      <c r="AN31" s="851"/>
      <c r="AO31" s="851"/>
      <c r="AP31" s="851">
        <v>110</v>
      </c>
      <c r="AQ31" s="851"/>
      <c r="AR31" s="851"/>
      <c r="AS31" s="851"/>
      <c r="AT31" s="851"/>
      <c r="AU31" s="851">
        <v>99</v>
      </c>
      <c r="AV31" s="851"/>
      <c r="AW31" s="851"/>
      <c r="AX31" s="851"/>
      <c r="AY31" s="851"/>
      <c r="AZ31" s="852" t="s">
        <v>561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125</v>
      </c>
      <c r="R32" s="779"/>
      <c r="S32" s="779"/>
      <c r="T32" s="779"/>
      <c r="U32" s="779"/>
      <c r="V32" s="779">
        <v>123</v>
      </c>
      <c r="W32" s="779"/>
      <c r="X32" s="779"/>
      <c r="Y32" s="779"/>
      <c r="Z32" s="779"/>
      <c r="AA32" s="779">
        <v>2</v>
      </c>
      <c r="AB32" s="779"/>
      <c r="AC32" s="779"/>
      <c r="AD32" s="779"/>
      <c r="AE32" s="780"/>
      <c r="AF32" s="781">
        <v>2</v>
      </c>
      <c r="AG32" s="782"/>
      <c r="AH32" s="782"/>
      <c r="AI32" s="782"/>
      <c r="AJ32" s="783"/>
      <c r="AK32" s="850">
        <v>14</v>
      </c>
      <c r="AL32" s="851"/>
      <c r="AM32" s="851"/>
      <c r="AN32" s="851"/>
      <c r="AO32" s="851"/>
      <c r="AP32" s="851">
        <v>284</v>
      </c>
      <c r="AQ32" s="851"/>
      <c r="AR32" s="851"/>
      <c r="AS32" s="851"/>
      <c r="AT32" s="851"/>
      <c r="AU32" s="851">
        <v>18</v>
      </c>
      <c r="AV32" s="851"/>
      <c r="AW32" s="851"/>
      <c r="AX32" s="851"/>
      <c r="AY32" s="851"/>
      <c r="AZ32" s="852" t="s">
        <v>563</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1348</v>
      </c>
      <c r="R33" s="779"/>
      <c r="S33" s="779"/>
      <c r="T33" s="779"/>
      <c r="U33" s="779"/>
      <c r="V33" s="779">
        <v>1277</v>
      </c>
      <c r="W33" s="779"/>
      <c r="X33" s="779"/>
      <c r="Y33" s="779"/>
      <c r="Z33" s="779"/>
      <c r="AA33" s="779">
        <v>71</v>
      </c>
      <c r="AB33" s="779"/>
      <c r="AC33" s="779"/>
      <c r="AD33" s="779"/>
      <c r="AE33" s="780"/>
      <c r="AF33" s="781">
        <v>65</v>
      </c>
      <c r="AG33" s="782"/>
      <c r="AH33" s="782"/>
      <c r="AI33" s="782"/>
      <c r="AJ33" s="783"/>
      <c r="AK33" s="850">
        <v>252</v>
      </c>
      <c r="AL33" s="851"/>
      <c r="AM33" s="851"/>
      <c r="AN33" s="851"/>
      <c r="AO33" s="851"/>
      <c r="AP33" s="851">
        <v>5535</v>
      </c>
      <c r="AQ33" s="851"/>
      <c r="AR33" s="851"/>
      <c r="AS33" s="851"/>
      <c r="AT33" s="851"/>
      <c r="AU33" s="851">
        <v>2994</v>
      </c>
      <c r="AV33" s="851"/>
      <c r="AW33" s="851"/>
      <c r="AX33" s="851"/>
      <c r="AY33" s="851"/>
      <c r="AZ33" s="852" t="s">
        <v>563</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7</v>
      </c>
      <c r="R34" s="779"/>
      <c r="S34" s="779"/>
      <c r="T34" s="779"/>
      <c r="U34" s="779"/>
      <c r="V34" s="779">
        <v>6</v>
      </c>
      <c r="W34" s="779"/>
      <c r="X34" s="779"/>
      <c r="Y34" s="779"/>
      <c r="Z34" s="779"/>
      <c r="AA34" s="779">
        <v>1</v>
      </c>
      <c r="AB34" s="779"/>
      <c r="AC34" s="779"/>
      <c r="AD34" s="779"/>
      <c r="AE34" s="780"/>
      <c r="AF34" s="781">
        <v>1</v>
      </c>
      <c r="AG34" s="782"/>
      <c r="AH34" s="782"/>
      <c r="AI34" s="782"/>
      <c r="AJ34" s="783"/>
      <c r="AK34" s="850">
        <v>1</v>
      </c>
      <c r="AL34" s="851"/>
      <c r="AM34" s="851"/>
      <c r="AN34" s="851"/>
      <c r="AO34" s="851"/>
      <c r="AP34" s="851">
        <v>64</v>
      </c>
      <c r="AQ34" s="851"/>
      <c r="AR34" s="851"/>
      <c r="AS34" s="851"/>
      <c r="AT34" s="851"/>
      <c r="AU34" s="851">
        <v>33</v>
      </c>
      <c r="AV34" s="851"/>
      <c r="AW34" s="851"/>
      <c r="AX34" s="851"/>
      <c r="AY34" s="851"/>
      <c r="AZ34" s="852" t="s">
        <v>563</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1088</v>
      </c>
      <c r="AG63" s="862"/>
      <c r="AH63" s="862"/>
      <c r="AI63" s="862"/>
      <c r="AJ63" s="863"/>
      <c r="AK63" s="864"/>
      <c r="AL63" s="859"/>
      <c r="AM63" s="859"/>
      <c r="AN63" s="859"/>
      <c r="AO63" s="859"/>
      <c r="AP63" s="862">
        <v>7781</v>
      </c>
      <c r="AQ63" s="862"/>
      <c r="AR63" s="862"/>
      <c r="AS63" s="862"/>
      <c r="AT63" s="862"/>
      <c r="AU63" s="862">
        <v>3148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4691</v>
      </c>
      <c r="R68" s="886"/>
      <c r="S68" s="886"/>
      <c r="T68" s="886"/>
      <c r="U68" s="886"/>
      <c r="V68" s="886">
        <v>4631</v>
      </c>
      <c r="W68" s="886"/>
      <c r="X68" s="886"/>
      <c r="Y68" s="886"/>
      <c r="Z68" s="886"/>
      <c r="AA68" s="886">
        <v>60</v>
      </c>
      <c r="AB68" s="886"/>
      <c r="AC68" s="886"/>
      <c r="AD68" s="886"/>
      <c r="AE68" s="886"/>
      <c r="AF68" s="886">
        <v>60</v>
      </c>
      <c r="AG68" s="886"/>
      <c r="AH68" s="886"/>
      <c r="AI68" s="886"/>
      <c r="AJ68" s="886"/>
      <c r="AK68" s="886">
        <v>138</v>
      </c>
      <c r="AL68" s="886"/>
      <c r="AM68" s="886"/>
      <c r="AN68" s="886"/>
      <c r="AO68" s="886"/>
      <c r="AP68" s="886">
        <v>1654</v>
      </c>
      <c r="AQ68" s="886"/>
      <c r="AR68" s="886"/>
      <c r="AS68" s="886"/>
      <c r="AT68" s="886"/>
      <c r="AU68" s="886">
        <v>137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613</v>
      </c>
      <c r="R69" s="851"/>
      <c r="S69" s="851"/>
      <c r="T69" s="851"/>
      <c r="U69" s="851"/>
      <c r="V69" s="851">
        <v>597</v>
      </c>
      <c r="W69" s="851"/>
      <c r="X69" s="851"/>
      <c r="Y69" s="851"/>
      <c r="Z69" s="851"/>
      <c r="AA69" s="851">
        <v>16</v>
      </c>
      <c r="AB69" s="851"/>
      <c r="AC69" s="851"/>
      <c r="AD69" s="851"/>
      <c r="AE69" s="851"/>
      <c r="AF69" s="851">
        <v>16</v>
      </c>
      <c r="AG69" s="851"/>
      <c r="AH69" s="851"/>
      <c r="AI69" s="851"/>
      <c r="AJ69" s="851"/>
      <c r="AK69" s="851" t="s">
        <v>565</v>
      </c>
      <c r="AL69" s="851"/>
      <c r="AM69" s="851"/>
      <c r="AN69" s="851"/>
      <c r="AO69" s="851"/>
      <c r="AP69" s="851">
        <v>711</v>
      </c>
      <c r="AQ69" s="851"/>
      <c r="AR69" s="851"/>
      <c r="AS69" s="851"/>
      <c r="AT69" s="851"/>
      <c r="AU69" s="851">
        <v>175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101</v>
      </c>
      <c r="R70" s="851"/>
      <c r="S70" s="851"/>
      <c r="T70" s="851"/>
      <c r="U70" s="851"/>
      <c r="V70" s="851">
        <v>100</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565</v>
      </c>
      <c r="AQ70" s="851"/>
      <c r="AR70" s="851"/>
      <c r="AS70" s="851"/>
      <c r="AT70" s="851"/>
      <c r="AU70" s="851" t="s">
        <v>565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12059</v>
      </c>
      <c r="R71" s="851"/>
      <c r="S71" s="851"/>
      <c r="T71" s="851"/>
      <c r="U71" s="851"/>
      <c r="V71" s="851">
        <v>11158</v>
      </c>
      <c r="W71" s="851"/>
      <c r="X71" s="851"/>
      <c r="Y71" s="851"/>
      <c r="Z71" s="851"/>
      <c r="AA71" s="851">
        <v>900</v>
      </c>
      <c r="AB71" s="851"/>
      <c r="AC71" s="851"/>
      <c r="AD71" s="851"/>
      <c r="AE71" s="851"/>
      <c r="AF71" s="851">
        <v>900</v>
      </c>
      <c r="AG71" s="851"/>
      <c r="AH71" s="851"/>
      <c r="AI71" s="851"/>
      <c r="AJ71" s="851"/>
      <c r="AK71" s="851" t="s">
        <v>565</v>
      </c>
      <c r="AL71" s="851"/>
      <c r="AM71" s="851"/>
      <c r="AN71" s="851"/>
      <c r="AO71" s="851"/>
      <c r="AP71" s="851" t="s">
        <v>565</v>
      </c>
      <c r="AQ71" s="851"/>
      <c r="AR71" s="851"/>
      <c r="AS71" s="851"/>
      <c r="AT71" s="851"/>
      <c r="AU71" s="851" t="s">
        <v>566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70</v>
      </c>
      <c r="R72" s="851"/>
      <c r="S72" s="851"/>
      <c r="T72" s="851"/>
      <c r="U72" s="851"/>
      <c r="V72" s="851">
        <v>70</v>
      </c>
      <c r="W72" s="851"/>
      <c r="X72" s="851"/>
      <c r="Y72" s="851"/>
      <c r="Z72" s="851"/>
      <c r="AA72" s="851" t="s">
        <v>565</v>
      </c>
      <c r="AB72" s="851"/>
      <c r="AC72" s="851"/>
      <c r="AD72" s="851"/>
      <c r="AE72" s="851"/>
      <c r="AF72" s="851" t="s">
        <v>566</v>
      </c>
      <c r="AG72" s="851"/>
      <c r="AH72" s="851"/>
      <c r="AI72" s="851"/>
      <c r="AJ72" s="851"/>
      <c r="AK72" s="851" t="s">
        <v>565</v>
      </c>
      <c r="AL72" s="851"/>
      <c r="AM72" s="851"/>
      <c r="AN72" s="851"/>
      <c r="AO72" s="851"/>
      <c r="AP72" s="851" t="s">
        <v>565</v>
      </c>
      <c r="AQ72" s="851"/>
      <c r="AR72" s="851"/>
      <c r="AS72" s="851"/>
      <c r="AT72" s="851"/>
      <c r="AU72" s="851" t="s">
        <v>565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176</v>
      </c>
      <c r="R73" s="851"/>
      <c r="S73" s="851"/>
      <c r="T73" s="851"/>
      <c r="U73" s="851"/>
      <c r="V73" s="851">
        <v>165</v>
      </c>
      <c r="W73" s="851"/>
      <c r="X73" s="851"/>
      <c r="Y73" s="851"/>
      <c r="Z73" s="851"/>
      <c r="AA73" s="851">
        <v>11</v>
      </c>
      <c r="AB73" s="851"/>
      <c r="AC73" s="851"/>
      <c r="AD73" s="851"/>
      <c r="AE73" s="851"/>
      <c r="AF73" s="851">
        <v>11</v>
      </c>
      <c r="AG73" s="851"/>
      <c r="AH73" s="851"/>
      <c r="AI73" s="851"/>
      <c r="AJ73" s="851"/>
      <c r="AK73" s="851" t="s">
        <v>565</v>
      </c>
      <c r="AL73" s="851"/>
      <c r="AM73" s="851"/>
      <c r="AN73" s="851"/>
      <c r="AO73" s="851"/>
      <c r="AP73" s="851" t="s">
        <v>565</v>
      </c>
      <c r="AQ73" s="851"/>
      <c r="AR73" s="851"/>
      <c r="AS73" s="851"/>
      <c r="AT73" s="851"/>
      <c r="AU73" s="851" t="s">
        <v>566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19</v>
      </c>
      <c r="R74" s="851"/>
      <c r="S74" s="851"/>
      <c r="T74" s="851"/>
      <c r="U74" s="851"/>
      <c r="V74" s="851">
        <v>18</v>
      </c>
      <c r="W74" s="851"/>
      <c r="X74" s="851"/>
      <c r="Y74" s="851"/>
      <c r="Z74" s="851"/>
      <c r="AA74" s="851">
        <v>1</v>
      </c>
      <c r="AB74" s="851"/>
      <c r="AC74" s="851"/>
      <c r="AD74" s="851"/>
      <c r="AE74" s="851"/>
      <c r="AF74" s="851">
        <v>1</v>
      </c>
      <c r="AG74" s="851"/>
      <c r="AH74" s="851"/>
      <c r="AI74" s="851"/>
      <c r="AJ74" s="851"/>
      <c r="AK74" s="851" t="s">
        <v>566</v>
      </c>
      <c r="AL74" s="851"/>
      <c r="AM74" s="851"/>
      <c r="AN74" s="851"/>
      <c r="AO74" s="851"/>
      <c r="AP74" s="851" t="s">
        <v>565</v>
      </c>
      <c r="AQ74" s="851"/>
      <c r="AR74" s="851"/>
      <c r="AS74" s="851"/>
      <c r="AT74" s="851"/>
      <c r="AU74" s="851" t="s">
        <v>565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899">
        <v>288</v>
      </c>
      <c r="R75" s="900"/>
      <c r="S75" s="900"/>
      <c r="T75" s="900"/>
      <c r="U75" s="850"/>
      <c r="V75" s="901">
        <v>244</v>
      </c>
      <c r="W75" s="900"/>
      <c r="X75" s="900"/>
      <c r="Y75" s="900"/>
      <c r="Z75" s="850"/>
      <c r="AA75" s="901">
        <v>44</v>
      </c>
      <c r="AB75" s="900"/>
      <c r="AC75" s="900"/>
      <c r="AD75" s="900"/>
      <c r="AE75" s="850"/>
      <c r="AF75" s="901">
        <v>44</v>
      </c>
      <c r="AG75" s="900"/>
      <c r="AH75" s="900"/>
      <c r="AI75" s="900"/>
      <c r="AJ75" s="850"/>
      <c r="AK75" s="901" t="s">
        <v>565</v>
      </c>
      <c r="AL75" s="900"/>
      <c r="AM75" s="900"/>
      <c r="AN75" s="900"/>
      <c r="AO75" s="850"/>
      <c r="AP75" s="901">
        <v>60</v>
      </c>
      <c r="AQ75" s="900"/>
      <c r="AR75" s="900"/>
      <c r="AS75" s="900"/>
      <c r="AT75" s="850"/>
      <c r="AU75" s="901">
        <v>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1120</v>
      </c>
      <c r="R76" s="900"/>
      <c r="S76" s="900"/>
      <c r="T76" s="900"/>
      <c r="U76" s="850"/>
      <c r="V76" s="901">
        <v>1098</v>
      </c>
      <c r="W76" s="900"/>
      <c r="X76" s="900"/>
      <c r="Y76" s="900"/>
      <c r="Z76" s="850"/>
      <c r="AA76" s="901">
        <v>22</v>
      </c>
      <c r="AB76" s="900"/>
      <c r="AC76" s="900"/>
      <c r="AD76" s="900"/>
      <c r="AE76" s="850"/>
      <c r="AF76" s="901">
        <v>22</v>
      </c>
      <c r="AG76" s="900"/>
      <c r="AH76" s="900"/>
      <c r="AI76" s="900"/>
      <c r="AJ76" s="850"/>
      <c r="AK76" s="901">
        <v>45</v>
      </c>
      <c r="AL76" s="900"/>
      <c r="AM76" s="900"/>
      <c r="AN76" s="900"/>
      <c r="AO76" s="850"/>
      <c r="AP76" s="901">
        <v>437</v>
      </c>
      <c r="AQ76" s="900"/>
      <c r="AR76" s="900"/>
      <c r="AS76" s="900"/>
      <c r="AT76" s="850"/>
      <c r="AU76" s="901">
        <v>168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564</v>
      </c>
      <c r="C77" s="894"/>
      <c r="D77" s="894"/>
      <c r="E77" s="894"/>
      <c r="F77" s="894"/>
      <c r="G77" s="894"/>
      <c r="H77" s="894"/>
      <c r="I77" s="894"/>
      <c r="J77" s="894"/>
      <c r="K77" s="894"/>
      <c r="L77" s="894"/>
      <c r="M77" s="894"/>
      <c r="N77" s="894"/>
      <c r="O77" s="894"/>
      <c r="P77" s="895"/>
      <c r="Q77" s="899">
        <v>28</v>
      </c>
      <c r="R77" s="900"/>
      <c r="S77" s="900"/>
      <c r="T77" s="900"/>
      <c r="U77" s="850"/>
      <c r="V77" s="901">
        <v>23</v>
      </c>
      <c r="W77" s="900"/>
      <c r="X77" s="900"/>
      <c r="Y77" s="900"/>
      <c r="Z77" s="850"/>
      <c r="AA77" s="901">
        <v>5</v>
      </c>
      <c r="AB77" s="900"/>
      <c r="AC77" s="900"/>
      <c r="AD77" s="900"/>
      <c r="AE77" s="850"/>
      <c r="AF77" s="901">
        <v>5</v>
      </c>
      <c r="AG77" s="900"/>
      <c r="AH77" s="900"/>
      <c r="AI77" s="900"/>
      <c r="AJ77" s="850"/>
      <c r="AK77" s="901">
        <v>4</v>
      </c>
      <c r="AL77" s="900"/>
      <c r="AM77" s="900"/>
      <c r="AN77" s="900"/>
      <c r="AO77" s="850"/>
      <c r="AP77" s="901" t="s">
        <v>565</v>
      </c>
      <c r="AQ77" s="900"/>
      <c r="AR77" s="900"/>
      <c r="AS77" s="900"/>
      <c r="AT77" s="850"/>
      <c r="AU77" s="901" t="s">
        <v>565</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547</v>
      </c>
      <c r="C78" s="894"/>
      <c r="D78" s="894"/>
      <c r="E78" s="894"/>
      <c r="F78" s="894"/>
      <c r="G78" s="894"/>
      <c r="H78" s="894"/>
      <c r="I78" s="894"/>
      <c r="J78" s="894"/>
      <c r="K78" s="894"/>
      <c r="L78" s="894"/>
      <c r="M78" s="894"/>
      <c r="N78" s="894"/>
      <c r="O78" s="894"/>
      <c r="P78" s="895"/>
      <c r="Q78" s="896">
        <v>202</v>
      </c>
      <c r="R78" s="851"/>
      <c r="S78" s="851"/>
      <c r="T78" s="851"/>
      <c r="U78" s="851"/>
      <c r="V78" s="851">
        <v>197</v>
      </c>
      <c r="W78" s="851"/>
      <c r="X78" s="851"/>
      <c r="Y78" s="851"/>
      <c r="Z78" s="851"/>
      <c r="AA78" s="851">
        <v>5</v>
      </c>
      <c r="AB78" s="851"/>
      <c r="AC78" s="851"/>
      <c r="AD78" s="851"/>
      <c r="AE78" s="851"/>
      <c r="AF78" s="851">
        <v>5</v>
      </c>
      <c r="AG78" s="851"/>
      <c r="AH78" s="851"/>
      <c r="AI78" s="851"/>
      <c r="AJ78" s="851"/>
      <c r="AK78" s="851">
        <v>17</v>
      </c>
      <c r="AL78" s="851"/>
      <c r="AM78" s="851"/>
      <c r="AN78" s="851"/>
      <c r="AO78" s="851"/>
      <c r="AP78" s="851" t="s">
        <v>565</v>
      </c>
      <c r="AQ78" s="851"/>
      <c r="AR78" s="851"/>
      <c r="AS78" s="851"/>
      <c r="AT78" s="851"/>
      <c r="AU78" s="851" t="s">
        <v>565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548</v>
      </c>
      <c r="C79" s="894"/>
      <c r="D79" s="894"/>
      <c r="E79" s="894"/>
      <c r="F79" s="894"/>
      <c r="G79" s="894"/>
      <c r="H79" s="894"/>
      <c r="I79" s="894"/>
      <c r="J79" s="894"/>
      <c r="K79" s="894"/>
      <c r="L79" s="894"/>
      <c r="M79" s="894"/>
      <c r="N79" s="894"/>
      <c r="O79" s="894"/>
      <c r="P79" s="895"/>
      <c r="Q79" s="896">
        <v>64</v>
      </c>
      <c r="R79" s="851"/>
      <c r="S79" s="851"/>
      <c r="T79" s="851"/>
      <c r="U79" s="851"/>
      <c r="V79" s="851">
        <v>64</v>
      </c>
      <c r="W79" s="851"/>
      <c r="X79" s="851"/>
      <c r="Y79" s="851"/>
      <c r="Z79" s="851"/>
      <c r="AA79" s="851" t="s">
        <v>565</v>
      </c>
      <c r="AB79" s="851"/>
      <c r="AC79" s="851"/>
      <c r="AD79" s="851"/>
      <c r="AE79" s="851"/>
      <c r="AF79" s="851" t="s">
        <v>565</v>
      </c>
      <c r="AG79" s="851"/>
      <c r="AH79" s="851"/>
      <c r="AI79" s="851"/>
      <c r="AJ79" s="851"/>
      <c r="AK79" s="851" t="s">
        <v>566</v>
      </c>
      <c r="AL79" s="851"/>
      <c r="AM79" s="851"/>
      <c r="AN79" s="851"/>
      <c r="AO79" s="851"/>
      <c r="AP79" s="851" t="s">
        <v>565</v>
      </c>
      <c r="AQ79" s="851"/>
      <c r="AR79" s="851"/>
      <c r="AS79" s="851"/>
      <c r="AT79" s="851"/>
      <c r="AU79" s="851" t="s">
        <v>566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549</v>
      </c>
      <c r="C80" s="894"/>
      <c r="D80" s="894"/>
      <c r="E80" s="894"/>
      <c r="F80" s="894"/>
      <c r="G80" s="894"/>
      <c r="H80" s="894"/>
      <c r="I80" s="894"/>
      <c r="J80" s="894"/>
      <c r="K80" s="894"/>
      <c r="L80" s="894"/>
      <c r="M80" s="894"/>
      <c r="N80" s="894"/>
      <c r="O80" s="894"/>
      <c r="P80" s="895"/>
      <c r="Q80" s="896">
        <v>158</v>
      </c>
      <c r="R80" s="851"/>
      <c r="S80" s="851"/>
      <c r="T80" s="851"/>
      <c r="U80" s="851"/>
      <c r="V80" s="851">
        <v>147</v>
      </c>
      <c r="W80" s="851"/>
      <c r="X80" s="851"/>
      <c r="Y80" s="851"/>
      <c r="Z80" s="851"/>
      <c r="AA80" s="851">
        <v>11</v>
      </c>
      <c r="AB80" s="851"/>
      <c r="AC80" s="851"/>
      <c r="AD80" s="851"/>
      <c r="AE80" s="851"/>
      <c r="AF80" s="851">
        <v>11</v>
      </c>
      <c r="AG80" s="851"/>
      <c r="AH80" s="851"/>
      <c r="AI80" s="851"/>
      <c r="AJ80" s="851"/>
      <c r="AK80" s="851">
        <v>93</v>
      </c>
      <c r="AL80" s="851"/>
      <c r="AM80" s="851"/>
      <c r="AN80" s="851"/>
      <c r="AO80" s="851"/>
      <c r="AP80" s="851" t="s">
        <v>565</v>
      </c>
      <c r="AQ80" s="851"/>
      <c r="AR80" s="851"/>
      <c r="AS80" s="851"/>
      <c r="AT80" s="851"/>
      <c r="AU80" s="851" t="s">
        <v>565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550</v>
      </c>
      <c r="C81" s="894"/>
      <c r="D81" s="894"/>
      <c r="E81" s="894"/>
      <c r="F81" s="894"/>
      <c r="G81" s="894"/>
      <c r="H81" s="894"/>
      <c r="I81" s="894"/>
      <c r="J81" s="894"/>
      <c r="K81" s="894"/>
      <c r="L81" s="894"/>
      <c r="M81" s="894"/>
      <c r="N81" s="894"/>
      <c r="O81" s="894"/>
      <c r="P81" s="895"/>
      <c r="Q81" s="896">
        <v>29</v>
      </c>
      <c r="R81" s="851"/>
      <c r="S81" s="851"/>
      <c r="T81" s="851"/>
      <c r="U81" s="851"/>
      <c r="V81" s="851">
        <v>29</v>
      </c>
      <c r="W81" s="851"/>
      <c r="X81" s="851"/>
      <c r="Y81" s="851"/>
      <c r="Z81" s="851"/>
      <c r="AA81" s="851" t="s">
        <v>565</v>
      </c>
      <c r="AB81" s="851"/>
      <c r="AC81" s="851"/>
      <c r="AD81" s="851"/>
      <c r="AE81" s="851"/>
      <c r="AF81" s="851" t="s">
        <v>565</v>
      </c>
      <c r="AG81" s="851"/>
      <c r="AH81" s="851"/>
      <c r="AI81" s="851"/>
      <c r="AJ81" s="851"/>
      <c r="AK81" s="851">
        <v>27</v>
      </c>
      <c r="AL81" s="851"/>
      <c r="AM81" s="851"/>
      <c r="AN81" s="851"/>
      <c r="AO81" s="851"/>
      <c r="AP81" s="851" t="s">
        <v>565</v>
      </c>
      <c r="AQ81" s="851"/>
      <c r="AR81" s="851"/>
      <c r="AS81" s="851"/>
      <c r="AT81" s="851"/>
      <c r="AU81" s="851" t="s">
        <v>565</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551</v>
      </c>
      <c r="C82" s="894"/>
      <c r="D82" s="894"/>
      <c r="E82" s="894"/>
      <c r="F82" s="894"/>
      <c r="G82" s="894"/>
      <c r="H82" s="894"/>
      <c r="I82" s="894"/>
      <c r="J82" s="894"/>
      <c r="K82" s="894"/>
      <c r="L82" s="894"/>
      <c r="M82" s="894"/>
      <c r="N82" s="894"/>
      <c r="O82" s="894"/>
      <c r="P82" s="895"/>
      <c r="Q82" s="896">
        <v>2759</v>
      </c>
      <c r="R82" s="851"/>
      <c r="S82" s="851"/>
      <c r="T82" s="851"/>
      <c r="U82" s="851"/>
      <c r="V82" s="851">
        <v>2759</v>
      </c>
      <c r="W82" s="851"/>
      <c r="X82" s="851"/>
      <c r="Y82" s="851"/>
      <c r="Z82" s="851"/>
      <c r="AA82" s="851" t="s">
        <v>565</v>
      </c>
      <c r="AB82" s="851"/>
      <c r="AC82" s="851"/>
      <c r="AD82" s="851"/>
      <c r="AE82" s="851"/>
      <c r="AF82" s="851" t="s">
        <v>565</v>
      </c>
      <c r="AG82" s="851"/>
      <c r="AH82" s="851"/>
      <c r="AI82" s="851"/>
      <c r="AJ82" s="851"/>
      <c r="AK82" s="851" t="s">
        <v>566</v>
      </c>
      <c r="AL82" s="851"/>
      <c r="AM82" s="851"/>
      <c r="AN82" s="851"/>
      <c r="AO82" s="851"/>
      <c r="AP82" s="851" t="s">
        <v>565</v>
      </c>
      <c r="AQ82" s="851"/>
      <c r="AR82" s="851"/>
      <c r="AS82" s="851"/>
      <c r="AT82" s="851"/>
      <c r="AU82" s="851" t="s">
        <v>565</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552</v>
      </c>
      <c r="C83" s="894"/>
      <c r="D83" s="894"/>
      <c r="E83" s="894"/>
      <c r="F83" s="894"/>
      <c r="G83" s="894"/>
      <c r="H83" s="894"/>
      <c r="I83" s="894"/>
      <c r="J83" s="894"/>
      <c r="K83" s="894"/>
      <c r="L83" s="894"/>
      <c r="M83" s="894"/>
      <c r="N83" s="894"/>
      <c r="O83" s="894"/>
      <c r="P83" s="895"/>
      <c r="Q83" s="896">
        <v>1049</v>
      </c>
      <c r="R83" s="851"/>
      <c r="S83" s="851"/>
      <c r="T83" s="851"/>
      <c r="U83" s="851"/>
      <c r="V83" s="851">
        <v>1013</v>
      </c>
      <c r="W83" s="851"/>
      <c r="X83" s="851"/>
      <c r="Y83" s="851"/>
      <c r="Z83" s="851"/>
      <c r="AA83" s="851">
        <v>36</v>
      </c>
      <c r="AB83" s="851"/>
      <c r="AC83" s="851"/>
      <c r="AD83" s="851"/>
      <c r="AE83" s="851"/>
      <c r="AF83" s="851">
        <v>36</v>
      </c>
      <c r="AG83" s="851"/>
      <c r="AH83" s="851"/>
      <c r="AI83" s="851"/>
      <c r="AJ83" s="851"/>
      <c r="AK83" s="851" t="s">
        <v>566</v>
      </c>
      <c r="AL83" s="851"/>
      <c r="AM83" s="851"/>
      <c r="AN83" s="851"/>
      <c r="AO83" s="851"/>
      <c r="AP83" s="851" t="s">
        <v>566</v>
      </c>
      <c r="AQ83" s="851"/>
      <c r="AR83" s="851"/>
      <c r="AS83" s="851"/>
      <c r="AT83" s="851"/>
      <c r="AU83" s="851" t="s">
        <v>566</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553</v>
      </c>
      <c r="C84" s="894"/>
      <c r="D84" s="894"/>
      <c r="E84" s="894"/>
      <c r="F84" s="894"/>
      <c r="G84" s="894"/>
      <c r="H84" s="894"/>
      <c r="I84" s="894"/>
      <c r="J84" s="894"/>
      <c r="K84" s="894"/>
      <c r="L84" s="894"/>
      <c r="M84" s="894"/>
      <c r="N84" s="894"/>
      <c r="O84" s="894"/>
      <c r="P84" s="895"/>
      <c r="Q84" s="896">
        <v>66230</v>
      </c>
      <c r="R84" s="851"/>
      <c r="S84" s="851"/>
      <c r="T84" s="851"/>
      <c r="U84" s="851"/>
      <c r="V84" s="851">
        <v>64208</v>
      </c>
      <c r="W84" s="851"/>
      <c r="X84" s="851"/>
      <c r="Y84" s="851"/>
      <c r="Z84" s="851"/>
      <c r="AA84" s="851">
        <v>2022</v>
      </c>
      <c r="AB84" s="851"/>
      <c r="AC84" s="851"/>
      <c r="AD84" s="851"/>
      <c r="AE84" s="851"/>
      <c r="AF84" s="851">
        <v>2022</v>
      </c>
      <c r="AG84" s="851"/>
      <c r="AH84" s="851"/>
      <c r="AI84" s="851"/>
      <c r="AJ84" s="851"/>
      <c r="AK84" s="851" t="s">
        <v>565</v>
      </c>
      <c r="AL84" s="851"/>
      <c r="AM84" s="851"/>
      <c r="AN84" s="851"/>
      <c r="AO84" s="851"/>
      <c r="AP84" s="851" t="s">
        <v>565</v>
      </c>
      <c r="AQ84" s="851"/>
      <c r="AR84" s="851"/>
      <c r="AS84" s="851"/>
      <c r="AT84" s="851"/>
      <c r="AU84" s="851" t="s">
        <v>566</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554</v>
      </c>
      <c r="C85" s="894"/>
      <c r="D85" s="894"/>
      <c r="E85" s="894"/>
      <c r="F85" s="894"/>
      <c r="G85" s="894"/>
      <c r="H85" s="894"/>
      <c r="I85" s="894"/>
      <c r="J85" s="894"/>
      <c r="K85" s="894"/>
      <c r="L85" s="894"/>
      <c r="M85" s="894"/>
      <c r="N85" s="894"/>
      <c r="O85" s="894"/>
      <c r="P85" s="895"/>
      <c r="Q85" s="896">
        <v>488</v>
      </c>
      <c r="R85" s="851"/>
      <c r="S85" s="851"/>
      <c r="T85" s="851"/>
      <c r="U85" s="851"/>
      <c r="V85" s="851">
        <v>416</v>
      </c>
      <c r="W85" s="851"/>
      <c r="X85" s="851"/>
      <c r="Y85" s="851"/>
      <c r="Z85" s="851"/>
      <c r="AA85" s="851">
        <v>72</v>
      </c>
      <c r="AB85" s="851"/>
      <c r="AC85" s="851"/>
      <c r="AD85" s="851"/>
      <c r="AE85" s="851"/>
      <c r="AF85" s="851">
        <v>72</v>
      </c>
      <c r="AG85" s="851"/>
      <c r="AH85" s="851"/>
      <c r="AI85" s="851"/>
      <c r="AJ85" s="851"/>
      <c r="AK85" s="851">
        <v>61</v>
      </c>
      <c r="AL85" s="851"/>
      <c r="AM85" s="851"/>
      <c r="AN85" s="851"/>
      <c r="AO85" s="851"/>
      <c r="AP85" s="851" t="s">
        <v>565</v>
      </c>
      <c r="AQ85" s="851"/>
      <c r="AR85" s="851"/>
      <c r="AS85" s="851"/>
      <c r="AT85" s="851"/>
      <c r="AU85" s="851" t="s">
        <v>565</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t="s">
        <v>555</v>
      </c>
      <c r="C86" s="894"/>
      <c r="D86" s="894"/>
      <c r="E86" s="894"/>
      <c r="F86" s="894"/>
      <c r="G86" s="894"/>
      <c r="H86" s="894"/>
      <c r="I86" s="894"/>
      <c r="J86" s="894"/>
      <c r="K86" s="894"/>
      <c r="L86" s="894"/>
      <c r="M86" s="894"/>
      <c r="N86" s="894"/>
      <c r="O86" s="894"/>
      <c r="P86" s="895"/>
      <c r="Q86" s="896">
        <v>744266</v>
      </c>
      <c r="R86" s="851"/>
      <c r="S86" s="851"/>
      <c r="T86" s="851"/>
      <c r="U86" s="851"/>
      <c r="V86" s="851">
        <v>712499</v>
      </c>
      <c r="W86" s="851"/>
      <c r="X86" s="851"/>
      <c r="Y86" s="851"/>
      <c r="Z86" s="851"/>
      <c r="AA86" s="851">
        <v>31767</v>
      </c>
      <c r="AB86" s="851"/>
      <c r="AC86" s="851"/>
      <c r="AD86" s="851"/>
      <c r="AE86" s="851"/>
      <c r="AF86" s="851">
        <v>31767</v>
      </c>
      <c r="AG86" s="851"/>
      <c r="AH86" s="851"/>
      <c r="AI86" s="851"/>
      <c r="AJ86" s="851"/>
      <c r="AK86" s="851" t="s">
        <v>565</v>
      </c>
      <c r="AL86" s="851"/>
      <c r="AM86" s="851"/>
      <c r="AN86" s="851"/>
      <c r="AO86" s="851"/>
      <c r="AP86" s="851" t="s">
        <v>565</v>
      </c>
      <c r="AQ86" s="851"/>
      <c r="AR86" s="851"/>
      <c r="AS86" s="851"/>
      <c r="AT86" s="851"/>
      <c r="AU86" s="851" t="s">
        <v>565</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t="s">
        <v>556</v>
      </c>
      <c r="C87" s="903"/>
      <c r="D87" s="903"/>
      <c r="E87" s="903"/>
      <c r="F87" s="903"/>
      <c r="G87" s="903"/>
      <c r="H87" s="903"/>
      <c r="I87" s="903"/>
      <c r="J87" s="903"/>
      <c r="K87" s="903"/>
      <c r="L87" s="903"/>
      <c r="M87" s="903"/>
      <c r="N87" s="903"/>
      <c r="O87" s="903"/>
      <c r="P87" s="904"/>
      <c r="Q87" s="905">
        <v>11508</v>
      </c>
      <c r="R87" s="906"/>
      <c r="S87" s="906"/>
      <c r="T87" s="906"/>
      <c r="U87" s="906"/>
      <c r="V87" s="906">
        <v>10178</v>
      </c>
      <c r="W87" s="906"/>
      <c r="X87" s="906"/>
      <c r="Y87" s="906"/>
      <c r="Z87" s="906"/>
      <c r="AA87" s="906">
        <v>1330</v>
      </c>
      <c r="AB87" s="906"/>
      <c r="AC87" s="906"/>
      <c r="AD87" s="906"/>
      <c r="AE87" s="906"/>
      <c r="AF87" s="906">
        <v>8033</v>
      </c>
      <c r="AG87" s="906"/>
      <c r="AH87" s="906"/>
      <c r="AI87" s="906"/>
      <c r="AJ87" s="906"/>
      <c r="AK87" s="906" t="s">
        <v>565</v>
      </c>
      <c r="AL87" s="906"/>
      <c r="AM87" s="906"/>
      <c r="AN87" s="906"/>
      <c r="AO87" s="906"/>
      <c r="AP87" s="906">
        <v>19568</v>
      </c>
      <c r="AQ87" s="906"/>
      <c r="AR87" s="906"/>
      <c r="AS87" s="906"/>
      <c r="AT87" s="906"/>
      <c r="AU87" s="906">
        <v>1</v>
      </c>
      <c r="AV87" s="906"/>
      <c r="AW87" s="906"/>
      <c r="AX87" s="906"/>
      <c r="AY87" s="906"/>
      <c r="AZ87" s="907" t="s">
        <v>567</v>
      </c>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43006</v>
      </c>
      <c r="AG88" s="862"/>
      <c r="AH88" s="862"/>
      <c r="AI88" s="862"/>
      <c r="AJ88" s="862"/>
      <c r="AK88" s="859"/>
      <c r="AL88" s="859"/>
      <c r="AM88" s="859"/>
      <c r="AN88" s="859"/>
      <c r="AO88" s="859"/>
      <c r="AP88" s="862">
        <f>SUM(AP68:AT87)</f>
        <v>22430</v>
      </c>
      <c r="AQ88" s="862"/>
      <c r="AR88" s="862"/>
      <c r="AS88" s="862"/>
      <c r="AT88" s="862"/>
      <c r="AU88" s="862">
        <f>SUM(AU68:AY87)</f>
        <v>485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v>30</v>
      </c>
      <c r="CX102" s="870"/>
      <c r="CY102" s="870"/>
      <c r="CZ102" s="870"/>
      <c r="DA102" s="913"/>
      <c r="DB102" s="912">
        <v>140</v>
      </c>
      <c r="DC102" s="870"/>
      <c r="DD102" s="870"/>
      <c r="DE102" s="870"/>
      <c r="DF102" s="913"/>
      <c r="DG102" s="912">
        <v>750</v>
      </c>
      <c r="DH102" s="870"/>
      <c r="DI102" s="870"/>
      <c r="DJ102" s="870"/>
      <c r="DK102" s="913"/>
      <c r="DL102" s="912" t="s">
        <v>480</v>
      </c>
      <c r="DM102" s="870"/>
      <c r="DN102" s="870"/>
      <c r="DO102" s="870"/>
      <c r="DP102" s="913"/>
      <c r="DQ102" s="912">
        <v>424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730761</v>
      </c>
      <c r="AB110" s="922"/>
      <c r="AC110" s="922"/>
      <c r="AD110" s="922"/>
      <c r="AE110" s="923"/>
      <c r="AF110" s="924">
        <v>720344</v>
      </c>
      <c r="AG110" s="922"/>
      <c r="AH110" s="922"/>
      <c r="AI110" s="922"/>
      <c r="AJ110" s="923"/>
      <c r="AK110" s="924">
        <v>746664</v>
      </c>
      <c r="AL110" s="922"/>
      <c r="AM110" s="922"/>
      <c r="AN110" s="922"/>
      <c r="AO110" s="923"/>
      <c r="AP110" s="925">
        <v>13.8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8569493</v>
      </c>
      <c r="BR110" s="957"/>
      <c r="BS110" s="957"/>
      <c r="BT110" s="957"/>
      <c r="BU110" s="957"/>
      <c r="BV110" s="957">
        <v>10957422</v>
      </c>
      <c r="BW110" s="957"/>
      <c r="BX110" s="957"/>
      <c r="BY110" s="957"/>
      <c r="BZ110" s="957"/>
      <c r="CA110" s="957">
        <v>11571328</v>
      </c>
      <c r="CB110" s="957"/>
      <c r="CC110" s="957"/>
      <c r="CD110" s="957"/>
      <c r="CE110" s="957"/>
      <c r="CF110" s="971">
        <v>214.6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5776</v>
      </c>
      <c r="BR111" s="950"/>
      <c r="BS111" s="950"/>
      <c r="BT111" s="950"/>
      <c r="BU111" s="950"/>
      <c r="BV111" s="950">
        <v>4813</v>
      </c>
      <c r="BW111" s="950"/>
      <c r="BX111" s="950"/>
      <c r="BY111" s="950"/>
      <c r="BZ111" s="950"/>
      <c r="CA111" s="950">
        <v>3851</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3104207</v>
      </c>
      <c r="BR112" s="950"/>
      <c r="BS112" s="950"/>
      <c r="BT112" s="950"/>
      <c r="BU112" s="950"/>
      <c r="BV112" s="950">
        <v>3112720</v>
      </c>
      <c r="BW112" s="950"/>
      <c r="BX112" s="950"/>
      <c r="BY112" s="950"/>
      <c r="BZ112" s="950"/>
      <c r="CA112" s="950">
        <v>3147251</v>
      </c>
      <c r="CB112" s="950"/>
      <c r="CC112" s="950"/>
      <c r="CD112" s="950"/>
      <c r="CE112" s="950"/>
      <c r="CF112" s="944">
        <v>58.4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198423</v>
      </c>
      <c r="AB113" s="964"/>
      <c r="AC113" s="964"/>
      <c r="AD113" s="964"/>
      <c r="AE113" s="965"/>
      <c r="AF113" s="966">
        <v>230975</v>
      </c>
      <c r="AG113" s="964"/>
      <c r="AH113" s="964"/>
      <c r="AI113" s="964"/>
      <c r="AJ113" s="965"/>
      <c r="AK113" s="966">
        <v>214733</v>
      </c>
      <c r="AL113" s="964"/>
      <c r="AM113" s="964"/>
      <c r="AN113" s="964"/>
      <c r="AO113" s="965"/>
      <c r="AP113" s="967">
        <v>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815317</v>
      </c>
      <c r="BR113" s="950"/>
      <c r="BS113" s="950"/>
      <c r="BT113" s="950"/>
      <c r="BU113" s="950"/>
      <c r="BV113" s="950">
        <v>653856</v>
      </c>
      <c r="BW113" s="950"/>
      <c r="BX113" s="950"/>
      <c r="BY113" s="950"/>
      <c r="BZ113" s="950"/>
      <c r="CA113" s="950">
        <v>484394</v>
      </c>
      <c r="CB113" s="950"/>
      <c r="CC113" s="950"/>
      <c r="CD113" s="950"/>
      <c r="CE113" s="950"/>
      <c r="CF113" s="944">
        <v>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169404</v>
      </c>
      <c r="AB114" s="989"/>
      <c r="AC114" s="989"/>
      <c r="AD114" s="989"/>
      <c r="AE114" s="990"/>
      <c r="AF114" s="991">
        <v>172054</v>
      </c>
      <c r="AG114" s="989"/>
      <c r="AH114" s="989"/>
      <c r="AI114" s="989"/>
      <c r="AJ114" s="990"/>
      <c r="AK114" s="991">
        <v>156683</v>
      </c>
      <c r="AL114" s="989"/>
      <c r="AM114" s="989"/>
      <c r="AN114" s="989"/>
      <c r="AO114" s="990"/>
      <c r="AP114" s="992">
        <v>2.9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334199</v>
      </c>
      <c r="BR114" s="950"/>
      <c r="BS114" s="950"/>
      <c r="BT114" s="950"/>
      <c r="BU114" s="950"/>
      <c r="BV114" s="950">
        <v>444843</v>
      </c>
      <c r="BW114" s="950"/>
      <c r="BX114" s="950"/>
      <c r="BY114" s="950"/>
      <c r="BZ114" s="950"/>
      <c r="CA114" s="950">
        <v>33175</v>
      </c>
      <c r="CB114" s="950"/>
      <c r="CC114" s="950"/>
      <c r="CD114" s="950"/>
      <c r="CE114" s="950"/>
      <c r="CF114" s="944">
        <v>0.6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95280</v>
      </c>
      <c r="AB115" s="964"/>
      <c r="AC115" s="964"/>
      <c r="AD115" s="964"/>
      <c r="AE115" s="965"/>
      <c r="AF115" s="966">
        <v>96011</v>
      </c>
      <c r="AG115" s="964"/>
      <c r="AH115" s="964"/>
      <c r="AI115" s="964"/>
      <c r="AJ115" s="965"/>
      <c r="AK115" s="966">
        <v>97823</v>
      </c>
      <c r="AL115" s="964"/>
      <c r="AM115" s="964"/>
      <c r="AN115" s="964"/>
      <c r="AO115" s="965"/>
      <c r="AP115" s="967">
        <v>1.8</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164487</v>
      </c>
      <c r="BR115" s="950"/>
      <c r="BS115" s="950"/>
      <c r="BT115" s="950"/>
      <c r="BU115" s="950"/>
      <c r="BV115" s="950">
        <v>257756</v>
      </c>
      <c r="BW115" s="950"/>
      <c r="BX115" s="950"/>
      <c r="BY115" s="950"/>
      <c r="BZ115" s="950"/>
      <c r="CA115" s="950">
        <v>424008</v>
      </c>
      <c r="CB115" s="950"/>
      <c r="CC115" s="950"/>
      <c r="CD115" s="950"/>
      <c r="CE115" s="950"/>
      <c r="CF115" s="944">
        <v>7.9</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1193868</v>
      </c>
      <c r="AB117" s="1007"/>
      <c r="AC117" s="1007"/>
      <c r="AD117" s="1007"/>
      <c r="AE117" s="1008"/>
      <c r="AF117" s="1009">
        <v>1219384</v>
      </c>
      <c r="AG117" s="1007"/>
      <c r="AH117" s="1007"/>
      <c r="AI117" s="1007"/>
      <c r="AJ117" s="1008"/>
      <c r="AK117" s="1009">
        <v>1215903</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12993479</v>
      </c>
      <c r="BR119" s="1028"/>
      <c r="BS119" s="1028"/>
      <c r="BT119" s="1028"/>
      <c r="BU119" s="1028"/>
      <c r="BV119" s="1028">
        <v>15431410</v>
      </c>
      <c r="BW119" s="1028"/>
      <c r="BX119" s="1028"/>
      <c r="BY119" s="1028"/>
      <c r="BZ119" s="1028"/>
      <c r="CA119" s="1028">
        <v>15664007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5776</v>
      </c>
      <c r="DH119" s="1014"/>
      <c r="DI119" s="1014"/>
      <c r="DJ119" s="1014"/>
      <c r="DK119" s="1015"/>
      <c r="DL119" s="1013">
        <v>4813</v>
      </c>
      <c r="DM119" s="1014"/>
      <c r="DN119" s="1014"/>
      <c r="DO119" s="1014"/>
      <c r="DP119" s="1015"/>
      <c r="DQ119" s="1013">
        <v>3851</v>
      </c>
      <c r="DR119" s="1014"/>
      <c r="DS119" s="1014"/>
      <c r="DT119" s="1014"/>
      <c r="DU119" s="1015"/>
      <c r="DV119" s="1016">
        <v>0.1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3588778</v>
      </c>
      <c r="BR120" s="957"/>
      <c r="BS120" s="957"/>
      <c r="BT120" s="957"/>
      <c r="BU120" s="957"/>
      <c r="BV120" s="957">
        <v>3187447</v>
      </c>
      <c r="BW120" s="957"/>
      <c r="BX120" s="957"/>
      <c r="BY120" s="957"/>
      <c r="BZ120" s="957"/>
      <c r="CA120" s="957">
        <v>3180728</v>
      </c>
      <c r="CB120" s="957"/>
      <c r="CC120" s="957"/>
      <c r="CD120" s="957"/>
      <c r="CE120" s="957"/>
      <c r="CF120" s="971">
        <v>59</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2970467</v>
      </c>
      <c r="DH120" s="957"/>
      <c r="DI120" s="957"/>
      <c r="DJ120" s="957"/>
      <c r="DK120" s="957"/>
      <c r="DL120" s="957">
        <v>2960189</v>
      </c>
      <c r="DM120" s="957"/>
      <c r="DN120" s="957"/>
      <c r="DO120" s="957"/>
      <c r="DP120" s="957"/>
      <c r="DQ120" s="957">
        <v>2994375</v>
      </c>
      <c r="DR120" s="957"/>
      <c r="DS120" s="957"/>
      <c r="DT120" s="957"/>
      <c r="DU120" s="957"/>
      <c r="DV120" s="958">
        <v>55.5</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86109</v>
      </c>
      <c r="DH121" s="950"/>
      <c r="DI121" s="950"/>
      <c r="DJ121" s="950"/>
      <c r="DK121" s="950"/>
      <c r="DL121" s="950">
        <v>91773</v>
      </c>
      <c r="DM121" s="950"/>
      <c r="DN121" s="950"/>
      <c r="DO121" s="950"/>
      <c r="DP121" s="950"/>
      <c r="DQ121" s="950">
        <v>98577</v>
      </c>
      <c r="DR121" s="950"/>
      <c r="DS121" s="950"/>
      <c r="DT121" s="950"/>
      <c r="DU121" s="950"/>
      <c r="DV121" s="951">
        <v>1.8</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8512232</v>
      </c>
      <c r="BR122" s="1028"/>
      <c r="BS122" s="1028"/>
      <c r="BT122" s="1028"/>
      <c r="BU122" s="1028"/>
      <c r="BV122" s="1028">
        <v>9189424</v>
      </c>
      <c r="BW122" s="1028"/>
      <c r="BX122" s="1028"/>
      <c r="BY122" s="1028"/>
      <c r="BZ122" s="1028"/>
      <c r="CA122" s="1028">
        <v>9434691</v>
      </c>
      <c r="CB122" s="1028"/>
      <c r="CC122" s="1028"/>
      <c r="CD122" s="1028"/>
      <c r="CE122" s="1028"/>
      <c r="CF122" s="1048">
        <v>175</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37677</v>
      </c>
      <c r="DH122" s="950"/>
      <c r="DI122" s="950"/>
      <c r="DJ122" s="950"/>
      <c r="DK122" s="950"/>
      <c r="DL122" s="950">
        <v>46467</v>
      </c>
      <c r="DM122" s="950"/>
      <c r="DN122" s="950"/>
      <c r="DO122" s="950"/>
      <c r="DP122" s="950"/>
      <c r="DQ122" s="950">
        <v>33129</v>
      </c>
      <c r="DR122" s="950"/>
      <c r="DS122" s="950"/>
      <c r="DT122" s="950"/>
      <c r="DU122" s="950"/>
      <c r="DV122" s="951">
        <v>0.6</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12101010</v>
      </c>
      <c r="BR123" s="1096"/>
      <c r="BS123" s="1096"/>
      <c r="BT123" s="1096"/>
      <c r="BU123" s="1096"/>
      <c r="BV123" s="1096">
        <v>12376871</v>
      </c>
      <c r="BW123" s="1096"/>
      <c r="BX123" s="1096"/>
      <c r="BY123" s="1096"/>
      <c r="BZ123" s="1096"/>
      <c r="CA123" s="1096">
        <v>12615419</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3920</v>
      </c>
      <c r="DH123" s="989"/>
      <c r="DI123" s="989"/>
      <c r="DJ123" s="989"/>
      <c r="DK123" s="990"/>
      <c r="DL123" s="991">
        <v>10489</v>
      </c>
      <c r="DM123" s="989"/>
      <c r="DN123" s="989"/>
      <c r="DO123" s="989"/>
      <c r="DP123" s="990"/>
      <c r="DQ123" s="991">
        <v>17594</v>
      </c>
      <c r="DR123" s="989"/>
      <c r="DS123" s="989"/>
      <c r="DT123" s="989"/>
      <c r="DU123" s="990"/>
      <c r="DV123" s="992">
        <v>0.3</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18.100000000000001</v>
      </c>
      <c r="BR124" s="1058"/>
      <c r="BS124" s="1058"/>
      <c r="BT124" s="1058"/>
      <c r="BU124" s="1058"/>
      <c r="BV124" s="1058">
        <v>58.6</v>
      </c>
      <c r="BW124" s="1058"/>
      <c r="BX124" s="1058"/>
      <c r="BY124" s="1058"/>
      <c r="BZ124" s="1058"/>
      <c r="CA124" s="1058">
        <v>56.5</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6034</v>
      </c>
      <c r="DH124" s="1014"/>
      <c r="DI124" s="1014"/>
      <c r="DJ124" s="1014"/>
      <c r="DK124" s="1015"/>
      <c r="DL124" s="1013">
        <v>3802</v>
      </c>
      <c r="DM124" s="1014"/>
      <c r="DN124" s="1014"/>
      <c r="DO124" s="1014"/>
      <c r="DP124" s="1015"/>
      <c r="DQ124" s="1013">
        <v>3576</v>
      </c>
      <c r="DR124" s="1014"/>
      <c r="DS124" s="1014"/>
      <c r="DT124" s="1014"/>
      <c r="DU124" s="1015"/>
      <c r="DV124" s="1016">
        <v>0.1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v>164487</v>
      </c>
      <c r="DH126" s="950"/>
      <c r="DI126" s="950"/>
      <c r="DJ126" s="950"/>
      <c r="DK126" s="950"/>
      <c r="DL126" s="950">
        <v>257756</v>
      </c>
      <c r="DM126" s="950"/>
      <c r="DN126" s="950"/>
      <c r="DO126" s="950"/>
      <c r="DP126" s="950"/>
      <c r="DQ126" s="950">
        <v>424008</v>
      </c>
      <c r="DR126" s="950"/>
      <c r="DS126" s="950"/>
      <c r="DT126" s="950"/>
      <c r="DU126" s="950"/>
      <c r="DV126" s="951">
        <v>7.9</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95280</v>
      </c>
      <c r="AB127" s="989"/>
      <c r="AC127" s="989"/>
      <c r="AD127" s="989"/>
      <c r="AE127" s="990"/>
      <c r="AF127" s="991">
        <v>96011</v>
      </c>
      <c r="AG127" s="989"/>
      <c r="AH127" s="989"/>
      <c r="AI127" s="989"/>
      <c r="AJ127" s="990"/>
      <c r="AK127" s="991">
        <v>97823</v>
      </c>
      <c r="AL127" s="989"/>
      <c r="AM127" s="989"/>
      <c r="AN127" s="989"/>
      <c r="AO127" s="990"/>
      <c r="AP127" s="992">
        <v>1.8</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14.38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5714097</v>
      </c>
      <c r="AB129" s="989"/>
      <c r="AC129" s="989"/>
      <c r="AD129" s="989"/>
      <c r="AE129" s="990"/>
      <c r="AF129" s="991">
        <v>6014412</v>
      </c>
      <c r="AG129" s="989"/>
      <c r="AH129" s="989"/>
      <c r="AI129" s="989"/>
      <c r="AJ129" s="990"/>
      <c r="AK129" s="991">
        <v>6153193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19.38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798435</v>
      </c>
      <c r="AB130" s="989"/>
      <c r="AC130" s="989"/>
      <c r="AD130" s="989"/>
      <c r="AE130" s="990"/>
      <c r="AF130" s="991">
        <v>808957</v>
      </c>
      <c r="AG130" s="989"/>
      <c r="AH130" s="989"/>
      <c r="AI130" s="989"/>
      <c r="AJ130" s="990"/>
      <c r="AK130" s="991">
        <v>760984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4915662</v>
      </c>
      <c r="AB131" s="1014"/>
      <c r="AC131" s="1014"/>
      <c r="AD131" s="1014"/>
      <c r="AE131" s="1015"/>
      <c r="AF131" s="1013">
        <v>5205455</v>
      </c>
      <c r="AG131" s="1014"/>
      <c r="AH131" s="1014"/>
      <c r="AI131" s="1014"/>
      <c r="AJ131" s="1015"/>
      <c r="AK131" s="1013">
        <v>5392209</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56.5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8.0443488589999994</v>
      </c>
      <c r="AB132" s="1130"/>
      <c r="AC132" s="1130"/>
      <c r="AD132" s="1130"/>
      <c r="AE132" s="1131"/>
      <c r="AF132" s="1132">
        <v>7.8845557209999999</v>
      </c>
      <c r="AG132" s="1130"/>
      <c r="AH132" s="1130"/>
      <c r="AI132" s="1130"/>
      <c r="AJ132" s="1131"/>
      <c r="AK132" s="1132">
        <v>8.4365980619999998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8</v>
      </c>
      <c r="AB133" s="1113"/>
      <c r="AC133" s="1113"/>
      <c r="AD133" s="1113"/>
      <c r="AE133" s="1114"/>
      <c r="AF133" s="1112">
        <v>7.8</v>
      </c>
      <c r="AG133" s="1113"/>
      <c r="AH133" s="1113"/>
      <c r="AI133" s="1113"/>
      <c r="AJ133" s="1114"/>
      <c r="AK133" s="1112">
        <v>8.1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1252579</v>
      </c>
      <c r="L9" s="266">
        <v>39204</v>
      </c>
      <c r="M9" s="267">
        <v>55845</v>
      </c>
      <c r="N9" s="268">
        <v>-29.8</v>
      </c>
    </row>
    <row r="10" spans="1:16" x14ac:dyDescent="0.15">
      <c r="A10" s="250"/>
      <c r="B10" s="246"/>
      <c r="C10" s="246"/>
      <c r="D10" s="246"/>
      <c r="E10" s="246"/>
      <c r="F10" s="246"/>
      <c r="G10" s="1152" t="s">
        <v>477</v>
      </c>
      <c r="H10" s="1153"/>
      <c r="I10" s="1153"/>
      <c r="J10" s="1154"/>
      <c r="K10" s="269">
        <v>260745</v>
      </c>
      <c r="L10" s="270">
        <v>8161</v>
      </c>
      <c r="M10" s="271">
        <v>5607</v>
      </c>
      <c r="N10" s="272">
        <v>45.6</v>
      </c>
    </row>
    <row r="11" spans="1:16" ht="13.5" customHeight="1" x14ac:dyDescent="0.15">
      <c r="A11" s="250"/>
      <c r="B11" s="246"/>
      <c r="C11" s="246"/>
      <c r="D11" s="246"/>
      <c r="E11" s="246"/>
      <c r="F11" s="246"/>
      <c r="G11" s="1152" t="s">
        <v>478</v>
      </c>
      <c r="H11" s="1153"/>
      <c r="I11" s="1153"/>
      <c r="J11" s="1154"/>
      <c r="K11" s="269">
        <v>326837</v>
      </c>
      <c r="L11" s="270">
        <v>10230</v>
      </c>
      <c r="M11" s="271">
        <v>8384</v>
      </c>
      <c r="N11" s="272">
        <v>22</v>
      </c>
    </row>
    <row r="12" spans="1:16" ht="13.5" customHeight="1" x14ac:dyDescent="0.15">
      <c r="A12" s="250"/>
      <c r="B12" s="246"/>
      <c r="C12" s="246"/>
      <c r="D12" s="246"/>
      <c r="E12" s="246"/>
      <c r="F12" s="246"/>
      <c r="G12" s="1152" t="s">
        <v>479</v>
      </c>
      <c r="H12" s="1153"/>
      <c r="I12" s="1153"/>
      <c r="J12" s="1154"/>
      <c r="K12" s="269" t="s">
        <v>480</v>
      </c>
      <c r="L12" s="270" t="s">
        <v>480</v>
      </c>
      <c r="M12" s="271">
        <v>147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6</v>
      </c>
      <c r="N13" s="272" t="s">
        <v>480</v>
      </c>
    </row>
    <row r="14" spans="1:16" ht="13.5" customHeight="1" x14ac:dyDescent="0.15">
      <c r="A14" s="250"/>
      <c r="B14" s="246"/>
      <c r="C14" s="246"/>
      <c r="D14" s="246"/>
      <c r="E14" s="246"/>
      <c r="F14" s="246"/>
      <c r="G14" s="1152" t="s">
        <v>482</v>
      </c>
      <c r="H14" s="1153"/>
      <c r="I14" s="1153"/>
      <c r="J14" s="1154"/>
      <c r="K14" s="269">
        <v>51501</v>
      </c>
      <c r="L14" s="270">
        <v>1612</v>
      </c>
      <c r="M14" s="271">
        <v>2653</v>
      </c>
      <c r="N14" s="272">
        <v>-39.200000000000003</v>
      </c>
    </row>
    <row r="15" spans="1:16" ht="13.5" customHeight="1" x14ac:dyDescent="0.15">
      <c r="A15" s="250"/>
      <c r="B15" s="246"/>
      <c r="C15" s="246"/>
      <c r="D15" s="246"/>
      <c r="E15" s="246"/>
      <c r="F15" s="246"/>
      <c r="G15" s="1152" t="s">
        <v>483</v>
      </c>
      <c r="H15" s="1153"/>
      <c r="I15" s="1153"/>
      <c r="J15" s="1154"/>
      <c r="K15" s="269">
        <v>21548</v>
      </c>
      <c r="L15" s="270">
        <v>674</v>
      </c>
      <c r="M15" s="271">
        <v>1240</v>
      </c>
      <c r="N15" s="272">
        <v>-45.6</v>
      </c>
    </row>
    <row r="16" spans="1:16" x14ac:dyDescent="0.15">
      <c r="A16" s="250"/>
      <c r="B16" s="246"/>
      <c r="C16" s="246"/>
      <c r="D16" s="246"/>
      <c r="E16" s="246"/>
      <c r="F16" s="246"/>
      <c r="G16" s="1155" t="s">
        <v>484</v>
      </c>
      <c r="H16" s="1156"/>
      <c r="I16" s="1156"/>
      <c r="J16" s="1157"/>
      <c r="K16" s="270">
        <v>-120476</v>
      </c>
      <c r="L16" s="270">
        <v>-3771</v>
      </c>
      <c r="M16" s="271">
        <v>-5294</v>
      </c>
      <c r="N16" s="272">
        <v>-28.8</v>
      </c>
    </row>
    <row r="17" spans="1:16" x14ac:dyDescent="0.15">
      <c r="A17" s="250"/>
      <c r="B17" s="246"/>
      <c r="C17" s="246"/>
      <c r="D17" s="246"/>
      <c r="E17" s="246"/>
      <c r="F17" s="246"/>
      <c r="G17" s="1155" t="s">
        <v>170</v>
      </c>
      <c r="H17" s="1156"/>
      <c r="I17" s="1156"/>
      <c r="J17" s="1157"/>
      <c r="K17" s="270">
        <v>1792734</v>
      </c>
      <c r="L17" s="270">
        <v>56111</v>
      </c>
      <c r="M17" s="271">
        <v>68586</v>
      </c>
      <c r="N17" s="272">
        <v>-18.2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4.41</v>
      </c>
      <c r="L21" s="283">
        <v>6.42</v>
      </c>
      <c r="M21" s="284">
        <v>-2.0099999999999998</v>
      </c>
      <c r="N21" s="251"/>
      <c r="O21" s="285"/>
      <c r="P21" s="281"/>
    </row>
    <row r="22" spans="1:16" s="286" customFormat="1" x14ac:dyDescent="0.15">
      <c r="A22" s="281"/>
      <c r="B22" s="251"/>
      <c r="C22" s="251"/>
      <c r="D22" s="251"/>
      <c r="E22" s="251"/>
      <c r="F22" s="251"/>
      <c r="G22" s="1147" t="s">
        <v>490</v>
      </c>
      <c r="H22" s="1148"/>
      <c r="I22" s="1148"/>
      <c r="J22" s="1149"/>
      <c r="K22" s="287">
        <v>96.8</v>
      </c>
      <c r="L22" s="288">
        <v>97.3</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746664</v>
      </c>
      <c r="L32" s="296">
        <v>23370</v>
      </c>
      <c r="M32" s="297">
        <v>31128</v>
      </c>
      <c r="N32" s="298">
        <v>-24.9</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t="s">
        <v>480</v>
      </c>
      <c r="N34" s="298" t="s">
        <v>480</v>
      </c>
    </row>
    <row r="35" spans="1:16" ht="27" customHeight="1" x14ac:dyDescent="0.15">
      <c r="A35" s="250"/>
      <c r="B35" s="246"/>
      <c r="C35" s="246"/>
      <c r="D35" s="246"/>
      <c r="E35" s="246"/>
      <c r="F35" s="246"/>
      <c r="G35" s="1163" t="s">
        <v>497</v>
      </c>
      <c r="H35" s="1164"/>
      <c r="I35" s="1164"/>
      <c r="J35" s="1165"/>
      <c r="K35" s="296">
        <v>214733</v>
      </c>
      <c r="L35" s="296">
        <v>6721</v>
      </c>
      <c r="M35" s="297">
        <v>9784</v>
      </c>
      <c r="N35" s="298">
        <v>-31.3</v>
      </c>
    </row>
    <row r="36" spans="1:16" ht="27" customHeight="1" x14ac:dyDescent="0.15">
      <c r="A36" s="250"/>
      <c r="B36" s="246"/>
      <c r="C36" s="246"/>
      <c r="D36" s="246"/>
      <c r="E36" s="246"/>
      <c r="F36" s="246"/>
      <c r="G36" s="1163" t="s">
        <v>498</v>
      </c>
      <c r="H36" s="1164"/>
      <c r="I36" s="1164"/>
      <c r="J36" s="1165"/>
      <c r="K36" s="296">
        <v>156683</v>
      </c>
      <c r="L36" s="296">
        <v>4904</v>
      </c>
      <c r="M36" s="297">
        <v>2611</v>
      </c>
      <c r="N36" s="298">
        <v>87.8</v>
      </c>
    </row>
    <row r="37" spans="1:16" ht="13.5" customHeight="1" x14ac:dyDescent="0.15">
      <c r="A37" s="250"/>
      <c r="B37" s="246"/>
      <c r="C37" s="246"/>
      <c r="D37" s="246"/>
      <c r="E37" s="246"/>
      <c r="F37" s="246"/>
      <c r="G37" s="1163" t="s">
        <v>499</v>
      </c>
      <c r="H37" s="1164"/>
      <c r="I37" s="1164"/>
      <c r="J37" s="1165"/>
      <c r="K37" s="296">
        <v>97823</v>
      </c>
      <c r="L37" s="296">
        <v>3062</v>
      </c>
      <c r="M37" s="297">
        <v>1177</v>
      </c>
      <c r="N37" s="298">
        <v>160.19999999999999</v>
      </c>
    </row>
    <row r="38" spans="1:16" ht="27" customHeight="1" x14ac:dyDescent="0.15">
      <c r="A38" s="250"/>
      <c r="B38" s="246"/>
      <c r="C38" s="246"/>
      <c r="D38" s="246"/>
      <c r="E38" s="246"/>
      <c r="F38" s="246"/>
      <c r="G38" s="1166" t="s">
        <v>500</v>
      </c>
      <c r="H38" s="1167"/>
      <c r="I38" s="1167"/>
      <c r="J38" s="1168"/>
      <c r="K38" s="299" t="s">
        <v>480</v>
      </c>
      <c r="L38" s="299" t="s">
        <v>480</v>
      </c>
      <c r="M38" s="300">
        <v>1</v>
      </c>
      <c r="N38" s="301" t="s">
        <v>480</v>
      </c>
      <c r="O38" s="295"/>
    </row>
    <row r="39" spans="1:16" x14ac:dyDescent="0.15">
      <c r="A39" s="250"/>
      <c r="B39" s="246"/>
      <c r="C39" s="246"/>
      <c r="D39" s="246"/>
      <c r="E39" s="246"/>
      <c r="F39" s="246"/>
      <c r="G39" s="1166" t="s">
        <v>501</v>
      </c>
      <c r="H39" s="1167"/>
      <c r="I39" s="1167"/>
      <c r="J39" s="1168"/>
      <c r="K39" s="302" t="s">
        <v>480</v>
      </c>
      <c r="L39" s="302" t="s">
        <v>480</v>
      </c>
      <c r="M39" s="303">
        <v>-3247</v>
      </c>
      <c r="N39" s="304" t="s">
        <v>480</v>
      </c>
      <c r="O39" s="295"/>
    </row>
    <row r="40" spans="1:16" ht="27" customHeight="1" x14ac:dyDescent="0.15">
      <c r="A40" s="250"/>
      <c r="B40" s="246"/>
      <c r="C40" s="246"/>
      <c r="D40" s="246"/>
      <c r="E40" s="246"/>
      <c r="F40" s="246"/>
      <c r="G40" s="1163" t="s">
        <v>502</v>
      </c>
      <c r="H40" s="1164"/>
      <c r="I40" s="1164"/>
      <c r="J40" s="1165"/>
      <c r="K40" s="302">
        <v>-760984</v>
      </c>
      <c r="L40" s="302">
        <v>-23818</v>
      </c>
      <c r="M40" s="303">
        <v>-28558</v>
      </c>
      <c r="N40" s="304">
        <v>-16.600000000000001</v>
      </c>
      <c r="O40" s="295"/>
    </row>
    <row r="41" spans="1:16" x14ac:dyDescent="0.15">
      <c r="A41" s="250"/>
      <c r="B41" s="246"/>
      <c r="C41" s="246"/>
      <c r="D41" s="246"/>
      <c r="E41" s="246"/>
      <c r="F41" s="246"/>
      <c r="G41" s="1169" t="s">
        <v>281</v>
      </c>
      <c r="H41" s="1170"/>
      <c r="I41" s="1170"/>
      <c r="J41" s="1171"/>
      <c r="K41" s="296">
        <v>454919</v>
      </c>
      <c r="L41" s="302">
        <v>14238</v>
      </c>
      <c r="M41" s="303">
        <v>12895</v>
      </c>
      <c r="N41" s="304">
        <v>10.4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604217</v>
      </c>
      <c r="J51" s="322">
        <v>21852</v>
      </c>
      <c r="K51" s="323">
        <v>-47.7</v>
      </c>
      <c r="L51" s="324">
        <v>46819</v>
      </c>
      <c r="M51" s="325">
        <v>9.3000000000000007</v>
      </c>
      <c r="N51" s="326">
        <v>-57</v>
      </c>
    </row>
    <row r="52" spans="1:14" x14ac:dyDescent="0.15">
      <c r="A52" s="250"/>
      <c r="B52" s="246"/>
      <c r="C52" s="246"/>
      <c r="D52" s="246"/>
      <c r="E52" s="246"/>
      <c r="F52" s="246"/>
      <c r="G52" s="327"/>
      <c r="H52" s="328" t="s">
        <v>513</v>
      </c>
      <c r="I52" s="329">
        <v>339010</v>
      </c>
      <c r="J52" s="330">
        <v>12260</v>
      </c>
      <c r="K52" s="331">
        <v>-51.4</v>
      </c>
      <c r="L52" s="332">
        <v>24121</v>
      </c>
      <c r="M52" s="333">
        <v>9.5</v>
      </c>
      <c r="N52" s="334">
        <v>-60.9</v>
      </c>
    </row>
    <row r="53" spans="1:14" x14ac:dyDescent="0.15">
      <c r="A53" s="250"/>
      <c r="B53" s="246"/>
      <c r="C53" s="246"/>
      <c r="D53" s="246"/>
      <c r="E53" s="246"/>
      <c r="F53" s="246"/>
      <c r="G53" s="312" t="s">
        <v>514</v>
      </c>
      <c r="H53" s="313"/>
      <c r="I53" s="321">
        <v>1241668</v>
      </c>
      <c r="J53" s="322">
        <v>43799</v>
      </c>
      <c r="K53" s="323">
        <v>100.4</v>
      </c>
      <c r="L53" s="324">
        <v>53270</v>
      </c>
      <c r="M53" s="325">
        <v>13.8</v>
      </c>
      <c r="N53" s="326">
        <v>86.6</v>
      </c>
    </row>
    <row r="54" spans="1:14" x14ac:dyDescent="0.15">
      <c r="A54" s="250"/>
      <c r="B54" s="246"/>
      <c r="C54" s="246"/>
      <c r="D54" s="246"/>
      <c r="E54" s="246"/>
      <c r="F54" s="246"/>
      <c r="G54" s="327"/>
      <c r="H54" s="328" t="s">
        <v>513</v>
      </c>
      <c r="I54" s="329">
        <v>333821</v>
      </c>
      <c r="J54" s="330">
        <v>11775</v>
      </c>
      <c r="K54" s="331">
        <v>-4</v>
      </c>
      <c r="L54" s="332">
        <v>24316</v>
      </c>
      <c r="M54" s="333">
        <v>0.8</v>
      </c>
      <c r="N54" s="334">
        <v>-4.8</v>
      </c>
    </row>
    <row r="55" spans="1:14" x14ac:dyDescent="0.15">
      <c r="A55" s="250"/>
      <c r="B55" s="246"/>
      <c r="C55" s="246"/>
      <c r="D55" s="246"/>
      <c r="E55" s="246"/>
      <c r="F55" s="246"/>
      <c r="G55" s="312" t="s">
        <v>515</v>
      </c>
      <c r="H55" s="313"/>
      <c r="I55" s="321">
        <v>2223781</v>
      </c>
      <c r="J55" s="322">
        <v>74802</v>
      </c>
      <c r="K55" s="323">
        <v>70.8</v>
      </c>
      <c r="L55" s="324">
        <v>53292</v>
      </c>
      <c r="M55" s="325">
        <v>0</v>
      </c>
      <c r="N55" s="326">
        <v>70.8</v>
      </c>
    </row>
    <row r="56" spans="1:14" x14ac:dyDescent="0.15">
      <c r="A56" s="250"/>
      <c r="B56" s="246"/>
      <c r="C56" s="246"/>
      <c r="D56" s="246"/>
      <c r="E56" s="246"/>
      <c r="F56" s="246"/>
      <c r="G56" s="327"/>
      <c r="H56" s="328" t="s">
        <v>513</v>
      </c>
      <c r="I56" s="329">
        <v>901098</v>
      </c>
      <c r="J56" s="330">
        <v>30310</v>
      </c>
      <c r="K56" s="331">
        <v>157.4</v>
      </c>
      <c r="L56" s="332">
        <v>28900</v>
      </c>
      <c r="M56" s="333">
        <v>18.899999999999999</v>
      </c>
      <c r="N56" s="334">
        <v>138.5</v>
      </c>
    </row>
    <row r="57" spans="1:14" x14ac:dyDescent="0.15">
      <c r="A57" s="250"/>
      <c r="B57" s="246"/>
      <c r="C57" s="246"/>
      <c r="D57" s="246"/>
      <c r="E57" s="246"/>
      <c r="F57" s="246"/>
      <c r="G57" s="312" t="s">
        <v>516</v>
      </c>
      <c r="H57" s="313"/>
      <c r="I57" s="321">
        <v>5199200</v>
      </c>
      <c r="J57" s="322">
        <v>166967</v>
      </c>
      <c r="K57" s="323">
        <v>123.2</v>
      </c>
      <c r="L57" s="324">
        <v>49919</v>
      </c>
      <c r="M57" s="325">
        <v>-6.3</v>
      </c>
      <c r="N57" s="326">
        <v>129.5</v>
      </c>
    </row>
    <row r="58" spans="1:14" x14ac:dyDescent="0.15">
      <c r="A58" s="250"/>
      <c r="B58" s="246"/>
      <c r="C58" s="246"/>
      <c r="D58" s="246"/>
      <c r="E58" s="246"/>
      <c r="F58" s="246"/>
      <c r="G58" s="327"/>
      <c r="H58" s="328" t="s">
        <v>513</v>
      </c>
      <c r="I58" s="329">
        <v>1992185</v>
      </c>
      <c r="J58" s="330">
        <v>63977</v>
      </c>
      <c r="K58" s="331">
        <v>111.1</v>
      </c>
      <c r="L58" s="332">
        <v>26398</v>
      </c>
      <c r="M58" s="333">
        <v>-8.6999999999999993</v>
      </c>
      <c r="N58" s="334">
        <v>119.8</v>
      </c>
    </row>
    <row r="59" spans="1:14" x14ac:dyDescent="0.15">
      <c r="A59" s="250"/>
      <c r="B59" s="246"/>
      <c r="C59" s="246"/>
      <c r="D59" s="246"/>
      <c r="E59" s="246"/>
      <c r="F59" s="246"/>
      <c r="G59" s="312" t="s">
        <v>517</v>
      </c>
      <c r="H59" s="313"/>
      <c r="I59" s="321">
        <v>1811729</v>
      </c>
      <c r="J59" s="322">
        <v>56705</v>
      </c>
      <c r="K59" s="323">
        <v>-66</v>
      </c>
      <c r="L59" s="324">
        <v>47738</v>
      </c>
      <c r="M59" s="325">
        <v>-4.4000000000000004</v>
      </c>
      <c r="N59" s="326">
        <v>-61.6</v>
      </c>
    </row>
    <row r="60" spans="1:14" x14ac:dyDescent="0.15">
      <c r="A60" s="250"/>
      <c r="B60" s="246"/>
      <c r="C60" s="246"/>
      <c r="D60" s="246"/>
      <c r="E60" s="246"/>
      <c r="F60" s="246"/>
      <c r="G60" s="327"/>
      <c r="H60" s="328" t="s">
        <v>513</v>
      </c>
      <c r="I60" s="335">
        <v>963104</v>
      </c>
      <c r="J60" s="330">
        <v>30144</v>
      </c>
      <c r="K60" s="331">
        <v>-52.9</v>
      </c>
      <c r="L60" s="332">
        <v>24937</v>
      </c>
      <c r="M60" s="333">
        <v>-5.5</v>
      </c>
      <c r="N60" s="334">
        <v>-47.4</v>
      </c>
    </row>
    <row r="61" spans="1:14" x14ac:dyDescent="0.15">
      <c r="A61" s="250"/>
      <c r="B61" s="246"/>
      <c r="C61" s="246"/>
      <c r="D61" s="246"/>
      <c r="E61" s="246"/>
      <c r="F61" s="246"/>
      <c r="G61" s="312" t="s">
        <v>518</v>
      </c>
      <c r="H61" s="336"/>
      <c r="I61" s="337">
        <v>2216119</v>
      </c>
      <c r="J61" s="338">
        <v>72825</v>
      </c>
      <c r="K61" s="339">
        <v>36.1</v>
      </c>
      <c r="L61" s="340">
        <v>50208</v>
      </c>
      <c r="M61" s="341">
        <v>2.5</v>
      </c>
      <c r="N61" s="326">
        <v>33.6</v>
      </c>
    </row>
    <row r="62" spans="1:14" x14ac:dyDescent="0.15">
      <c r="A62" s="250"/>
      <c r="B62" s="246"/>
      <c r="C62" s="246"/>
      <c r="D62" s="246"/>
      <c r="E62" s="246"/>
      <c r="F62" s="246"/>
      <c r="G62" s="327"/>
      <c r="H62" s="328" t="s">
        <v>513</v>
      </c>
      <c r="I62" s="329">
        <v>905844</v>
      </c>
      <c r="J62" s="330">
        <v>29693</v>
      </c>
      <c r="K62" s="331">
        <v>32</v>
      </c>
      <c r="L62" s="332">
        <v>25734</v>
      </c>
      <c r="M62" s="333">
        <v>3</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56.37</v>
      </c>
      <c r="G47" s="12">
        <v>64.53</v>
      </c>
      <c r="H47" s="12">
        <v>55.99</v>
      </c>
      <c r="I47" s="12">
        <v>46.54</v>
      </c>
      <c r="J47" s="13">
        <v>42.13</v>
      </c>
    </row>
    <row r="48" spans="2:10" ht="57.75" customHeight="1" x14ac:dyDescent="0.15">
      <c r="B48" s="14"/>
      <c r="C48" s="1174" t="s">
        <v>4</v>
      </c>
      <c r="D48" s="1174"/>
      <c r="E48" s="1175"/>
      <c r="F48" s="15">
        <v>6.49</v>
      </c>
      <c r="G48" s="16">
        <v>4.97</v>
      </c>
      <c r="H48" s="16">
        <v>6.89</v>
      </c>
      <c r="I48" s="16">
        <v>4.78</v>
      </c>
      <c r="J48" s="17">
        <v>5.48</v>
      </c>
    </row>
    <row r="49" spans="2:10" ht="57.75" customHeight="1" thickBot="1" x14ac:dyDescent="0.2">
      <c r="B49" s="18"/>
      <c r="C49" s="1176" t="s">
        <v>5</v>
      </c>
      <c r="D49" s="1176"/>
      <c r="E49" s="1177"/>
      <c r="F49" s="19">
        <v>8.89</v>
      </c>
      <c r="G49" s="20">
        <v>8.5</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dcterms:modified xsi:type="dcterms:W3CDTF">2018-11-22T10:06:55Z</dcterms:modified>
</cp:coreProperties>
</file>