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2960" windowHeight="64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63" i="11" l="1"/>
  <c r="AP63" i="11"/>
  <c r="AU88" i="11"/>
  <c r="AP88" i="11"/>
  <c r="AF88" i="11"/>
  <c r="V23" i="11" l="1"/>
  <c r="Q23" i="11"/>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C35" i="9"/>
  <c r="C36" i="9" s="1"/>
  <c r="CO34" i="9"/>
  <c r="BW34" i="9"/>
  <c r="BW35" i="9" s="1"/>
  <c r="BW36" i="9" s="1"/>
  <c r="BW37" i="9" s="1"/>
  <c r="BW38" i="9" s="1"/>
  <c r="BW39" i="9" s="1"/>
  <c r="BW40" i="9" s="1"/>
  <c r="BW41" i="9" s="1"/>
  <c r="BW42" i="9" s="1"/>
  <c r="BW43" i="9" s="1"/>
  <c r="BE34" i="9"/>
  <c r="C34" i="9"/>
  <c r="U34" i="9" s="1"/>
  <c r="U35"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<sst xmlns="http://schemas.openxmlformats.org/spreadsheetml/2006/main" count="1134" uniqueCount="573">
  <si>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</si>
  <si>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</si>
  <si>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</si>
  <si>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</si>
  <si>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</si>
  <si>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</si>
  <si>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</si>
  <si>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</si>
  <si>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</si>
  <si>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</si>
  <si>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</si>
  <si>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</si>
  <si>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</si>
  <si>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</si>
  <si>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</si>
  <si>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</si>
  <si>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</si>
  <si>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</si>
  <si>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</si>
  <si>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</si>
  <si>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</si>
  <si>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</si>
  <si>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</si>
  <si>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</si>
  <si>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</si>
  <si>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</si>
  <si>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</si>
  <si>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</si>
  <si>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</si>
  <si>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</si>
  <si>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</si>
  <si>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</si>
  <si>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</si>
  <si>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</si>
  <si>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</si>
  <si>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</si>
  <si>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</si>
  <si>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</si>
  <si>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</si>
  <si>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</si>
  <si>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</si>
  <si>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</si>
  <si>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</si>
  <si>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</si>
  <si>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</si>
  <si>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</si>
  <si>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</si>
  <si>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</si>
  <si>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</si>
  <si>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</si>
  <si>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</si>
  <si>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</si>
  <si>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</si>
  <si>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</si>
  <si>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</si>
  <si>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</si>
  <si>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</si>
  <si>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</si>
  <si>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</si>
  <si>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</si>
  <si>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</si>
  <si>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</si>
  <si>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</si>
  <si>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</si>
  <si>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</si>
  <si>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</si>
  <si>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</si>
  <si>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</si>
  <si>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</si>
  <si>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</si>
  <si>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</si>
  <si>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</si>
  <si>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</si>
  <si>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</si>
  <si>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</si>
  <si>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</si>
  <si>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</si>
  <si>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</si>
  <si>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</si>
  <si>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</si>
  <si>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</si>
  <si>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</si>
  <si>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志免町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</si>
  <si>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</si>
  <si>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</si>
  <si>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</si>
  <si>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</si>
  <si>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</si>
  <si>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</si>
  <si>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</si>
  <si>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</si>
  <si>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</si>
  <si>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</si>
  <si>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</si>
  <si>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</si>
  <si>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</si>
  <si>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</si>
  <si>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</si>
  <si>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</si>
  <si>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</si>
  <si>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</si>
  <si>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</si>
  <si>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</si>
  <si>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</si>
  <si>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</si>
  <si>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</si>
  <si>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</si>
  <si>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</si>
  <si>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</si>
  <si>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</si>
  <si>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</si>
  <si>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</si>
  <si>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</si>
  <si>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</si>
  <si>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</si>
  <si>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</si>
  <si>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</si>
  <si>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</si>
  <si>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</si>
  <si>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</si>
  <si>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</si>
  <si>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</si>
  <si>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</si>
  <si>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</si>
  <si>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</si>
  <si>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</si>
  <si>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</si>
  <si>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</si>
  <si>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</si>
  <si>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</si>
  <si>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</si>
  <si>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</si>
  <si>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</si>
  <si>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</si>
  <si>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</si>
  <si>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</si>
  <si>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</si>
  <si>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</si>
  <si>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</si>
  <si>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</si>
  <si>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</si>
  <si>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</si>
  <si>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</si>
  <si>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</si>
  <si>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</si>
  <si>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</si>
  <si>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</si>
  <si>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</si>
  <si>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</si>
  <si>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</si>
  <si>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</si>
  <si>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</si>
  <si>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</si>
  <si>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</si>
  <si>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</si>
  <si>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</si>
  <si>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</si>
  <si>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</si>
  <si>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</si>
  <si>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</si>
  <si>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</si>
  <si>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</si>
  <si>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</si>
  <si>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</si>
  <si>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</si>
  <si>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</si>
  <si>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</si>
  <si>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</si>
  <si>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</si>
  <si>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</si>
  <si>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</si>
  <si>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</si>
  <si>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</si>
  <si>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</si>
  <si>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</si>
  <si>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</si>
  <si>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</si>
  <si>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</si>
  <si>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</si>
  <si>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</si>
  <si>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</si>
  <si>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</si>
  <si>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</si>
  <si>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</si>
  <si>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</si>
  <si>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</si>
  <si>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</si>
  <si>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</si>
  <si>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</si>
  <si>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</si>
  <si>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</si>
  <si>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</si>
  <si>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</si>
  <si>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</si>
  <si>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</si>
  <si>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</si>
  <si>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</si>
  <si>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福岡県志免町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</si>
  <si>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</si>
  <si>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</si>
  <si>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</si>
  <si>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</si>
  <si>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</si>
  <si>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</si>
  <si>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</si>
  <si>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</si>
  <si>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</si>
  <si>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</si>
  <si>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</si>
  <si>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</si>
  <si>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</si>
  <si>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</si>
  <si>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</si>
  <si>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</si>
  <si>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</si>
  <si>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</si>
  <si>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</si>
  <si>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</si>
  <si>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</si>
  <si>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</si>
  <si>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</si>
  <si>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</si>
  <si>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</si>
  <si>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</si>
  <si>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</si>
  <si>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</si>
  <si>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</si>
  <si>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</si>
  <si>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</si>
  <si>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</si>
  <si>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</si>
  <si>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</si>
  <si>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</si>
  <si>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</si>
  <si>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</si>
  <si>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</si>
  <si>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</si>
  <si>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</si>
  <si>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</si>
  <si>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</si>
  <si>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</si>
  <si>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</si>
  <si>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</si>
  <si>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</si>
  <si>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</si>
  <si>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</si>
  <si>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</si>
  <si>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</si>
  <si>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</si>
  <si>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</si>
  <si>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</si>
  <si>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</si>
  <si>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</si>
  <si>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</si>
  <si>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</si>
  <si>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</si>
  <si>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</si>
  <si>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</si>
  <si>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</si>
  <si>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</si>
  <si>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</si>
  <si>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</si>
  <si>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</si>
  <si>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</si>
  <si>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</si>
  <si>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</si>
  <si>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</si>
  <si>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</si>
  <si>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</si>
  <si>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</si>
  <si>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</si>
  <si>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</si>
  <si>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</si>
  <si>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</si>
  <si>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</si>
  <si>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</si>
  <si>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</si>
  <si>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</si>
  <si>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</si>
  <si>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</si>
  <si>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</si>
  <si>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</si>
  <si>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</si>
  <si>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</si>
  <si>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</si>
  <si>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</si>
  <si>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</si>
  <si>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</si>
  <si>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</si>
  <si>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</si>
  <si>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</si>
  <si>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</si>
  <si>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</si>
  <si>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</si>
  <si>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</si>
  <si>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</si>
  <si>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</si>
  <si>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</si>
  <si>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</si>
  <si>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</si>
  <si>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</si>
  <si>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</si>
  <si>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</si>
  <si>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</si>
  <si>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</si>
  <si>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</si>
  <si>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</si>
  <si>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</si>
  <si>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</si>
  <si>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</si>
  <si>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</si>
  <si>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</si>
  <si>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</si>
  <si>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</si>
  <si>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</si>
  <si>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</si>
  <si>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</si>
  <si>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</si>
  <si>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</si>
  <si>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</si>
  <si>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</si>
  <si>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</si>
  <si>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</si>
  <si>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</si>
  <si>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</si>
  <si>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</si>
  <si>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</si>
  <si>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</si>
  <si>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</si>
  <si>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</si>
  <si>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</si>
  <si>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</si>
  <si>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</si>
  <si>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</si>
  <si>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</si>
  <si>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</si>
  <si>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</si>
  <si>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</si>
  <si>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</si>
  <si>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</si>
  <si>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</si>
  <si>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</si>
  <si>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</si>
  <si>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</si>
  <si>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</si>
  <si>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</si>
  <si>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福岡県志免町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</si>
  <si>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</si>
  <si>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</si>
  <si>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</si>
  <si>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</si>
  <si>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</si>
  <si>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</si>
  <si>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</si>
  <si>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</si>
  <si>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</si>
  <si>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</si>
  <si>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</si>
  <si>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</si>
  <si>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</si>
  <si>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</si>
  <si>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</si>
  <si>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</si>
  <si>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</si>
  <si>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</si>
  <si>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</si>
  <si>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</si>
  <si>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</si>
  <si>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公共施設公益施設整備拡充基金特別会計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</si>
  <si>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</si>
  <si>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</si>
  <si>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</si>
  <si>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</si>
  <si>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</si>
  <si>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</si>
  <si>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</si>
  <si>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</si>
  <si>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</si>
  <si>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</si>
  <si>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</si>
  <si>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</si>
  <si>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</si>
  <si>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</si>
  <si>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</si>
  <si>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</si>
  <si>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</si>
  <si>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</si>
  <si>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</si>
  <si>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</si>
  <si>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</si>
  <si>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</si>
  <si>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</si>
  <si>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</si>
  <si>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</si>
  <si>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</si>
  <si>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</si>
  <si>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</si>
  <si>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</si>
  <si>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</si>
  <si>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</si>
  <si>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</si>
  <si>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</si>
  <si>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</si>
  <si>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</si>
  <si>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</si>
  <si>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</si>
  <si>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</si>
  <si>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</si>
  <si>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</si>
  <si>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</si>
  <si>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</si>
  <si>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</si>
  <si>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</si>
  <si>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</si>
  <si>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</si>
  <si>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</si>
  <si>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</si>
  <si>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</si>
  <si>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</si>
  <si>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</si>
  <si>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</si>
  <si>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</si>
  <si>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</si>
  <si>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</si>
  <si>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</si>
  <si>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</si>
  <si>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</si>
  <si>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</si>
  <si>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</si>
  <si>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</si>
  <si>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</si>
  <si>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</si>
  <si>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</si>
  <si>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</si>
  <si>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</si>
  <si>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</si>
  <si>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</si>
  <si>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</si>
  <si>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</si>
  <si>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</si>
  <si>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</si>
  <si>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</si>
  <si>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</si>
  <si>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</si>
  <si>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</si>
  <si>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</si>
  <si>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</si>
  <si>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</si>
  <si>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</si>
  <si>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</si>
  <si>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</si>
  <si>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</si>
  <si>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</si>
  <si>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</si>
  <si>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</si>
  <si>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</si>
  <si>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</si>
  <si>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</si>
  <si>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</si>
  <si>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</si>
  <si>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</si>
  <si>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</si>
  <si>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</si>
  <si>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</si>
  <si>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</si>
  <si>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</si>
  <si>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</si>
  <si>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</si>
  <si>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</si>
  <si>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</si>
  <si>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</si>
  <si>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</si>
  <si>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</si>
  <si>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</si>
  <si>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</si>
  <si>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</si>
  <si>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</si>
  <si>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</si>
  <si>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</si>
  <si>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</si>
  <si>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</si>
  <si>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</si>
  <si>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</si>
  <si>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</si>
  <si>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</si>
  <si>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</si>
  <si>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</si>
  <si>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</si>
  <si>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</si>
  <si>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</si>
  <si>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</si>
  <si>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</si>
  <si>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</si>
  <si>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</si>
  <si>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</si>
  <si>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</si>
  <si>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</si>
  <si>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</si>
  <si>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</si>
  <si>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</si>
  <si>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</si>
  <si>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</si>
  <si>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</si>
  <si>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</si>
  <si>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</si>
  <si>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</si>
  <si>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</si>
  <si>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</si>
  <si>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</si>
  <si>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</si>
  <si>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</si>
  <si>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</si>
  <si>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</si>
  <si>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</si>
  <si>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</si>
  <si>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</si>
  <si>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</si>
  <si>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</si>
  <si>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</si>
  <si>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</si>
  <si>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</si>
  <si>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</si>
  <si>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国民健康保険特別会計</t>
  </si>
  <si>
    <t>▲ 1.41</t>
  </si>
  <si>
    <t>▲ 2.26</t>
  </si>
  <si>
    <t>▲ 0.42</t>
  </si>
  <si>
    <t>▲ 0.45</t>
  </si>
  <si>
    <t>▲ 1.14</t>
  </si>
  <si>
    <t>水道事業会計</t>
  </si>
  <si>
    <t>流域関連公共下水道事業会計</t>
  </si>
  <si>
    <t>一般会計</t>
  </si>
  <si>
    <t>後期高齢者医療特別会計</t>
  </si>
  <si>
    <t>住宅新築資金等貸付事業特別会計</t>
  </si>
  <si>
    <t>公共施設公益施設整備拡充基金特別会計</t>
  </si>
  <si>
    <t>その他会計（赤字）</t>
  </si>
  <si>
    <t>その他会計（黒字）</t>
  </si>
  <si>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</si>
  <si>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</si>
  <si>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</si>
  <si>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</si>
  <si>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糟屋郡自治会館組合</t>
  </si>
  <si>
    <t>糟屋郡篠栗町外一市五町財産組合</t>
  </si>
  <si>
    <t>北筑昇華苑組合</t>
  </si>
  <si>
    <t>粕屋南部消防組合（一般会計）</t>
    <rPh sb="9" eb="11">
      <t>イッパン</t>
    </rPh>
    <rPh sb="11" eb="13">
      <t>カイケイ</t>
    </rPh>
    <phoneticPr fontId="2"/>
  </si>
  <si>
    <t>粕屋南部消防組合（粕屋中南部休日診療所事業特別会計）</t>
    <rPh sb="9" eb="11">
      <t>カスヤ</t>
    </rPh>
    <rPh sb="11" eb="14">
      <t>チュウナンブ</t>
    </rPh>
    <rPh sb="14" eb="16">
      <t>キュウジツ</t>
    </rPh>
    <rPh sb="16" eb="19">
      <t>シンリョウジョ</t>
    </rPh>
    <rPh sb="19" eb="21">
      <t>ジギョウ</t>
    </rPh>
    <rPh sb="21" eb="23">
      <t>トクベツ</t>
    </rPh>
    <rPh sb="23" eb="25">
      <t>カイケイ</t>
    </rPh>
    <phoneticPr fontId="2"/>
  </si>
  <si>
    <t>福岡地区水道企業団</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</si>
  <si>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</si>
  <si>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</si>
  <si>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福岡都市圏広域行政事業組合（流域連携事業特別会計）</t>
    <rPh sb="14" eb="16">
      <t>リュウイキ</t>
    </rPh>
    <rPh sb="16" eb="18">
      <t>レンケイ</t>
    </rPh>
    <rPh sb="20" eb="22">
      <t>トクベツ</t>
    </rPh>
    <phoneticPr fontId="2"/>
  </si>
  <si>
    <t>福岡都市圏広域行政事業組合（競艇事業特別会計）</t>
    <rPh sb="14" eb="16">
      <t>キョウテイ</t>
    </rPh>
    <rPh sb="16" eb="18">
      <t>ジギョウ</t>
    </rPh>
    <rPh sb="18" eb="20">
      <t>トクベツ</t>
    </rPh>
    <phoneticPr fontId="2"/>
  </si>
  <si>
    <t>宇美町・志免町衛生施設組合</t>
  </si>
  <si>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</si>
  <si>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</si>
  <si>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</si>
  <si>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</si>
  <si>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志免町土地開発公社</t>
    <rPh sb="0" eb="3">
      <t>シメマチ</t>
    </rPh>
    <rPh sb="3" eb="5">
      <t>トチ</t>
    </rPh>
    <rPh sb="5" eb="7">
      <t>カイハツ</t>
    </rPh>
    <rPh sb="7" eb="9">
      <t>コウシャ</t>
    </rPh>
    <phoneticPr fontId="2"/>
  </si>
  <si>
    <t>-</t>
    <phoneticPr fontId="2"/>
  </si>
  <si>
    <t>法適用</t>
    <rPh sb="0" eb="1">
      <t>ホウ</t>
    </rPh>
    <rPh sb="1" eb="3">
      <t>テキヨウ</t>
    </rPh>
    <phoneticPr fontId="2"/>
  </si>
  <si>
    <t>福岡都市圏広域行政事業組合（一般会計）</t>
    <rPh sb="14" eb="16">
      <t>イッパン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</si>
  <si>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</si>
  <si>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</si>
  <si>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</si>
  <si>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</si>
  <si>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将来負担比率は類似団体平均よりも4.2ポイント低いが、有形固定資産減価償却率は類似団体平均よりも1.2ポイント高い。
今後、類似団体平均よりも早くに老朽化が進んでいる施設の改修等が必要となり、現在低い値である将来負担比率の上昇が見込まれる。上昇の要因となる起債の借入れに大きく頼ることがないよう、公共施設等総合管理計画や個別計画を基に、計画的な財政運営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</si>
  <si>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</si>
  <si>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</si>
  <si>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</si>
  <si>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</si>
  <si>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</si>
  <si>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</si>
  <si>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新規発行地方債の抑制による地方債現在高の減少と、効率的な予算執行による経費節約で基金の積立ができたことで、将来負担比率は27年度から28年度にかけて大きく下がった。また実質公債費比率においては減少し続けている。
今後、老朽化施設の改修等が増加する見込みであるため、起債発行額増加に伴い、公債費負担比率の増加も予想される。緊急度や住民ニーズを把握した上で、基金も活用しながら、地方債の新規発行を抑制するよう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</si>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</sst>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41732</c:v>
                </c:pt>
                <c:pt idx="1">
                  <c:v>45385</c:v>
                </c:pt>
                <c:pt idx="2">
                  <c:v>43424</c:v>
                </c:pt>
                <c:pt idx="3">
                  <c:v>35407</c:v>
                </c:pt>
                <c:pt idx="4">
                  <c:v>16601</c:v>
                </c:pt>
              </c:numCache>
            </c:numRef>
          </c:val>
          <c:smooth val="0"/>
        </c:ser>
        <c:dLbls>
          <c:showLegendKey val="0"/>
          <c:showVal val="0"/>
          <c:showCatName val="0"/>
          <c:showSerName val="0"/>
          <c:showPercent val="0"/>
          <c:showBubbleSize val="0"/>
        </c:dLbls>
        <c:marker val="1"/>
        <c:smooth val="0"/>
        <c:axId val="270735464"/>
        <c:axId val="270400104"/>
      </c:lineChart>
      <c:catAx>
        <c:axId val="270735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400104"/>
        <c:crosses val="autoZero"/>
        <c:auto val="1"/>
        <c:lblAlgn val="ctr"/>
        <c:lblOffset val="100"/>
        <c:tickLblSkip val="1"/>
        <c:tickMarkSkip val="1"/>
        <c:noMultiLvlLbl val="0"/>
      </c:catAx>
      <c:valAx>
        <c:axId val="27040010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0735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c:v>
                </c:pt>
                <c:pt idx="1">
                  <c:v>6.59</c:v>
                </c:pt>
                <c:pt idx="2">
                  <c:v>6.31</c:v>
                </c:pt>
                <c:pt idx="3">
                  <c:v>6.99</c:v>
                </c:pt>
                <c:pt idx="4">
                  <c:v>5.33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33.880000000000003</c:v>
                </c:pt>
                <c:pt idx="1">
                  <c:v>36.9</c:v>
                </c:pt>
                <c:pt idx="2">
                  <c:v>37.22</c:v>
                </c:pt>
                <c:pt idx="3">
                  <c:v>36.340000000000003</c:v>
                </c:pt>
                <c:pt idx="4">
                  <c:v>39.43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4413912"/>
        <c:axId val="30016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11.64</c:v>
                </c:pt>
                <c:pt idx="1">
                  <c:v>2.8</c:v>
                </c:pt>
                <c:pt idx="2">
                  <c:v>0.44</c:v>
                </c:pt>
                <c:pt idx="3">
                  <c:v>1.22</c:v>
                </c:pt>
                <c:pt idx="4">
                  <c:v>1.98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4413912"/>
        <c:axId val="300169312"/>
      </c:lineChart>
      <c:catAx>
        <c:axId val="30441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169312"/>
        <c:crosses val="autoZero"/>
        <c:auto val="1"/>
        <c:lblAlgn val="ctr"/>
        <c:lblOffset val="100"/>
        <c:tickLblSkip val="1"/>
        <c:tickMarkSkip val="1"/>
        <c:noMultiLvlLbl val="0"/>
      </c:catAx>
      <c:valAx>
        <c:axId val="30016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441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公共施設公益施設整備拡充基金特別会計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0.17</c:v>
                </c:pt>
                <c:pt idx="4">
                  <c:v>#N/A</c:v>
                </c:pt>
                <c:pt idx="5">
                  <c:v>0.16</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0.25</c:v>
                </c:pt>
                <c:pt idx="4">
                  <c:v>#N/A</c:v>
                </c:pt>
                <c:pt idx="5">
                  <c:v>0.28999999999999998</c:v>
                </c:pt>
                <c:pt idx="6">
                  <c:v>#N/A</c:v>
                </c:pt>
                <c:pt idx="7">
                  <c:v>0.28000000000000003</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7.31</c:v>
                </c:pt>
                <c:pt idx="2">
                  <c:v>#N/A</c:v>
                </c:pt>
                <c:pt idx="3">
                  <c:v>6.41</c:v>
                </c:pt>
                <c:pt idx="4">
                  <c:v>#N/A</c:v>
                </c:pt>
                <c:pt idx="5">
                  <c:v>6.13</c:v>
                </c:pt>
                <c:pt idx="6">
                  <c:v>#N/A</c:v>
                </c:pt>
                <c:pt idx="7">
                  <c:v>6.83</c:v>
                </c:pt>
                <c:pt idx="8">
                  <c:v>#N/A</c:v>
                </c:pt>
                <c:pt idx="9">
                  <c:v>5.17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4.08</c:v>
                </c:pt>
                <c:pt idx="2">
                  <c:v>#N/A</c:v>
                </c:pt>
                <c:pt idx="3">
                  <c:v>4.9000000000000004</c:v>
                </c:pt>
                <c:pt idx="4">
                  <c:v>#N/A</c:v>
                </c:pt>
                <c:pt idx="5">
                  <c:v>5.74</c:v>
                </c:pt>
                <c:pt idx="6">
                  <c:v>#N/A</c:v>
                </c:pt>
                <c:pt idx="7">
                  <c:v>6.57</c:v>
                </c:pt>
                <c:pt idx="8">
                  <c:v>#N/A</c:v>
                </c:pt>
                <c:pt idx="9">
                  <c:v>7.28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28.77</c:v>
                </c:pt>
                <c:pt idx="2">
                  <c:v>#N/A</c:v>
                </c:pt>
                <c:pt idx="3">
                  <c:v>29.2</c:v>
                </c:pt>
                <c:pt idx="4">
                  <c:v>#N/A</c:v>
                </c:pt>
                <c:pt idx="5">
                  <c:v>28.13</c:v>
                </c:pt>
                <c:pt idx="6">
                  <c:v>#N/A</c:v>
                </c:pt>
                <c:pt idx="7">
                  <c:v>23.57</c:v>
                </c:pt>
                <c:pt idx="8">
                  <c:v>#N/A</c:v>
                </c:pt>
                <c:pt idx="9">
                  <c:v>22.33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1.41</c:v>
                </c:pt>
                <c:pt idx="1">
                  <c:v>#N/A</c:v>
                </c:pt>
                <c:pt idx="2">
                  <c:v>2.2599999999999998</c:v>
                </c:pt>
                <c:pt idx="3">
                  <c:v>#N/A</c:v>
                </c:pt>
                <c:pt idx="4">
                  <c:v>0.42</c:v>
                </c:pt>
                <c:pt idx="5">
                  <c:v>#N/A</c:v>
                </c:pt>
                <c:pt idx="6">
                  <c:v>0.45</c:v>
                </c:pt>
                <c:pt idx="7">
                  <c:v>#N/A</c:v>
                </c:pt>
                <c:pt idx="8">
                  <c:v>1.1399999999999999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2339992"/>
        <c:axId val="301155176"/>
      </c:barChart>
      <c:catAx>
        <c:axId val="27233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155176"/>
        <c:crosses val="autoZero"/>
        <c:auto val="1"/>
        <c:lblAlgn val="ctr"/>
        <c:lblOffset val="100"/>
        <c:tickLblSkip val="1"/>
        <c:tickMarkSkip val="1"/>
        <c:noMultiLvlLbl val="0"/>
      </c:catAx>
      <c:valAx>
        <c:axId val="30115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2339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875</c:v>
                </c:pt>
                <c:pt idx="5">
                  <c:v>913</c:v>
                </c:pt>
                <c:pt idx="8">
                  <c:v>1048</c:v>
                </c:pt>
                <c:pt idx="11">
                  <c:v>1082</c:v>
                </c:pt>
                <c:pt idx="14">
                  <c:v>1095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64</c:v>
                </c:pt>
                <c:pt idx="3">
                  <c:v>67</c:v>
                </c:pt>
                <c:pt idx="6">
                  <c:v>68</c:v>
                </c:pt>
                <c:pt idx="9">
                  <c:v>70</c:v>
                </c:pt>
                <c:pt idx="12">
                  <c:v>86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51</c:v>
                </c:pt>
                <c:pt idx="6">
                  <c:v>48</c:v>
                </c:pt>
                <c:pt idx="9">
                  <c:v>40</c:v>
                </c:pt>
                <c:pt idx="12">
                  <c:v>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362</c:v>
                </c:pt>
                <c:pt idx="3">
                  <c:v>398</c:v>
                </c:pt>
                <c:pt idx="6">
                  <c:v>400</c:v>
                </c:pt>
                <c:pt idx="9">
                  <c:v>410</c:v>
                </c:pt>
                <c:pt idx="12">
                  <c:v>418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994</c:v>
                </c:pt>
                <c:pt idx="3">
                  <c:v>903</c:v>
                </c:pt>
                <c:pt idx="6">
                  <c:v>825</c:v>
                </c:pt>
                <c:pt idx="9">
                  <c:v>897</c:v>
                </c:pt>
                <c:pt idx="12">
                  <c:v>1080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1693632"/>
        <c:axId val="30165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595</c:v>
                </c:pt>
                <c:pt idx="2">
                  <c:v>#N/A</c:v>
                </c:pt>
                <c:pt idx="3">
                  <c:v>#N/A</c:v>
                </c:pt>
                <c:pt idx="4">
                  <c:v>506</c:v>
                </c:pt>
                <c:pt idx="5">
                  <c:v>#N/A</c:v>
                </c:pt>
                <c:pt idx="6">
                  <c:v>#N/A</c:v>
                </c:pt>
                <c:pt idx="7">
                  <c:v>293</c:v>
                </c:pt>
                <c:pt idx="8">
                  <c:v>#N/A</c:v>
                </c:pt>
                <c:pt idx="9">
                  <c:v>#N/A</c:v>
                </c:pt>
                <c:pt idx="10">
                  <c:v>335</c:v>
                </c:pt>
                <c:pt idx="11">
                  <c:v>#N/A</c:v>
                </c:pt>
                <c:pt idx="12">
                  <c:v>#N/A</c:v>
                </c:pt>
                <c:pt idx="13">
                  <c:v>498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1693632"/>
        <c:axId val="301652336"/>
      </c:lineChart>
      <c:catAx>
        <c:axId val="2716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1652336"/>
        <c:crosses val="autoZero"/>
        <c:auto val="1"/>
        <c:lblAlgn val="ctr"/>
        <c:lblOffset val="100"/>
        <c:tickLblSkip val="1"/>
        <c:tickMarkSkip val="1"/>
        <c:noMultiLvlLbl val="0"/>
      </c:catAx>
      <c:valAx>
        <c:axId val="30165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169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14176</c:v>
                </c:pt>
                <c:pt idx="5">
                  <c:v>14986</c:v>
                </c:pt>
                <c:pt idx="8">
                  <c:v>15295</c:v>
                </c:pt>
                <c:pt idx="11">
                  <c:v>15341</c:v>
                </c:pt>
                <c:pt idx="14">
                  <c:v>15109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c:v>
                </c:pt>
                <c:pt idx="5">
                  <c:v>4</c:v>
                </c:pt>
                <c:pt idx="8">
                  <c:v>2</c:v>
                </c:pt>
                <c:pt idx="11">
                  <c:v>1</c:v>
                </c:pt>
                <c:pt idx="14">
                  <c:v>10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4559</c:v>
                </c:pt>
                <c:pt idx="5">
                  <c:v>4814</c:v>
                </c:pt>
                <c:pt idx="8">
                  <c:v>4756</c:v>
                </c:pt>
                <c:pt idx="11">
                  <c:v>4743</c:v>
                </c:pt>
                <c:pt idx="14">
                  <c:v>5010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1410</c:v>
                </c:pt>
                <c:pt idx="3">
                  <c:v>1382</c:v>
                </c:pt>
                <c:pt idx="6">
                  <c:v>1286</c:v>
                </c:pt>
                <c:pt idx="9">
                  <c:v>1180</c:v>
                </c:pt>
                <c:pt idx="12">
                  <c:v>1107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772</c:v>
                </c:pt>
                <c:pt idx="3">
                  <c:v>701</c:v>
                </c:pt>
                <c:pt idx="6">
                  <c:v>617</c:v>
                </c:pt>
                <c:pt idx="9">
                  <c:v>655</c:v>
                </c:pt>
                <c:pt idx="12">
                  <c:v>595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7394</c:v>
                </c:pt>
                <c:pt idx="3">
                  <c:v>6940</c:v>
                </c:pt>
                <c:pt idx="6">
                  <c:v>6549</c:v>
                </c:pt>
                <c:pt idx="9">
                  <c:v>6595</c:v>
                </c:pt>
                <c:pt idx="12">
                  <c:v>6497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9919</c:v>
                </c:pt>
                <c:pt idx="3">
                  <c:v>10987</c:v>
                </c:pt>
                <c:pt idx="6">
                  <c:v>11830</c:v>
                </c:pt>
                <c:pt idx="9">
                  <c:v>12294</c:v>
                </c:pt>
                <c:pt idx="12">
                  <c:v>12085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9768520"/>
        <c:axId val="297113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753</c:v>
                </c:pt>
                <c:pt idx="2">
                  <c:v>#N/A</c:v>
                </c:pt>
                <c:pt idx="3">
                  <c:v>#N/A</c:v>
                </c:pt>
                <c:pt idx="4">
                  <c:v>206</c:v>
                </c:pt>
                <c:pt idx="5">
                  <c:v>#N/A</c:v>
                </c:pt>
                <c:pt idx="6">
                  <c:v>#N/A</c:v>
                </c:pt>
                <c:pt idx="7">
                  <c:v>228</c:v>
                </c:pt>
                <c:pt idx="8">
                  <c:v>#N/A</c:v>
                </c:pt>
                <c:pt idx="9">
                  <c:v>#N/A</c:v>
                </c:pt>
                <c:pt idx="10">
                  <c:v>639</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9768520"/>
        <c:axId val="297113016"/>
      </c:lineChart>
      <c:catAx>
        <c:axId val="299768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113016"/>
        <c:crosses val="autoZero"/>
        <c:auto val="1"/>
        <c:lblAlgn val="ctr"/>
        <c:lblOffset val="100"/>
        <c:tickLblSkip val="1"/>
        <c:tickMarkSkip val="1"/>
        <c:noMultiLvlLbl val="0"/>
      </c:catAx>
      <c:valAx>
        <c:axId val="297113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768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{231D1B8A-A060-44DE-94D4-E0517013FEC8}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{551DB2B6-A751-4507-885E-B216383D63B4}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{1B920C05-8D9E-486F-B0A0-29D9B7FCCC4D}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{C630751D-B79C-47A8-9ED9-01ABA61708E9}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{1E9C2192-BE3A-471E-8FE3-25646A305E6F}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54.6</c:v>
                </c:pt>
              </c:numCache>
            </c:numRef>
          </c:xVal>
          <c:yVal>
            <c:numRef>
              <c:f>公会計指標分析・財政指標組合せ分析表!$K$51:$O$51</c:f>
              <c:numCache>
                <c:formatCode>#,##0.0;"▲ "#,##0.0</c:formatCode>
                <c:ptCount val="5"/>
                <c:pt idx="3">
                  <c:v>8.8000000000000007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{D58155BB-6739-4B9E-A7B8-067FF656FF72}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{CF199251-C024-4B41-A1F3-9EC598CCFEEF}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{4895FB8B-ADE1-48B4-B091-AEE76B28ED41}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{D7D00482-2E0B-4DC0-AD01-1C335885BE5A}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{1E78911D-0B1B-4877-8E58-BCF059524993}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5350544"/>
        <c:axId val="295350936"/>
      </c:scatterChart>
      <c:valAx>
        <c:axId val="295350544"/>
        <c:scaling>
          <c:orientation val="minMax"/>
          <c:max val="54.7"/>
          <c:min val="5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350936"/>
        <c:crosses val="autoZero"/>
        <c:crossBetween val="midCat"/>
      </c:valAx>
      <c:valAx>
        <c:axId val="295350936"/>
        <c:scaling>
          <c:orientation val="minMax"/>
          <c:max val="13.7"/>
          <c:min val="8.30000000000000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350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{E7240688-368E-43F5-AC44-3DC72AA00437}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{E7117FF5-8BC2-4783-9771-9FD97E05584F}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{58480D3F-5D50-4784-849F-21B2E3D24C51}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{02161573-A0F1-4B50-ADFE-BE8DBA6A0112}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{E0630178-A5F2-437A-9FA1-A55BACC78E8F}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8.1999999999999993</c:v>
                </c:pt>
                <c:pt idx="2">
                  <c:v>6.6</c:v>
                </c:pt>
                <c:pt idx="3">
                  <c:v>5.3</c:v>
                </c:pt>
                <c:pt idx="4">
                  <c:v>5.2</c:v>
                </c:pt>
              </c:numCache>
            </c:numRef>
          </c:xVal>
          <c:yVal>
            <c:numRef>
              <c:f>公会計指標分析・財政指標組合せ分析表!$K$73:$O$73</c:f>
              <c:numCache>
                <c:formatCode>#,##0.0;"▲ "#,##0.0</c:formatCode>
                <c:ptCount val="5"/>
                <c:pt idx="0">
                  <c:v>10.8</c:v>
                </c:pt>
                <c:pt idx="1">
                  <c:v>2.9</c:v>
                </c:pt>
                <c:pt idx="2">
                  <c:v>3.2</c:v>
                </c:pt>
                <c:pt idx="3">
                  <c:v>8.8000000000000007</c:v>
                </c:pt>
                <c:pt idx="4">
                  <c:v>2.1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{2D83F522-14AC-41C4-94F2-30B6131C62B0}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{63199FDF-304F-4CC2-BAF2-41910E767CD3}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{3193A63B-1098-4960-A2A7-D3CDDCC466C1}</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{CBBEC35D-271C-4A7C-94B2-A88B2E7BD5A0}</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{310582E8-AE88-40B8-9A4F-FAF2C9958ECB}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5351720"/>
        <c:axId val="295352112"/>
      </c:scatterChart>
      <c:valAx>
        <c:axId val="295351720"/>
        <c:scaling>
          <c:orientation val="minMax"/>
          <c:max val="9.6"/>
          <c:min val="4.9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5352112"/>
        <c:crosses val="autoZero"/>
        <c:crossBetween val="midCat"/>
      </c:valAx>
      <c:valAx>
        <c:axId val="295352112"/>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5351720"/>
        <c:crosses val="autoZero"/>
        <c:crossBetween val="midCat"/>
        <c:majorUnit val="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元利償還金に関しては、本年まで行ってきた小中学校耐震化大規模改修工事の償還が</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30</a:t>
          </a:r>
          <a:r>
            <a:rPr kumimoji="1" lang="ja-JP" altLang="en-US" sz="1400">
              <a:solidFill>
                <a:schemeClr val="dk1"/>
              </a:solidFill>
              <a:effectLst/>
              <a:latin typeface="+mn-lt"/>
              <a:ea typeface="+mn-ea"/>
              <a:cs typeface="+mn-cs"/>
            </a:rPr>
            <a:t>年度</a:t>
          </a:r>
          <a:r>
            <a:rPr kumimoji="1" lang="ja-JP" altLang="ja-JP" sz="1400">
              <a:solidFill>
                <a:schemeClr val="dk1"/>
              </a:solidFill>
              <a:effectLst/>
              <a:latin typeface="+mn-lt"/>
              <a:ea typeface="+mn-ea"/>
              <a:cs typeface="+mn-cs"/>
            </a:rPr>
            <a:t>まで</a:t>
          </a:r>
          <a:r>
            <a:rPr kumimoji="1" lang="ja-JP" altLang="en-US" sz="1400">
              <a:latin typeface="ＭＳ ゴシック" pitchFamily="49" charset="-128"/>
              <a:ea typeface="ＭＳ ゴシック" pitchFamily="49" charset="-128"/>
            </a:rPr>
            <a:t>段階的に増える。今後も、公共施設の老朽化に伴い、改修工事が必要となる施設が増えていくが、公共施設等総合管理計画や今後策定予定の個別計画を基に、計画的に選択を行い、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地方債の現在高縮小をはじめ、将来負担額の全項目が縮小したことにより、将来負担比率が低くなった。</a:t>
          </a:r>
          <a:endParaRPr kumimoji="1" lang="en-US" altLang="ja-JP" sz="14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ea"/>
              <a:ea typeface="+mn-ea"/>
              <a:cs typeface="+mn-cs"/>
            </a:rPr>
            <a:t>今後は、今まで通り地方債の新規発行を抑制しつつ、</a:t>
          </a:r>
          <a:r>
            <a:rPr kumimoji="1" lang="ja-JP" altLang="ja-JP" sz="1400">
              <a:solidFill>
                <a:schemeClr val="dk1"/>
              </a:solidFill>
              <a:effectLst/>
              <a:latin typeface="+mn-ea"/>
              <a:ea typeface="+mn-ea"/>
              <a:cs typeface="+mn-cs"/>
            </a:rPr>
            <a:t>公共施設等総合管理計画や今後策定予定の個別計画を基に、</a:t>
          </a:r>
          <a:r>
            <a:rPr kumimoji="1" lang="ja-JP" altLang="en-US" sz="1400">
              <a:solidFill>
                <a:schemeClr val="dk1"/>
              </a:solidFill>
              <a:effectLst/>
              <a:latin typeface="+mn-ea"/>
              <a:ea typeface="+mn-ea"/>
              <a:cs typeface="+mn-cs"/>
            </a:rPr>
            <a:t>緊急度や住民ニーズを把握した上で事業を行い、老朽化した施設の除却も視野に入れ、</a:t>
          </a:r>
          <a:r>
            <a:rPr kumimoji="1" lang="ja-JP" altLang="ja-JP" sz="1400">
              <a:solidFill>
                <a:schemeClr val="dk1"/>
              </a:solidFill>
              <a:effectLst/>
              <a:latin typeface="+mn-ea"/>
              <a:ea typeface="+mn-ea"/>
              <a:cs typeface="+mn-cs"/>
            </a:rPr>
            <a:t>起債に大きく頼ることのない財政運営に努める。</a:t>
          </a:r>
          <a:endParaRPr lang="ja-JP" altLang="ja-JP" sz="14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45,675
45,168
8.69
13,440,846
12,933,600
446,901
8,384,002
12,085,415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保有する施設の老朽化が進み、類似団体平均よりも減価償却率が高い。施設の計画的な管理が必要である。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1"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103958</xdr:rowOff>
    </xdr:from>
    <xdr:to>
      <xdr:col>3</xdr:col>
      <xdr:colOff>511175</xdr:colOff>
      <xdr:row>29</xdr:row>
      <xdr:rowOff>34108</xdr:rowOff>
    </xdr:to>
    <xdr:sp macro="" textlink="">
      <xdr:nvSpPr>
        <xdr:cNvPr id="79" name="円/楕円 78"/>
        <xdr:cNvSpPr/>
      </xdr:nvSpPr>
      <xdr:spPr>
        <a:xfrm>
          <a:off x="4000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0"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50635</xdr:rowOff>
    </xdr:from>
    <xdr:ext cx="405111" cy="259045"/>
    <xdr:sp macro="" textlink="">
      <xdr:nvSpPr>
        <xdr:cNvPr id="81" name="n_1mainValue有形固定資産減価償却率"/>
        <xdr:cNvSpPr txBox="1"/>
      </xdr:nvSpPr>
      <xdr:spPr>
        <a:xfrm>
          <a:off x="3836043"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45,675
45,168
8.69
13,440,846
12,933,600
446,901
8,384,002
12,085,415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55880</xdr:rowOff>
    </xdr:from>
    <xdr:to>
      <xdr:col>5</xdr:col>
      <xdr:colOff>409575</xdr:colOff>
      <xdr:row>37</xdr:row>
      <xdr:rowOff>157480</xdr:rowOff>
    </xdr:to>
    <xdr:sp macro="" textlink="">
      <xdr:nvSpPr>
        <xdr:cNvPr id="70" name="円/楕円 69"/>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2557</xdr:rowOff>
    </xdr:from>
    <xdr:ext cx="405111" cy="259045"/>
    <xdr:sp macro="" textlink="">
      <xdr:nvSpPr>
        <xdr:cNvPr id="72" name="n_1mainValue【道路】&#10;有形固定資産減価償却率"/>
        <xdr:cNvSpPr txBox="1"/>
      </xdr:nvSpPr>
      <xdr:spPr>
        <a:xfrm>
          <a:off x="3582043"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100736</xdr:rowOff>
    </xdr:from>
    <xdr:to>
      <xdr:col>15</xdr:col>
      <xdr:colOff>180340</xdr:colOff>
      <xdr:row>40</xdr:row>
      <xdr:rowOff>92659</xdr:rowOff>
    </xdr:to>
    <xdr:cxnSp macro="">
      <xdr:nvCxnSpPr>
        <xdr:cNvPr id="96" name="直線コネクタ 95"/>
        <xdr:cNvCxnSpPr/>
      </xdr:nvCxnSpPr>
      <xdr:spPr>
        <a:xfrm flipV="1">
          <a:off x="10476865" y="5758586"/>
          <a:ext cx="0" cy="1192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96486</xdr:rowOff>
    </xdr:from>
    <xdr:ext cx="469744" cy="259045"/>
    <xdr:sp macro="" textlink="">
      <xdr:nvSpPr>
        <xdr:cNvPr id="97" name="【道路】&#10;一人当たり延長最小値テキスト"/>
        <xdr:cNvSpPr txBox="1"/>
      </xdr:nvSpPr>
      <xdr:spPr>
        <a:xfrm>
          <a:off x="105664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40</xdr:row>
      <xdr:rowOff>92659</xdr:rowOff>
    </xdr:from>
    <xdr:to>
      <xdr:col>15</xdr:col>
      <xdr:colOff>269875</xdr:colOff>
      <xdr:row>40</xdr:row>
      <xdr:rowOff>92659</xdr:rowOff>
    </xdr:to>
    <xdr:cxnSp macro="">
      <xdr:nvCxnSpPr>
        <xdr:cNvPr id="98" name="直線コネクタ 97"/>
        <xdr:cNvCxnSpPr/>
      </xdr:nvCxnSpPr>
      <xdr:spPr>
        <a:xfrm>
          <a:off x="10388600" y="6950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47413</xdr:rowOff>
    </xdr:from>
    <xdr:ext cx="534377" cy="259045"/>
    <xdr:sp macro="" textlink="">
      <xdr:nvSpPr>
        <xdr:cNvPr id="99" name="【道路】&#10;一人当たり延長最大値テキスト"/>
        <xdr:cNvSpPr txBox="1"/>
      </xdr:nvSpPr>
      <xdr:spPr>
        <a:xfrm>
          <a:off x="10566400" y="553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33</xdr:row>
      <xdr:rowOff>100736</xdr:rowOff>
    </xdr:from>
    <xdr:to>
      <xdr:col>15</xdr:col>
      <xdr:colOff>269875</xdr:colOff>
      <xdr:row>33</xdr:row>
      <xdr:rowOff>100736</xdr:rowOff>
    </xdr:to>
    <xdr:cxnSp macro="">
      <xdr:nvCxnSpPr>
        <xdr:cNvPr id="100" name="直線コネクタ 99"/>
        <xdr:cNvCxnSpPr/>
      </xdr:nvCxnSpPr>
      <xdr:spPr>
        <a:xfrm>
          <a:off x="10388600" y="575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xdr:rowOff>
    </xdr:from>
    <xdr:ext cx="469744" cy="259045"/>
    <xdr:sp macro="" textlink="">
      <xdr:nvSpPr>
        <xdr:cNvPr id="101" name="【道路】&#10;一人当たり延長平均値テキスト"/>
        <xdr:cNvSpPr txBox="1"/>
      </xdr:nvSpPr>
      <xdr:spPr>
        <a:xfrm>
          <a:off x="10566400" y="651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21590</xdr:rowOff>
    </xdr:from>
    <xdr:to>
      <xdr:col>15</xdr:col>
      <xdr:colOff>231775</xdr:colOff>
      <xdr:row>38</xdr:row>
      <xdr:rowOff>123190</xdr:rowOff>
    </xdr:to>
    <xdr:sp macro="" textlink="">
      <xdr:nvSpPr>
        <xdr:cNvPr id="102" name="フローチャート : 判断 101"/>
        <xdr:cNvSpPr/>
      </xdr:nvSpPr>
      <xdr:spPr>
        <a:xfrm>
          <a:off x="10426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120955</xdr:rowOff>
    </xdr:from>
    <xdr:to>
      <xdr:col>14</xdr:col>
      <xdr:colOff>79375</xdr:colOff>
      <xdr:row>38</xdr:row>
      <xdr:rowOff>51105</xdr:rowOff>
    </xdr:to>
    <xdr:sp macro="" textlink="">
      <xdr:nvSpPr>
        <xdr:cNvPr id="103" name="フローチャート : 判断 102"/>
        <xdr:cNvSpPr/>
      </xdr:nvSpPr>
      <xdr:spPr>
        <a:xfrm>
          <a:off x="9588500" y="64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88036</xdr:rowOff>
    </xdr:from>
    <xdr:to>
      <xdr:col>14</xdr:col>
      <xdr:colOff>79375</xdr:colOff>
      <xdr:row>41</xdr:row>
      <xdr:rowOff>18186</xdr:rowOff>
    </xdr:to>
    <xdr:sp macro="" textlink="">
      <xdr:nvSpPr>
        <xdr:cNvPr id="109" name="円/楕円 108"/>
        <xdr:cNvSpPr/>
      </xdr:nvSpPr>
      <xdr:spPr>
        <a:xfrm>
          <a:off x="9588500" y="694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67632</xdr:rowOff>
    </xdr:from>
    <xdr:ext cx="469744" cy="259045"/>
    <xdr:sp macro="" textlink="">
      <xdr:nvSpPr>
        <xdr:cNvPr id="110" name="n_1aveValue【道路】&#10;一人当たり延長"/>
        <xdr:cNvSpPr txBox="1"/>
      </xdr:nvSpPr>
      <xdr:spPr>
        <a:xfrm>
          <a:off x="9391727"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9313</xdr:rowOff>
    </xdr:from>
    <xdr:ext cx="469744" cy="259045"/>
    <xdr:sp macro="" textlink="">
      <xdr:nvSpPr>
        <xdr:cNvPr id="111" name="n_1mainValue【道路】&#10;一人当たり延長"/>
        <xdr:cNvSpPr txBox="1"/>
      </xdr:nvSpPr>
      <xdr:spPr>
        <a:xfrm>
          <a:off x="9391727" y="703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4" name="直線コネクタ 133"/>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5"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6" name="直線コネクタ 135"/>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7"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8" name="直線コネクタ 137"/>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9"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0" name="フローチャート : 判断 139"/>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1" name="フローチャート : 判断 140"/>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54356</xdr:rowOff>
    </xdr:from>
    <xdr:to>
      <xdr:col>5</xdr:col>
      <xdr:colOff>409575</xdr:colOff>
      <xdr:row>58</xdr:row>
      <xdr:rowOff>155956</xdr:rowOff>
    </xdr:to>
    <xdr:sp macro="" textlink="">
      <xdr:nvSpPr>
        <xdr:cNvPr id="147" name="円/楕円 146"/>
        <xdr:cNvSpPr/>
      </xdr:nvSpPr>
      <xdr:spPr>
        <a:xfrm>
          <a:off x="3746500" y="99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147083</xdr:rowOff>
    </xdr:from>
    <xdr:ext cx="405111" cy="259045"/>
    <xdr:sp macro="" textlink="">
      <xdr:nvSpPr>
        <xdr:cNvPr id="148"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1033</xdr:rowOff>
    </xdr:from>
    <xdr:ext cx="405111" cy="259045"/>
    <xdr:sp macro="" textlink="">
      <xdr:nvSpPr>
        <xdr:cNvPr id="149" name="n_1mainValue【橋りょう・トンネル】&#10;有形固定資産減価償却率"/>
        <xdr:cNvSpPr txBox="1"/>
      </xdr:nvSpPr>
      <xdr:spPr>
        <a:xfrm>
          <a:off x="3582043" y="977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3" name="直線コネクタ 172"/>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4"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5" name="直線コネクタ 174"/>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6"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7" name="直線コネクタ 176"/>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8"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9" name="フローチャート : 判断 178"/>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0" name="フローチャート : 判断 179"/>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76846</xdr:rowOff>
    </xdr:from>
    <xdr:to>
      <xdr:col>14</xdr:col>
      <xdr:colOff>79375</xdr:colOff>
      <xdr:row>63</xdr:row>
      <xdr:rowOff>6996</xdr:rowOff>
    </xdr:to>
    <xdr:sp macro="" textlink="">
      <xdr:nvSpPr>
        <xdr:cNvPr id="186" name="円/楕円 185"/>
        <xdr:cNvSpPr/>
      </xdr:nvSpPr>
      <xdr:spPr>
        <a:xfrm>
          <a:off x="9588500" y="107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7"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169573</xdr:rowOff>
    </xdr:from>
    <xdr:ext cx="534377" cy="259045"/>
    <xdr:sp macro="" textlink="">
      <xdr:nvSpPr>
        <xdr:cNvPr id="188" name="n_1mainValue【橋りょう・トンネル】&#10;一人当たり有形固定資産（償却資産）額"/>
        <xdr:cNvSpPr txBox="1"/>
      </xdr:nvSpPr>
      <xdr:spPr>
        <a:xfrm>
          <a:off x="9359411" y="1079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76,497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4" name="正方形/長方形 20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1" name="テキスト ボックス 2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2" name="直線コネクタ 2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3" name="テキスト ボックス 2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4" name="直線コネクタ 2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5" name="テキスト ボックス 2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6" name="直線コネクタ 2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7" name="テキスト ボックス 2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8" name="直線コネクタ 2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9" name="テキスト ボックス 2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40" name="直線コネクタ 2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1" name="テキスト ボックス 2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2" name="直線コネクタ 2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3" name="テキスト ボックス 2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5" name="直線コネクタ 244"/>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6"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7" name="直線コネクタ 246"/>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8"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9" name="直線コネクタ 248"/>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50"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1" name="フローチャート : 判断 250"/>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2" name="フローチャート : 判断 251"/>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3" name="テキスト ボックス 25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4" name="テキスト ボックス 25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5" name="テキスト ボックス 25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6" name="テキスト ボックス 25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7" name="テキスト ボックス 25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126365</xdr:rowOff>
    </xdr:from>
    <xdr:to>
      <xdr:col>22</xdr:col>
      <xdr:colOff>415925</xdr:colOff>
      <xdr:row>35</xdr:row>
      <xdr:rowOff>56515</xdr:rowOff>
    </xdr:to>
    <xdr:sp macro="" textlink="">
      <xdr:nvSpPr>
        <xdr:cNvPr id="258" name="円/楕円 257"/>
        <xdr:cNvSpPr/>
      </xdr:nvSpPr>
      <xdr:spPr>
        <a:xfrm>
          <a:off x="15430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259"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73042</xdr:rowOff>
    </xdr:from>
    <xdr:ext cx="405111" cy="259045"/>
    <xdr:sp macro="" textlink="">
      <xdr:nvSpPr>
        <xdr:cNvPr id="260" name="n_1mainValue【認定こども園・幼稚園・保育所】&#10;有形固定資産減価償却率"/>
        <xdr:cNvSpPr txBox="1"/>
      </xdr:nvSpPr>
      <xdr:spPr>
        <a:xfrm>
          <a:off x="15266043"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1" name="正方形/長方形 2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2" name="正方形/長方形 2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3" name="正方形/長方形 2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4" name="正方形/長方形 2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5" name="正方形/長方形 2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6" name="正方形/長方形 2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7" name="正方形/長方形 2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8" name="正方形/長方形 2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9" name="テキスト ボックス 2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0" name="直線コネクタ 2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1" name="直線コネクタ 2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2" name="テキスト ボックス 2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3" name="直線コネクタ 2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4" name="テキスト ボックス 2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5" name="直線コネクタ 2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6" name="テキスト ボックス 2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7" name="直線コネクタ 2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8" name="テキスト ボックス 2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9" name="直線コネクタ 2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80" name="テキスト ボックス 2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2" name="テキスト ボックス 2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4" name="直線コネクタ 283"/>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5"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6" name="直線コネクタ 28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7"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8" name="直線コネクタ 287"/>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9"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90" name="フローチャート : 判断 289"/>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1" name="フローチャート : 判断 290"/>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2" name="テキスト ボックス 2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3" name="テキスト ボックス 2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4" name="テキスト ボックス 2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5" name="テキスト ボックス 2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6" name="テキスト ボックス 2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57785</xdr:rowOff>
    </xdr:from>
    <xdr:to>
      <xdr:col>31</xdr:col>
      <xdr:colOff>85725</xdr:colOff>
      <xdr:row>41</xdr:row>
      <xdr:rowOff>159385</xdr:rowOff>
    </xdr:to>
    <xdr:sp macro="" textlink="">
      <xdr:nvSpPr>
        <xdr:cNvPr id="297" name="円/楕円 296"/>
        <xdr:cNvSpPr/>
      </xdr:nvSpPr>
      <xdr:spPr>
        <a:xfrm>
          <a:off x="21272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10177</xdr:rowOff>
    </xdr:from>
    <xdr:ext cx="469744" cy="259045"/>
    <xdr:sp macro="" textlink="">
      <xdr:nvSpPr>
        <xdr:cNvPr id="298"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150512</xdr:rowOff>
    </xdr:from>
    <xdr:ext cx="469744" cy="259045"/>
    <xdr:sp macro="" textlink="">
      <xdr:nvSpPr>
        <xdr:cNvPr id="299" name="n_1mainValue【認定こども園・幼稚園・保育所】&#10;一人当たり面積"/>
        <xdr:cNvSpPr txBox="1"/>
      </xdr:nvSpPr>
      <xdr:spPr>
        <a:xfrm>
          <a:off x="21075727" y="71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10" name="テキスト ボックス 30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1" name="直線コネクタ 3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2" name="テキスト ボックス 3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3" name="直線コネクタ 3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4" name="テキスト ボックス 3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5" name="直線コネクタ 3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6" name="テキスト ボックス 3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7" name="直線コネクタ 3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8" name="テキスト ボックス 3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9" name="直線コネクタ 3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20" name="テキスト ボックス 3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4" name="直線コネクタ 323"/>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5"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6" name="直線コネクタ 32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7"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8" name="直線コネクタ 327"/>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29"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30" name="フローチャート : 判断 329"/>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1" name="フローチャート : 判断 330"/>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162560</xdr:rowOff>
    </xdr:from>
    <xdr:to>
      <xdr:col>22</xdr:col>
      <xdr:colOff>415925</xdr:colOff>
      <xdr:row>56</xdr:row>
      <xdr:rowOff>92710</xdr:rowOff>
    </xdr:to>
    <xdr:sp macro="" textlink="">
      <xdr:nvSpPr>
        <xdr:cNvPr id="337" name="円/楕円 336"/>
        <xdr:cNvSpPr/>
      </xdr:nvSpPr>
      <xdr:spPr>
        <a:xfrm>
          <a:off x="15430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7637</xdr:rowOff>
    </xdr:from>
    <xdr:ext cx="405111" cy="259045"/>
    <xdr:sp macro="" textlink="">
      <xdr:nvSpPr>
        <xdr:cNvPr id="33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109237</xdr:rowOff>
    </xdr:from>
    <xdr:ext cx="405111" cy="259045"/>
    <xdr:sp macro="" textlink="">
      <xdr:nvSpPr>
        <xdr:cNvPr id="339" name="n_1mainValue【学校施設】&#10;有形固定資産減価償却率"/>
        <xdr:cNvSpPr txBox="1"/>
      </xdr:nvSpPr>
      <xdr:spPr>
        <a:xfrm>
          <a:off x="15266043" y="936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0" name="テキスト ボックス 3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1" name="直線コネクタ 3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2" name="テキスト ボックス 3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3" name="直線コネクタ 3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4" name="テキスト ボックス 3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5" name="直線コネクタ 3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6" name="テキスト ボックス 3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7" name="直線コネクタ 3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8" name="テキスト ボックス 3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9" name="直線コネクタ 3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0" name="テキスト ボックス 3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1" name="直線コネクタ 3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2" name="テキスト ボックス 3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4" name="直線コネクタ 36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6" name="直線コネクタ 36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8" name="直線コネクタ 36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9"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70" name="フローチャート : 判断 36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1" name="フローチャート : 判断 37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2" name="テキスト ボックス 3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3" name="テキスト ボックス 3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4" name="テキスト ボックス 3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5" name="テキスト ボックス 3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6" name="テキスト ボックス 3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34925</xdr:rowOff>
    </xdr:from>
    <xdr:to>
      <xdr:col>31</xdr:col>
      <xdr:colOff>85725</xdr:colOff>
      <xdr:row>62</xdr:row>
      <xdr:rowOff>136525</xdr:rowOff>
    </xdr:to>
    <xdr:sp macro="" textlink="">
      <xdr:nvSpPr>
        <xdr:cNvPr id="377" name="円/楕円 376"/>
        <xdr:cNvSpPr/>
      </xdr:nvSpPr>
      <xdr:spPr>
        <a:xfrm>
          <a:off x="2127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7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127652</xdr:rowOff>
    </xdr:from>
    <xdr:ext cx="469744" cy="259045"/>
    <xdr:sp macro="" textlink="">
      <xdr:nvSpPr>
        <xdr:cNvPr id="379" name="n_1mainValue【学校施設】&#10;一人当たり面積"/>
        <xdr:cNvSpPr txBox="1"/>
      </xdr:nvSpPr>
      <xdr:spPr>
        <a:xfrm>
          <a:off x="210757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0" name="正方形/長方形 3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1" name="正方形/長方形 3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2" name="正方形/長方形 3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3" name="正方形/長方形 3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4" name="正方形/長方形 3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5" name="正方形/長方形 3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6" name="正方形/長方形 3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7" name="正方形/長方形 38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5" name="正方形/長方形 39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6" name="テキスト ボックス 40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07" name="直線コネクタ 4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08" name="テキスト ボックス 40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09" name="直線コネクタ 4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10" name="テキスト ボックス 4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11" name="直線コネクタ 4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12" name="テキスト ボックス 4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13" name="直線コネクタ 4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14" name="テキスト ボックス 4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15" name="直線コネクタ 4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16" name="テキスト ボックス 4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17" name="直線コネクタ 4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18" name="テキスト ボックス 41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9" name="直線コネクタ 4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20" name="テキスト ボックス 4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22" name="直線コネクタ 42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2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24" name="直線コネクタ 42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2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26" name="直線コネクタ 42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27"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28" name="フローチャート : 判断 42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29" name="フローチャート : 判断 42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141332</xdr:rowOff>
    </xdr:from>
    <xdr:to>
      <xdr:col>22</xdr:col>
      <xdr:colOff>415925</xdr:colOff>
      <xdr:row>104</xdr:row>
      <xdr:rowOff>71482</xdr:rowOff>
    </xdr:to>
    <xdr:sp macro="" textlink="">
      <xdr:nvSpPr>
        <xdr:cNvPr id="435" name="円/楕円 434"/>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436"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88009</xdr:rowOff>
    </xdr:from>
    <xdr:ext cx="405111" cy="259045"/>
    <xdr:sp macro="" textlink="">
      <xdr:nvSpPr>
        <xdr:cNvPr id="437" name="n_1mainValue【公民館】&#10;有形固定資産減価償却率"/>
        <xdr:cNvSpPr txBox="1"/>
      </xdr:nvSpPr>
      <xdr:spPr>
        <a:xfrm>
          <a:off x="15266043"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8" name="正方形/長方形 4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9" name="正方形/長方形 4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40" name="正方形/長方形 4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1" name="正方形/長方形 4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2" name="正方形/長方形 4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3" name="正方形/長方形 4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4" name="正方形/長方形 4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5" name="正方形/長方形 4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6" name="テキスト ボックス 4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7" name="直線コネクタ 4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461" name="直線コネクタ 460"/>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462"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463" name="直線コネクタ 46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464"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465" name="直線コネクタ 464"/>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466"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467" name="フローチャート : 判断 466"/>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468" name="フローチャート : 判断 467"/>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13970</xdr:rowOff>
    </xdr:from>
    <xdr:to>
      <xdr:col>31</xdr:col>
      <xdr:colOff>85725</xdr:colOff>
      <xdr:row>107</xdr:row>
      <xdr:rowOff>115570</xdr:rowOff>
    </xdr:to>
    <xdr:sp macro="" textlink="">
      <xdr:nvSpPr>
        <xdr:cNvPr id="474" name="円/楕円 473"/>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475"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106697</xdr:rowOff>
    </xdr:from>
    <xdr:ext cx="469744" cy="259045"/>
    <xdr:sp macro="" textlink="">
      <xdr:nvSpPr>
        <xdr:cNvPr id="476" name="n_1mainValue【公民館】&#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人口密度が高い町であるため、資産を一人当たりに配当すると類似団体平均よりも低くなっている。しかしながら、全ての減価償却率は類似団体平均よりも高い。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老朽化した施設の除却も視野に入れつつ、将来負担比率を悪化させないように、計画的に施設管理を進めていく。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45,675
45,168
8.69
13,440,846
12,933,600
446,901
8,384,002
12,085,415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69" name="円/楕円 68"/>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29227</xdr:rowOff>
    </xdr:from>
    <xdr:ext cx="405111" cy="259045"/>
    <xdr:sp macro="" textlink="">
      <xdr:nvSpPr>
        <xdr:cNvPr id="70" name="n_1mainValue【図書館】&#10;有形固定資産減価償却率"/>
        <xdr:cNvSpPr txBox="1"/>
      </xdr:nvSpPr>
      <xdr:spPr>
        <a:xfrm>
          <a:off x="3582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3"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95250</xdr:rowOff>
    </xdr:from>
    <xdr:to>
      <xdr:col>14</xdr:col>
      <xdr:colOff>79375</xdr:colOff>
      <xdr:row>42</xdr:row>
      <xdr:rowOff>25400</xdr:rowOff>
    </xdr:to>
    <xdr:sp macro="" textlink="">
      <xdr:nvSpPr>
        <xdr:cNvPr id="109" name="円/楕円 108"/>
        <xdr:cNvSpPr/>
      </xdr:nvSpPr>
      <xdr:spPr>
        <a:xfrm>
          <a:off x="9588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16527</xdr:rowOff>
    </xdr:from>
    <xdr:ext cx="469744" cy="259045"/>
    <xdr:sp macro="" textlink="">
      <xdr:nvSpPr>
        <xdr:cNvPr id="110" name="n_1mainValue【図書館】&#10;一人当たり面積"/>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37" name="直線コネクタ 136"/>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38"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39" name="直線コネクタ 138"/>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0"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1" name="直線コネクタ 140"/>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2"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3" name="フローチャート : 判断 142"/>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44" name="フローチャート : 判断 143"/>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45"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146776</xdr:rowOff>
    </xdr:from>
    <xdr:to>
      <xdr:col>5</xdr:col>
      <xdr:colOff>409575</xdr:colOff>
      <xdr:row>58</xdr:row>
      <xdr:rowOff>76926</xdr:rowOff>
    </xdr:to>
    <xdr:sp macro="" textlink="">
      <xdr:nvSpPr>
        <xdr:cNvPr id="151" name="円/楕円 150"/>
        <xdr:cNvSpPr/>
      </xdr:nvSpPr>
      <xdr:spPr>
        <a:xfrm>
          <a:off x="3746500" y="991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93453</xdr:rowOff>
    </xdr:from>
    <xdr:ext cx="405111" cy="259045"/>
    <xdr:sp macro="" textlink="">
      <xdr:nvSpPr>
        <xdr:cNvPr id="152" name="n_1mainValue【体育館・プール】&#10;有形固定資産減価償却率"/>
        <xdr:cNvSpPr txBox="1"/>
      </xdr:nvSpPr>
      <xdr:spPr>
        <a:xfrm>
          <a:off x="3582043" y="969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6" name="直線コネクタ 175"/>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7"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8" name="直線コネクタ 177"/>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9"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0" name="直線コネクタ 179"/>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81"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82" name="フローチャート : 判断 181"/>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83" name="フローチャート : 判断 182"/>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84"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71120</xdr:rowOff>
    </xdr:from>
    <xdr:to>
      <xdr:col>14</xdr:col>
      <xdr:colOff>79375</xdr:colOff>
      <xdr:row>63</xdr:row>
      <xdr:rowOff>1270</xdr:rowOff>
    </xdr:to>
    <xdr:sp macro="" textlink="">
      <xdr:nvSpPr>
        <xdr:cNvPr id="190" name="円/楕円 189"/>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163847</xdr:rowOff>
    </xdr:from>
    <xdr:ext cx="469744" cy="259045"/>
    <xdr:sp macro="" textlink="">
      <xdr:nvSpPr>
        <xdr:cNvPr id="191"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0" name="テキスト ボックス 20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4" name="直線コネクタ 213"/>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5"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6" name="直線コネクタ 215"/>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7"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8" name="直線コネクタ 217"/>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9"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20" name="フローチャート : 判断 219"/>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21" name="フローチャート : 判断 220"/>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22"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74168</xdr:rowOff>
    </xdr:from>
    <xdr:to>
      <xdr:col>5</xdr:col>
      <xdr:colOff>409575</xdr:colOff>
      <xdr:row>83</xdr:row>
      <xdr:rowOff>4318</xdr:rowOff>
    </xdr:to>
    <xdr:sp macro="" textlink="">
      <xdr:nvSpPr>
        <xdr:cNvPr id="228" name="円/楕円 227"/>
        <xdr:cNvSpPr/>
      </xdr:nvSpPr>
      <xdr:spPr>
        <a:xfrm>
          <a:off x="3746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20845</xdr:rowOff>
    </xdr:from>
    <xdr:ext cx="405111" cy="259045"/>
    <xdr:sp macro="" textlink="">
      <xdr:nvSpPr>
        <xdr:cNvPr id="229" name="n_1mainValue【福祉施設】&#10;有形固定資産減価償却率"/>
        <xdr:cNvSpPr txBox="1"/>
      </xdr:nvSpPr>
      <xdr:spPr>
        <a:xfrm>
          <a:off x="3582043"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4" name="直線コネクタ 24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5" name="テキスト ボックス 24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9" name="直線コネクタ 248"/>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50"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51" name="直線コネクタ 250"/>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52"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53" name="直線コネクタ 252"/>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4"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5" name="フローチャート : 判断 254"/>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6" name="フローチャート : 判断 255"/>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42563</xdr:rowOff>
    </xdr:from>
    <xdr:ext cx="469744" cy="259045"/>
    <xdr:sp macro="" textlink="">
      <xdr:nvSpPr>
        <xdr:cNvPr id="257"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141605</xdr:rowOff>
    </xdr:from>
    <xdr:to>
      <xdr:col>14</xdr:col>
      <xdr:colOff>79375</xdr:colOff>
      <xdr:row>85</xdr:row>
      <xdr:rowOff>71755</xdr:rowOff>
    </xdr:to>
    <xdr:sp macro="" textlink="">
      <xdr:nvSpPr>
        <xdr:cNvPr id="263" name="円/楕円 262"/>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62882</xdr:rowOff>
    </xdr:from>
    <xdr:ext cx="469744" cy="259045"/>
    <xdr:sp macro="" textlink="">
      <xdr:nvSpPr>
        <xdr:cNvPr id="264" name="n_1mainValue【福祉施設】&#10;一人当たり面積"/>
        <xdr:cNvSpPr txBox="1"/>
      </xdr:nvSpPr>
      <xdr:spPr>
        <a:xfrm>
          <a:off x="9391727" y="146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2" name="直線コネクタ 29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3" name="テキスト ボックス 29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4" name="直線コネクタ 29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5" name="テキスト ボックス 29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6" name="直線コネクタ 29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7" name="テキスト ボックス 29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8" name="直線コネクタ 29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9" name="テキスト ボックス 29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0" name="直線コネクタ 29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1" name="テキスト ボックス 30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2" name="直線コネクタ 30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3" name="テキスト ボックス 30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5" name="テキスト ボックス 30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07" name="直線コネクタ 306"/>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08"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9" name="直線コネクタ 308"/>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10"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11" name="直線コネクタ 31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2"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3" name="フローチャート : 判断 312"/>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14" name="フローチャート : 判断 313"/>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15"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38463</xdr:rowOff>
    </xdr:from>
    <xdr:to>
      <xdr:col>22</xdr:col>
      <xdr:colOff>415925</xdr:colOff>
      <xdr:row>40</xdr:row>
      <xdr:rowOff>140063</xdr:rowOff>
    </xdr:to>
    <xdr:sp macro="" textlink="">
      <xdr:nvSpPr>
        <xdr:cNvPr id="321" name="円/楕円 320"/>
        <xdr:cNvSpPr/>
      </xdr:nvSpPr>
      <xdr:spPr>
        <a:xfrm>
          <a:off x="15430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131190</xdr:rowOff>
    </xdr:from>
    <xdr:ext cx="405111" cy="259045"/>
    <xdr:sp macro="" textlink="">
      <xdr:nvSpPr>
        <xdr:cNvPr id="322" name="n_1mainValue【一般廃棄物処理施設】&#10;有形固定資産減価償却率"/>
        <xdr:cNvSpPr txBox="1"/>
      </xdr:nvSpPr>
      <xdr:spPr>
        <a:xfrm>
          <a:off x="15266043"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34" name="テキスト ボックス 3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36" name="テキスト ボックス 33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38" name="テキスト ボックス 33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40" name="テキスト ボックス 33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42" name="テキスト ボックス 341"/>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131254</xdr:rowOff>
    </xdr:from>
    <xdr:to>
      <xdr:col>32</xdr:col>
      <xdr:colOff>186689</xdr:colOff>
      <xdr:row>38</xdr:row>
      <xdr:rowOff>39853</xdr:rowOff>
    </xdr:to>
    <xdr:cxnSp macro="">
      <xdr:nvCxnSpPr>
        <xdr:cNvPr id="346" name="直線コネクタ 345"/>
        <xdr:cNvCxnSpPr/>
      </xdr:nvCxnSpPr>
      <xdr:spPr>
        <a:xfrm flipV="1">
          <a:off x="22160864" y="5789104"/>
          <a:ext cx="0" cy="765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43680</xdr:rowOff>
    </xdr:from>
    <xdr:ext cx="534377" cy="259045"/>
    <xdr:sp macro="" textlink="">
      <xdr:nvSpPr>
        <xdr:cNvPr id="347" name="【一般廃棄物処理施設】&#10;一人当たり有形固定資産（償却資産）額最小値テキスト"/>
        <xdr:cNvSpPr txBox="1"/>
      </xdr:nvSpPr>
      <xdr:spPr>
        <a:xfrm>
          <a:off x="22250400" y="65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38</xdr:row>
      <xdr:rowOff>39853</xdr:rowOff>
    </xdr:from>
    <xdr:to>
      <xdr:col>32</xdr:col>
      <xdr:colOff>276225</xdr:colOff>
      <xdr:row>38</xdr:row>
      <xdr:rowOff>39853</xdr:rowOff>
    </xdr:to>
    <xdr:cxnSp macro="">
      <xdr:nvCxnSpPr>
        <xdr:cNvPr id="348" name="直線コネクタ 347"/>
        <xdr:cNvCxnSpPr/>
      </xdr:nvCxnSpPr>
      <xdr:spPr>
        <a:xfrm>
          <a:off x="22072600" y="655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77931</xdr:rowOff>
    </xdr:from>
    <xdr:ext cx="534377" cy="259045"/>
    <xdr:sp macro="" textlink="">
      <xdr:nvSpPr>
        <xdr:cNvPr id="349" name="【一般廃棄物処理施設】&#10;一人当たり有形固定資産（償却資産）額最大値テキスト"/>
        <xdr:cNvSpPr txBox="1"/>
      </xdr:nvSpPr>
      <xdr:spPr>
        <a:xfrm>
          <a:off x="22250400" y="556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131254</xdr:rowOff>
    </xdr:from>
    <xdr:to>
      <xdr:col>32</xdr:col>
      <xdr:colOff>276225</xdr:colOff>
      <xdr:row>33</xdr:row>
      <xdr:rowOff>131254</xdr:rowOff>
    </xdr:to>
    <xdr:cxnSp macro="">
      <xdr:nvCxnSpPr>
        <xdr:cNvPr id="350" name="直線コネクタ 349"/>
        <xdr:cNvCxnSpPr/>
      </xdr:nvCxnSpPr>
      <xdr:spPr>
        <a:xfrm>
          <a:off x="22072600" y="578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139025</xdr:rowOff>
    </xdr:from>
    <xdr:ext cx="534377" cy="259045"/>
    <xdr:sp macro="" textlink="">
      <xdr:nvSpPr>
        <xdr:cNvPr id="351" name="【一般廃棄物処理施設】&#10;一人当たり有形固定資産（償却資産）額平均値テキスト"/>
        <xdr:cNvSpPr txBox="1"/>
      </xdr:nvSpPr>
      <xdr:spPr>
        <a:xfrm>
          <a:off x="22250400" y="5968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34</xdr:row>
      <xdr:rowOff>160598</xdr:rowOff>
    </xdr:from>
    <xdr:to>
      <xdr:col>32</xdr:col>
      <xdr:colOff>238125</xdr:colOff>
      <xdr:row>35</xdr:row>
      <xdr:rowOff>90748</xdr:rowOff>
    </xdr:to>
    <xdr:sp macro="" textlink="">
      <xdr:nvSpPr>
        <xdr:cNvPr id="352" name="フローチャート : 判断 351"/>
        <xdr:cNvSpPr/>
      </xdr:nvSpPr>
      <xdr:spPr>
        <a:xfrm>
          <a:off x="22110700" y="598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134080</xdr:rowOff>
    </xdr:from>
    <xdr:to>
      <xdr:col>31</xdr:col>
      <xdr:colOff>85725</xdr:colOff>
      <xdr:row>35</xdr:row>
      <xdr:rowOff>64230</xdr:rowOff>
    </xdr:to>
    <xdr:sp macro="" textlink="">
      <xdr:nvSpPr>
        <xdr:cNvPr id="353" name="フローチャート : 判断 352"/>
        <xdr:cNvSpPr/>
      </xdr:nvSpPr>
      <xdr:spPr>
        <a:xfrm>
          <a:off x="21272500" y="59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33</xdr:row>
      <xdr:rowOff>80757</xdr:rowOff>
    </xdr:from>
    <xdr:ext cx="534377" cy="259045"/>
    <xdr:sp macro="" textlink="">
      <xdr:nvSpPr>
        <xdr:cNvPr id="354" name="n_1aveValue【一般廃棄物処理施設】&#10;一人当たり有形固定資産（償却資産）額"/>
        <xdr:cNvSpPr txBox="1"/>
      </xdr:nvSpPr>
      <xdr:spPr>
        <a:xfrm>
          <a:off x="21043411" y="57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155454</xdr:rowOff>
    </xdr:from>
    <xdr:to>
      <xdr:col>31</xdr:col>
      <xdr:colOff>85725</xdr:colOff>
      <xdr:row>41</xdr:row>
      <xdr:rowOff>85604</xdr:rowOff>
    </xdr:to>
    <xdr:sp macro="" textlink="">
      <xdr:nvSpPr>
        <xdr:cNvPr id="360" name="円/楕円 359"/>
        <xdr:cNvSpPr/>
      </xdr:nvSpPr>
      <xdr:spPr>
        <a:xfrm>
          <a:off x="21272500" y="70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76731</xdr:rowOff>
    </xdr:from>
    <xdr:ext cx="469744" cy="259045"/>
    <xdr:sp macro="" textlink="">
      <xdr:nvSpPr>
        <xdr:cNvPr id="361" name="n_1mainValue【一般廃棄物処理施設】&#10;一人当たり有形固定資産（償却資産）額"/>
        <xdr:cNvSpPr txBox="1"/>
      </xdr:nvSpPr>
      <xdr:spPr>
        <a:xfrm>
          <a:off x="21075727" y="710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2" name="テキスト ボックス 3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3" name="直線コネクタ 3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4" name="テキスト ボックス 3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5" name="直線コネクタ 3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6" name="テキスト ボックス 3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7" name="直線コネクタ 3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8" name="テキスト ボックス 3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9" name="直線コネクタ 3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0" name="テキスト ボックス 3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1" name="直線コネクタ 3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82" name="テキスト ボックス 38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4" name="テキスト ボックス 3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86" name="直線コネクタ 385"/>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87"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88" name="直線コネクタ 387"/>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89"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90" name="直線コネクタ 389"/>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391"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92" name="フローチャート : 判断 391"/>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93" name="フローチャート : 判断 392"/>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394"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139700</xdr:rowOff>
    </xdr:from>
    <xdr:to>
      <xdr:col>22</xdr:col>
      <xdr:colOff>415925</xdr:colOff>
      <xdr:row>61</xdr:row>
      <xdr:rowOff>69850</xdr:rowOff>
    </xdr:to>
    <xdr:sp macro="" textlink="">
      <xdr:nvSpPr>
        <xdr:cNvPr id="400" name="円/楕円 399"/>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86377</xdr:rowOff>
    </xdr:from>
    <xdr:ext cx="405111" cy="259045"/>
    <xdr:sp macro="" textlink="">
      <xdr:nvSpPr>
        <xdr:cNvPr id="401" name="n_1mainValue【保健センター・保健所】&#10;有形固定資産減価償却率"/>
        <xdr:cNvSpPr txBox="1"/>
      </xdr:nvSpPr>
      <xdr:spPr>
        <a:xfrm>
          <a:off x="15266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12" name="直線コネクタ 4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3" name="テキスト ボックス 4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4" name="直線コネクタ 4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5" name="テキスト ボックス 4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6" name="直線コネクタ 4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7" name="テキスト ボックス 4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8" name="直線コネクタ 4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9" name="テキスト ボックス 4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0" name="直線コネクタ 4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1" name="テキスト ボックス 4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23" name="直線コネクタ 422"/>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24"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25" name="直線コネクタ 424"/>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26"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27" name="直線コネクタ 426"/>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28"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29" name="フローチャート : 判断 428"/>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30" name="フローチャート : 判断 429"/>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31"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437" name="円/楕円 436"/>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99077</xdr:rowOff>
    </xdr:from>
    <xdr:ext cx="469744" cy="259045"/>
    <xdr:sp macro="" textlink="">
      <xdr:nvSpPr>
        <xdr:cNvPr id="438"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9" name="直線コネクタ 44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0" name="テキスト ボックス 44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1" name="直線コネクタ 45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2" name="テキスト ボックス 45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3" name="直線コネクタ 45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4" name="テキスト ボックス 45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5" name="直線コネクタ 45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6" name="テキスト ボックス 45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7" name="直線コネクタ 45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8" name="テキスト ボックス 45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9" name="直線コネクタ 45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0" name="テキスト ボックス 45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64" name="直線コネクタ 463"/>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65"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66" name="直線コネクタ 465"/>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67"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68" name="直線コネクタ 467"/>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69"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70" name="フローチャート : 判断 469"/>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71" name="フローチャート : 判断 470"/>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472"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3" name="テキスト ボックス 4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4" name="テキスト ボックス 4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5" name="テキスト ボックス 4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6" name="テキスト ボックス 4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7" name="テキスト ボックス 4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44450</xdr:rowOff>
    </xdr:from>
    <xdr:to>
      <xdr:col>22</xdr:col>
      <xdr:colOff>415925</xdr:colOff>
      <xdr:row>83</xdr:row>
      <xdr:rowOff>146050</xdr:rowOff>
    </xdr:to>
    <xdr:sp macro="" textlink="">
      <xdr:nvSpPr>
        <xdr:cNvPr id="478" name="円/楕円 477"/>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137177</xdr:rowOff>
    </xdr:from>
    <xdr:ext cx="405111" cy="259045"/>
    <xdr:sp macro="" textlink="">
      <xdr:nvSpPr>
        <xdr:cNvPr id="479" name="n_1mainValue【消防施設】&#10;有形固定資産減価償却率"/>
        <xdr:cNvSpPr txBox="1"/>
      </xdr:nvSpPr>
      <xdr:spPr>
        <a:xfrm>
          <a:off x="15266043"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0" name="直線コネクタ 4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1" name="テキスト ボックス 4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2" name="直線コネクタ 4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3" name="テキスト ボックス 4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4" name="直線コネクタ 4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5" name="テキスト ボックス 4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6" name="直線コネクタ 4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7" name="テキスト ボックス 4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8" name="直線コネクタ 4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9" name="テキスト ボックス 4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03" name="直線コネクタ 502"/>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4"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05" name="直線コネクタ 504"/>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6"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7" name="直線コネクタ 50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08"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09" name="フローチャート : 判断 50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10" name="フローチャート : 判断 509"/>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11"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120650</xdr:rowOff>
    </xdr:from>
    <xdr:to>
      <xdr:col>31</xdr:col>
      <xdr:colOff>85725</xdr:colOff>
      <xdr:row>82</xdr:row>
      <xdr:rowOff>50800</xdr:rowOff>
    </xdr:to>
    <xdr:sp macro="" textlink="">
      <xdr:nvSpPr>
        <xdr:cNvPr id="517" name="円/楕円 516"/>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41927</xdr:rowOff>
    </xdr:from>
    <xdr:ext cx="469744" cy="259045"/>
    <xdr:sp macro="" textlink="">
      <xdr:nvSpPr>
        <xdr:cNvPr id="518" name="n_1mainValue【消防施設】&#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9" name="直線コネクタ 5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0" name="テキスト ボックス 5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1" name="直線コネクタ 5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2" name="テキスト ボックス 5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3" name="直線コネクタ 5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4" name="テキスト ボックス 5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5" name="直線コネクタ 5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6" name="テキスト ボックス 5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7" name="直線コネクタ 5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8" name="テキスト ボックス 5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9" name="直線コネクタ 5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0" name="テキスト ボックス 5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44" name="直線コネクタ 543"/>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5"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6" name="直線コネクタ 54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47"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48" name="直線コネクタ 547"/>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49"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50" name="フローチャート : 判断 549"/>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51" name="フローチャート : 判断 550"/>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552"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74386</xdr:rowOff>
    </xdr:from>
    <xdr:to>
      <xdr:col>22</xdr:col>
      <xdr:colOff>415925</xdr:colOff>
      <xdr:row>103</xdr:row>
      <xdr:rowOff>4536</xdr:rowOff>
    </xdr:to>
    <xdr:sp macro="" textlink="">
      <xdr:nvSpPr>
        <xdr:cNvPr id="558" name="円/楕円 557"/>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21063</xdr:rowOff>
    </xdr:from>
    <xdr:ext cx="405111" cy="259045"/>
    <xdr:sp macro="" textlink="">
      <xdr:nvSpPr>
        <xdr:cNvPr id="559" name="n_1mainValue【庁舎】&#10;有形固定資産減価償却率"/>
        <xdr:cNvSpPr txBox="1"/>
      </xdr:nvSpPr>
      <xdr:spPr>
        <a:xfrm>
          <a:off x="15266043"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0" name="直線コネクタ 56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1" name="テキスト ボックス 57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2" name="直線コネクタ 57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3" name="テキスト ボックス 57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4" name="直線コネクタ 57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5" name="テキスト ボックス 57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6" name="直線コネクタ 57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7" name="テキスト ボックス 57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81" name="直線コネクタ 580"/>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82"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83" name="直線コネクタ 582"/>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84"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85" name="直線コネクタ 584"/>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86"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87" name="フローチャート : 判断 586"/>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88" name="フローチャート : 判断 587"/>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589"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0" name="テキスト ボックス 5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1" name="テキスト ボックス 5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2" name="テキスト ボックス 5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3" name="テキスト ボックス 5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4" name="テキスト ボックス 5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157987</xdr:rowOff>
    </xdr:from>
    <xdr:to>
      <xdr:col>31</xdr:col>
      <xdr:colOff>85725</xdr:colOff>
      <xdr:row>105</xdr:row>
      <xdr:rowOff>88137</xdr:rowOff>
    </xdr:to>
    <xdr:sp macro="" textlink="">
      <xdr:nvSpPr>
        <xdr:cNvPr id="595" name="円/楕円 594"/>
        <xdr:cNvSpPr/>
      </xdr:nvSpPr>
      <xdr:spPr>
        <a:xfrm>
          <a:off x="21272500" y="179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79264</xdr:rowOff>
    </xdr:from>
    <xdr:ext cx="469744" cy="259045"/>
    <xdr:sp macro="" textlink="">
      <xdr:nvSpPr>
        <xdr:cNvPr id="596" name="n_1mainValue【庁舎】&#10;一人当たり面積"/>
        <xdr:cNvSpPr txBox="1"/>
      </xdr:nvSpPr>
      <xdr:spPr>
        <a:xfrm>
          <a:off x="21075727"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7" name="正方形/長方形 5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8" name="正方形/長方形 5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9" name="テキスト ボックス 5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人口密度が高い町であるため、資産を一人当たりに配当すると類似団体平均よりも低くなっている。一方で、一般廃棄物処理施設、消防施設を除いて、減価償却率は類似団体平均よりも高い。</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老朽化した施設の除却も視野に入れつつ、将来負担比率を悪化させないように、計画的に施設管理を進めていく。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45,675
45,168
8.69
13,440,846
12,933,600
446,901
8,384,002
12,085,415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a:rPr>
            <a:t>28</a:t>
          </a:r>
          <a:r>
            <a:rPr kumimoji="1" lang="ja-JP" altLang="en-US" sz="1100">
              <a:latin typeface="ＭＳ Ｐゴシック"/>
            </a:rPr>
            <a:t>年度の指数は、前年度比</a:t>
          </a:r>
          <a:r>
            <a:rPr kumimoji="1" lang="en-US" altLang="ja-JP" sz="1100">
              <a:latin typeface="ＭＳ Ｐゴシック"/>
            </a:rPr>
            <a:t>0.01</a:t>
          </a:r>
          <a:r>
            <a:rPr kumimoji="1" lang="ja-JP" altLang="en-US" sz="1100">
              <a:latin typeface="ＭＳ Ｐゴシック"/>
            </a:rPr>
            <a:t>ポイント増となっている。新築家屋の増、大型通信施設の新設などにより固定資産税が昨年度比増となり、基準財政収入額が増加している。また国調人口の増による測定単位の増加などにより基準財政需要額も昨年度比増となっている。昨年同様に、収入額の増加が需要額の増加よりも多いため、指数上昇となってい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はこれまでのような人口増は見込まれないと予測され、先行き不透明な</a:t>
          </a:r>
          <a:r>
            <a:rPr lang="ja-JP" altLang="ja-JP" sz="1100">
              <a:solidFill>
                <a:schemeClr val="dk1"/>
              </a:solidFill>
              <a:effectLst/>
              <a:latin typeface="+mn-lt"/>
              <a:ea typeface="+mn-ea"/>
              <a:cs typeface="+mn-cs"/>
            </a:rPr>
            <a:t>経済情勢が予想されることから、自主財源の確保に</a:t>
          </a:r>
          <a:r>
            <a:rPr lang="ja-JP" altLang="en-US" sz="1100">
              <a:solidFill>
                <a:schemeClr val="dk1"/>
              </a:solidFill>
              <a:effectLst/>
              <a:latin typeface="+mn-lt"/>
              <a:ea typeface="+mn-ea"/>
              <a:cs typeface="+mn-cs"/>
            </a:rPr>
            <a:t>一層</a:t>
          </a:r>
          <a:r>
            <a:rPr lang="ja-JP" altLang="ja-JP" sz="1100">
              <a:solidFill>
                <a:schemeClr val="dk1"/>
              </a:solidFill>
              <a:effectLst/>
              <a:latin typeface="+mn-lt"/>
              <a:ea typeface="+mn-ea"/>
              <a:cs typeface="+mn-cs"/>
            </a:rPr>
            <a:t>努めていく必要がある。</a:t>
          </a:r>
          <a:endParaRPr lang="ja-JP" altLang="ja-JP" sz="11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11995</xdr:rowOff>
    </xdr:from>
    <xdr:to>
      <xdr:col>7</xdr:col>
      <xdr:colOff>152400</xdr:colOff>
      <xdr:row>42</xdr:row>
      <xdr:rowOff>25400</xdr:rowOff>
    </xdr:to>
    <xdr:cxnSp macro="">
      <xdr:nvCxnSpPr>
        <xdr:cNvPr id="68" name="直線コネクタ 67"/>
        <xdr:cNvCxnSpPr/>
      </xdr:nvCxnSpPr>
      <xdr:spPr>
        <a:xfrm flipV="1">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38805</xdr:rowOff>
    </xdr:to>
    <xdr:cxnSp macro="">
      <xdr:nvCxnSpPr>
        <xdr:cNvPr id="71" name="直線コネクタ 70"/>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38805</xdr:rowOff>
    </xdr:from>
    <xdr:to>
      <xdr:col>4</xdr:col>
      <xdr:colOff>482600</xdr:colOff>
      <xdr:row>42</xdr:row>
      <xdr:rowOff>38805</xdr:rowOff>
    </xdr:to>
    <xdr:cxnSp macro="">
      <xdr:nvCxnSpPr>
        <xdr:cNvPr id="74" name="直線コネクタ 73"/>
        <xdr:cNvCxnSpPr/>
      </xdr:nvCxnSpPr>
      <xdr:spPr>
        <a:xfrm>
          <a:off x="2336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38805</xdr:rowOff>
    </xdr:from>
    <xdr:to>
      <xdr:col>3</xdr:col>
      <xdr:colOff>279400</xdr:colOff>
      <xdr:row>42</xdr:row>
      <xdr:rowOff>38805</xdr:rowOff>
    </xdr:to>
    <xdr:cxnSp macro="">
      <xdr:nvCxnSpPr>
        <xdr:cNvPr id="77" name="直線コネクタ 76"/>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132645</xdr:rowOff>
    </xdr:from>
    <xdr:to>
      <xdr:col>7</xdr:col>
      <xdr:colOff>203200</xdr:colOff>
      <xdr:row>42</xdr:row>
      <xdr:rowOff>62795</xdr:rowOff>
    </xdr:to>
    <xdr:sp macro="" textlink="">
      <xdr:nvSpPr>
        <xdr:cNvPr id="87" name="円/楕円 86"/>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149172</xdr:rowOff>
    </xdr:from>
    <xdr:ext cx="762000" cy="259045"/>
    <xdr:sp macro="" textlink="">
      <xdr:nvSpPr>
        <xdr:cNvPr id="88" name="財政力該当値テキスト"/>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9" name="円/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0" name="テキスト ボックス 89"/>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159455</xdr:rowOff>
    </xdr:from>
    <xdr:to>
      <xdr:col>4</xdr:col>
      <xdr:colOff>533400</xdr:colOff>
      <xdr:row>42</xdr:row>
      <xdr:rowOff>89605</xdr:rowOff>
    </xdr:to>
    <xdr:sp macro="" textlink="">
      <xdr:nvSpPr>
        <xdr:cNvPr id="91" name="円/楕円 90"/>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99782</xdr:rowOff>
    </xdr:from>
    <xdr:ext cx="762000" cy="259045"/>
    <xdr:sp macro="" textlink="">
      <xdr:nvSpPr>
        <xdr:cNvPr id="92" name="テキスト ボックス 91"/>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159455</xdr:rowOff>
    </xdr:from>
    <xdr:to>
      <xdr:col>3</xdr:col>
      <xdr:colOff>330200</xdr:colOff>
      <xdr:row>42</xdr:row>
      <xdr:rowOff>89605</xdr:rowOff>
    </xdr:to>
    <xdr:sp macro="" textlink="">
      <xdr:nvSpPr>
        <xdr:cNvPr id="93" name="円/楕円 92"/>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94" name="テキスト ボックス 93"/>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95" name="円/楕円 94"/>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96" name="テキスト ボックス 95"/>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a:rPr>
            <a:t>27</a:t>
          </a:r>
          <a:r>
            <a:rPr kumimoji="1" lang="ja-JP" altLang="en-US" sz="1100">
              <a:latin typeface="ＭＳ Ｐゴシック"/>
            </a:rPr>
            <a:t>年度比</a:t>
          </a:r>
          <a:r>
            <a:rPr kumimoji="1" lang="en-US" altLang="ja-JP" sz="1100">
              <a:latin typeface="ＭＳ Ｐゴシック"/>
            </a:rPr>
            <a:t>4.5</a:t>
          </a:r>
          <a:r>
            <a:rPr kumimoji="1" lang="ja-JP" altLang="en-US" sz="1100">
              <a:latin typeface="ＭＳ Ｐゴシック"/>
            </a:rPr>
            <a:t>ポイントと、年々硬直化が進んでいる。</a:t>
          </a:r>
          <a:r>
            <a:rPr kumimoji="1" lang="en-US" altLang="ja-JP" sz="1100">
              <a:latin typeface="ＭＳ Ｐゴシック"/>
            </a:rPr>
            <a:t>27</a:t>
          </a:r>
          <a:r>
            <a:rPr kumimoji="1" lang="ja-JP" altLang="en-US" sz="1100">
              <a:latin typeface="ＭＳ Ｐゴシック"/>
            </a:rPr>
            <a:t>年度同様に主な増加は物件費、扶助費である。物件費は、ごみ処理事業費を筆頭に増加しており、また、ふるさと納税の事務量も格段に増えている。扶助費についても、障害者自立支援給付費、障害児通所支援給付費の対象の拡大に伴い、増加しており、</a:t>
          </a:r>
          <a:r>
            <a:rPr kumimoji="1" lang="en-US" altLang="ja-JP" sz="1100">
              <a:latin typeface="ＭＳ Ｐゴシック"/>
            </a:rPr>
            <a:t>29</a:t>
          </a:r>
          <a:r>
            <a:rPr kumimoji="1" lang="ja-JP" altLang="en-US" sz="1100">
              <a:latin typeface="ＭＳ Ｐゴシック"/>
            </a:rPr>
            <a:t>年度以降も両経費ともに増加することが予想される。また、公債費に関しても、</a:t>
          </a:r>
          <a:r>
            <a:rPr lang="ja-JP" altLang="ja-JP" sz="1100">
              <a:solidFill>
                <a:schemeClr val="dk1"/>
              </a:solidFill>
              <a:effectLst/>
              <a:latin typeface="+mn-lt"/>
              <a:ea typeface="+mn-ea"/>
              <a:cs typeface="+mn-cs"/>
            </a:rPr>
            <a:t>小中学校大規模改修耐震工事にかかる元利償還金が</a:t>
          </a:r>
          <a:r>
            <a:rPr lang="ja-JP" altLang="en-US" sz="1100">
              <a:solidFill>
                <a:schemeClr val="dk1"/>
              </a:solidFill>
              <a:effectLst/>
              <a:latin typeface="+mn-lt"/>
              <a:ea typeface="+mn-ea"/>
              <a:cs typeface="+mn-cs"/>
            </a:rPr>
            <a:t>継続して</a:t>
          </a:r>
          <a:r>
            <a:rPr lang="ja-JP" altLang="ja-JP" sz="1100">
              <a:solidFill>
                <a:schemeClr val="dk1"/>
              </a:solidFill>
              <a:effectLst/>
              <a:latin typeface="+mn-lt"/>
              <a:ea typeface="+mn-ea"/>
              <a:cs typeface="+mn-cs"/>
            </a:rPr>
            <a:t>増加してい</a:t>
          </a:r>
          <a:r>
            <a:rPr lang="ja-JP" altLang="en-US" sz="1100">
              <a:solidFill>
                <a:schemeClr val="dk1"/>
              </a:solidFill>
              <a:effectLst/>
              <a:latin typeface="+mn-lt"/>
              <a:ea typeface="+mn-ea"/>
              <a:cs typeface="+mn-cs"/>
            </a:rPr>
            <a:t>る。今後も義務的経費の増加が続き、本町財政は厳しい状況になることが予想される。</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このことから、中期財政計画に基づき、使用料・手数料の見直しや、基金を活用した公債費の抑制などに取り組み、経常経費抑制に努めていきたい</a:t>
          </a:r>
          <a:r>
            <a:rPr kumimoji="1" lang="ja-JP" altLang="en-US" sz="1100">
              <a:solidFill>
                <a:schemeClr val="dk1"/>
              </a:solidFill>
              <a:effectLst/>
              <a:latin typeface="ＭＳ Ｐゴシック"/>
              <a:ea typeface="+mn-ea"/>
              <a:cs typeface="+mn-cs"/>
            </a:rPr>
            <a:t>。</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152908</xdr:rowOff>
    </xdr:from>
    <xdr:to>
      <xdr:col>7</xdr:col>
      <xdr:colOff>152400</xdr:colOff>
      <xdr:row>65</xdr:row>
      <xdr:rowOff>27178</xdr:rowOff>
    </xdr:to>
    <xdr:cxnSp macro="">
      <xdr:nvCxnSpPr>
        <xdr:cNvPr id="129" name="直線コネクタ 128"/>
        <xdr:cNvCxnSpPr/>
      </xdr:nvCxnSpPr>
      <xdr:spPr>
        <a:xfrm>
          <a:off x="4114800" y="1095425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152908</xdr:rowOff>
    </xdr:to>
    <xdr:cxnSp macro="">
      <xdr:nvCxnSpPr>
        <xdr:cNvPr id="132" name="直線コネクタ 131"/>
        <xdr:cNvCxnSpPr/>
      </xdr:nvCxnSpPr>
      <xdr:spPr>
        <a:xfrm>
          <a:off x="3225800" y="1093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63</xdr:row>
      <xdr:rowOff>143256</xdr:rowOff>
    </xdr:to>
    <xdr:cxnSp macro="">
      <xdr:nvCxnSpPr>
        <xdr:cNvPr id="135" name="直線コネクタ 134"/>
        <xdr:cNvCxnSpPr/>
      </xdr:nvCxnSpPr>
      <xdr:spPr>
        <a:xfrm flipV="1">
          <a:off x="2336800" y="109397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51562</xdr:rowOff>
    </xdr:from>
    <xdr:to>
      <xdr:col>3</xdr:col>
      <xdr:colOff>279400</xdr:colOff>
      <xdr:row>63</xdr:row>
      <xdr:rowOff>143256</xdr:rowOff>
    </xdr:to>
    <xdr:cxnSp macro="">
      <xdr:nvCxnSpPr>
        <xdr:cNvPr id="138" name="直線コネクタ 137"/>
        <xdr:cNvCxnSpPr/>
      </xdr:nvCxnSpPr>
      <xdr:spPr>
        <a:xfrm>
          <a:off x="1447800" y="108529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147828</xdr:rowOff>
    </xdr:from>
    <xdr:to>
      <xdr:col>7</xdr:col>
      <xdr:colOff>203200</xdr:colOff>
      <xdr:row>65</xdr:row>
      <xdr:rowOff>77978</xdr:rowOff>
    </xdr:to>
    <xdr:sp macro="" textlink="">
      <xdr:nvSpPr>
        <xdr:cNvPr id="148" name="円/楕円 147"/>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119905</xdr:rowOff>
    </xdr:from>
    <xdr:ext cx="762000" cy="259045"/>
    <xdr:sp macro="" textlink="">
      <xdr:nvSpPr>
        <xdr:cNvPr id="149"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102108</xdr:rowOff>
    </xdr:from>
    <xdr:to>
      <xdr:col>6</xdr:col>
      <xdr:colOff>50800</xdr:colOff>
      <xdr:row>64</xdr:row>
      <xdr:rowOff>32258</xdr:rowOff>
    </xdr:to>
    <xdr:sp macro="" textlink="">
      <xdr:nvSpPr>
        <xdr:cNvPr id="150" name="円/楕円 149"/>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17035</xdr:rowOff>
    </xdr:from>
    <xdr:ext cx="736600" cy="259045"/>
    <xdr:sp macro="" textlink="">
      <xdr:nvSpPr>
        <xdr:cNvPr id="151" name="テキスト ボックス 150"/>
        <xdr:cNvSpPr txBox="1"/>
      </xdr:nvSpPr>
      <xdr:spPr>
        <a:xfrm>
          <a:off x="3733800" y="1098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3" name="テキスト ボックス 152"/>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92456</xdr:rowOff>
    </xdr:from>
    <xdr:to>
      <xdr:col>3</xdr:col>
      <xdr:colOff>330200</xdr:colOff>
      <xdr:row>64</xdr:row>
      <xdr:rowOff>22606</xdr:rowOff>
    </xdr:to>
    <xdr:sp macro="" textlink="">
      <xdr:nvSpPr>
        <xdr:cNvPr id="154" name="円/楕円 153"/>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7383</xdr:rowOff>
    </xdr:from>
    <xdr:ext cx="762000" cy="259045"/>
    <xdr:sp macro="" textlink="">
      <xdr:nvSpPr>
        <xdr:cNvPr id="155" name="テキスト ボックス 154"/>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56" name="円/楕円 155"/>
        <xdr:cNvSpPr/>
      </xdr:nvSpPr>
      <xdr:spPr>
        <a:xfrm>
          <a:off x="1397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57" name="テキスト ボックス 156"/>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人口１人当たりの決算額が引き続き低くなっているのは、人件費額が低いことが要因である。これは、ラスパイレス指数は類似団体平均を上回っているものの、人口千人当たり職員数は類似団体の中では少ないためで、引き続き類似団体平均を上回ることがないように努め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100191</xdr:rowOff>
    </xdr:from>
    <xdr:to>
      <xdr:col>7</xdr:col>
      <xdr:colOff>152400</xdr:colOff>
      <xdr:row>80</xdr:row>
      <xdr:rowOff>102357</xdr:rowOff>
    </xdr:to>
    <xdr:cxnSp macro="">
      <xdr:nvCxnSpPr>
        <xdr:cNvPr id="190" name="直線コネクタ 189"/>
        <xdr:cNvCxnSpPr/>
      </xdr:nvCxnSpPr>
      <xdr:spPr>
        <a:xfrm>
          <a:off x="4114800" y="13816191"/>
          <a:ext cx="8382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68697</xdr:rowOff>
    </xdr:from>
    <xdr:to>
      <xdr:col>6</xdr:col>
      <xdr:colOff>0</xdr:colOff>
      <xdr:row>80</xdr:row>
      <xdr:rowOff>100191</xdr:rowOff>
    </xdr:to>
    <xdr:cxnSp macro="">
      <xdr:nvCxnSpPr>
        <xdr:cNvPr id="193" name="直線コネクタ 192"/>
        <xdr:cNvCxnSpPr/>
      </xdr:nvCxnSpPr>
      <xdr:spPr>
        <a:xfrm>
          <a:off x="3225800" y="13784697"/>
          <a:ext cx="889000" cy="3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53180</xdr:rowOff>
    </xdr:from>
    <xdr:to>
      <xdr:col>4</xdr:col>
      <xdr:colOff>482600</xdr:colOff>
      <xdr:row>80</xdr:row>
      <xdr:rowOff>68697</xdr:rowOff>
    </xdr:to>
    <xdr:cxnSp macro="">
      <xdr:nvCxnSpPr>
        <xdr:cNvPr id="196" name="直線コネクタ 195"/>
        <xdr:cNvCxnSpPr/>
      </xdr:nvCxnSpPr>
      <xdr:spPr>
        <a:xfrm>
          <a:off x="2336800" y="13769180"/>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51873</xdr:rowOff>
    </xdr:from>
    <xdr:to>
      <xdr:col>3</xdr:col>
      <xdr:colOff>279400</xdr:colOff>
      <xdr:row>80</xdr:row>
      <xdr:rowOff>53180</xdr:rowOff>
    </xdr:to>
    <xdr:cxnSp macro="">
      <xdr:nvCxnSpPr>
        <xdr:cNvPr id="199" name="直線コネクタ 198"/>
        <xdr:cNvCxnSpPr/>
      </xdr:nvCxnSpPr>
      <xdr:spPr>
        <a:xfrm>
          <a:off x="1447800" y="1376787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51557</xdr:rowOff>
    </xdr:from>
    <xdr:to>
      <xdr:col>7</xdr:col>
      <xdr:colOff>203200</xdr:colOff>
      <xdr:row>80</xdr:row>
      <xdr:rowOff>153157</xdr:rowOff>
    </xdr:to>
    <xdr:sp macro="" textlink="">
      <xdr:nvSpPr>
        <xdr:cNvPr id="209" name="円/楕円 208"/>
        <xdr:cNvSpPr/>
      </xdr:nvSpPr>
      <xdr:spPr>
        <a:xfrm>
          <a:off x="4902200" y="137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144284</xdr:rowOff>
    </xdr:from>
    <xdr:ext cx="762000" cy="259045"/>
    <xdr:sp macro="" textlink="">
      <xdr:nvSpPr>
        <xdr:cNvPr id="210" name="人件費・物件費等の状況該当値テキスト"/>
        <xdr:cNvSpPr txBox="1"/>
      </xdr:nvSpPr>
      <xdr:spPr>
        <a:xfrm>
          <a:off x="5041900" y="136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86,999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49391</xdr:rowOff>
    </xdr:from>
    <xdr:to>
      <xdr:col>6</xdr:col>
      <xdr:colOff>50800</xdr:colOff>
      <xdr:row>80</xdr:row>
      <xdr:rowOff>150991</xdr:rowOff>
    </xdr:to>
    <xdr:sp macro="" textlink="">
      <xdr:nvSpPr>
        <xdr:cNvPr id="211" name="円/楕円 210"/>
        <xdr:cNvSpPr/>
      </xdr:nvSpPr>
      <xdr:spPr>
        <a:xfrm>
          <a:off x="4064000" y="1376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161168</xdr:rowOff>
    </xdr:from>
    <xdr:ext cx="736600" cy="259045"/>
    <xdr:sp macro="" textlink="">
      <xdr:nvSpPr>
        <xdr:cNvPr id="212" name="テキスト ボックス 211"/>
        <xdr:cNvSpPr txBox="1"/>
      </xdr:nvSpPr>
      <xdr:spPr>
        <a:xfrm>
          <a:off x="3733800" y="1353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86,550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17897</xdr:rowOff>
    </xdr:from>
    <xdr:to>
      <xdr:col>4</xdr:col>
      <xdr:colOff>533400</xdr:colOff>
      <xdr:row>80</xdr:row>
      <xdr:rowOff>119497</xdr:rowOff>
    </xdr:to>
    <xdr:sp macro="" textlink="">
      <xdr:nvSpPr>
        <xdr:cNvPr id="213" name="円/楕円 212"/>
        <xdr:cNvSpPr/>
      </xdr:nvSpPr>
      <xdr:spPr>
        <a:xfrm>
          <a:off x="3175000" y="137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129674</xdr:rowOff>
    </xdr:from>
    <xdr:ext cx="762000" cy="259045"/>
    <xdr:sp macro="" textlink="">
      <xdr:nvSpPr>
        <xdr:cNvPr id="214" name="テキスト ボックス 213"/>
        <xdr:cNvSpPr txBox="1"/>
      </xdr:nvSpPr>
      <xdr:spPr>
        <a:xfrm>
          <a:off x="2844800" y="13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2380</xdr:rowOff>
    </xdr:from>
    <xdr:to>
      <xdr:col>3</xdr:col>
      <xdr:colOff>330200</xdr:colOff>
      <xdr:row>80</xdr:row>
      <xdr:rowOff>103980</xdr:rowOff>
    </xdr:to>
    <xdr:sp macro="" textlink="">
      <xdr:nvSpPr>
        <xdr:cNvPr id="215" name="円/楕円 214"/>
        <xdr:cNvSpPr/>
      </xdr:nvSpPr>
      <xdr:spPr>
        <a:xfrm>
          <a:off x="2286000" y="137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114157</xdr:rowOff>
    </xdr:from>
    <xdr:ext cx="762000" cy="259045"/>
    <xdr:sp macro="" textlink="">
      <xdr:nvSpPr>
        <xdr:cNvPr id="216" name="テキスト ボックス 215"/>
        <xdr:cNvSpPr txBox="1"/>
      </xdr:nvSpPr>
      <xdr:spPr>
        <a:xfrm>
          <a:off x="1955800" y="134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76,809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1073</xdr:rowOff>
    </xdr:from>
    <xdr:to>
      <xdr:col>2</xdr:col>
      <xdr:colOff>127000</xdr:colOff>
      <xdr:row>80</xdr:row>
      <xdr:rowOff>102673</xdr:rowOff>
    </xdr:to>
    <xdr:sp macro="" textlink="">
      <xdr:nvSpPr>
        <xdr:cNvPr id="217" name="円/楕円 216"/>
        <xdr:cNvSpPr/>
      </xdr:nvSpPr>
      <xdr:spPr>
        <a:xfrm>
          <a:off x="1397000" y="137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112850</xdr:rowOff>
    </xdr:from>
    <xdr:ext cx="762000" cy="259045"/>
    <xdr:sp macro="" textlink="">
      <xdr:nvSpPr>
        <xdr:cNvPr id="218" name="テキスト ボックス 217"/>
        <xdr:cNvSpPr txBox="1"/>
      </xdr:nvSpPr>
      <xdr:spPr>
        <a:xfrm>
          <a:off x="1066800" y="13485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前年度に引き続き、数値が上回った。</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ポイント上昇し、類似団体平均も</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ポイント上回っている。</a:t>
          </a:r>
          <a:r>
            <a:rPr lang="ja-JP" altLang="en-US" sz="1100">
              <a:solidFill>
                <a:schemeClr val="dk1"/>
              </a:solidFill>
              <a:effectLst/>
              <a:latin typeface="+mn-lt"/>
              <a:ea typeface="+mn-ea"/>
              <a:cs typeface="+mn-cs"/>
            </a:rPr>
            <a:t>前年度に比べて、</a:t>
          </a:r>
          <a:r>
            <a:rPr lang="ja-JP" altLang="ja-JP" sz="1100">
              <a:solidFill>
                <a:schemeClr val="dk1"/>
              </a:solidFill>
              <a:effectLst/>
              <a:latin typeface="+mn-lt"/>
              <a:ea typeface="+mn-ea"/>
              <a:cs typeface="+mn-cs"/>
            </a:rPr>
            <a:t>高年齢層の職員の大量退職は</a:t>
          </a:r>
          <a:r>
            <a:rPr lang="ja-JP" altLang="en-US" sz="1100">
              <a:solidFill>
                <a:schemeClr val="dk1"/>
              </a:solidFill>
              <a:effectLst/>
              <a:latin typeface="+mn-lt"/>
              <a:ea typeface="+mn-ea"/>
              <a:cs typeface="+mn-cs"/>
            </a:rPr>
            <a:t>無くなったが、職員の年齢構成の影響により、</a:t>
          </a:r>
          <a:r>
            <a:rPr lang="ja-JP" altLang="ja-JP" sz="1100">
              <a:solidFill>
                <a:schemeClr val="dk1"/>
              </a:solidFill>
              <a:effectLst/>
              <a:latin typeface="+mn-lt"/>
              <a:ea typeface="+mn-ea"/>
              <a:cs typeface="+mn-cs"/>
            </a:rPr>
            <a:t>中間年齢層の若年での管理職等への登用</a:t>
          </a:r>
          <a:r>
            <a:rPr lang="ja-JP" altLang="en-US" sz="1100">
              <a:solidFill>
                <a:schemeClr val="dk1"/>
              </a:solidFill>
              <a:effectLst/>
              <a:latin typeface="+mn-lt"/>
              <a:ea typeface="+mn-ea"/>
              <a:cs typeface="+mn-cs"/>
            </a:rPr>
            <a:t>などにより</a:t>
          </a:r>
          <a:r>
            <a:rPr lang="ja-JP" altLang="ja-JP" sz="1100">
              <a:solidFill>
                <a:schemeClr val="dk1"/>
              </a:solidFill>
              <a:effectLst/>
              <a:latin typeface="+mn-lt"/>
              <a:ea typeface="+mn-ea"/>
              <a:cs typeface="+mn-cs"/>
            </a:rPr>
            <a:t>、ラスパイレス指数を引き上げる要因</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。今後も国・県・他の地方公共団体との均衡を踏まえ、給与水準の適正化に努める。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104139</xdr:rowOff>
    </xdr:to>
    <xdr:cxnSp macro="">
      <xdr:nvCxnSpPr>
        <xdr:cNvPr id="252" name="直線コネクタ 251"/>
        <xdr:cNvCxnSpPr/>
      </xdr:nvCxnSpPr>
      <xdr:spPr>
        <a:xfrm>
          <a:off x="16179800" y="14596957"/>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23707</xdr:rowOff>
    </xdr:to>
    <xdr:cxnSp macro="">
      <xdr:nvCxnSpPr>
        <xdr:cNvPr id="255" name="直線コネクタ 254"/>
        <xdr:cNvCxnSpPr/>
      </xdr:nvCxnSpPr>
      <xdr:spPr>
        <a:xfrm>
          <a:off x="15290800" y="1456478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162984</xdr:rowOff>
    </xdr:to>
    <xdr:cxnSp macro="">
      <xdr:nvCxnSpPr>
        <xdr:cNvPr id="258" name="直線コネクタ 257"/>
        <xdr:cNvCxnSpPr/>
      </xdr:nvCxnSpPr>
      <xdr:spPr>
        <a:xfrm>
          <a:off x="14401800" y="144682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89</xdr:row>
      <xdr:rowOff>45720</xdr:rowOff>
    </xdr:to>
    <xdr:cxnSp macro="">
      <xdr:nvCxnSpPr>
        <xdr:cNvPr id="261" name="直線コネクタ 260"/>
        <xdr:cNvCxnSpPr/>
      </xdr:nvCxnSpPr>
      <xdr:spPr>
        <a:xfrm flipV="1">
          <a:off x="13512800" y="14468263"/>
          <a:ext cx="889000" cy="8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71" name="円/楕円 270"/>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25416</xdr:rowOff>
    </xdr:from>
    <xdr:ext cx="762000" cy="259045"/>
    <xdr:sp macro="" textlink="">
      <xdr:nvSpPr>
        <xdr:cNvPr id="272" name="給与水準   （国との比較）該当値テキスト"/>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3" name="円/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4" name="テキスト ボックス 27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75" name="円/楕円 274"/>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76" name="テキスト ボックス 275"/>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77" name="円/楕円 276"/>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102040</xdr:rowOff>
    </xdr:from>
    <xdr:ext cx="762000" cy="259045"/>
    <xdr:sp macro="" textlink="">
      <xdr:nvSpPr>
        <xdr:cNvPr id="278" name="テキスト ボックス 277"/>
        <xdr:cNvSpPr txBox="1"/>
      </xdr:nvSpPr>
      <xdr:spPr>
        <a:xfrm>
          <a:off x="14020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79" name="円/楕円 278"/>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0" name="テキスト ボックス 279"/>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集中改革プランにおける定員管理の数値目標から更に削減し、定員適正化計画を行ってきたことで、類似団体の中でも過去に引き続き</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番少ない数値となっている。今後は、業務量に見合った職員数となるよう、定員の適正化を図る。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134710</xdr:rowOff>
    </xdr:from>
    <xdr:to>
      <xdr:col>24</xdr:col>
      <xdr:colOff>558800</xdr:colOff>
      <xdr:row>57</xdr:row>
      <xdr:rowOff>148499</xdr:rowOff>
    </xdr:to>
    <xdr:cxnSp macro="">
      <xdr:nvCxnSpPr>
        <xdr:cNvPr id="317" name="直線コネクタ 316"/>
        <xdr:cNvCxnSpPr/>
      </xdr:nvCxnSpPr>
      <xdr:spPr>
        <a:xfrm flipV="1">
          <a:off x="16179800" y="990736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139881</xdr:rowOff>
    </xdr:from>
    <xdr:to>
      <xdr:col>23</xdr:col>
      <xdr:colOff>406400</xdr:colOff>
      <xdr:row>57</xdr:row>
      <xdr:rowOff>148499</xdr:rowOff>
    </xdr:to>
    <xdr:cxnSp macro="">
      <xdr:nvCxnSpPr>
        <xdr:cNvPr id="320" name="直線コネクタ 319"/>
        <xdr:cNvCxnSpPr/>
      </xdr:nvCxnSpPr>
      <xdr:spPr>
        <a:xfrm>
          <a:off x="15290800" y="991253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134710</xdr:rowOff>
    </xdr:from>
    <xdr:to>
      <xdr:col>22</xdr:col>
      <xdr:colOff>203200</xdr:colOff>
      <xdr:row>57</xdr:row>
      <xdr:rowOff>139881</xdr:rowOff>
    </xdr:to>
    <xdr:cxnSp macro="">
      <xdr:nvCxnSpPr>
        <xdr:cNvPr id="323" name="直線コネクタ 322"/>
        <xdr:cNvCxnSpPr/>
      </xdr:nvCxnSpPr>
      <xdr:spPr>
        <a:xfrm>
          <a:off x="14401800" y="990736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134710</xdr:rowOff>
    </xdr:from>
    <xdr:to>
      <xdr:col>21</xdr:col>
      <xdr:colOff>0</xdr:colOff>
      <xdr:row>57</xdr:row>
      <xdr:rowOff>141605</xdr:rowOff>
    </xdr:to>
    <xdr:cxnSp macro="">
      <xdr:nvCxnSpPr>
        <xdr:cNvPr id="326" name="直線コネクタ 325"/>
        <xdr:cNvCxnSpPr/>
      </xdr:nvCxnSpPr>
      <xdr:spPr>
        <a:xfrm flipV="1">
          <a:off x="13512800" y="990736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83910</xdr:rowOff>
    </xdr:from>
    <xdr:to>
      <xdr:col>24</xdr:col>
      <xdr:colOff>609600</xdr:colOff>
      <xdr:row>58</xdr:row>
      <xdr:rowOff>14060</xdr:rowOff>
    </xdr:to>
    <xdr:sp macro="" textlink="">
      <xdr:nvSpPr>
        <xdr:cNvPr id="336" name="円/楕円 335"/>
        <xdr:cNvSpPr/>
      </xdr:nvSpPr>
      <xdr:spPr>
        <a:xfrm>
          <a:off x="16967200" y="98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5187</xdr:rowOff>
    </xdr:from>
    <xdr:ext cx="762000" cy="259045"/>
    <xdr:sp macro="" textlink="">
      <xdr:nvSpPr>
        <xdr:cNvPr id="337" name="定員管理の状況該当値テキスト"/>
        <xdr:cNvSpPr txBox="1"/>
      </xdr:nvSpPr>
      <xdr:spPr>
        <a:xfrm>
          <a:off x="17106900" y="97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97699</xdr:rowOff>
    </xdr:from>
    <xdr:to>
      <xdr:col>23</xdr:col>
      <xdr:colOff>457200</xdr:colOff>
      <xdr:row>58</xdr:row>
      <xdr:rowOff>27849</xdr:rowOff>
    </xdr:to>
    <xdr:sp macro="" textlink="">
      <xdr:nvSpPr>
        <xdr:cNvPr id="338" name="円/楕円 337"/>
        <xdr:cNvSpPr/>
      </xdr:nvSpPr>
      <xdr:spPr>
        <a:xfrm>
          <a:off x="16129000" y="98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38026</xdr:rowOff>
    </xdr:from>
    <xdr:ext cx="736600" cy="259045"/>
    <xdr:sp macro="" textlink="">
      <xdr:nvSpPr>
        <xdr:cNvPr id="339" name="テキスト ボックス 338"/>
        <xdr:cNvSpPr txBox="1"/>
      </xdr:nvSpPr>
      <xdr:spPr>
        <a:xfrm>
          <a:off x="15798800" y="96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89081</xdr:rowOff>
    </xdr:from>
    <xdr:to>
      <xdr:col>22</xdr:col>
      <xdr:colOff>254000</xdr:colOff>
      <xdr:row>58</xdr:row>
      <xdr:rowOff>19231</xdr:rowOff>
    </xdr:to>
    <xdr:sp macro="" textlink="">
      <xdr:nvSpPr>
        <xdr:cNvPr id="340" name="円/楕円 339"/>
        <xdr:cNvSpPr/>
      </xdr:nvSpPr>
      <xdr:spPr>
        <a:xfrm>
          <a:off x="15240000" y="98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29408</xdr:rowOff>
    </xdr:from>
    <xdr:ext cx="762000" cy="259045"/>
    <xdr:sp macro="" textlink="">
      <xdr:nvSpPr>
        <xdr:cNvPr id="341" name="テキスト ボックス 340"/>
        <xdr:cNvSpPr txBox="1"/>
      </xdr:nvSpPr>
      <xdr:spPr>
        <a:xfrm>
          <a:off x="14909800" y="963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83910</xdr:rowOff>
    </xdr:from>
    <xdr:to>
      <xdr:col>21</xdr:col>
      <xdr:colOff>50800</xdr:colOff>
      <xdr:row>58</xdr:row>
      <xdr:rowOff>14060</xdr:rowOff>
    </xdr:to>
    <xdr:sp macro="" textlink="">
      <xdr:nvSpPr>
        <xdr:cNvPr id="342" name="円/楕円 341"/>
        <xdr:cNvSpPr/>
      </xdr:nvSpPr>
      <xdr:spPr>
        <a:xfrm>
          <a:off x="14351000" y="98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24237</xdr:rowOff>
    </xdr:from>
    <xdr:ext cx="762000" cy="259045"/>
    <xdr:sp macro="" textlink="">
      <xdr:nvSpPr>
        <xdr:cNvPr id="343" name="テキスト ボックス 342"/>
        <xdr:cNvSpPr txBox="1"/>
      </xdr:nvSpPr>
      <xdr:spPr>
        <a:xfrm>
          <a:off x="14020800" y="96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90805</xdr:rowOff>
    </xdr:from>
    <xdr:to>
      <xdr:col>19</xdr:col>
      <xdr:colOff>533400</xdr:colOff>
      <xdr:row>58</xdr:row>
      <xdr:rowOff>20955</xdr:rowOff>
    </xdr:to>
    <xdr:sp macro="" textlink="">
      <xdr:nvSpPr>
        <xdr:cNvPr id="344" name="円/楕円 343"/>
        <xdr:cNvSpPr/>
      </xdr:nvSpPr>
      <xdr:spPr>
        <a:xfrm>
          <a:off x="134620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31132</xdr:rowOff>
    </xdr:from>
    <xdr:ext cx="762000" cy="259045"/>
    <xdr:sp macro="" textlink="">
      <xdr:nvSpPr>
        <xdr:cNvPr id="345" name="テキスト ボックス 344"/>
        <xdr:cNvSpPr txBox="1"/>
      </xdr:nvSpPr>
      <xdr:spPr>
        <a:xfrm>
          <a:off x="13131800" y="963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過去</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ヵ年の平均である実質公債費比率は、前年度より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ポイント改善している。単年度ベースでの比率については、平成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年度よりも数値は上昇している（</a:t>
          </a:r>
          <a:r>
            <a:rPr lang="en-US" altLang="ja-JP" sz="1100">
              <a:solidFill>
                <a:schemeClr val="dk1"/>
              </a:solidFill>
              <a:effectLst/>
              <a:latin typeface="+mn-lt"/>
              <a:ea typeface="+mn-ea"/>
              <a:cs typeface="+mn-cs"/>
            </a:rPr>
            <a:t>4.7</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7.2</a:t>
          </a:r>
          <a:r>
            <a:rPr lang="ja-JP" altLang="ja-JP" sz="1100">
              <a:solidFill>
                <a:schemeClr val="dk1"/>
              </a:solidFill>
              <a:effectLst/>
              <a:latin typeface="+mn-lt"/>
              <a:ea typeface="+mn-ea"/>
              <a:cs typeface="+mn-cs"/>
            </a:rPr>
            <a:t>）よりも数値が低いため、３カ年平均の数値としてはポイントの改善となった。</a:t>
          </a:r>
          <a:endParaRPr lang="ja-JP" altLang="ja-JP" sz="1400">
            <a:effectLst/>
          </a:endParaRPr>
        </a:p>
        <a:p>
          <a:pPr rtl="0" fontAlgn="base"/>
          <a:r>
            <a:rPr lang="ja-JP" altLang="ja-JP" sz="1100">
              <a:solidFill>
                <a:schemeClr val="dk1"/>
              </a:solidFill>
              <a:effectLst/>
              <a:latin typeface="+mn-lt"/>
              <a:ea typeface="+mn-ea"/>
              <a:cs typeface="+mn-cs"/>
            </a:rPr>
            <a:t>ただし、</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までは</a:t>
          </a:r>
          <a:r>
            <a:rPr lang="ja-JP" altLang="ja-JP" sz="1100">
              <a:solidFill>
                <a:schemeClr val="dk1"/>
              </a:solidFill>
              <a:effectLst/>
              <a:latin typeface="+mn-lt"/>
              <a:ea typeface="+mn-ea"/>
              <a:cs typeface="+mn-cs"/>
            </a:rPr>
            <a:t>小中学校大規模改修耐震工事にかかる元利償還金が増加して</a:t>
          </a:r>
          <a:r>
            <a:rPr lang="ja-JP" altLang="en-US" sz="1100">
              <a:solidFill>
                <a:schemeClr val="dk1"/>
              </a:solidFill>
              <a:effectLst/>
              <a:latin typeface="+mn-lt"/>
              <a:ea typeface="+mn-ea"/>
              <a:cs typeface="+mn-cs"/>
            </a:rPr>
            <a:t>いくため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比率の悪化が予想される。</a:t>
          </a:r>
          <a:r>
            <a:rPr lang="ja-JP" altLang="ja-JP" sz="1100">
              <a:solidFill>
                <a:schemeClr val="dk1"/>
              </a:solidFill>
              <a:effectLst/>
              <a:latin typeface="+mn-lt"/>
              <a:ea typeface="+mn-ea"/>
              <a:cs typeface="+mn-cs"/>
            </a:rPr>
            <a:t>今後も緊急度・住民ニーズを的確に把握した事業の選択により、起債に大きく頼ることのない財政運営に努める。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76454</xdr:rowOff>
    </xdr:from>
    <xdr:to>
      <xdr:col>24</xdr:col>
      <xdr:colOff>558800</xdr:colOff>
      <xdr:row>39</xdr:row>
      <xdr:rowOff>86106</xdr:rowOff>
    </xdr:to>
    <xdr:cxnSp macro="">
      <xdr:nvCxnSpPr>
        <xdr:cNvPr id="377" name="直線コネクタ 376"/>
        <xdr:cNvCxnSpPr/>
      </xdr:nvCxnSpPr>
      <xdr:spPr>
        <a:xfrm flipV="1">
          <a:off x="16179800" y="676300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86106</xdr:rowOff>
    </xdr:from>
    <xdr:to>
      <xdr:col>23</xdr:col>
      <xdr:colOff>406400</xdr:colOff>
      <xdr:row>40</xdr:row>
      <xdr:rowOff>40132</xdr:rowOff>
    </xdr:to>
    <xdr:cxnSp macro="">
      <xdr:nvCxnSpPr>
        <xdr:cNvPr id="380" name="直線コネクタ 379"/>
        <xdr:cNvCxnSpPr/>
      </xdr:nvCxnSpPr>
      <xdr:spPr>
        <a:xfrm flipV="1">
          <a:off x="15290800" y="67726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40132</xdr:rowOff>
    </xdr:from>
    <xdr:to>
      <xdr:col>22</xdr:col>
      <xdr:colOff>203200</xdr:colOff>
      <xdr:row>41</xdr:row>
      <xdr:rowOff>23114</xdr:rowOff>
    </xdr:to>
    <xdr:cxnSp macro="">
      <xdr:nvCxnSpPr>
        <xdr:cNvPr id="383" name="直線コネクタ 382"/>
        <xdr:cNvCxnSpPr/>
      </xdr:nvCxnSpPr>
      <xdr:spPr>
        <a:xfrm flipV="1">
          <a:off x="14401800" y="68981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109982</xdr:rowOff>
    </xdr:to>
    <xdr:cxnSp macro="">
      <xdr:nvCxnSpPr>
        <xdr:cNvPr id="386" name="直線コネクタ 385"/>
        <xdr:cNvCxnSpPr/>
      </xdr:nvCxnSpPr>
      <xdr:spPr>
        <a:xfrm flipV="1">
          <a:off x="13512800" y="70525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25654</xdr:rowOff>
    </xdr:from>
    <xdr:to>
      <xdr:col>24</xdr:col>
      <xdr:colOff>609600</xdr:colOff>
      <xdr:row>39</xdr:row>
      <xdr:rowOff>127254</xdr:rowOff>
    </xdr:to>
    <xdr:sp macro="" textlink="">
      <xdr:nvSpPr>
        <xdr:cNvPr id="396" name="円/楕円 395"/>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42181</xdr:rowOff>
    </xdr:from>
    <xdr:ext cx="762000" cy="259045"/>
    <xdr:sp macro="" textlink="">
      <xdr:nvSpPr>
        <xdr:cNvPr id="397"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35306</xdr:rowOff>
    </xdr:from>
    <xdr:to>
      <xdr:col>23</xdr:col>
      <xdr:colOff>457200</xdr:colOff>
      <xdr:row>39</xdr:row>
      <xdr:rowOff>136906</xdr:rowOff>
    </xdr:to>
    <xdr:sp macro="" textlink="">
      <xdr:nvSpPr>
        <xdr:cNvPr id="398" name="円/楕円 397"/>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147083</xdr:rowOff>
    </xdr:from>
    <xdr:ext cx="736600" cy="259045"/>
    <xdr:sp macro="" textlink="">
      <xdr:nvSpPr>
        <xdr:cNvPr id="399" name="テキスト ボックス 398"/>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160782</xdr:rowOff>
    </xdr:from>
    <xdr:to>
      <xdr:col>22</xdr:col>
      <xdr:colOff>254000</xdr:colOff>
      <xdr:row>40</xdr:row>
      <xdr:rowOff>90932</xdr:rowOff>
    </xdr:to>
    <xdr:sp macro="" textlink="">
      <xdr:nvSpPr>
        <xdr:cNvPr id="400" name="円/楕円 399"/>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401" name="テキスト ボックス 400"/>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2" name="円/楕円 401"/>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3" name="テキスト ボックス 402"/>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59182</xdr:rowOff>
    </xdr:from>
    <xdr:to>
      <xdr:col>19</xdr:col>
      <xdr:colOff>533400</xdr:colOff>
      <xdr:row>41</xdr:row>
      <xdr:rowOff>160782</xdr:rowOff>
    </xdr:to>
    <xdr:sp macro="" textlink="">
      <xdr:nvSpPr>
        <xdr:cNvPr id="404" name="円/楕円 403"/>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170959</xdr:rowOff>
    </xdr:from>
    <xdr:ext cx="762000" cy="259045"/>
    <xdr:sp macro="" textlink="">
      <xdr:nvSpPr>
        <xdr:cNvPr id="405" name="テキスト ボックス 404"/>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将来負担比率は、</a:t>
          </a:r>
          <a:r>
            <a:rPr lang="ja-JP" altLang="en-US" sz="1100">
              <a:solidFill>
                <a:schemeClr val="dk1"/>
              </a:solidFill>
              <a:effectLst/>
              <a:latin typeface="+mn-lt"/>
              <a:ea typeface="+mn-ea"/>
              <a:cs typeface="+mn-cs"/>
            </a:rPr>
            <a:t>昨年</a:t>
          </a:r>
          <a:r>
            <a:rPr lang="ja-JP" altLang="ja-JP" sz="1100">
              <a:solidFill>
                <a:schemeClr val="dk1"/>
              </a:solidFill>
              <a:effectLst/>
              <a:latin typeface="+mn-lt"/>
              <a:ea typeface="+mn-ea"/>
              <a:cs typeface="+mn-cs"/>
            </a:rPr>
            <a:t>に比べて数値が</a:t>
          </a:r>
          <a:r>
            <a:rPr lang="ja-JP" altLang="en-US" sz="1100">
              <a:solidFill>
                <a:schemeClr val="dk1"/>
              </a:solidFill>
              <a:effectLst/>
              <a:latin typeface="+mn-lt"/>
              <a:ea typeface="+mn-ea"/>
              <a:cs typeface="+mn-cs"/>
            </a:rPr>
            <a:t>改善した。近年計画的に進めてきた</a:t>
          </a:r>
          <a:r>
            <a:rPr lang="ja-JP" altLang="ja-JP" sz="1100">
              <a:solidFill>
                <a:schemeClr val="dk1"/>
              </a:solidFill>
              <a:effectLst/>
              <a:latin typeface="+mn-lt"/>
              <a:ea typeface="+mn-ea"/>
              <a:cs typeface="+mn-cs"/>
            </a:rPr>
            <a:t>学校施設の耐震補強等の大規模事業</a:t>
          </a:r>
          <a:r>
            <a:rPr lang="ja-JP" altLang="en-US" sz="1100">
              <a:solidFill>
                <a:schemeClr val="dk1"/>
              </a:solidFill>
              <a:effectLst/>
              <a:latin typeface="+mn-lt"/>
              <a:ea typeface="+mn-ea"/>
              <a:cs typeface="+mn-cs"/>
            </a:rPr>
            <a:t>が落ち着いてきたため、近年</a:t>
          </a:r>
          <a:r>
            <a:rPr lang="ja-JP" altLang="ja-JP" sz="1100">
              <a:solidFill>
                <a:schemeClr val="dk1"/>
              </a:solidFill>
              <a:effectLst/>
              <a:latin typeface="+mn-lt"/>
              <a:ea typeface="+mn-ea"/>
              <a:cs typeface="+mn-cs"/>
            </a:rPr>
            <a:t>と比べて、</a:t>
          </a:r>
          <a:r>
            <a:rPr lang="ja-JP" altLang="en-US" sz="1100">
              <a:solidFill>
                <a:schemeClr val="dk1"/>
              </a:solidFill>
              <a:effectLst/>
              <a:latin typeface="+mn-lt"/>
              <a:ea typeface="+mn-ea"/>
              <a:cs typeface="+mn-cs"/>
            </a:rPr>
            <a:t>地方債借入額が少なくなり、結果として地方債現在高の減少に繋がった。</a:t>
          </a:r>
          <a:endParaRPr lang="en-US" altLang="ja-JP" sz="1100">
            <a:solidFill>
              <a:schemeClr val="dk1"/>
            </a:solidFill>
            <a:effectLst/>
            <a:latin typeface="+mn-lt"/>
            <a:ea typeface="+mn-ea"/>
            <a:cs typeface="+mn-cs"/>
          </a:endParaRPr>
        </a:p>
        <a:p>
          <a:pPr rtl="0" eaLnBrk="1" fontAlgn="auto" latinLnBrk="0" hangingPunct="1"/>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町内の公共</a:t>
          </a:r>
          <a:r>
            <a:rPr lang="ja-JP" altLang="ja-JP" sz="1100">
              <a:solidFill>
                <a:schemeClr val="dk1"/>
              </a:solidFill>
              <a:effectLst/>
              <a:latin typeface="+mn-lt"/>
              <a:ea typeface="+mn-ea"/>
              <a:cs typeface="+mn-cs"/>
            </a:rPr>
            <a:t>施設の老朽化に伴う改修事業が見込まれることから、地方債残高の更なる増加が予想される。より計画的に事業の選択を行い、類似団体の比率を上回ることがないよう努める。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71069</xdr:rowOff>
    </xdr:from>
    <xdr:to>
      <xdr:col>24</xdr:col>
      <xdr:colOff>558800</xdr:colOff>
      <xdr:row>14</xdr:row>
      <xdr:rowOff>135738</xdr:rowOff>
    </xdr:to>
    <xdr:cxnSp macro="">
      <xdr:nvCxnSpPr>
        <xdr:cNvPr id="437" name="直線コネクタ 436"/>
        <xdr:cNvCxnSpPr/>
      </xdr:nvCxnSpPr>
      <xdr:spPr>
        <a:xfrm flipV="1">
          <a:off x="16179800" y="2471369"/>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8"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81686</xdr:rowOff>
    </xdr:from>
    <xdr:to>
      <xdr:col>23</xdr:col>
      <xdr:colOff>406400</xdr:colOff>
      <xdr:row>14</xdr:row>
      <xdr:rowOff>135738</xdr:rowOff>
    </xdr:to>
    <xdr:cxnSp macro="">
      <xdr:nvCxnSpPr>
        <xdr:cNvPr id="440" name="直線コネクタ 439"/>
        <xdr:cNvCxnSpPr/>
      </xdr:nvCxnSpPr>
      <xdr:spPr>
        <a:xfrm>
          <a:off x="15290800" y="2481986"/>
          <a:ext cx="889000" cy="5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2" name="テキスト ボックス 441"/>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78791</xdr:rowOff>
    </xdr:from>
    <xdr:to>
      <xdr:col>22</xdr:col>
      <xdr:colOff>203200</xdr:colOff>
      <xdr:row>14</xdr:row>
      <xdr:rowOff>81686</xdr:rowOff>
    </xdr:to>
    <xdr:cxnSp macro="">
      <xdr:nvCxnSpPr>
        <xdr:cNvPr id="443" name="直線コネクタ 442"/>
        <xdr:cNvCxnSpPr/>
      </xdr:nvCxnSpPr>
      <xdr:spPr>
        <a:xfrm>
          <a:off x="14401800" y="2479091"/>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5" name="テキスト ボックス 444"/>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78791</xdr:rowOff>
    </xdr:from>
    <xdr:to>
      <xdr:col>21</xdr:col>
      <xdr:colOff>0</xdr:colOff>
      <xdr:row>14</xdr:row>
      <xdr:rowOff>155042</xdr:rowOff>
    </xdr:to>
    <xdr:cxnSp macro="">
      <xdr:nvCxnSpPr>
        <xdr:cNvPr id="446" name="直線コネクタ 445"/>
        <xdr:cNvCxnSpPr/>
      </xdr:nvCxnSpPr>
      <xdr:spPr>
        <a:xfrm flipV="1">
          <a:off x="13512800" y="2479091"/>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48" name="テキスト ボックス 447"/>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0" name="テキスト ボックス 449"/>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20269</xdr:rowOff>
    </xdr:from>
    <xdr:to>
      <xdr:col>24</xdr:col>
      <xdr:colOff>609600</xdr:colOff>
      <xdr:row>14</xdr:row>
      <xdr:rowOff>121869</xdr:rowOff>
    </xdr:to>
    <xdr:sp macro="" textlink="">
      <xdr:nvSpPr>
        <xdr:cNvPr id="456" name="円/楕円 455"/>
        <xdr:cNvSpPr/>
      </xdr:nvSpPr>
      <xdr:spPr>
        <a:xfrm>
          <a:off x="16967200" y="24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112996</xdr:rowOff>
    </xdr:from>
    <xdr:ext cx="762000" cy="259045"/>
    <xdr:sp macro="" textlink="">
      <xdr:nvSpPr>
        <xdr:cNvPr id="457" name="将来負担の状況該当値テキスト"/>
        <xdr:cNvSpPr txBox="1"/>
      </xdr:nvSpPr>
      <xdr:spPr>
        <a:xfrm>
          <a:off x="17106900" y="23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84938</xdr:rowOff>
    </xdr:from>
    <xdr:to>
      <xdr:col>23</xdr:col>
      <xdr:colOff>457200</xdr:colOff>
      <xdr:row>15</xdr:row>
      <xdr:rowOff>15088</xdr:rowOff>
    </xdr:to>
    <xdr:sp macro="" textlink="">
      <xdr:nvSpPr>
        <xdr:cNvPr id="458" name="円/楕円 457"/>
        <xdr:cNvSpPr/>
      </xdr:nvSpPr>
      <xdr:spPr>
        <a:xfrm>
          <a:off x="16129000" y="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25265</xdr:rowOff>
    </xdr:from>
    <xdr:ext cx="736600" cy="259045"/>
    <xdr:sp macro="" textlink="">
      <xdr:nvSpPr>
        <xdr:cNvPr id="459" name="テキスト ボックス 458"/>
        <xdr:cNvSpPr txBox="1"/>
      </xdr:nvSpPr>
      <xdr:spPr>
        <a:xfrm>
          <a:off x="15798800" y="2254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30886</xdr:rowOff>
    </xdr:from>
    <xdr:to>
      <xdr:col>22</xdr:col>
      <xdr:colOff>254000</xdr:colOff>
      <xdr:row>14</xdr:row>
      <xdr:rowOff>132486</xdr:rowOff>
    </xdr:to>
    <xdr:sp macro="" textlink="">
      <xdr:nvSpPr>
        <xdr:cNvPr id="460" name="円/楕円 459"/>
        <xdr:cNvSpPr/>
      </xdr:nvSpPr>
      <xdr:spPr>
        <a:xfrm>
          <a:off x="15240000" y="24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142663</xdr:rowOff>
    </xdr:from>
    <xdr:ext cx="762000" cy="259045"/>
    <xdr:sp macro="" textlink="">
      <xdr:nvSpPr>
        <xdr:cNvPr id="461" name="テキスト ボックス 460"/>
        <xdr:cNvSpPr txBox="1"/>
      </xdr:nvSpPr>
      <xdr:spPr>
        <a:xfrm>
          <a:off x="14909800" y="220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27991</xdr:rowOff>
    </xdr:from>
    <xdr:to>
      <xdr:col>21</xdr:col>
      <xdr:colOff>50800</xdr:colOff>
      <xdr:row>14</xdr:row>
      <xdr:rowOff>129591</xdr:rowOff>
    </xdr:to>
    <xdr:sp macro="" textlink="">
      <xdr:nvSpPr>
        <xdr:cNvPr id="462" name="円/楕円 461"/>
        <xdr:cNvSpPr/>
      </xdr:nvSpPr>
      <xdr:spPr>
        <a:xfrm>
          <a:off x="143510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139768</xdr:rowOff>
    </xdr:from>
    <xdr:ext cx="762000" cy="259045"/>
    <xdr:sp macro="" textlink="">
      <xdr:nvSpPr>
        <xdr:cNvPr id="463" name="テキスト ボックス 462"/>
        <xdr:cNvSpPr txBox="1"/>
      </xdr:nvSpPr>
      <xdr:spPr>
        <a:xfrm>
          <a:off x="14020800" y="2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104242</xdr:rowOff>
    </xdr:from>
    <xdr:to>
      <xdr:col>19</xdr:col>
      <xdr:colOff>533400</xdr:colOff>
      <xdr:row>15</xdr:row>
      <xdr:rowOff>34392</xdr:rowOff>
    </xdr:to>
    <xdr:sp macro="" textlink="">
      <xdr:nvSpPr>
        <xdr:cNvPr id="464" name="円/楕円 463"/>
        <xdr:cNvSpPr/>
      </xdr:nvSpPr>
      <xdr:spPr>
        <a:xfrm>
          <a:off x="13462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44569</xdr:rowOff>
    </xdr:from>
    <xdr:ext cx="762000" cy="259045"/>
    <xdr:sp macro="" textlink="">
      <xdr:nvSpPr>
        <xdr:cNvPr id="465" name="テキスト ボックス 464"/>
        <xdr:cNvSpPr txBox="1"/>
      </xdr:nvSpPr>
      <xdr:spPr>
        <a:xfrm>
          <a:off x="13131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45,675
45,168
8.69
13,440,846
12,933,600
446,901
8,384,002
12,085,415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類似団体と比較すると、人件費に係る経常収支比率は大きく下回っている。要因として、職員数が少ないこと</a:t>
          </a:r>
          <a:r>
            <a:rPr lang="ja-JP" altLang="en-US" sz="1100">
              <a:solidFill>
                <a:schemeClr val="dk1"/>
              </a:solidFill>
              <a:effectLst/>
              <a:latin typeface="+mn-lt"/>
              <a:ea typeface="+mn-ea"/>
              <a:cs typeface="+mn-cs"/>
            </a:rPr>
            <a:t>、職員の構成年齢が低いこと</a:t>
          </a:r>
          <a:r>
            <a:rPr lang="ja-JP" altLang="ja-JP" sz="1100">
              <a:solidFill>
                <a:schemeClr val="dk1"/>
              </a:solidFill>
              <a:effectLst/>
              <a:latin typeface="+mn-lt"/>
              <a:ea typeface="+mn-ea"/>
              <a:cs typeface="+mn-cs"/>
            </a:rPr>
            <a:t>がある。これは、これまでに退職者の不補充などの定員適正化計画を行ってきたためである。また、人件費に準ずる費用（賃金や繰出金の人件費相当分）を含めたところでも類似団体平均を下回っており、今後も定員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159004</xdr:rowOff>
    </xdr:from>
    <xdr:to>
      <xdr:col>7</xdr:col>
      <xdr:colOff>15875</xdr:colOff>
      <xdr:row>34</xdr:row>
      <xdr:rowOff>163576</xdr:rowOff>
    </xdr:to>
    <xdr:cxnSp macro="">
      <xdr:nvCxnSpPr>
        <xdr:cNvPr id="64" name="直線コネクタ 63"/>
        <xdr:cNvCxnSpPr/>
      </xdr:nvCxnSpPr>
      <xdr:spPr>
        <a:xfrm>
          <a:off x="3987800" y="5988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159004</xdr:rowOff>
    </xdr:from>
    <xdr:to>
      <xdr:col>5</xdr:col>
      <xdr:colOff>549275</xdr:colOff>
      <xdr:row>34</xdr:row>
      <xdr:rowOff>168148</xdr:rowOff>
    </xdr:to>
    <xdr:cxnSp macro="">
      <xdr:nvCxnSpPr>
        <xdr:cNvPr id="67" name="直線コネクタ 66"/>
        <xdr:cNvCxnSpPr/>
      </xdr:nvCxnSpPr>
      <xdr:spPr>
        <a:xfrm flipV="1">
          <a:off x="3098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168148</xdr:rowOff>
    </xdr:from>
    <xdr:to>
      <xdr:col>4</xdr:col>
      <xdr:colOff>346075</xdr:colOff>
      <xdr:row>35</xdr:row>
      <xdr:rowOff>28702</xdr:rowOff>
    </xdr:to>
    <xdr:cxnSp macro="">
      <xdr:nvCxnSpPr>
        <xdr:cNvPr id="70" name="直線コネクタ 69"/>
        <xdr:cNvCxnSpPr/>
      </xdr:nvCxnSpPr>
      <xdr:spPr>
        <a:xfrm flipV="1">
          <a:off x="2209800" y="59974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xdr:rowOff>
    </xdr:from>
    <xdr:to>
      <xdr:col>3</xdr:col>
      <xdr:colOff>142875</xdr:colOff>
      <xdr:row>35</xdr:row>
      <xdr:rowOff>28702</xdr:rowOff>
    </xdr:to>
    <xdr:cxnSp macro="">
      <xdr:nvCxnSpPr>
        <xdr:cNvPr id="73" name="直線コネクタ 72"/>
        <xdr:cNvCxnSpPr/>
      </xdr:nvCxnSpPr>
      <xdr:spPr>
        <a:xfrm>
          <a:off x="1320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112776</xdr:rowOff>
    </xdr:from>
    <xdr:to>
      <xdr:col>7</xdr:col>
      <xdr:colOff>66675</xdr:colOff>
      <xdr:row>35</xdr:row>
      <xdr:rowOff>42926</xdr:rowOff>
    </xdr:to>
    <xdr:sp macro="" textlink="">
      <xdr:nvSpPr>
        <xdr:cNvPr id="83" name="円/楕円 82"/>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21353</xdr:rowOff>
    </xdr:from>
    <xdr:ext cx="762000" cy="259045"/>
    <xdr:sp macro="" textlink="">
      <xdr:nvSpPr>
        <xdr:cNvPr id="84" name="人件費該当値テキスト"/>
        <xdr:cNvSpPr txBox="1"/>
      </xdr:nvSpPr>
      <xdr:spPr>
        <a:xfrm>
          <a:off x="4914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108204</xdr:rowOff>
    </xdr:from>
    <xdr:to>
      <xdr:col>5</xdr:col>
      <xdr:colOff>600075</xdr:colOff>
      <xdr:row>35</xdr:row>
      <xdr:rowOff>38354</xdr:rowOff>
    </xdr:to>
    <xdr:sp macro="" textlink="">
      <xdr:nvSpPr>
        <xdr:cNvPr id="85" name="円/楕円 84"/>
        <xdr:cNvSpPr/>
      </xdr:nvSpPr>
      <xdr:spPr>
        <a:xfrm>
          <a:off x="3937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48531</xdr:rowOff>
    </xdr:from>
    <xdr:ext cx="736600" cy="259045"/>
    <xdr:sp macro="" textlink="">
      <xdr:nvSpPr>
        <xdr:cNvPr id="86" name="テキスト ボックス 85"/>
        <xdr:cNvSpPr txBox="1"/>
      </xdr:nvSpPr>
      <xdr:spPr>
        <a:xfrm>
          <a:off x="3606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117348</xdr:rowOff>
    </xdr:from>
    <xdr:to>
      <xdr:col>4</xdr:col>
      <xdr:colOff>396875</xdr:colOff>
      <xdr:row>35</xdr:row>
      <xdr:rowOff>47498</xdr:rowOff>
    </xdr:to>
    <xdr:sp macro="" textlink="">
      <xdr:nvSpPr>
        <xdr:cNvPr id="87" name="円/楕円 86"/>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57675</xdr:rowOff>
    </xdr:from>
    <xdr:ext cx="762000" cy="259045"/>
    <xdr:sp macro="" textlink="">
      <xdr:nvSpPr>
        <xdr:cNvPr id="88" name="テキスト ボックス 87"/>
        <xdr:cNvSpPr txBox="1"/>
      </xdr:nvSpPr>
      <xdr:spPr>
        <a:xfrm>
          <a:off x="2717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149352</xdr:rowOff>
    </xdr:from>
    <xdr:to>
      <xdr:col>3</xdr:col>
      <xdr:colOff>193675</xdr:colOff>
      <xdr:row>35</xdr:row>
      <xdr:rowOff>79502</xdr:rowOff>
    </xdr:to>
    <xdr:sp macro="" textlink="">
      <xdr:nvSpPr>
        <xdr:cNvPr id="89" name="円/楕円 88"/>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89679</xdr:rowOff>
    </xdr:from>
    <xdr:ext cx="762000" cy="259045"/>
    <xdr:sp macro="" textlink="">
      <xdr:nvSpPr>
        <xdr:cNvPr id="90" name="テキスト ボックス 89"/>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121920</xdr:rowOff>
    </xdr:from>
    <xdr:to>
      <xdr:col>1</xdr:col>
      <xdr:colOff>676275</xdr:colOff>
      <xdr:row>35</xdr:row>
      <xdr:rowOff>52070</xdr:rowOff>
    </xdr:to>
    <xdr:sp macro="" textlink="">
      <xdr:nvSpPr>
        <xdr:cNvPr id="91" name="円/楕円 90"/>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62247</xdr:rowOff>
    </xdr:from>
    <xdr:ext cx="762000" cy="259045"/>
    <xdr:sp macro="" textlink="">
      <xdr:nvSpPr>
        <xdr:cNvPr id="92" name="テキスト ボックス 91"/>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物件費に係る経常収支比率は、ごみ収集委託料</a:t>
          </a:r>
          <a:r>
            <a:rPr lang="ja-JP" altLang="en-US" sz="1100">
              <a:solidFill>
                <a:schemeClr val="dk1"/>
              </a:solidFill>
              <a:effectLst/>
              <a:latin typeface="+mn-lt"/>
              <a:ea typeface="+mn-ea"/>
              <a:cs typeface="+mn-cs"/>
            </a:rPr>
            <a:t>の段階的値上げに伴い、</a:t>
          </a:r>
          <a:r>
            <a:rPr lang="ja-JP" altLang="ja-JP" sz="1100">
              <a:solidFill>
                <a:schemeClr val="dk1"/>
              </a:solidFill>
              <a:effectLst/>
              <a:latin typeface="+mn-lt"/>
              <a:ea typeface="+mn-ea"/>
              <a:cs typeface="+mn-cs"/>
            </a:rPr>
            <a:t>前年度に引き続き増加していることに加え、</a:t>
          </a:r>
          <a:r>
            <a:rPr lang="ja-JP" altLang="en-US" sz="1100">
              <a:solidFill>
                <a:schemeClr val="dk1"/>
              </a:solidFill>
              <a:effectLst/>
              <a:latin typeface="+mn-lt"/>
              <a:ea typeface="+mn-ea"/>
              <a:cs typeface="+mn-cs"/>
            </a:rPr>
            <a:t>ふるさと納税の業務量増加に伴い委託料が</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えたことで</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ポイントが上昇している</a:t>
          </a:r>
          <a:r>
            <a:rPr lang="ja-JP" altLang="ja-JP" sz="1100">
              <a:solidFill>
                <a:schemeClr val="dk1"/>
              </a:solidFill>
              <a:effectLst/>
              <a:latin typeface="+mn-lt"/>
              <a:ea typeface="+mn-ea"/>
              <a:cs typeface="+mn-cs"/>
            </a:rPr>
            <a:t>。依然として類似団体平均を上回っているため、事務事業評価を活かし改善に取り組む。</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142240</xdr:rowOff>
    </xdr:from>
    <xdr:to>
      <xdr:col>24</xdr:col>
      <xdr:colOff>31750</xdr:colOff>
      <xdr:row>17</xdr:row>
      <xdr:rowOff>69850</xdr:rowOff>
    </xdr:to>
    <xdr:cxnSp macro="">
      <xdr:nvCxnSpPr>
        <xdr:cNvPr id="125" name="直線コネクタ 124"/>
        <xdr:cNvCxnSpPr/>
      </xdr:nvCxnSpPr>
      <xdr:spPr>
        <a:xfrm>
          <a:off x="15671800" y="2885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142240</xdr:rowOff>
    </xdr:to>
    <xdr:cxnSp macro="">
      <xdr:nvCxnSpPr>
        <xdr:cNvPr id="128" name="直線コネクタ 127"/>
        <xdr:cNvCxnSpPr/>
      </xdr:nvCxnSpPr>
      <xdr:spPr>
        <a:xfrm>
          <a:off x="14782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127000</xdr:rowOff>
    </xdr:to>
    <xdr:cxnSp macro="">
      <xdr:nvCxnSpPr>
        <xdr:cNvPr id="131" name="直線コネクタ 130"/>
        <xdr:cNvCxnSpPr/>
      </xdr:nvCxnSpPr>
      <xdr:spPr>
        <a:xfrm>
          <a:off x="13893800" y="282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81280</xdr:rowOff>
    </xdr:to>
    <xdr:cxnSp macro="">
      <xdr:nvCxnSpPr>
        <xdr:cNvPr id="134" name="直線コネクタ 133"/>
        <xdr:cNvCxnSpPr/>
      </xdr:nvCxnSpPr>
      <xdr:spPr>
        <a:xfrm>
          <a:off x="13004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91440</xdr:rowOff>
    </xdr:from>
    <xdr:to>
      <xdr:col>22</xdr:col>
      <xdr:colOff>615950</xdr:colOff>
      <xdr:row>17</xdr:row>
      <xdr:rowOff>21590</xdr:rowOff>
    </xdr:to>
    <xdr:sp macro="" textlink="">
      <xdr:nvSpPr>
        <xdr:cNvPr id="146" name="円/楕円 145"/>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47" name="テキスト ボックス 146"/>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49" name="テキスト ボックス 148"/>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0" name="円/楕円 149"/>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51" name="テキスト ボックス 150"/>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2" name="円/楕円 151"/>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3" name="テキスト ボックス 152"/>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扶助費に係る経常収支比率は、類似団体平均を上回って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ポイント増となっている。要因としては、</a:t>
          </a:r>
          <a:r>
            <a:rPr lang="ja-JP" altLang="en-US" sz="1100">
              <a:solidFill>
                <a:schemeClr val="dk1"/>
              </a:solidFill>
              <a:effectLst/>
              <a:latin typeface="+mn-lt"/>
              <a:ea typeface="+mn-ea"/>
              <a:cs typeface="+mn-cs"/>
            </a:rPr>
            <a:t>昨年度に引き続き、</a:t>
          </a:r>
          <a:r>
            <a:rPr lang="ja-JP" altLang="ja-JP" sz="1100">
              <a:solidFill>
                <a:schemeClr val="dk1"/>
              </a:solidFill>
              <a:effectLst/>
              <a:latin typeface="+mn-lt"/>
              <a:ea typeface="+mn-ea"/>
              <a:cs typeface="+mn-cs"/>
            </a:rPr>
            <a:t>障害者自立支援給付費、</a:t>
          </a:r>
          <a:r>
            <a:rPr lang="ja-JP" altLang="en-US" sz="1100">
              <a:solidFill>
                <a:schemeClr val="dk1"/>
              </a:solidFill>
              <a:effectLst/>
              <a:latin typeface="+mn-lt"/>
              <a:ea typeface="+mn-ea"/>
              <a:cs typeface="+mn-cs"/>
            </a:rPr>
            <a:t>障害児通所支援給付費</a:t>
          </a:r>
          <a:r>
            <a:rPr lang="ja-JP" altLang="ja-JP" sz="1100">
              <a:solidFill>
                <a:schemeClr val="dk1"/>
              </a:solidFill>
              <a:effectLst/>
              <a:latin typeface="+mn-lt"/>
              <a:ea typeface="+mn-ea"/>
              <a:cs typeface="+mn-cs"/>
            </a:rPr>
            <a:t>などの障害福祉関係</a:t>
          </a:r>
          <a:r>
            <a:rPr lang="ja-JP" altLang="en-US" sz="1100">
              <a:solidFill>
                <a:schemeClr val="dk1"/>
              </a:solidFill>
              <a:effectLst/>
              <a:latin typeface="+mn-lt"/>
              <a:ea typeface="+mn-ea"/>
              <a:cs typeface="+mn-cs"/>
            </a:rPr>
            <a:t>経費</a:t>
          </a:r>
          <a:r>
            <a:rPr lang="ja-JP" altLang="ja-JP" sz="1100">
              <a:solidFill>
                <a:schemeClr val="dk1"/>
              </a:solidFill>
              <a:effectLst/>
              <a:latin typeface="+mn-lt"/>
              <a:ea typeface="+mn-ea"/>
              <a:cs typeface="+mn-cs"/>
            </a:rPr>
            <a:t>が増加していることがポイント増となる要因として考えられる。今後は、町単独扶助費の給付見直しを行うことで、町財政への圧迫を軽減していくよう努める。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63500</xdr:rowOff>
    </xdr:from>
    <xdr:to>
      <xdr:col>7</xdr:col>
      <xdr:colOff>15875</xdr:colOff>
      <xdr:row>59</xdr:row>
      <xdr:rowOff>19050</xdr:rowOff>
    </xdr:to>
    <xdr:cxnSp macro="">
      <xdr:nvCxnSpPr>
        <xdr:cNvPr id="186" name="直線コネクタ 185"/>
        <xdr:cNvCxnSpPr/>
      </xdr:nvCxnSpPr>
      <xdr:spPr>
        <a:xfrm>
          <a:off x="3987800" y="10007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146050</xdr:rowOff>
    </xdr:from>
    <xdr:to>
      <xdr:col>5</xdr:col>
      <xdr:colOff>549275</xdr:colOff>
      <xdr:row>58</xdr:row>
      <xdr:rowOff>63500</xdr:rowOff>
    </xdr:to>
    <xdr:cxnSp macro="">
      <xdr:nvCxnSpPr>
        <xdr:cNvPr id="189" name="直線コネクタ 188"/>
        <xdr:cNvCxnSpPr/>
      </xdr:nvCxnSpPr>
      <xdr:spPr>
        <a:xfrm>
          <a:off x="3098800" y="9918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95250</xdr:rowOff>
    </xdr:from>
    <xdr:to>
      <xdr:col>4</xdr:col>
      <xdr:colOff>346075</xdr:colOff>
      <xdr:row>57</xdr:row>
      <xdr:rowOff>146050</xdr:rowOff>
    </xdr:to>
    <xdr:cxnSp macro="">
      <xdr:nvCxnSpPr>
        <xdr:cNvPr id="192" name="直線コネクタ 191"/>
        <xdr:cNvCxnSpPr/>
      </xdr:nvCxnSpPr>
      <xdr:spPr>
        <a:xfrm>
          <a:off x="2209800" y="9867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95250</xdr:rowOff>
    </xdr:from>
    <xdr:to>
      <xdr:col>3</xdr:col>
      <xdr:colOff>142875</xdr:colOff>
      <xdr:row>57</xdr:row>
      <xdr:rowOff>133350</xdr:rowOff>
    </xdr:to>
    <xdr:cxnSp macro="">
      <xdr:nvCxnSpPr>
        <xdr:cNvPr id="195" name="直線コネクタ 194"/>
        <xdr:cNvCxnSpPr/>
      </xdr:nvCxnSpPr>
      <xdr:spPr>
        <a:xfrm flipV="1">
          <a:off x="13208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139700</xdr:rowOff>
    </xdr:from>
    <xdr:to>
      <xdr:col>7</xdr:col>
      <xdr:colOff>66675</xdr:colOff>
      <xdr:row>59</xdr:row>
      <xdr:rowOff>69850</xdr:rowOff>
    </xdr:to>
    <xdr:sp macro="" textlink="">
      <xdr:nvSpPr>
        <xdr:cNvPr id="205" name="円/楕円 204"/>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111777</xdr:rowOff>
    </xdr:from>
    <xdr:ext cx="762000" cy="259045"/>
    <xdr:sp macro="" textlink="">
      <xdr:nvSpPr>
        <xdr:cNvPr id="206"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07" name="円/楕円 206"/>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08" name="テキスト ボックス 207"/>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09" name="円/楕円 208"/>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0" name="テキスト ボックス 209"/>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1" name="円/楕円 210"/>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2" name="テキスト ボックス 211"/>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82550</xdr:rowOff>
    </xdr:from>
    <xdr:to>
      <xdr:col>1</xdr:col>
      <xdr:colOff>676275</xdr:colOff>
      <xdr:row>58</xdr:row>
      <xdr:rowOff>12700</xdr:rowOff>
    </xdr:to>
    <xdr:sp macro="" textlink="">
      <xdr:nvSpPr>
        <xdr:cNvPr id="213" name="円/楕円 212"/>
        <xdr:cNvSpPr/>
      </xdr:nvSpPr>
      <xdr:spPr>
        <a:xfrm>
          <a:off x="1270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168927</xdr:rowOff>
    </xdr:from>
    <xdr:ext cx="762000" cy="259045"/>
    <xdr:sp macro="" textlink="">
      <xdr:nvSpPr>
        <xdr:cNvPr id="214" name="テキスト ボックス 213"/>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その他に係る経常収支比率は、昨年度に引き続き、類似団体平均を下回っているが、前年度を</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ポイント上回っている。主な要因</a:t>
          </a:r>
          <a:r>
            <a:rPr lang="ja-JP" altLang="en-US" sz="1100">
              <a:solidFill>
                <a:schemeClr val="dk1"/>
              </a:solidFill>
              <a:effectLst/>
              <a:latin typeface="+mn-lt"/>
              <a:ea typeface="+mn-ea"/>
              <a:cs typeface="+mn-cs"/>
            </a:rPr>
            <a:t>として</a:t>
          </a:r>
          <a:r>
            <a:rPr lang="ja-JP" altLang="ja-JP" sz="1100">
              <a:solidFill>
                <a:schemeClr val="dk1"/>
              </a:solidFill>
              <a:effectLst/>
              <a:latin typeface="+mn-lt"/>
              <a:ea typeface="+mn-ea"/>
              <a:cs typeface="+mn-cs"/>
            </a:rPr>
            <a:t>は、</a:t>
          </a:r>
          <a:r>
            <a:rPr lang="ja-JP" altLang="en-US" sz="1100">
              <a:solidFill>
                <a:schemeClr val="dk1"/>
              </a:solidFill>
              <a:effectLst/>
              <a:latin typeface="+mn-lt"/>
              <a:ea typeface="+mn-ea"/>
              <a:cs typeface="+mn-cs"/>
            </a:rPr>
            <a:t>昨年度に引き続き、後期高齢者関係経費の増で</a:t>
          </a:r>
          <a:r>
            <a:rPr lang="ja-JP" altLang="ja-JP" sz="1100">
              <a:solidFill>
                <a:schemeClr val="dk1"/>
              </a:solidFill>
              <a:effectLst/>
              <a:latin typeface="+mn-lt"/>
              <a:ea typeface="+mn-ea"/>
              <a:cs typeface="+mn-cs"/>
            </a:rPr>
            <a:t>ある。本町においても、高齢者の増加は避けられず、介護保険や後期高齢者医療特別会計への繰出金増加が予想される。そのため、医療費適正化事業の強化や保険税率の見直し、保険税徴収体制の強化などにより、赤字額を減少させるよう努め、普通会計の負担額を減らし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73660</xdr:rowOff>
    </xdr:to>
    <xdr:cxnSp macro="">
      <xdr:nvCxnSpPr>
        <xdr:cNvPr id="247" name="直線コネクタ 246"/>
        <xdr:cNvCxnSpPr/>
      </xdr:nvCxnSpPr>
      <xdr:spPr>
        <a:xfrm>
          <a:off x="15671800" y="9652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50800</xdr:rowOff>
    </xdr:to>
    <xdr:cxnSp macro="">
      <xdr:nvCxnSpPr>
        <xdr:cNvPr id="250" name="直線コネクタ 249"/>
        <xdr:cNvCxnSpPr/>
      </xdr:nvCxnSpPr>
      <xdr:spPr>
        <a:xfrm>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35560</xdr:rowOff>
    </xdr:to>
    <xdr:cxnSp macro="">
      <xdr:nvCxnSpPr>
        <xdr:cNvPr id="253" name="直線コネクタ 252"/>
        <xdr:cNvCxnSpPr/>
      </xdr:nvCxnSpPr>
      <xdr:spPr>
        <a:xfrm>
          <a:off x="13893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55</xdr:row>
      <xdr:rowOff>168910</xdr:rowOff>
    </xdr:to>
    <xdr:cxnSp macro="">
      <xdr:nvCxnSpPr>
        <xdr:cNvPr id="256" name="直線コネクタ 255"/>
        <xdr:cNvCxnSpPr/>
      </xdr:nvCxnSpPr>
      <xdr:spPr>
        <a:xfrm>
          <a:off x="13004800" y="9530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66" name="円/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68" name="円/楕円 267"/>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69" name="テキスト ボックス 268"/>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0" name="円/楕円 269"/>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1" name="テキスト ボックス 270"/>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2" name="円/楕円 271"/>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3" name="テキスト ボックス 272"/>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4" name="円/楕円 273"/>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5" name="テキスト ボックス 274"/>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補助費等に係る経常収支比率は</a:t>
          </a:r>
          <a:r>
            <a:rPr lang="ja-JP" altLang="en-US" sz="1100">
              <a:solidFill>
                <a:schemeClr val="dk1"/>
              </a:solidFill>
              <a:effectLst/>
              <a:latin typeface="+mn-lt"/>
              <a:ea typeface="+mn-ea"/>
              <a:cs typeface="+mn-cs"/>
            </a:rPr>
            <a:t>昨年度に引き続き、前回を</a:t>
          </a:r>
          <a:r>
            <a:rPr lang="ja-JP" altLang="ja-JP" sz="1100">
              <a:solidFill>
                <a:schemeClr val="dk1"/>
              </a:solidFill>
              <a:effectLst/>
              <a:latin typeface="+mn-lt"/>
              <a:ea typeface="+mn-ea"/>
              <a:cs typeface="+mn-cs"/>
            </a:rPr>
            <a:t>下回る結果となった。しかし依然として、類似団体平均を大幅に上回る状態が続いている。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一般財源削減や特定財源確保</a:t>
          </a:r>
          <a:r>
            <a:rPr lang="ja-JP" altLang="en-US" sz="1100">
              <a:solidFill>
                <a:schemeClr val="dk1"/>
              </a:solidFill>
              <a:effectLst/>
              <a:latin typeface="+mn-lt"/>
              <a:ea typeface="+mn-ea"/>
              <a:cs typeface="+mn-cs"/>
            </a:rPr>
            <a:t>を行うため、</a:t>
          </a:r>
          <a:r>
            <a:rPr lang="ja-JP" altLang="ja-JP" sz="1100">
              <a:solidFill>
                <a:schemeClr val="dk1"/>
              </a:solidFill>
              <a:effectLst/>
              <a:latin typeface="+mn-lt"/>
              <a:ea typeface="+mn-ea"/>
              <a:cs typeface="+mn-cs"/>
            </a:rPr>
            <a:t>ごみ減量の啓発や受益者負担の見直し</a:t>
          </a:r>
          <a:r>
            <a:rPr lang="ja-JP" altLang="en-US" sz="1100">
              <a:solidFill>
                <a:schemeClr val="dk1"/>
              </a:solidFill>
              <a:effectLst/>
              <a:latin typeface="+mn-lt"/>
              <a:ea typeface="+mn-ea"/>
              <a:cs typeface="+mn-cs"/>
            </a:rPr>
            <a:t>等、町単独で行えることを行い、</a:t>
          </a:r>
          <a:r>
            <a:rPr lang="ja-JP" altLang="ja-JP" sz="1100">
              <a:solidFill>
                <a:schemeClr val="dk1"/>
              </a:solidFill>
              <a:effectLst/>
              <a:latin typeface="+mn-lt"/>
              <a:ea typeface="+mn-ea"/>
              <a:cs typeface="+mn-cs"/>
            </a:rPr>
            <a:t>負担金の上昇に歯止めをかけるよう努める。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136144</xdr:rowOff>
    </xdr:from>
    <xdr:to>
      <xdr:col>24</xdr:col>
      <xdr:colOff>31750</xdr:colOff>
      <xdr:row>38</xdr:row>
      <xdr:rowOff>159004</xdr:rowOff>
    </xdr:to>
    <xdr:cxnSp macro="">
      <xdr:nvCxnSpPr>
        <xdr:cNvPr id="305" name="直線コネクタ 304"/>
        <xdr:cNvCxnSpPr/>
      </xdr:nvCxnSpPr>
      <xdr:spPr>
        <a:xfrm flipV="1">
          <a:off x="15671800" y="66512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159004</xdr:rowOff>
    </xdr:from>
    <xdr:to>
      <xdr:col>22</xdr:col>
      <xdr:colOff>565150</xdr:colOff>
      <xdr:row>39</xdr:row>
      <xdr:rowOff>33274</xdr:rowOff>
    </xdr:to>
    <xdr:cxnSp macro="">
      <xdr:nvCxnSpPr>
        <xdr:cNvPr id="308" name="直線コネクタ 307"/>
        <xdr:cNvCxnSpPr/>
      </xdr:nvCxnSpPr>
      <xdr:spPr>
        <a:xfrm flipV="1">
          <a:off x="14782800" y="66741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19558</xdr:rowOff>
    </xdr:from>
    <xdr:to>
      <xdr:col>21</xdr:col>
      <xdr:colOff>361950</xdr:colOff>
      <xdr:row>39</xdr:row>
      <xdr:rowOff>33274</xdr:rowOff>
    </xdr:to>
    <xdr:cxnSp macro="">
      <xdr:nvCxnSpPr>
        <xdr:cNvPr id="311" name="直線コネクタ 310"/>
        <xdr:cNvCxnSpPr/>
      </xdr:nvCxnSpPr>
      <xdr:spPr>
        <a:xfrm>
          <a:off x="13893800" y="6706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145288</xdr:rowOff>
    </xdr:from>
    <xdr:to>
      <xdr:col>20</xdr:col>
      <xdr:colOff>158750</xdr:colOff>
      <xdr:row>39</xdr:row>
      <xdr:rowOff>19558</xdr:rowOff>
    </xdr:to>
    <xdr:cxnSp macro="">
      <xdr:nvCxnSpPr>
        <xdr:cNvPr id="314" name="直線コネクタ 313"/>
        <xdr:cNvCxnSpPr/>
      </xdr:nvCxnSpPr>
      <xdr:spPr>
        <a:xfrm>
          <a:off x="13004800" y="66603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85344</xdr:rowOff>
    </xdr:from>
    <xdr:to>
      <xdr:col>24</xdr:col>
      <xdr:colOff>82550</xdr:colOff>
      <xdr:row>39</xdr:row>
      <xdr:rowOff>15494</xdr:rowOff>
    </xdr:to>
    <xdr:sp macro="" textlink="">
      <xdr:nvSpPr>
        <xdr:cNvPr id="324" name="円/楕円 323"/>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57421</xdr:rowOff>
    </xdr:from>
    <xdr:ext cx="762000" cy="259045"/>
    <xdr:sp macro="" textlink="">
      <xdr:nvSpPr>
        <xdr:cNvPr id="325"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108204</xdr:rowOff>
    </xdr:from>
    <xdr:to>
      <xdr:col>22</xdr:col>
      <xdr:colOff>615950</xdr:colOff>
      <xdr:row>39</xdr:row>
      <xdr:rowOff>38354</xdr:rowOff>
    </xdr:to>
    <xdr:sp macro="" textlink="">
      <xdr:nvSpPr>
        <xdr:cNvPr id="326" name="円/楕円 325"/>
        <xdr:cNvSpPr/>
      </xdr:nvSpPr>
      <xdr:spPr>
        <a:xfrm>
          <a:off x="15621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23131</xdr:rowOff>
    </xdr:from>
    <xdr:ext cx="736600" cy="259045"/>
    <xdr:sp macro="" textlink="">
      <xdr:nvSpPr>
        <xdr:cNvPr id="327" name="テキスト ボックス 326"/>
        <xdr:cNvSpPr txBox="1"/>
      </xdr:nvSpPr>
      <xdr:spPr>
        <a:xfrm>
          <a:off x="15290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153924</xdr:rowOff>
    </xdr:from>
    <xdr:to>
      <xdr:col>21</xdr:col>
      <xdr:colOff>412750</xdr:colOff>
      <xdr:row>39</xdr:row>
      <xdr:rowOff>84074</xdr:rowOff>
    </xdr:to>
    <xdr:sp macro="" textlink="">
      <xdr:nvSpPr>
        <xdr:cNvPr id="328" name="円/楕円 327"/>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68851</xdr:rowOff>
    </xdr:from>
    <xdr:ext cx="762000" cy="259045"/>
    <xdr:sp macro="" textlink="">
      <xdr:nvSpPr>
        <xdr:cNvPr id="329" name="テキスト ボックス 328"/>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140208</xdr:rowOff>
    </xdr:from>
    <xdr:to>
      <xdr:col>20</xdr:col>
      <xdr:colOff>209550</xdr:colOff>
      <xdr:row>39</xdr:row>
      <xdr:rowOff>70358</xdr:rowOff>
    </xdr:to>
    <xdr:sp macro="" textlink="">
      <xdr:nvSpPr>
        <xdr:cNvPr id="330" name="円/楕円 329"/>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55135</xdr:rowOff>
    </xdr:from>
    <xdr:ext cx="762000" cy="259045"/>
    <xdr:sp macro="" textlink="">
      <xdr:nvSpPr>
        <xdr:cNvPr id="331" name="テキスト ボックス 330"/>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94488</xdr:rowOff>
    </xdr:from>
    <xdr:to>
      <xdr:col>19</xdr:col>
      <xdr:colOff>6350</xdr:colOff>
      <xdr:row>39</xdr:row>
      <xdr:rowOff>24638</xdr:rowOff>
    </xdr:to>
    <xdr:sp macro="" textlink="">
      <xdr:nvSpPr>
        <xdr:cNvPr id="332" name="円/楕円 331"/>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9415</xdr:rowOff>
    </xdr:from>
    <xdr:ext cx="762000" cy="259045"/>
    <xdr:sp macro="" textlink="">
      <xdr:nvSpPr>
        <xdr:cNvPr id="333" name="テキスト ボックス 332"/>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公債費に係る経常収支比率は類似団体平均を下回り、</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ポイント悪化している。</a:t>
          </a:r>
          <a:r>
            <a:rPr lang="ja-JP" altLang="ja-JP" sz="1100">
              <a:solidFill>
                <a:schemeClr val="dk1"/>
              </a:solidFill>
              <a:effectLst/>
              <a:latin typeface="+mn-lt"/>
              <a:ea typeface="+mn-ea"/>
              <a:cs typeface="+mn-cs"/>
            </a:rPr>
            <a:t>また公営企業債の元利償還金に対する繰出金などの準元利償還金を含めたベースの人口１人当たり決算額でも類似団体平均を</a:t>
          </a:r>
          <a:r>
            <a:rPr lang="en-US" altLang="ja-JP" sz="1100">
              <a:solidFill>
                <a:schemeClr val="dk1"/>
              </a:solidFill>
              <a:effectLst/>
              <a:latin typeface="+mn-lt"/>
              <a:ea typeface="+mn-ea"/>
              <a:cs typeface="+mn-cs"/>
            </a:rPr>
            <a:t>1,981</a:t>
          </a:r>
          <a:r>
            <a:rPr lang="ja-JP" altLang="en-US" sz="1100">
              <a:solidFill>
                <a:schemeClr val="dk1"/>
              </a:solidFill>
              <a:effectLst/>
              <a:latin typeface="+mn-lt"/>
              <a:ea typeface="+mn-ea"/>
              <a:cs typeface="+mn-cs"/>
            </a:rPr>
            <a:t>円</a:t>
          </a:r>
          <a:r>
            <a:rPr lang="ja-JP" altLang="ja-JP" sz="1100">
              <a:solidFill>
                <a:schemeClr val="dk1"/>
              </a:solidFill>
              <a:effectLst/>
              <a:latin typeface="+mn-lt"/>
              <a:ea typeface="+mn-ea"/>
              <a:cs typeface="+mn-cs"/>
            </a:rPr>
            <a:t>下回る。</a:t>
          </a:r>
          <a:r>
            <a:rPr lang="ja-JP" altLang="en-US" sz="1100">
              <a:solidFill>
                <a:schemeClr val="dk1"/>
              </a:solidFill>
              <a:effectLst/>
              <a:latin typeface="+mn-lt"/>
              <a:ea typeface="+mn-ea"/>
              <a:cs typeface="+mn-cs"/>
            </a:rPr>
            <a:t>しかしながら、</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に比べ、類似団体との差は、それぞれ縮小している</a:t>
          </a:r>
          <a:r>
            <a:rPr kumimoji="1" lang="ja-JP" altLang="ja-JP"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将来的な施設の老朽化に対する事業が見込まれるが、計画的に事業を</a:t>
          </a:r>
          <a:r>
            <a:rPr lang="ja-JP" altLang="en-US" sz="1100">
              <a:solidFill>
                <a:schemeClr val="dk1"/>
              </a:solidFill>
              <a:effectLst/>
              <a:latin typeface="+mn-lt"/>
              <a:ea typeface="+mn-ea"/>
              <a:cs typeface="+mn-cs"/>
            </a:rPr>
            <a:t>選択し</a:t>
          </a:r>
          <a:r>
            <a:rPr lang="ja-JP" altLang="ja-JP" sz="1100">
              <a:solidFill>
                <a:schemeClr val="dk1"/>
              </a:solidFill>
              <a:effectLst/>
              <a:latin typeface="+mn-lt"/>
              <a:ea typeface="+mn-ea"/>
              <a:cs typeface="+mn-cs"/>
            </a:rPr>
            <a:t>、類似団体平均を上回ることがないよう努める。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76</xdr:row>
      <xdr:rowOff>66039</xdr:rowOff>
    </xdr:to>
    <xdr:cxnSp macro="">
      <xdr:nvCxnSpPr>
        <xdr:cNvPr id="366" name="直線コネクタ 365"/>
        <xdr:cNvCxnSpPr/>
      </xdr:nvCxnSpPr>
      <xdr:spPr>
        <a:xfrm>
          <a:off x="3987800" y="1292098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62230</xdr:rowOff>
    </xdr:to>
    <xdr:cxnSp macro="">
      <xdr:nvCxnSpPr>
        <xdr:cNvPr id="369" name="直線コネクタ 368"/>
        <xdr:cNvCxnSpPr/>
      </xdr:nvCxnSpPr>
      <xdr:spPr>
        <a:xfrm>
          <a:off x="3098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123190</xdr:rowOff>
    </xdr:to>
    <xdr:cxnSp macro="">
      <xdr:nvCxnSpPr>
        <xdr:cNvPr id="372" name="直線コネクタ 371"/>
        <xdr:cNvCxnSpPr/>
      </xdr:nvCxnSpPr>
      <xdr:spPr>
        <a:xfrm flipV="1">
          <a:off x="2209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76</xdr:row>
      <xdr:rowOff>43180</xdr:rowOff>
    </xdr:to>
    <xdr:cxnSp macro="">
      <xdr:nvCxnSpPr>
        <xdr:cNvPr id="375" name="直線コネクタ 374"/>
        <xdr:cNvCxnSpPr/>
      </xdr:nvCxnSpPr>
      <xdr:spPr>
        <a:xfrm flipV="1">
          <a:off x="1320800" y="12981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5" name="円/楕円 384"/>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6"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87" name="円/楕円 386"/>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123207</xdr:rowOff>
    </xdr:from>
    <xdr:ext cx="736600" cy="259045"/>
    <xdr:sp macro="" textlink="">
      <xdr:nvSpPr>
        <xdr:cNvPr id="388" name="テキスト ボックス 387"/>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9" name="円/楕円 388"/>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90" name="テキスト ボックス 389"/>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91" name="円/楕円 390"/>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92" name="テキスト ボックス 391"/>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3" name="円/楕円 392"/>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104157</xdr:rowOff>
    </xdr:from>
    <xdr:ext cx="762000" cy="259045"/>
    <xdr:sp macro="" textlink="">
      <xdr:nvSpPr>
        <xdr:cNvPr id="394" name="テキスト ボックス 393"/>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公債費以外に係る経常収支比率は、</a:t>
          </a:r>
          <a:r>
            <a:rPr lang="ja-JP" altLang="en-US" sz="1100">
              <a:solidFill>
                <a:schemeClr val="dk1"/>
              </a:solidFill>
              <a:effectLst/>
              <a:latin typeface="+mn-lt"/>
              <a:ea typeface="+mn-ea"/>
              <a:cs typeface="+mn-cs"/>
            </a:rPr>
            <a:t>昨年度と比べて</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ポイント悪化している。</a:t>
          </a:r>
          <a:r>
            <a:rPr lang="ja-JP" altLang="ja-JP" sz="1100">
              <a:solidFill>
                <a:schemeClr val="dk1"/>
              </a:solidFill>
              <a:effectLst/>
              <a:latin typeface="+mn-lt"/>
              <a:ea typeface="+mn-ea"/>
              <a:cs typeface="+mn-cs"/>
            </a:rPr>
            <a:t>内容としては補助</a:t>
          </a:r>
          <a:r>
            <a:rPr lang="ja-JP" altLang="en-US" sz="1100">
              <a:solidFill>
                <a:schemeClr val="dk1"/>
              </a:solidFill>
              <a:effectLst/>
              <a:latin typeface="+mn-lt"/>
              <a:ea typeface="+mn-ea"/>
              <a:cs typeface="+mn-cs"/>
            </a:rPr>
            <a:t>費等</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削減ができたものの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物件費や</a:t>
          </a:r>
          <a:r>
            <a:rPr lang="ja-JP" altLang="ja-JP" sz="1100">
              <a:solidFill>
                <a:schemeClr val="dk1"/>
              </a:solidFill>
              <a:effectLst/>
              <a:latin typeface="+mn-lt"/>
              <a:ea typeface="+mn-ea"/>
              <a:cs typeface="+mn-cs"/>
            </a:rPr>
            <a:t>扶助費に係る経常収支比率の上昇が大きな改善に繋げられない要因である。</a:t>
          </a:r>
          <a:endParaRPr lang="ja-JP" altLang="ja-JP" sz="1400">
            <a:effectLst/>
          </a:endParaRPr>
        </a:p>
        <a:p>
          <a:r>
            <a:rPr lang="ja-JP" altLang="ja-JP" sz="1100">
              <a:solidFill>
                <a:schemeClr val="dk1"/>
              </a:solidFill>
              <a:effectLst/>
              <a:latin typeface="+mn-lt"/>
              <a:ea typeface="+mn-ea"/>
              <a:cs typeface="+mn-cs"/>
            </a:rPr>
            <a:t>今後も行政評価システムと連動した施策別枠配分予算編成の継続等により、限られた財源を有効に活用し、安定かつ健全な財政基盤を確立・維持していくよう努める。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30987</xdr:rowOff>
    </xdr:from>
    <xdr:to>
      <xdr:col>24</xdr:col>
      <xdr:colOff>31750</xdr:colOff>
      <xdr:row>78</xdr:row>
      <xdr:rowOff>131572</xdr:rowOff>
    </xdr:to>
    <xdr:cxnSp macro="">
      <xdr:nvCxnSpPr>
        <xdr:cNvPr id="425" name="直線コネクタ 424"/>
        <xdr:cNvCxnSpPr/>
      </xdr:nvCxnSpPr>
      <xdr:spPr>
        <a:xfrm>
          <a:off x="15671800" y="134040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30987</xdr:rowOff>
    </xdr:from>
    <xdr:to>
      <xdr:col>22</xdr:col>
      <xdr:colOff>565150</xdr:colOff>
      <xdr:row>78</xdr:row>
      <xdr:rowOff>35561</xdr:rowOff>
    </xdr:to>
    <xdr:cxnSp macro="">
      <xdr:nvCxnSpPr>
        <xdr:cNvPr id="428" name="直線コネクタ 427"/>
        <xdr:cNvCxnSpPr/>
      </xdr:nvCxnSpPr>
      <xdr:spPr>
        <a:xfrm flipV="1">
          <a:off x="14782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156718</xdr:rowOff>
    </xdr:from>
    <xdr:to>
      <xdr:col>21</xdr:col>
      <xdr:colOff>361950</xdr:colOff>
      <xdr:row>78</xdr:row>
      <xdr:rowOff>35561</xdr:rowOff>
    </xdr:to>
    <xdr:cxnSp macro="">
      <xdr:nvCxnSpPr>
        <xdr:cNvPr id="431" name="直線コネクタ 430"/>
        <xdr:cNvCxnSpPr/>
      </xdr:nvCxnSpPr>
      <xdr:spPr>
        <a:xfrm>
          <a:off x="13893800" y="133583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77</xdr:row>
      <xdr:rowOff>156718</xdr:rowOff>
    </xdr:to>
    <xdr:cxnSp macro="">
      <xdr:nvCxnSpPr>
        <xdr:cNvPr id="434" name="直線コネクタ 433"/>
        <xdr:cNvCxnSpPr/>
      </xdr:nvCxnSpPr>
      <xdr:spPr>
        <a:xfrm>
          <a:off x="13004800" y="13216637"/>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80772</xdr:rowOff>
    </xdr:from>
    <xdr:to>
      <xdr:col>24</xdr:col>
      <xdr:colOff>82550</xdr:colOff>
      <xdr:row>79</xdr:row>
      <xdr:rowOff>10922</xdr:rowOff>
    </xdr:to>
    <xdr:sp macro="" textlink="">
      <xdr:nvSpPr>
        <xdr:cNvPr id="444" name="円/楕円 443"/>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52849</xdr:rowOff>
    </xdr:from>
    <xdr:ext cx="762000" cy="259045"/>
    <xdr:sp macro="" textlink="">
      <xdr:nvSpPr>
        <xdr:cNvPr id="445"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151637</xdr:rowOff>
    </xdr:from>
    <xdr:to>
      <xdr:col>22</xdr:col>
      <xdr:colOff>615950</xdr:colOff>
      <xdr:row>78</xdr:row>
      <xdr:rowOff>81787</xdr:rowOff>
    </xdr:to>
    <xdr:sp macro="" textlink="">
      <xdr:nvSpPr>
        <xdr:cNvPr id="446" name="円/楕円 445"/>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66564</xdr:rowOff>
    </xdr:from>
    <xdr:ext cx="736600" cy="259045"/>
    <xdr:sp macro="" textlink="">
      <xdr:nvSpPr>
        <xdr:cNvPr id="447" name="テキスト ボックス 446"/>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48" name="円/楕円 447"/>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49" name="テキスト ボックス 448"/>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50" name="円/楕円 449"/>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20845</xdr:rowOff>
    </xdr:from>
    <xdr:ext cx="762000" cy="259045"/>
    <xdr:sp macro="" textlink="">
      <xdr:nvSpPr>
        <xdr:cNvPr id="451" name="テキスト ボックス 450"/>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2" name="円/楕円 451"/>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3" name="テキスト ボックス 452"/>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福岡県志免町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18605</xdr:rowOff>
    </xdr:from>
    <xdr:to>
      <xdr:col>4</xdr:col>
      <xdr:colOff>1117600</xdr:colOff>
      <xdr:row>20</xdr:row>
      <xdr:rowOff>20630</xdr:rowOff>
    </xdr:to>
    <xdr:cxnSp macro="">
      <xdr:nvCxnSpPr>
        <xdr:cNvPr id="52" name="直線コネクタ 51"/>
        <xdr:cNvCxnSpPr/>
      </xdr:nvCxnSpPr>
      <xdr:spPr bwMode="auto">
        <a:xfrm flipV="1">
          <a:off x="5003800" y="3495230"/>
          <a:ext cx="6477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20630</xdr:rowOff>
    </xdr:from>
    <xdr:to>
      <xdr:col>4</xdr:col>
      <xdr:colOff>469900</xdr:colOff>
      <xdr:row>20</xdr:row>
      <xdr:rowOff>54365</xdr:rowOff>
    </xdr:to>
    <xdr:cxnSp macro="">
      <xdr:nvCxnSpPr>
        <xdr:cNvPr id="55" name="直線コネクタ 54"/>
        <xdr:cNvCxnSpPr/>
      </xdr:nvCxnSpPr>
      <xdr:spPr bwMode="auto">
        <a:xfrm flipV="1">
          <a:off x="4305300" y="3497255"/>
          <a:ext cx="6985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43702</xdr:rowOff>
    </xdr:from>
    <xdr:to>
      <xdr:col>3</xdr:col>
      <xdr:colOff>904875</xdr:colOff>
      <xdr:row>20</xdr:row>
      <xdr:rowOff>54365</xdr:rowOff>
    </xdr:to>
    <xdr:cxnSp macro="">
      <xdr:nvCxnSpPr>
        <xdr:cNvPr id="58" name="直線コネクタ 57"/>
        <xdr:cNvCxnSpPr/>
      </xdr:nvCxnSpPr>
      <xdr:spPr bwMode="auto">
        <a:xfrm>
          <a:off x="3606800" y="3520327"/>
          <a:ext cx="698500" cy="1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43702</xdr:rowOff>
    </xdr:from>
    <xdr:to>
      <xdr:col>3</xdr:col>
      <xdr:colOff>206375</xdr:colOff>
      <xdr:row>20</xdr:row>
      <xdr:rowOff>46511</xdr:rowOff>
    </xdr:to>
    <xdr:cxnSp macro="">
      <xdr:nvCxnSpPr>
        <xdr:cNvPr id="61" name="直線コネクタ 60"/>
        <xdr:cNvCxnSpPr/>
      </xdr:nvCxnSpPr>
      <xdr:spPr bwMode="auto">
        <a:xfrm flipV="1">
          <a:off x="2908300" y="3520327"/>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139255</xdr:rowOff>
    </xdr:from>
    <xdr:to>
      <xdr:col>5</xdr:col>
      <xdr:colOff>34925</xdr:colOff>
      <xdr:row>20</xdr:row>
      <xdr:rowOff>69405</xdr:rowOff>
    </xdr:to>
    <xdr:sp macro="" textlink="">
      <xdr:nvSpPr>
        <xdr:cNvPr id="71" name="円/楕円 70"/>
        <xdr:cNvSpPr/>
      </xdr:nvSpPr>
      <xdr:spPr bwMode="auto">
        <a:xfrm>
          <a:off x="5600700" y="34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47832</xdr:rowOff>
    </xdr:from>
    <xdr:ext cx="762000" cy="259045"/>
    <xdr:sp macro="" textlink="">
      <xdr:nvSpPr>
        <xdr:cNvPr id="72" name="人口1人当たり決算額の推移該当値テキスト130"/>
        <xdr:cNvSpPr txBox="1"/>
      </xdr:nvSpPr>
      <xdr:spPr>
        <a:xfrm>
          <a:off x="5740400" y="335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47,055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141280</xdr:rowOff>
    </xdr:from>
    <xdr:to>
      <xdr:col>4</xdr:col>
      <xdr:colOff>520700</xdr:colOff>
      <xdr:row>20</xdr:row>
      <xdr:rowOff>71430</xdr:rowOff>
    </xdr:to>
    <xdr:sp macro="" textlink="">
      <xdr:nvSpPr>
        <xdr:cNvPr id="73" name="円/楕円 72"/>
        <xdr:cNvSpPr/>
      </xdr:nvSpPr>
      <xdr:spPr bwMode="auto">
        <a:xfrm>
          <a:off x="4953000" y="344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56207</xdr:rowOff>
    </xdr:from>
    <xdr:ext cx="736600" cy="259045"/>
    <xdr:sp macro="" textlink="">
      <xdr:nvSpPr>
        <xdr:cNvPr id="74" name="テキスト ボックス 73"/>
        <xdr:cNvSpPr txBox="1"/>
      </xdr:nvSpPr>
      <xdr:spPr>
        <a:xfrm>
          <a:off x="4622800" y="353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46,931</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3565</xdr:rowOff>
    </xdr:from>
    <xdr:to>
      <xdr:col>3</xdr:col>
      <xdr:colOff>955675</xdr:colOff>
      <xdr:row>20</xdr:row>
      <xdr:rowOff>105165</xdr:rowOff>
    </xdr:to>
    <xdr:sp macro="" textlink="">
      <xdr:nvSpPr>
        <xdr:cNvPr id="75" name="円/楕円 74"/>
        <xdr:cNvSpPr/>
      </xdr:nvSpPr>
      <xdr:spPr bwMode="auto">
        <a:xfrm>
          <a:off x="4254500" y="348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89942</xdr:rowOff>
    </xdr:from>
    <xdr:ext cx="762000" cy="259045"/>
    <xdr:sp macro="" textlink="">
      <xdr:nvSpPr>
        <xdr:cNvPr id="76" name="テキスト ボックス 75"/>
        <xdr:cNvSpPr txBox="1"/>
      </xdr:nvSpPr>
      <xdr:spPr>
        <a:xfrm>
          <a:off x="3924300" y="356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44,865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164352</xdr:rowOff>
    </xdr:from>
    <xdr:to>
      <xdr:col>3</xdr:col>
      <xdr:colOff>257175</xdr:colOff>
      <xdr:row>20</xdr:row>
      <xdr:rowOff>94502</xdr:rowOff>
    </xdr:to>
    <xdr:sp macro="" textlink="">
      <xdr:nvSpPr>
        <xdr:cNvPr id="77" name="円/楕円 76"/>
        <xdr:cNvSpPr/>
      </xdr:nvSpPr>
      <xdr:spPr bwMode="auto">
        <a:xfrm>
          <a:off x="3556000" y="34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79279</xdr:rowOff>
    </xdr:from>
    <xdr:ext cx="762000" cy="259045"/>
    <xdr:sp macro="" textlink="">
      <xdr:nvSpPr>
        <xdr:cNvPr id="78" name="テキスト ボックス 77"/>
        <xdr:cNvSpPr txBox="1"/>
      </xdr:nvSpPr>
      <xdr:spPr>
        <a:xfrm>
          <a:off x="3225800" y="355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45,518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167161</xdr:rowOff>
    </xdr:from>
    <xdr:to>
      <xdr:col>2</xdr:col>
      <xdr:colOff>692150</xdr:colOff>
      <xdr:row>20</xdr:row>
      <xdr:rowOff>97311</xdr:rowOff>
    </xdr:to>
    <xdr:sp macro="" textlink="">
      <xdr:nvSpPr>
        <xdr:cNvPr id="79" name="円/楕円 78"/>
        <xdr:cNvSpPr/>
      </xdr:nvSpPr>
      <xdr:spPr bwMode="auto">
        <a:xfrm>
          <a:off x="2857500" y="347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82088</xdr:rowOff>
    </xdr:from>
    <xdr:ext cx="762000" cy="259045"/>
    <xdr:sp macro="" textlink="">
      <xdr:nvSpPr>
        <xdr:cNvPr id="80" name="テキスト ボックス 79"/>
        <xdr:cNvSpPr txBox="1"/>
      </xdr:nvSpPr>
      <xdr:spPr>
        <a:xfrm>
          <a:off x="2527300" y="355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15977</xdr:rowOff>
    </xdr:from>
    <xdr:to>
      <xdr:col>4</xdr:col>
      <xdr:colOff>1117600</xdr:colOff>
      <xdr:row>37</xdr:row>
      <xdr:rowOff>151308</xdr:rowOff>
    </xdr:to>
    <xdr:cxnSp macro="">
      <xdr:nvCxnSpPr>
        <xdr:cNvPr id="114" name="直線コネクタ 113"/>
        <xdr:cNvCxnSpPr/>
      </xdr:nvCxnSpPr>
      <xdr:spPr bwMode="auto">
        <a:xfrm flipV="1">
          <a:off x="5003800" y="7140677"/>
          <a:ext cx="647700" cy="135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151308</xdr:rowOff>
    </xdr:from>
    <xdr:to>
      <xdr:col>4</xdr:col>
      <xdr:colOff>469900</xdr:colOff>
      <xdr:row>37</xdr:row>
      <xdr:rowOff>187846</xdr:rowOff>
    </xdr:to>
    <xdr:cxnSp macro="">
      <xdr:nvCxnSpPr>
        <xdr:cNvPr id="117" name="直線コネクタ 116"/>
        <xdr:cNvCxnSpPr/>
      </xdr:nvCxnSpPr>
      <xdr:spPr bwMode="auto">
        <a:xfrm flipV="1">
          <a:off x="4305300" y="7276008"/>
          <a:ext cx="6985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11252</xdr:rowOff>
    </xdr:from>
    <xdr:to>
      <xdr:col>3</xdr:col>
      <xdr:colOff>904875</xdr:colOff>
      <xdr:row>37</xdr:row>
      <xdr:rowOff>187846</xdr:rowOff>
    </xdr:to>
    <xdr:cxnSp macro="">
      <xdr:nvCxnSpPr>
        <xdr:cNvPr id="120" name="直線コネクタ 119"/>
        <xdr:cNvCxnSpPr/>
      </xdr:nvCxnSpPr>
      <xdr:spPr bwMode="auto">
        <a:xfrm>
          <a:off x="3606800" y="7135952"/>
          <a:ext cx="698500" cy="17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103874</xdr:rowOff>
    </xdr:from>
    <xdr:to>
      <xdr:col>3</xdr:col>
      <xdr:colOff>206375</xdr:colOff>
      <xdr:row>37</xdr:row>
      <xdr:rowOff>11252</xdr:rowOff>
    </xdr:to>
    <xdr:cxnSp macro="">
      <xdr:nvCxnSpPr>
        <xdr:cNvPr id="123" name="直線コネクタ 122"/>
        <xdr:cNvCxnSpPr/>
      </xdr:nvCxnSpPr>
      <xdr:spPr bwMode="auto">
        <a:xfrm>
          <a:off x="2908300" y="7057124"/>
          <a:ext cx="698500" cy="7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136627</xdr:rowOff>
    </xdr:from>
    <xdr:to>
      <xdr:col>5</xdr:col>
      <xdr:colOff>34925</xdr:colOff>
      <xdr:row>37</xdr:row>
      <xdr:rowOff>66777</xdr:rowOff>
    </xdr:to>
    <xdr:sp macro="" textlink="">
      <xdr:nvSpPr>
        <xdr:cNvPr id="133" name="円/楕円 132"/>
        <xdr:cNvSpPr/>
      </xdr:nvSpPr>
      <xdr:spPr bwMode="auto">
        <a:xfrm>
          <a:off x="5600700" y="7089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108704</xdr:rowOff>
    </xdr:from>
    <xdr:ext cx="762000" cy="259045"/>
    <xdr:sp macro="" textlink="">
      <xdr:nvSpPr>
        <xdr:cNvPr id="134" name="人口1人当たり決算額の推移該当値テキスト445"/>
        <xdr:cNvSpPr txBox="1"/>
      </xdr:nvSpPr>
      <xdr:spPr>
        <a:xfrm>
          <a:off x="5740400" y="706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100508</xdr:rowOff>
    </xdr:from>
    <xdr:to>
      <xdr:col>4</xdr:col>
      <xdr:colOff>520700</xdr:colOff>
      <xdr:row>37</xdr:row>
      <xdr:rowOff>202108</xdr:rowOff>
    </xdr:to>
    <xdr:sp macro="" textlink="">
      <xdr:nvSpPr>
        <xdr:cNvPr id="135" name="円/楕円 134"/>
        <xdr:cNvSpPr/>
      </xdr:nvSpPr>
      <xdr:spPr bwMode="auto">
        <a:xfrm>
          <a:off x="4953000" y="72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186885</xdr:rowOff>
    </xdr:from>
    <xdr:ext cx="736600" cy="259045"/>
    <xdr:sp macro="" textlink="">
      <xdr:nvSpPr>
        <xdr:cNvPr id="136" name="テキスト ボックス 135"/>
        <xdr:cNvSpPr txBox="1"/>
      </xdr:nvSpPr>
      <xdr:spPr>
        <a:xfrm>
          <a:off x="4622800" y="731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137046</xdr:rowOff>
    </xdr:from>
    <xdr:to>
      <xdr:col>3</xdr:col>
      <xdr:colOff>955675</xdr:colOff>
      <xdr:row>37</xdr:row>
      <xdr:rowOff>238646</xdr:rowOff>
    </xdr:to>
    <xdr:sp macro="" textlink="">
      <xdr:nvSpPr>
        <xdr:cNvPr id="137" name="円/楕円 136"/>
        <xdr:cNvSpPr/>
      </xdr:nvSpPr>
      <xdr:spPr bwMode="auto">
        <a:xfrm>
          <a:off x="4254500" y="726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223423</xdr:rowOff>
    </xdr:from>
    <xdr:ext cx="762000" cy="259045"/>
    <xdr:sp macro="" textlink="">
      <xdr:nvSpPr>
        <xdr:cNvPr id="138" name="テキスト ボックス 137"/>
        <xdr:cNvSpPr txBox="1"/>
      </xdr:nvSpPr>
      <xdr:spPr>
        <a:xfrm>
          <a:off x="3924300" y="734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131902</xdr:rowOff>
    </xdr:from>
    <xdr:to>
      <xdr:col>3</xdr:col>
      <xdr:colOff>257175</xdr:colOff>
      <xdr:row>37</xdr:row>
      <xdr:rowOff>62052</xdr:rowOff>
    </xdr:to>
    <xdr:sp macro="" textlink="">
      <xdr:nvSpPr>
        <xdr:cNvPr id="139" name="円/楕円 138"/>
        <xdr:cNvSpPr/>
      </xdr:nvSpPr>
      <xdr:spPr bwMode="auto">
        <a:xfrm>
          <a:off x="3556000" y="708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46829</xdr:rowOff>
    </xdr:from>
    <xdr:ext cx="762000" cy="259045"/>
    <xdr:sp macro="" textlink="">
      <xdr:nvSpPr>
        <xdr:cNvPr id="140" name="テキスト ボックス 139"/>
        <xdr:cNvSpPr txBox="1"/>
      </xdr:nvSpPr>
      <xdr:spPr>
        <a:xfrm>
          <a:off x="3225800" y="71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53074</xdr:rowOff>
    </xdr:from>
    <xdr:to>
      <xdr:col>2</xdr:col>
      <xdr:colOff>692150</xdr:colOff>
      <xdr:row>36</xdr:row>
      <xdr:rowOff>154674</xdr:rowOff>
    </xdr:to>
    <xdr:sp macro="" textlink="">
      <xdr:nvSpPr>
        <xdr:cNvPr id="141" name="円/楕円 140"/>
        <xdr:cNvSpPr/>
      </xdr:nvSpPr>
      <xdr:spPr bwMode="auto">
        <a:xfrm>
          <a:off x="2857500" y="7006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139451</xdr:rowOff>
    </xdr:from>
    <xdr:ext cx="762000" cy="259045"/>
    <xdr:sp macro="" textlink="">
      <xdr:nvSpPr>
        <xdr:cNvPr id="142" name="テキスト ボックス 141"/>
        <xdr:cNvSpPr txBox="1"/>
      </xdr:nvSpPr>
      <xdr:spPr>
        <a:xfrm>
          <a:off x="2527300" y="7092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45,675
45,168
8.69
13,440,846
12,933,600
446,901
8,384,002
12,085,415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8451</xdr:rowOff>
    </xdr:from>
    <xdr:to>
      <xdr:col>6</xdr:col>
      <xdr:colOff>510540</xdr:colOff>
      <xdr:row>38</xdr:row>
      <xdr:rowOff>24175</xdr:rowOff>
    </xdr:to>
    <xdr:cxnSp macro="">
      <xdr:nvCxnSpPr>
        <xdr:cNvPr id="58" name="直線コネクタ 57"/>
        <xdr:cNvCxnSpPr/>
      </xdr:nvCxnSpPr>
      <xdr:spPr>
        <a:xfrm flipV="1">
          <a:off x="4633595" y="5323401"/>
          <a:ext cx="1270" cy="1215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28002</xdr:rowOff>
    </xdr:from>
    <xdr:ext cx="534377" cy="259045"/>
    <xdr:sp macro="" textlink="">
      <xdr:nvSpPr>
        <xdr:cNvPr id="59" name="人件費最小値テキスト"/>
        <xdr:cNvSpPr txBox="1"/>
      </xdr:nvSpPr>
      <xdr:spPr>
        <a:xfrm>
          <a:off x="4686300" y="6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38</xdr:row>
      <xdr:rowOff>24175</xdr:rowOff>
    </xdr:from>
    <xdr:to>
      <xdr:col>6</xdr:col>
      <xdr:colOff>600075</xdr:colOff>
      <xdr:row>38</xdr:row>
      <xdr:rowOff>24175</xdr:rowOff>
    </xdr:to>
    <xdr:cxnSp macro="">
      <xdr:nvCxnSpPr>
        <xdr:cNvPr id="60" name="直線コネクタ 59"/>
        <xdr:cNvCxnSpPr/>
      </xdr:nvCxnSpPr>
      <xdr:spPr>
        <a:xfrm>
          <a:off x="4546600" y="653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126578</xdr:rowOff>
    </xdr:from>
    <xdr:ext cx="599010" cy="259045"/>
    <xdr:sp macro="" textlink="">
      <xdr:nvSpPr>
        <xdr:cNvPr id="61" name="人件費最大値テキスト"/>
        <xdr:cNvSpPr txBox="1"/>
      </xdr:nvSpPr>
      <xdr:spPr>
        <a:xfrm>
          <a:off x="4686300" y="509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8451</xdr:rowOff>
    </xdr:from>
    <xdr:to>
      <xdr:col>6</xdr:col>
      <xdr:colOff>600075</xdr:colOff>
      <xdr:row>31</xdr:row>
      <xdr:rowOff>8451</xdr:rowOff>
    </xdr:to>
    <xdr:cxnSp macro="">
      <xdr:nvCxnSpPr>
        <xdr:cNvPr id="62" name="直線コネクタ 61"/>
        <xdr:cNvCxnSpPr/>
      </xdr:nvCxnSpPr>
      <xdr:spPr>
        <a:xfrm>
          <a:off x="4546600" y="532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22722</xdr:rowOff>
    </xdr:from>
    <xdr:to>
      <xdr:col>6</xdr:col>
      <xdr:colOff>511175</xdr:colOff>
      <xdr:row>38</xdr:row>
      <xdr:rowOff>23016</xdr:rowOff>
    </xdr:to>
    <xdr:cxnSp macro="">
      <xdr:nvCxnSpPr>
        <xdr:cNvPr id="63" name="直線コネクタ 62"/>
        <xdr:cNvCxnSpPr/>
      </xdr:nvCxnSpPr>
      <xdr:spPr>
        <a:xfrm>
          <a:off x="3797300" y="6537822"/>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xdr:rowOff>
    </xdr:from>
    <xdr:ext cx="534377" cy="259045"/>
    <xdr:sp macro="" textlink="">
      <xdr:nvSpPr>
        <xdr:cNvPr id="64" name="人件費平均値テキスト"/>
        <xdr:cNvSpPr txBox="1"/>
      </xdr:nvSpPr>
      <xdr:spPr>
        <a:xfrm>
          <a:off x="4686300" y="6000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148581</xdr:rowOff>
    </xdr:from>
    <xdr:to>
      <xdr:col>6</xdr:col>
      <xdr:colOff>561975</xdr:colOff>
      <xdr:row>36</xdr:row>
      <xdr:rowOff>78731</xdr:rowOff>
    </xdr:to>
    <xdr:sp macro="" textlink="">
      <xdr:nvSpPr>
        <xdr:cNvPr id="65" name="フローチャート : 判断 64"/>
        <xdr:cNvSpPr/>
      </xdr:nvSpPr>
      <xdr:spPr>
        <a:xfrm>
          <a:off x="45847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22722</xdr:rowOff>
    </xdr:from>
    <xdr:to>
      <xdr:col>5</xdr:col>
      <xdr:colOff>358775</xdr:colOff>
      <xdr:row>38</xdr:row>
      <xdr:rowOff>52522</xdr:rowOff>
    </xdr:to>
    <xdr:cxnSp macro="">
      <xdr:nvCxnSpPr>
        <xdr:cNvPr id="66" name="直線コネクタ 65"/>
        <xdr:cNvCxnSpPr/>
      </xdr:nvCxnSpPr>
      <xdr:spPr>
        <a:xfrm flipV="1">
          <a:off x="2908300" y="6537822"/>
          <a:ext cx="8890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156713</xdr:rowOff>
    </xdr:from>
    <xdr:to>
      <xdr:col>5</xdr:col>
      <xdr:colOff>409575</xdr:colOff>
      <xdr:row>36</xdr:row>
      <xdr:rowOff>86863</xdr:rowOff>
    </xdr:to>
    <xdr:sp macro="" textlink="">
      <xdr:nvSpPr>
        <xdr:cNvPr id="67" name="フローチャート : 判断 66"/>
        <xdr:cNvSpPr/>
      </xdr:nvSpPr>
      <xdr:spPr>
        <a:xfrm>
          <a:off x="3746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103390</xdr:rowOff>
    </xdr:from>
    <xdr:ext cx="534377" cy="259045"/>
    <xdr:sp macro="" textlink="">
      <xdr:nvSpPr>
        <xdr:cNvPr id="68" name="テキスト ボックス 67"/>
        <xdr:cNvSpPr txBox="1"/>
      </xdr:nvSpPr>
      <xdr:spPr>
        <a:xfrm>
          <a:off x="3530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37092</xdr:rowOff>
    </xdr:from>
    <xdr:to>
      <xdr:col>4</xdr:col>
      <xdr:colOff>155575</xdr:colOff>
      <xdr:row>38</xdr:row>
      <xdr:rowOff>52522</xdr:rowOff>
    </xdr:to>
    <xdr:cxnSp macro="">
      <xdr:nvCxnSpPr>
        <xdr:cNvPr id="69" name="直線コネクタ 68"/>
        <xdr:cNvCxnSpPr/>
      </xdr:nvCxnSpPr>
      <xdr:spPr>
        <a:xfrm>
          <a:off x="2019300" y="655219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91953</xdr:rowOff>
    </xdr:from>
    <xdr:to>
      <xdr:col>4</xdr:col>
      <xdr:colOff>206375</xdr:colOff>
      <xdr:row>36</xdr:row>
      <xdr:rowOff>22103</xdr:rowOff>
    </xdr:to>
    <xdr:sp macro="" textlink="">
      <xdr:nvSpPr>
        <xdr:cNvPr id="70" name="フローチャート : 判断 69"/>
        <xdr:cNvSpPr/>
      </xdr:nvSpPr>
      <xdr:spPr>
        <a:xfrm>
          <a:off x="2857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38630</xdr:rowOff>
    </xdr:from>
    <xdr:ext cx="534377" cy="259045"/>
    <xdr:sp macro="" textlink="">
      <xdr:nvSpPr>
        <xdr:cNvPr id="71" name="テキスト ボックス 70"/>
        <xdr:cNvSpPr txBox="1"/>
      </xdr:nvSpPr>
      <xdr:spPr>
        <a:xfrm>
          <a:off x="2641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37092</xdr:rowOff>
    </xdr:from>
    <xdr:to>
      <xdr:col>2</xdr:col>
      <xdr:colOff>638175</xdr:colOff>
      <xdr:row>38</xdr:row>
      <xdr:rowOff>50644</xdr:rowOff>
    </xdr:to>
    <xdr:cxnSp macro="">
      <xdr:nvCxnSpPr>
        <xdr:cNvPr id="72" name="直線コネクタ 71"/>
        <xdr:cNvCxnSpPr/>
      </xdr:nvCxnSpPr>
      <xdr:spPr>
        <a:xfrm flipV="1">
          <a:off x="1130300" y="6552192"/>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101326</xdr:rowOff>
    </xdr:from>
    <xdr:to>
      <xdr:col>3</xdr:col>
      <xdr:colOff>3175</xdr:colOff>
      <xdr:row>36</xdr:row>
      <xdr:rowOff>31476</xdr:rowOff>
    </xdr:to>
    <xdr:sp macro="" textlink="">
      <xdr:nvSpPr>
        <xdr:cNvPr id="73" name="フローチャート : 判断 72"/>
        <xdr:cNvSpPr/>
      </xdr:nvSpPr>
      <xdr:spPr>
        <a:xfrm>
          <a:off x="1968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48003</xdr:rowOff>
    </xdr:from>
    <xdr:ext cx="534377" cy="259045"/>
    <xdr:sp macro="" textlink="">
      <xdr:nvSpPr>
        <xdr:cNvPr id="74" name="テキスト ボックス 73"/>
        <xdr:cNvSpPr txBox="1"/>
      </xdr:nvSpPr>
      <xdr:spPr>
        <a:xfrm>
          <a:off x="1752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85079</xdr:rowOff>
    </xdr:from>
    <xdr:to>
      <xdr:col>1</xdr:col>
      <xdr:colOff>485775</xdr:colOff>
      <xdr:row>36</xdr:row>
      <xdr:rowOff>15229</xdr:rowOff>
    </xdr:to>
    <xdr:sp macro="" textlink="">
      <xdr:nvSpPr>
        <xdr:cNvPr id="75" name="フローチャート : 判断 74"/>
        <xdr:cNvSpPr/>
      </xdr:nvSpPr>
      <xdr:spPr>
        <a:xfrm>
          <a:off x="1079500" y="608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31756</xdr:rowOff>
    </xdr:from>
    <xdr:ext cx="534377" cy="259045"/>
    <xdr:sp macro="" textlink="">
      <xdr:nvSpPr>
        <xdr:cNvPr id="76" name="テキスト ボックス 75"/>
        <xdr:cNvSpPr txBox="1"/>
      </xdr:nvSpPr>
      <xdr:spPr>
        <a:xfrm>
          <a:off x="863111" y="586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143666</xdr:rowOff>
    </xdr:from>
    <xdr:to>
      <xdr:col>6</xdr:col>
      <xdr:colOff>561975</xdr:colOff>
      <xdr:row>38</xdr:row>
      <xdr:rowOff>73816</xdr:rowOff>
    </xdr:to>
    <xdr:sp macro="" textlink="">
      <xdr:nvSpPr>
        <xdr:cNvPr id="82" name="円/楕円 81"/>
        <xdr:cNvSpPr/>
      </xdr:nvSpPr>
      <xdr:spPr>
        <a:xfrm>
          <a:off x="4584700" y="64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58593</xdr:rowOff>
    </xdr:from>
    <xdr:ext cx="534377" cy="259045"/>
    <xdr:sp macro="" textlink="">
      <xdr:nvSpPr>
        <xdr:cNvPr id="83" name="人件費該当値テキスト"/>
        <xdr:cNvSpPr txBox="1"/>
      </xdr:nvSpPr>
      <xdr:spPr>
        <a:xfrm>
          <a:off x="4686300" y="64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35,146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143372</xdr:rowOff>
    </xdr:from>
    <xdr:to>
      <xdr:col>5</xdr:col>
      <xdr:colOff>409575</xdr:colOff>
      <xdr:row>38</xdr:row>
      <xdr:rowOff>73523</xdr:rowOff>
    </xdr:to>
    <xdr:sp macro="" textlink="">
      <xdr:nvSpPr>
        <xdr:cNvPr id="84" name="円/楕円 83"/>
        <xdr:cNvSpPr/>
      </xdr:nvSpPr>
      <xdr:spPr>
        <a:xfrm>
          <a:off x="3746500" y="648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64649</xdr:rowOff>
    </xdr:from>
    <xdr:ext cx="534377" cy="259045"/>
    <xdr:sp macro="" textlink="">
      <xdr:nvSpPr>
        <xdr:cNvPr id="85" name="テキスト ボックス 84"/>
        <xdr:cNvSpPr txBox="1"/>
      </xdr:nvSpPr>
      <xdr:spPr>
        <a:xfrm>
          <a:off x="3530111" y="65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1722</xdr:rowOff>
    </xdr:from>
    <xdr:to>
      <xdr:col>4</xdr:col>
      <xdr:colOff>206375</xdr:colOff>
      <xdr:row>38</xdr:row>
      <xdr:rowOff>103322</xdr:rowOff>
    </xdr:to>
    <xdr:sp macro="" textlink="">
      <xdr:nvSpPr>
        <xdr:cNvPr id="86" name="円/楕円 85"/>
        <xdr:cNvSpPr/>
      </xdr:nvSpPr>
      <xdr:spPr>
        <a:xfrm>
          <a:off x="2857500" y="65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94449</xdr:rowOff>
    </xdr:from>
    <xdr:ext cx="534377" cy="259045"/>
    <xdr:sp macro="" textlink="">
      <xdr:nvSpPr>
        <xdr:cNvPr id="87" name="テキスト ボックス 86"/>
        <xdr:cNvSpPr txBox="1"/>
      </xdr:nvSpPr>
      <xdr:spPr>
        <a:xfrm>
          <a:off x="2641111" y="66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157741</xdr:rowOff>
    </xdr:from>
    <xdr:to>
      <xdr:col>3</xdr:col>
      <xdr:colOff>3175</xdr:colOff>
      <xdr:row>38</xdr:row>
      <xdr:rowOff>87891</xdr:rowOff>
    </xdr:to>
    <xdr:sp macro="" textlink="">
      <xdr:nvSpPr>
        <xdr:cNvPr id="88" name="円/楕円 87"/>
        <xdr:cNvSpPr/>
      </xdr:nvSpPr>
      <xdr:spPr>
        <a:xfrm>
          <a:off x="1968500" y="65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79019</xdr:rowOff>
    </xdr:from>
    <xdr:ext cx="534377" cy="259045"/>
    <xdr:sp macro="" textlink="">
      <xdr:nvSpPr>
        <xdr:cNvPr id="89" name="テキスト ボックス 88"/>
        <xdr:cNvSpPr txBox="1"/>
      </xdr:nvSpPr>
      <xdr:spPr>
        <a:xfrm>
          <a:off x="1752111" y="65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171294</xdr:rowOff>
    </xdr:from>
    <xdr:to>
      <xdr:col>1</xdr:col>
      <xdr:colOff>485775</xdr:colOff>
      <xdr:row>38</xdr:row>
      <xdr:rowOff>101444</xdr:rowOff>
    </xdr:to>
    <xdr:sp macro="" textlink="">
      <xdr:nvSpPr>
        <xdr:cNvPr id="90" name="円/楕円 89"/>
        <xdr:cNvSpPr/>
      </xdr:nvSpPr>
      <xdr:spPr>
        <a:xfrm>
          <a:off x="1079500" y="65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92571</xdr:rowOff>
    </xdr:from>
    <xdr:ext cx="534377" cy="259045"/>
    <xdr:sp macro="" textlink="">
      <xdr:nvSpPr>
        <xdr:cNvPr id="91" name="テキスト ボックス 90"/>
        <xdr:cNvSpPr txBox="1"/>
      </xdr:nvSpPr>
      <xdr:spPr>
        <a:xfrm>
          <a:off x="863111" y="66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3" name="直線コネクタ 112"/>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4"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5" name="直線コネクタ 114"/>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6"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7" name="直線コネクタ 116"/>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76588</xdr:rowOff>
    </xdr:from>
    <xdr:to>
      <xdr:col>6</xdr:col>
      <xdr:colOff>511175</xdr:colOff>
      <xdr:row>57</xdr:row>
      <xdr:rowOff>78709</xdr:rowOff>
    </xdr:to>
    <xdr:cxnSp macro="">
      <xdr:nvCxnSpPr>
        <xdr:cNvPr id="118" name="直線コネクタ 117"/>
        <xdr:cNvCxnSpPr/>
      </xdr:nvCxnSpPr>
      <xdr:spPr>
        <a:xfrm flipV="1">
          <a:off x="3797300" y="9849238"/>
          <a:ext cx="8382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9"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20" name="フローチャート : 判断 119"/>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78709</xdr:rowOff>
    </xdr:from>
    <xdr:to>
      <xdr:col>5</xdr:col>
      <xdr:colOff>358775</xdr:colOff>
      <xdr:row>57</xdr:row>
      <xdr:rowOff>98675</xdr:rowOff>
    </xdr:to>
    <xdr:cxnSp macro="">
      <xdr:nvCxnSpPr>
        <xdr:cNvPr id="121" name="直線コネクタ 120"/>
        <xdr:cNvCxnSpPr/>
      </xdr:nvCxnSpPr>
      <xdr:spPr>
        <a:xfrm flipV="1">
          <a:off x="2908300" y="9851359"/>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2" name="フローチャート : 判断 121"/>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3" name="テキスト ボックス 122"/>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98675</xdr:rowOff>
    </xdr:from>
    <xdr:to>
      <xdr:col>4</xdr:col>
      <xdr:colOff>155575</xdr:colOff>
      <xdr:row>57</xdr:row>
      <xdr:rowOff>115331</xdr:rowOff>
    </xdr:to>
    <xdr:cxnSp macro="">
      <xdr:nvCxnSpPr>
        <xdr:cNvPr id="124" name="直線コネクタ 123"/>
        <xdr:cNvCxnSpPr/>
      </xdr:nvCxnSpPr>
      <xdr:spPr>
        <a:xfrm flipV="1">
          <a:off x="2019300" y="9871325"/>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5" name="フローチャート : 判断 124"/>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6" name="テキスト ボックス 125"/>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112433</xdr:rowOff>
    </xdr:from>
    <xdr:to>
      <xdr:col>2</xdr:col>
      <xdr:colOff>638175</xdr:colOff>
      <xdr:row>57</xdr:row>
      <xdr:rowOff>115331</xdr:rowOff>
    </xdr:to>
    <xdr:cxnSp macro="">
      <xdr:nvCxnSpPr>
        <xdr:cNvPr id="127" name="直線コネクタ 126"/>
        <xdr:cNvCxnSpPr/>
      </xdr:nvCxnSpPr>
      <xdr:spPr>
        <a:xfrm>
          <a:off x="1130300" y="9885083"/>
          <a:ext cx="8890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8" name="フローチャート : 判断 127"/>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9" name="テキスト ボックス 128"/>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30" name="フローチャート : 判断 129"/>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31" name="テキスト ボックス 130"/>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25788</xdr:rowOff>
    </xdr:from>
    <xdr:to>
      <xdr:col>6</xdr:col>
      <xdr:colOff>561975</xdr:colOff>
      <xdr:row>57</xdr:row>
      <xdr:rowOff>127388</xdr:rowOff>
    </xdr:to>
    <xdr:sp macro="" textlink="">
      <xdr:nvSpPr>
        <xdr:cNvPr id="137" name="円/楕円 136"/>
        <xdr:cNvSpPr/>
      </xdr:nvSpPr>
      <xdr:spPr>
        <a:xfrm>
          <a:off x="4584700" y="97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8"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27909</xdr:rowOff>
    </xdr:from>
    <xdr:to>
      <xdr:col>5</xdr:col>
      <xdr:colOff>409575</xdr:colOff>
      <xdr:row>57</xdr:row>
      <xdr:rowOff>129509</xdr:rowOff>
    </xdr:to>
    <xdr:sp macro="" textlink="">
      <xdr:nvSpPr>
        <xdr:cNvPr id="139" name="円/楕円 138"/>
        <xdr:cNvSpPr/>
      </xdr:nvSpPr>
      <xdr:spPr>
        <a:xfrm>
          <a:off x="3746500" y="98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120636</xdr:rowOff>
    </xdr:from>
    <xdr:ext cx="534377" cy="259045"/>
    <xdr:sp macro="" textlink="">
      <xdr:nvSpPr>
        <xdr:cNvPr id="140" name="テキスト ボックス 139"/>
        <xdr:cNvSpPr txBox="1"/>
      </xdr:nvSpPr>
      <xdr:spPr>
        <a:xfrm>
          <a:off x="3530111" y="989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47875</xdr:rowOff>
    </xdr:from>
    <xdr:to>
      <xdr:col>4</xdr:col>
      <xdr:colOff>206375</xdr:colOff>
      <xdr:row>57</xdr:row>
      <xdr:rowOff>149475</xdr:rowOff>
    </xdr:to>
    <xdr:sp macro="" textlink="">
      <xdr:nvSpPr>
        <xdr:cNvPr id="141" name="円/楕円 140"/>
        <xdr:cNvSpPr/>
      </xdr:nvSpPr>
      <xdr:spPr>
        <a:xfrm>
          <a:off x="2857500" y="98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140602</xdr:rowOff>
    </xdr:from>
    <xdr:ext cx="534377" cy="259045"/>
    <xdr:sp macro="" textlink="">
      <xdr:nvSpPr>
        <xdr:cNvPr id="142" name="テキスト ボックス 141"/>
        <xdr:cNvSpPr txBox="1"/>
      </xdr:nvSpPr>
      <xdr:spPr>
        <a:xfrm>
          <a:off x="2641111" y="99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64531</xdr:rowOff>
    </xdr:from>
    <xdr:to>
      <xdr:col>3</xdr:col>
      <xdr:colOff>3175</xdr:colOff>
      <xdr:row>57</xdr:row>
      <xdr:rowOff>166131</xdr:rowOff>
    </xdr:to>
    <xdr:sp macro="" textlink="">
      <xdr:nvSpPr>
        <xdr:cNvPr id="143" name="円/楕円 142"/>
        <xdr:cNvSpPr/>
      </xdr:nvSpPr>
      <xdr:spPr>
        <a:xfrm>
          <a:off x="1968500" y="983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157258</xdr:rowOff>
    </xdr:from>
    <xdr:ext cx="534377" cy="259045"/>
    <xdr:sp macro="" textlink="">
      <xdr:nvSpPr>
        <xdr:cNvPr id="144" name="テキスト ボックス 143"/>
        <xdr:cNvSpPr txBox="1"/>
      </xdr:nvSpPr>
      <xdr:spPr>
        <a:xfrm>
          <a:off x="1752111" y="992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61633</xdr:rowOff>
    </xdr:from>
    <xdr:to>
      <xdr:col>1</xdr:col>
      <xdr:colOff>485775</xdr:colOff>
      <xdr:row>57</xdr:row>
      <xdr:rowOff>163233</xdr:rowOff>
    </xdr:to>
    <xdr:sp macro="" textlink="">
      <xdr:nvSpPr>
        <xdr:cNvPr id="145" name="円/楕円 144"/>
        <xdr:cNvSpPr/>
      </xdr:nvSpPr>
      <xdr:spPr>
        <a:xfrm>
          <a:off x="1079500" y="98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154360</xdr:rowOff>
    </xdr:from>
    <xdr:ext cx="534377" cy="259045"/>
    <xdr:sp macro="" textlink="">
      <xdr:nvSpPr>
        <xdr:cNvPr id="146" name="テキスト ボックス 145"/>
        <xdr:cNvSpPr txBox="1"/>
      </xdr:nvSpPr>
      <xdr:spPr>
        <a:xfrm>
          <a:off x="863111" y="99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70" name="直線コネクタ 169"/>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71"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2" name="直線コネクタ 171"/>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3"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4" name="直線コネクタ 173"/>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131699</xdr:rowOff>
    </xdr:from>
    <xdr:to>
      <xdr:col>6</xdr:col>
      <xdr:colOff>511175</xdr:colOff>
      <xdr:row>77</xdr:row>
      <xdr:rowOff>148158</xdr:rowOff>
    </xdr:to>
    <xdr:cxnSp macro="">
      <xdr:nvCxnSpPr>
        <xdr:cNvPr id="175" name="直線コネクタ 174"/>
        <xdr:cNvCxnSpPr/>
      </xdr:nvCxnSpPr>
      <xdr:spPr>
        <a:xfrm flipV="1">
          <a:off x="3797300" y="13333349"/>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6"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7" name="フローチャート : 判断 176"/>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148158</xdr:rowOff>
    </xdr:from>
    <xdr:to>
      <xdr:col>5</xdr:col>
      <xdr:colOff>358775</xdr:colOff>
      <xdr:row>78</xdr:row>
      <xdr:rowOff>11074</xdr:rowOff>
    </xdr:to>
    <xdr:cxnSp macro="">
      <xdr:nvCxnSpPr>
        <xdr:cNvPr id="178" name="直線コネクタ 177"/>
        <xdr:cNvCxnSpPr/>
      </xdr:nvCxnSpPr>
      <xdr:spPr>
        <a:xfrm flipV="1">
          <a:off x="2908300" y="13349808"/>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9" name="フローチャート : 判断 178"/>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80" name="テキスト ボックス 179"/>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11074</xdr:rowOff>
    </xdr:from>
    <xdr:to>
      <xdr:col>4</xdr:col>
      <xdr:colOff>155575</xdr:colOff>
      <xdr:row>78</xdr:row>
      <xdr:rowOff>42011</xdr:rowOff>
    </xdr:to>
    <xdr:cxnSp macro="">
      <xdr:nvCxnSpPr>
        <xdr:cNvPr id="181" name="直線コネクタ 180"/>
        <xdr:cNvCxnSpPr/>
      </xdr:nvCxnSpPr>
      <xdr:spPr>
        <a:xfrm flipV="1">
          <a:off x="2019300" y="13384174"/>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2" name="フローチャート : 判断 181"/>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3" name="テキスト ボックス 182"/>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42011</xdr:rowOff>
    </xdr:from>
    <xdr:to>
      <xdr:col>2</xdr:col>
      <xdr:colOff>638175</xdr:colOff>
      <xdr:row>78</xdr:row>
      <xdr:rowOff>87731</xdr:rowOff>
    </xdr:to>
    <xdr:cxnSp macro="">
      <xdr:nvCxnSpPr>
        <xdr:cNvPr id="184" name="直線コネクタ 183"/>
        <xdr:cNvCxnSpPr/>
      </xdr:nvCxnSpPr>
      <xdr:spPr>
        <a:xfrm flipV="1">
          <a:off x="1130300" y="134151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5" name="フローチャート : 判断 184"/>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6" name="テキスト ボックス 185"/>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7" name="フローチャート : 判断 186"/>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8" name="テキスト ボックス 187"/>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80899</xdr:rowOff>
    </xdr:from>
    <xdr:to>
      <xdr:col>6</xdr:col>
      <xdr:colOff>561975</xdr:colOff>
      <xdr:row>78</xdr:row>
      <xdr:rowOff>11049</xdr:rowOff>
    </xdr:to>
    <xdr:sp macro="" textlink="">
      <xdr:nvSpPr>
        <xdr:cNvPr id="194" name="円/楕円 193"/>
        <xdr:cNvSpPr/>
      </xdr:nvSpPr>
      <xdr:spPr>
        <a:xfrm>
          <a:off x="45847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59326</xdr:rowOff>
    </xdr:from>
    <xdr:ext cx="469744" cy="259045"/>
    <xdr:sp macro="" textlink="">
      <xdr:nvSpPr>
        <xdr:cNvPr id="195" name="維持補修費該当値テキスト"/>
        <xdr:cNvSpPr txBox="1"/>
      </xdr:nvSpPr>
      <xdr:spPr>
        <a:xfrm>
          <a:off x="4686300" y="1326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97358</xdr:rowOff>
    </xdr:from>
    <xdr:to>
      <xdr:col>5</xdr:col>
      <xdr:colOff>409575</xdr:colOff>
      <xdr:row>78</xdr:row>
      <xdr:rowOff>27508</xdr:rowOff>
    </xdr:to>
    <xdr:sp macro="" textlink="">
      <xdr:nvSpPr>
        <xdr:cNvPr id="196" name="円/楕円 195"/>
        <xdr:cNvSpPr/>
      </xdr:nvSpPr>
      <xdr:spPr>
        <a:xfrm>
          <a:off x="3746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18635</xdr:rowOff>
    </xdr:from>
    <xdr:ext cx="469744" cy="259045"/>
    <xdr:sp macro="" textlink="">
      <xdr:nvSpPr>
        <xdr:cNvPr id="197" name="テキスト ボックス 196"/>
        <xdr:cNvSpPr txBox="1"/>
      </xdr:nvSpPr>
      <xdr:spPr>
        <a:xfrm>
          <a:off x="3562427"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131724</xdr:rowOff>
    </xdr:from>
    <xdr:to>
      <xdr:col>4</xdr:col>
      <xdr:colOff>206375</xdr:colOff>
      <xdr:row>78</xdr:row>
      <xdr:rowOff>61874</xdr:rowOff>
    </xdr:to>
    <xdr:sp macro="" textlink="">
      <xdr:nvSpPr>
        <xdr:cNvPr id="198" name="円/楕円 197"/>
        <xdr:cNvSpPr/>
      </xdr:nvSpPr>
      <xdr:spPr>
        <a:xfrm>
          <a:off x="2857500" y="13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53001</xdr:rowOff>
    </xdr:from>
    <xdr:ext cx="469744" cy="259045"/>
    <xdr:sp macro="" textlink="">
      <xdr:nvSpPr>
        <xdr:cNvPr id="199" name="テキスト ボックス 198"/>
        <xdr:cNvSpPr txBox="1"/>
      </xdr:nvSpPr>
      <xdr:spPr>
        <a:xfrm>
          <a:off x="2673427" y="134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162661</xdr:rowOff>
    </xdr:from>
    <xdr:to>
      <xdr:col>3</xdr:col>
      <xdr:colOff>3175</xdr:colOff>
      <xdr:row>78</xdr:row>
      <xdr:rowOff>92811</xdr:rowOff>
    </xdr:to>
    <xdr:sp macro="" textlink="">
      <xdr:nvSpPr>
        <xdr:cNvPr id="200" name="円/楕円 199"/>
        <xdr:cNvSpPr/>
      </xdr:nvSpPr>
      <xdr:spPr>
        <a:xfrm>
          <a:off x="1968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83938</xdr:rowOff>
    </xdr:from>
    <xdr:ext cx="469744" cy="259045"/>
    <xdr:sp macro="" textlink="">
      <xdr:nvSpPr>
        <xdr:cNvPr id="201" name="テキスト ボックス 200"/>
        <xdr:cNvSpPr txBox="1"/>
      </xdr:nvSpPr>
      <xdr:spPr>
        <a:xfrm>
          <a:off x="1784427" y="134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36931</xdr:rowOff>
    </xdr:from>
    <xdr:to>
      <xdr:col>1</xdr:col>
      <xdr:colOff>485775</xdr:colOff>
      <xdr:row>78</xdr:row>
      <xdr:rowOff>138531</xdr:rowOff>
    </xdr:to>
    <xdr:sp macro="" textlink="">
      <xdr:nvSpPr>
        <xdr:cNvPr id="202" name="円/楕円 201"/>
        <xdr:cNvSpPr/>
      </xdr:nvSpPr>
      <xdr:spPr>
        <a:xfrm>
          <a:off x="10795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129658</xdr:rowOff>
    </xdr:from>
    <xdr:ext cx="469744" cy="259045"/>
    <xdr:sp macro="" textlink="">
      <xdr:nvSpPr>
        <xdr:cNvPr id="203" name="テキスト ボックス 202"/>
        <xdr:cNvSpPr txBox="1"/>
      </xdr:nvSpPr>
      <xdr:spPr>
        <a:xfrm>
          <a:off x="895427" y="1350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8" name="直線コネクタ 227"/>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9"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30" name="直線コネクタ 229"/>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31"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2" name="直線コネクタ 231"/>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91560</xdr:rowOff>
    </xdr:from>
    <xdr:to>
      <xdr:col>6</xdr:col>
      <xdr:colOff>511175</xdr:colOff>
      <xdr:row>96</xdr:row>
      <xdr:rowOff>20810</xdr:rowOff>
    </xdr:to>
    <xdr:cxnSp macro="">
      <xdr:nvCxnSpPr>
        <xdr:cNvPr id="233" name="直線コネクタ 232"/>
        <xdr:cNvCxnSpPr/>
      </xdr:nvCxnSpPr>
      <xdr:spPr>
        <a:xfrm flipV="1">
          <a:off x="3797300" y="16379310"/>
          <a:ext cx="838200" cy="10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4"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5" name="フローチャート : 判断 234"/>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20810</xdr:rowOff>
    </xdr:from>
    <xdr:to>
      <xdr:col>5</xdr:col>
      <xdr:colOff>358775</xdr:colOff>
      <xdr:row>96</xdr:row>
      <xdr:rowOff>123526</xdr:rowOff>
    </xdr:to>
    <xdr:cxnSp macro="">
      <xdr:nvCxnSpPr>
        <xdr:cNvPr id="236" name="直線コネクタ 235"/>
        <xdr:cNvCxnSpPr/>
      </xdr:nvCxnSpPr>
      <xdr:spPr>
        <a:xfrm flipV="1">
          <a:off x="2908300" y="16480010"/>
          <a:ext cx="889000" cy="10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7" name="フローチャート : 判断 236"/>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8" name="テキスト ボックス 237"/>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123526</xdr:rowOff>
    </xdr:from>
    <xdr:to>
      <xdr:col>4</xdr:col>
      <xdr:colOff>155575</xdr:colOff>
      <xdr:row>97</xdr:row>
      <xdr:rowOff>91370</xdr:rowOff>
    </xdr:to>
    <xdr:cxnSp macro="">
      <xdr:nvCxnSpPr>
        <xdr:cNvPr id="239" name="直線コネクタ 238"/>
        <xdr:cNvCxnSpPr/>
      </xdr:nvCxnSpPr>
      <xdr:spPr>
        <a:xfrm flipV="1">
          <a:off x="2019300" y="16582726"/>
          <a:ext cx="889000" cy="1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40" name="フローチャート : 判断 239"/>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41" name="テキスト ボックス 240"/>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91370</xdr:rowOff>
    </xdr:from>
    <xdr:to>
      <xdr:col>2</xdr:col>
      <xdr:colOff>638175</xdr:colOff>
      <xdr:row>97</xdr:row>
      <xdr:rowOff>122859</xdr:rowOff>
    </xdr:to>
    <xdr:cxnSp macro="">
      <xdr:nvCxnSpPr>
        <xdr:cNvPr id="242" name="直線コネクタ 241"/>
        <xdr:cNvCxnSpPr/>
      </xdr:nvCxnSpPr>
      <xdr:spPr>
        <a:xfrm flipV="1">
          <a:off x="1130300" y="16722020"/>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3" name="フローチャート : 判断 242"/>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4" name="テキスト ボックス 243"/>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5" name="フローチャート : 判断 244"/>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6" name="テキスト ボックス 245"/>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40760</xdr:rowOff>
    </xdr:from>
    <xdr:to>
      <xdr:col>6</xdr:col>
      <xdr:colOff>561975</xdr:colOff>
      <xdr:row>95</xdr:row>
      <xdr:rowOff>142360</xdr:rowOff>
    </xdr:to>
    <xdr:sp macro="" textlink="">
      <xdr:nvSpPr>
        <xdr:cNvPr id="252" name="円/楕円 251"/>
        <xdr:cNvSpPr/>
      </xdr:nvSpPr>
      <xdr:spPr>
        <a:xfrm>
          <a:off x="4584700" y="1632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63637</xdr:rowOff>
    </xdr:from>
    <xdr:ext cx="534377" cy="259045"/>
    <xdr:sp macro="" textlink="">
      <xdr:nvSpPr>
        <xdr:cNvPr id="253" name="扶助費該当値テキスト"/>
        <xdr:cNvSpPr txBox="1"/>
      </xdr:nvSpPr>
      <xdr:spPr>
        <a:xfrm>
          <a:off x="4686300" y="1617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73,527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141460</xdr:rowOff>
    </xdr:from>
    <xdr:to>
      <xdr:col>5</xdr:col>
      <xdr:colOff>409575</xdr:colOff>
      <xdr:row>96</xdr:row>
      <xdr:rowOff>71610</xdr:rowOff>
    </xdr:to>
    <xdr:sp macro="" textlink="">
      <xdr:nvSpPr>
        <xdr:cNvPr id="254" name="円/楕円 253"/>
        <xdr:cNvSpPr/>
      </xdr:nvSpPr>
      <xdr:spPr>
        <a:xfrm>
          <a:off x="3746500" y="164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88137</xdr:rowOff>
    </xdr:from>
    <xdr:ext cx="534377" cy="259045"/>
    <xdr:sp macro="" textlink="">
      <xdr:nvSpPr>
        <xdr:cNvPr id="255" name="テキスト ボックス 254"/>
        <xdr:cNvSpPr txBox="1"/>
      </xdr:nvSpPr>
      <xdr:spPr>
        <a:xfrm>
          <a:off x="3530111" y="1620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72726</xdr:rowOff>
    </xdr:from>
    <xdr:to>
      <xdr:col>4</xdr:col>
      <xdr:colOff>206375</xdr:colOff>
      <xdr:row>97</xdr:row>
      <xdr:rowOff>2876</xdr:rowOff>
    </xdr:to>
    <xdr:sp macro="" textlink="">
      <xdr:nvSpPr>
        <xdr:cNvPr id="256" name="円/楕円 255"/>
        <xdr:cNvSpPr/>
      </xdr:nvSpPr>
      <xdr:spPr>
        <a:xfrm>
          <a:off x="2857500" y="165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19403</xdr:rowOff>
    </xdr:from>
    <xdr:ext cx="534377" cy="259045"/>
    <xdr:sp macro="" textlink="">
      <xdr:nvSpPr>
        <xdr:cNvPr id="257" name="テキスト ボックス 256"/>
        <xdr:cNvSpPr txBox="1"/>
      </xdr:nvSpPr>
      <xdr:spPr>
        <a:xfrm>
          <a:off x="2641111" y="163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40570</xdr:rowOff>
    </xdr:from>
    <xdr:to>
      <xdr:col>3</xdr:col>
      <xdr:colOff>3175</xdr:colOff>
      <xdr:row>97</xdr:row>
      <xdr:rowOff>142170</xdr:rowOff>
    </xdr:to>
    <xdr:sp macro="" textlink="">
      <xdr:nvSpPr>
        <xdr:cNvPr id="258" name="円/楕円 257"/>
        <xdr:cNvSpPr/>
      </xdr:nvSpPr>
      <xdr:spPr>
        <a:xfrm>
          <a:off x="1968500" y="166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158697</xdr:rowOff>
    </xdr:from>
    <xdr:ext cx="534377" cy="259045"/>
    <xdr:sp macro="" textlink="">
      <xdr:nvSpPr>
        <xdr:cNvPr id="259" name="テキスト ボックス 258"/>
        <xdr:cNvSpPr txBox="1"/>
      </xdr:nvSpPr>
      <xdr:spPr>
        <a:xfrm>
          <a:off x="1752111" y="1644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72059</xdr:rowOff>
    </xdr:from>
    <xdr:to>
      <xdr:col>1</xdr:col>
      <xdr:colOff>485775</xdr:colOff>
      <xdr:row>98</xdr:row>
      <xdr:rowOff>2209</xdr:rowOff>
    </xdr:to>
    <xdr:sp macro="" textlink="">
      <xdr:nvSpPr>
        <xdr:cNvPr id="260" name="円/楕円 259"/>
        <xdr:cNvSpPr/>
      </xdr:nvSpPr>
      <xdr:spPr>
        <a:xfrm>
          <a:off x="1079500" y="167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18736</xdr:rowOff>
    </xdr:from>
    <xdr:ext cx="534377" cy="259045"/>
    <xdr:sp macro="" textlink="">
      <xdr:nvSpPr>
        <xdr:cNvPr id="261" name="テキスト ボックス 260"/>
        <xdr:cNvSpPr txBox="1"/>
      </xdr:nvSpPr>
      <xdr:spPr>
        <a:xfrm>
          <a:off x="863111" y="1647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3" name="直線コネクタ 282"/>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4"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5" name="直線コネクタ 284"/>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6"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7" name="直線コネクタ 286"/>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104587</xdr:rowOff>
    </xdr:from>
    <xdr:to>
      <xdr:col>15</xdr:col>
      <xdr:colOff>180975</xdr:colOff>
      <xdr:row>37</xdr:row>
      <xdr:rowOff>119798</xdr:rowOff>
    </xdr:to>
    <xdr:cxnSp macro="">
      <xdr:nvCxnSpPr>
        <xdr:cNvPr id="288" name="直線コネクタ 287"/>
        <xdr:cNvCxnSpPr/>
      </xdr:nvCxnSpPr>
      <xdr:spPr>
        <a:xfrm>
          <a:off x="9639300" y="6448237"/>
          <a:ext cx="838200" cy="1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9"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90" name="フローチャート : 判断 289"/>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104587</xdr:rowOff>
    </xdr:from>
    <xdr:to>
      <xdr:col>14</xdr:col>
      <xdr:colOff>28575</xdr:colOff>
      <xdr:row>37</xdr:row>
      <xdr:rowOff>119972</xdr:rowOff>
    </xdr:to>
    <xdr:cxnSp macro="">
      <xdr:nvCxnSpPr>
        <xdr:cNvPr id="291" name="直線コネクタ 290"/>
        <xdr:cNvCxnSpPr/>
      </xdr:nvCxnSpPr>
      <xdr:spPr>
        <a:xfrm flipV="1">
          <a:off x="8750300" y="6448237"/>
          <a:ext cx="889000" cy="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2" name="フローチャート : 判断 291"/>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3" name="テキスト ボックス 292"/>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119972</xdr:rowOff>
    </xdr:from>
    <xdr:to>
      <xdr:col>12</xdr:col>
      <xdr:colOff>511175</xdr:colOff>
      <xdr:row>37</xdr:row>
      <xdr:rowOff>124548</xdr:rowOff>
    </xdr:to>
    <xdr:cxnSp macro="">
      <xdr:nvCxnSpPr>
        <xdr:cNvPr id="294" name="直線コネクタ 293"/>
        <xdr:cNvCxnSpPr/>
      </xdr:nvCxnSpPr>
      <xdr:spPr>
        <a:xfrm flipV="1">
          <a:off x="7861300" y="6463622"/>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5" name="フローチャート : 判断 294"/>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6" name="テキスト ボックス 295"/>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124548</xdr:rowOff>
    </xdr:from>
    <xdr:to>
      <xdr:col>11</xdr:col>
      <xdr:colOff>307975</xdr:colOff>
      <xdr:row>37</xdr:row>
      <xdr:rowOff>134534</xdr:rowOff>
    </xdr:to>
    <xdr:cxnSp macro="">
      <xdr:nvCxnSpPr>
        <xdr:cNvPr id="297" name="直線コネクタ 296"/>
        <xdr:cNvCxnSpPr/>
      </xdr:nvCxnSpPr>
      <xdr:spPr>
        <a:xfrm flipV="1">
          <a:off x="6972300" y="6468198"/>
          <a:ext cx="889000" cy="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8" name="フローチャート : 判断 297"/>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9" name="テキスト ボックス 298"/>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300" name="フローチャート : 判断 299"/>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301" name="テキスト ボックス 300"/>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68998</xdr:rowOff>
    </xdr:from>
    <xdr:to>
      <xdr:col>15</xdr:col>
      <xdr:colOff>231775</xdr:colOff>
      <xdr:row>37</xdr:row>
      <xdr:rowOff>170598</xdr:rowOff>
    </xdr:to>
    <xdr:sp macro="" textlink="">
      <xdr:nvSpPr>
        <xdr:cNvPr id="307" name="円/楕円 306"/>
        <xdr:cNvSpPr/>
      </xdr:nvSpPr>
      <xdr:spPr>
        <a:xfrm>
          <a:off x="10426700" y="64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47425</xdr:rowOff>
    </xdr:from>
    <xdr:ext cx="534377" cy="259045"/>
    <xdr:sp macro="" textlink="">
      <xdr:nvSpPr>
        <xdr:cNvPr id="308" name="補助費等該当値テキスト"/>
        <xdr:cNvSpPr txBox="1"/>
      </xdr:nvSpPr>
      <xdr:spPr>
        <a:xfrm>
          <a:off x="10528300" y="6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53787</xdr:rowOff>
    </xdr:from>
    <xdr:to>
      <xdr:col>14</xdr:col>
      <xdr:colOff>79375</xdr:colOff>
      <xdr:row>37</xdr:row>
      <xdr:rowOff>155387</xdr:rowOff>
    </xdr:to>
    <xdr:sp macro="" textlink="">
      <xdr:nvSpPr>
        <xdr:cNvPr id="309" name="円/楕円 308"/>
        <xdr:cNvSpPr/>
      </xdr:nvSpPr>
      <xdr:spPr>
        <a:xfrm>
          <a:off x="9588500" y="63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464</xdr:rowOff>
    </xdr:from>
    <xdr:ext cx="534377" cy="259045"/>
    <xdr:sp macro="" textlink="">
      <xdr:nvSpPr>
        <xdr:cNvPr id="310" name="テキスト ボックス 309"/>
        <xdr:cNvSpPr txBox="1"/>
      </xdr:nvSpPr>
      <xdr:spPr>
        <a:xfrm>
          <a:off x="9372111" y="617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45,180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69172</xdr:rowOff>
    </xdr:from>
    <xdr:to>
      <xdr:col>12</xdr:col>
      <xdr:colOff>561975</xdr:colOff>
      <xdr:row>37</xdr:row>
      <xdr:rowOff>170772</xdr:rowOff>
    </xdr:to>
    <xdr:sp macro="" textlink="">
      <xdr:nvSpPr>
        <xdr:cNvPr id="311" name="円/楕円 310"/>
        <xdr:cNvSpPr/>
      </xdr:nvSpPr>
      <xdr:spPr>
        <a:xfrm>
          <a:off x="8699500" y="64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15849</xdr:rowOff>
    </xdr:from>
    <xdr:ext cx="534377" cy="259045"/>
    <xdr:sp macro="" textlink="">
      <xdr:nvSpPr>
        <xdr:cNvPr id="312" name="テキスト ボックス 311"/>
        <xdr:cNvSpPr txBox="1"/>
      </xdr:nvSpPr>
      <xdr:spPr>
        <a:xfrm>
          <a:off x="8483111" y="61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73748</xdr:rowOff>
    </xdr:from>
    <xdr:to>
      <xdr:col>11</xdr:col>
      <xdr:colOff>358775</xdr:colOff>
      <xdr:row>38</xdr:row>
      <xdr:rowOff>3898</xdr:rowOff>
    </xdr:to>
    <xdr:sp macro="" textlink="">
      <xdr:nvSpPr>
        <xdr:cNvPr id="313" name="円/楕円 312"/>
        <xdr:cNvSpPr/>
      </xdr:nvSpPr>
      <xdr:spPr>
        <a:xfrm>
          <a:off x="7810500" y="64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166475</xdr:rowOff>
    </xdr:from>
    <xdr:ext cx="534377" cy="259045"/>
    <xdr:sp macro="" textlink="">
      <xdr:nvSpPr>
        <xdr:cNvPr id="314" name="テキスト ボックス 313"/>
        <xdr:cNvSpPr txBox="1"/>
      </xdr:nvSpPr>
      <xdr:spPr>
        <a:xfrm>
          <a:off x="7594111" y="651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83734</xdr:rowOff>
    </xdr:from>
    <xdr:to>
      <xdr:col>10</xdr:col>
      <xdr:colOff>155575</xdr:colOff>
      <xdr:row>38</xdr:row>
      <xdr:rowOff>13884</xdr:rowOff>
    </xdr:to>
    <xdr:sp macro="" textlink="">
      <xdr:nvSpPr>
        <xdr:cNvPr id="315" name="円/楕円 314"/>
        <xdr:cNvSpPr/>
      </xdr:nvSpPr>
      <xdr:spPr>
        <a:xfrm>
          <a:off x="6921500" y="6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5011</xdr:rowOff>
    </xdr:from>
    <xdr:ext cx="534377" cy="259045"/>
    <xdr:sp macro="" textlink="">
      <xdr:nvSpPr>
        <xdr:cNvPr id="316" name="テキスト ボックス 315"/>
        <xdr:cNvSpPr txBox="1"/>
      </xdr:nvSpPr>
      <xdr:spPr>
        <a:xfrm>
          <a:off x="6705111" y="6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40" name="直線コネクタ 339"/>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41"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2" name="直線コネクタ 341"/>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3"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4" name="直線コネクタ 343"/>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117549</xdr:rowOff>
    </xdr:from>
    <xdr:to>
      <xdr:col>15</xdr:col>
      <xdr:colOff>180975</xdr:colOff>
      <xdr:row>58</xdr:row>
      <xdr:rowOff>89401</xdr:rowOff>
    </xdr:to>
    <xdr:cxnSp macro="">
      <xdr:nvCxnSpPr>
        <xdr:cNvPr id="345" name="直線コネクタ 344"/>
        <xdr:cNvCxnSpPr/>
      </xdr:nvCxnSpPr>
      <xdr:spPr>
        <a:xfrm>
          <a:off x="9639300" y="9890199"/>
          <a:ext cx="838200" cy="1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6"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7" name="フローチャート : 判断 346"/>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56459</xdr:rowOff>
    </xdr:from>
    <xdr:to>
      <xdr:col>14</xdr:col>
      <xdr:colOff>28575</xdr:colOff>
      <xdr:row>57</xdr:row>
      <xdr:rowOff>117549</xdr:rowOff>
    </xdr:to>
    <xdr:cxnSp macro="">
      <xdr:nvCxnSpPr>
        <xdr:cNvPr id="348" name="直線コネクタ 347"/>
        <xdr:cNvCxnSpPr/>
      </xdr:nvCxnSpPr>
      <xdr:spPr>
        <a:xfrm>
          <a:off x="8750300" y="9829109"/>
          <a:ext cx="889000" cy="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9" name="フローチャート : 判断 348"/>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50" name="テキスト ボックス 349"/>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41516</xdr:rowOff>
    </xdr:from>
    <xdr:to>
      <xdr:col>12</xdr:col>
      <xdr:colOff>511175</xdr:colOff>
      <xdr:row>57</xdr:row>
      <xdr:rowOff>56459</xdr:rowOff>
    </xdr:to>
    <xdr:cxnSp macro="">
      <xdr:nvCxnSpPr>
        <xdr:cNvPr id="351" name="直線コネクタ 350"/>
        <xdr:cNvCxnSpPr/>
      </xdr:nvCxnSpPr>
      <xdr:spPr>
        <a:xfrm>
          <a:off x="7861300" y="9814166"/>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2" name="フローチャート : 判断 351"/>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3" name="テキスト ボックス 352"/>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41516</xdr:rowOff>
    </xdr:from>
    <xdr:to>
      <xdr:col>11</xdr:col>
      <xdr:colOff>307975</xdr:colOff>
      <xdr:row>57</xdr:row>
      <xdr:rowOff>69352</xdr:rowOff>
    </xdr:to>
    <xdr:cxnSp macro="">
      <xdr:nvCxnSpPr>
        <xdr:cNvPr id="354" name="直線コネクタ 353"/>
        <xdr:cNvCxnSpPr/>
      </xdr:nvCxnSpPr>
      <xdr:spPr>
        <a:xfrm flipV="1">
          <a:off x="6972300" y="9814166"/>
          <a:ext cx="889000" cy="2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5" name="フローチャート : 判断 354"/>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6" name="テキスト ボックス 355"/>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7" name="フローチャート : 判断 356"/>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8" name="テキスト ボックス 357"/>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38601</xdr:rowOff>
    </xdr:from>
    <xdr:to>
      <xdr:col>15</xdr:col>
      <xdr:colOff>231775</xdr:colOff>
      <xdr:row>58</xdr:row>
      <xdr:rowOff>140201</xdr:rowOff>
    </xdr:to>
    <xdr:sp macro="" textlink="">
      <xdr:nvSpPr>
        <xdr:cNvPr id="364" name="円/楕円 363"/>
        <xdr:cNvSpPr/>
      </xdr:nvSpPr>
      <xdr:spPr>
        <a:xfrm>
          <a:off x="10426700" y="99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124978</xdr:rowOff>
    </xdr:from>
    <xdr:ext cx="534377" cy="259045"/>
    <xdr:sp macro="" textlink="">
      <xdr:nvSpPr>
        <xdr:cNvPr id="365" name="普通建設事業費該当値テキスト"/>
        <xdr:cNvSpPr txBox="1"/>
      </xdr:nvSpPr>
      <xdr:spPr>
        <a:xfrm>
          <a:off x="10528300" y="98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66749</xdr:rowOff>
    </xdr:from>
    <xdr:to>
      <xdr:col>14</xdr:col>
      <xdr:colOff>79375</xdr:colOff>
      <xdr:row>57</xdr:row>
      <xdr:rowOff>168349</xdr:rowOff>
    </xdr:to>
    <xdr:sp macro="" textlink="">
      <xdr:nvSpPr>
        <xdr:cNvPr id="366" name="円/楕円 365"/>
        <xdr:cNvSpPr/>
      </xdr:nvSpPr>
      <xdr:spPr>
        <a:xfrm>
          <a:off x="9588500" y="98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159476</xdr:rowOff>
    </xdr:from>
    <xdr:ext cx="534377" cy="259045"/>
    <xdr:sp macro="" textlink="">
      <xdr:nvSpPr>
        <xdr:cNvPr id="367" name="テキスト ボックス 366"/>
        <xdr:cNvSpPr txBox="1"/>
      </xdr:nvSpPr>
      <xdr:spPr>
        <a:xfrm>
          <a:off x="9372111" y="993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5659</xdr:rowOff>
    </xdr:from>
    <xdr:to>
      <xdr:col>12</xdr:col>
      <xdr:colOff>561975</xdr:colOff>
      <xdr:row>57</xdr:row>
      <xdr:rowOff>107259</xdr:rowOff>
    </xdr:to>
    <xdr:sp macro="" textlink="">
      <xdr:nvSpPr>
        <xdr:cNvPr id="368" name="円/楕円 367"/>
        <xdr:cNvSpPr/>
      </xdr:nvSpPr>
      <xdr:spPr>
        <a:xfrm>
          <a:off x="8699500" y="9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98386</xdr:rowOff>
    </xdr:from>
    <xdr:ext cx="534377" cy="259045"/>
    <xdr:sp macro="" textlink="">
      <xdr:nvSpPr>
        <xdr:cNvPr id="369" name="テキスト ボックス 368"/>
        <xdr:cNvSpPr txBox="1"/>
      </xdr:nvSpPr>
      <xdr:spPr>
        <a:xfrm>
          <a:off x="8483111" y="98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162166</xdr:rowOff>
    </xdr:from>
    <xdr:to>
      <xdr:col>11</xdr:col>
      <xdr:colOff>358775</xdr:colOff>
      <xdr:row>57</xdr:row>
      <xdr:rowOff>92316</xdr:rowOff>
    </xdr:to>
    <xdr:sp macro="" textlink="">
      <xdr:nvSpPr>
        <xdr:cNvPr id="370" name="円/楕円 369"/>
        <xdr:cNvSpPr/>
      </xdr:nvSpPr>
      <xdr:spPr>
        <a:xfrm>
          <a:off x="7810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83443</xdr:rowOff>
    </xdr:from>
    <xdr:ext cx="534377" cy="259045"/>
    <xdr:sp macro="" textlink="">
      <xdr:nvSpPr>
        <xdr:cNvPr id="371" name="テキスト ボックス 370"/>
        <xdr:cNvSpPr txBox="1"/>
      </xdr:nvSpPr>
      <xdr:spPr>
        <a:xfrm>
          <a:off x="7594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18552</xdr:rowOff>
    </xdr:from>
    <xdr:to>
      <xdr:col>10</xdr:col>
      <xdr:colOff>155575</xdr:colOff>
      <xdr:row>57</xdr:row>
      <xdr:rowOff>120152</xdr:rowOff>
    </xdr:to>
    <xdr:sp macro="" textlink="">
      <xdr:nvSpPr>
        <xdr:cNvPr id="372" name="円/楕円 371"/>
        <xdr:cNvSpPr/>
      </xdr:nvSpPr>
      <xdr:spPr>
        <a:xfrm>
          <a:off x="6921500" y="97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111279</xdr:rowOff>
    </xdr:from>
    <xdr:ext cx="534377" cy="259045"/>
    <xdr:sp macro="" textlink="">
      <xdr:nvSpPr>
        <xdr:cNvPr id="373" name="テキスト ボックス 372"/>
        <xdr:cNvSpPr txBox="1"/>
      </xdr:nvSpPr>
      <xdr:spPr>
        <a:xfrm>
          <a:off x="6705111" y="98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7" name="直線コネクタ 396"/>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400"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401" name="直線コネクタ 400"/>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158102</xdr:rowOff>
    </xdr:from>
    <xdr:to>
      <xdr:col>15</xdr:col>
      <xdr:colOff>180975</xdr:colOff>
      <xdr:row>79</xdr:row>
      <xdr:rowOff>44044</xdr:rowOff>
    </xdr:to>
    <xdr:cxnSp macro="">
      <xdr:nvCxnSpPr>
        <xdr:cNvPr id="402" name="直線コネクタ 401"/>
        <xdr:cNvCxnSpPr/>
      </xdr:nvCxnSpPr>
      <xdr:spPr>
        <a:xfrm>
          <a:off x="9639300" y="13531202"/>
          <a:ext cx="838200" cy="5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3"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4" name="フローチャート : 判断 403"/>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91770</xdr:rowOff>
    </xdr:from>
    <xdr:to>
      <xdr:col>14</xdr:col>
      <xdr:colOff>28575</xdr:colOff>
      <xdr:row>78</xdr:row>
      <xdr:rowOff>158102</xdr:rowOff>
    </xdr:to>
    <xdr:cxnSp macro="">
      <xdr:nvCxnSpPr>
        <xdr:cNvPr id="405" name="直線コネクタ 404"/>
        <xdr:cNvCxnSpPr/>
      </xdr:nvCxnSpPr>
      <xdr:spPr>
        <a:xfrm>
          <a:off x="8750300" y="13464870"/>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6" name="フローチャート : 判断 405"/>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7" name="テキスト ボックス 406"/>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8" name="フローチャート : 判断 407"/>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9" name="テキスト ボックス 408"/>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164694</xdr:rowOff>
    </xdr:from>
    <xdr:to>
      <xdr:col>15</xdr:col>
      <xdr:colOff>231775</xdr:colOff>
      <xdr:row>79</xdr:row>
      <xdr:rowOff>94844</xdr:rowOff>
    </xdr:to>
    <xdr:sp macro="" textlink="">
      <xdr:nvSpPr>
        <xdr:cNvPr id="415" name="円/楕円 414"/>
        <xdr:cNvSpPr/>
      </xdr:nvSpPr>
      <xdr:spPr>
        <a:xfrm>
          <a:off x="10426700" y="135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79621</xdr:rowOff>
    </xdr:from>
    <xdr:ext cx="313932" cy="259045"/>
    <xdr:sp macro="" textlink="">
      <xdr:nvSpPr>
        <xdr:cNvPr id="416" name="普通建設事業費 （ うち新規整備　）該当値テキスト"/>
        <xdr:cNvSpPr txBox="1"/>
      </xdr:nvSpPr>
      <xdr:spPr>
        <a:xfrm>
          <a:off x="10528300" y="13452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107302</xdr:rowOff>
    </xdr:from>
    <xdr:to>
      <xdr:col>14</xdr:col>
      <xdr:colOff>79375</xdr:colOff>
      <xdr:row>79</xdr:row>
      <xdr:rowOff>37452</xdr:rowOff>
    </xdr:to>
    <xdr:sp macro="" textlink="">
      <xdr:nvSpPr>
        <xdr:cNvPr id="417" name="円/楕円 416"/>
        <xdr:cNvSpPr/>
      </xdr:nvSpPr>
      <xdr:spPr>
        <a:xfrm>
          <a:off x="95885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28579</xdr:rowOff>
    </xdr:from>
    <xdr:ext cx="469744" cy="259045"/>
    <xdr:sp macro="" textlink="">
      <xdr:nvSpPr>
        <xdr:cNvPr id="418" name="テキスト ボックス 417"/>
        <xdr:cNvSpPr txBox="1"/>
      </xdr:nvSpPr>
      <xdr:spPr>
        <a:xfrm>
          <a:off x="9404427" y="135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40970</xdr:rowOff>
    </xdr:from>
    <xdr:to>
      <xdr:col>12</xdr:col>
      <xdr:colOff>561975</xdr:colOff>
      <xdr:row>78</xdr:row>
      <xdr:rowOff>142570</xdr:rowOff>
    </xdr:to>
    <xdr:sp macro="" textlink="">
      <xdr:nvSpPr>
        <xdr:cNvPr id="419" name="円/楕円 418"/>
        <xdr:cNvSpPr/>
      </xdr:nvSpPr>
      <xdr:spPr>
        <a:xfrm>
          <a:off x="86995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133697</xdr:rowOff>
    </xdr:from>
    <xdr:ext cx="469744" cy="259045"/>
    <xdr:sp macro="" textlink="">
      <xdr:nvSpPr>
        <xdr:cNvPr id="420" name="テキスト ボックス 419"/>
        <xdr:cNvSpPr txBox="1"/>
      </xdr:nvSpPr>
      <xdr:spPr>
        <a:xfrm>
          <a:off x="8515427" y="135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6" name="テキスト ボックス 43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8" name="テキスト ボックス 43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4" name="直線コネクタ 443"/>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5"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6" name="直線コネクタ 445"/>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7"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8" name="直線コネクタ 447"/>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14987</xdr:rowOff>
    </xdr:from>
    <xdr:to>
      <xdr:col>15</xdr:col>
      <xdr:colOff>180975</xdr:colOff>
      <xdr:row>98</xdr:row>
      <xdr:rowOff>9792</xdr:rowOff>
    </xdr:to>
    <xdr:cxnSp macro="">
      <xdr:nvCxnSpPr>
        <xdr:cNvPr id="449" name="直線コネクタ 448"/>
        <xdr:cNvCxnSpPr/>
      </xdr:nvCxnSpPr>
      <xdr:spPr>
        <a:xfrm>
          <a:off x="9639300" y="16645637"/>
          <a:ext cx="838200" cy="1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50"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51" name="フローチャート : 判断 450"/>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147676</xdr:rowOff>
    </xdr:from>
    <xdr:to>
      <xdr:col>14</xdr:col>
      <xdr:colOff>28575</xdr:colOff>
      <xdr:row>97</xdr:row>
      <xdr:rowOff>14987</xdr:rowOff>
    </xdr:to>
    <xdr:cxnSp macro="">
      <xdr:nvCxnSpPr>
        <xdr:cNvPr id="452" name="直線コネクタ 451"/>
        <xdr:cNvCxnSpPr/>
      </xdr:nvCxnSpPr>
      <xdr:spPr>
        <a:xfrm>
          <a:off x="8750300" y="16606876"/>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3" name="フローチャート : 判断 452"/>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4" name="テキスト ボックス 453"/>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5" name="フローチャート : 判断 454"/>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6" name="テキスト ボックス 455"/>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130442</xdr:rowOff>
    </xdr:from>
    <xdr:to>
      <xdr:col>15</xdr:col>
      <xdr:colOff>231775</xdr:colOff>
      <xdr:row>98</xdr:row>
      <xdr:rowOff>60592</xdr:rowOff>
    </xdr:to>
    <xdr:sp macro="" textlink="">
      <xdr:nvSpPr>
        <xdr:cNvPr id="462" name="円/楕円 461"/>
        <xdr:cNvSpPr/>
      </xdr:nvSpPr>
      <xdr:spPr>
        <a:xfrm>
          <a:off x="10426700" y="167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108869</xdr:rowOff>
    </xdr:from>
    <xdr:ext cx="534377" cy="259045"/>
    <xdr:sp macro="" textlink="">
      <xdr:nvSpPr>
        <xdr:cNvPr id="463" name="普通建設事業費 （ うち更新整備　）該当値テキスト"/>
        <xdr:cNvSpPr txBox="1"/>
      </xdr:nvSpPr>
      <xdr:spPr>
        <a:xfrm>
          <a:off x="10528300" y="167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135637</xdr:rowOff>
    </xdr:from>
    <xdr:to>
      <xdr:col>14</xdr:col>
      <xdr:colOff>79375</xdr:colOff>
      <xdr:row>97</xdr:row>
      <xdr:rowOff>65787</xdr:rowOff>
    </xdr:to>
    <xdr:sp macro="" textlink="">
      <xdr:nvSpPr>
        <xdr:cNvPr id="464" name="円/楕円 463"/>
        <xdr:cNvSpPr/>
      </xdr:nvSpPr>
      <xdr:spPr>
        <a:xfrm>
          <a:off x="9588500" y="16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82314</xdr:rowOff>
    </xdr:from>
    <xdr:ext cx="534377" cy="259045"/>
    <xdr:sp macro="" textlink="">
      <xdr:nvSpPr>
        <xdr:cNvPr id="465" name="テキスト ボックス 464"/>
        <xdr:cNvSpPr txBox="1"/>
      </xdr:nvSpPr>
      <xdr:spPr>
        <a:xfrm>
          <a:off x="9372111" y="163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96876</xdr:rowOff>
    </xdr:from>
    <xdr:to>
      <xdr:col>12</xdr:col>
      <xdr:colOff>561975</xdr:colOff>
      <xdr:row>97</xdr:row>
      <xdr:rowOff>27026</xdr:rowOff>
    </xdr:to>
    <xdr:sp macro="" textlink="">
      <xdr:nvSpPr>
        <xdr:cNvPr id="466" name="円/楕円 465"/>
        <xdr:cNvSpPr/>
      </xdr:nvSpPr>
      <xdr:spPr>
        <a:xfrm>
          <a:off x="8699500" y="165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43553</xdr:rowOff>
    </xdr:from>
    <xdr:ext cx="534377" cy="259045"/>
    <xdr:sp macro="" textlink="">
      <xdr:nvSpPr>
        <xdr:cNvPr id="467" name="テキスト ボックス 466"/>
        <xdr:cNvSpPr txBox="1"/>
      </xdr:nvSpPr>
      <xdr:spPr>
        <a:xfrm>
          <a:off x="8483111" y="163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3" name="テキスト ボックス 48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5" name="テキスト ボックス 48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7" name="テキスト ボックス 48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91" name="直線コネクタ 490"/>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2"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4"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5" name="直線コネクタ 494"/>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7"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8" name="フローチャート : 判断 497"/>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9" name="直線コネクタ 49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500" name="フローチャート : 判断 499"/>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501" name="テキスト ボックス 500"/>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2" name="直線コネクタ 50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3" name="フローチャート : 判断 502"/>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4" name="テキスト ボックス 503"/>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5" name="直線コネクタ 50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6" name="フローチャート : 判断 505"/>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7" name="テキスト ボックス 506"/>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8" name="フローチャート : 判断 507"/>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9" name="テキスト ボックス 508"/>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6"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9" name="円/楕円 51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0" name="テキスト ボックス 51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1" name="円/楕円 52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2" name="テキスト ボックス 521"/>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3" name="円/楕円 52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4" name="テキスト ボックス 523"/>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4" name="直線コネクタ 58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5" name="テキスト ボックス 58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6" name="直線コネクタ 58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7" name="テキスト ボックス 58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8" name="直線コネクタ 58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9" name="テキスト ボックス 58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0" name="直線コネクタ 58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1" name="テキスト ボックス 59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2" name="直線コネクタ 59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3" name="テキスト ボックス 59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4" name="直線コネクタ 59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5" name="テキスト ボックス 59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9" name="直線コネクタ 598"/>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600"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601" name="直線コネクタ 600"/>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2"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3" name="直線コネクタ 602"/>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12860</xdr:rowOff>
    </xdr:from>
    <xdr:to>
      <xdr:col>23</xdr:col>
      <xdr:colOff>517525</xdr:colOff>
      <xdr:row>78</xdr:row>
      <xdr:rowOff>56043</xdr:rowOff>
    </xdr:to>
    <xdr:cxnSp macro="">
      <xdr:nvCxnSpPr>
        <xdr:cNvPr id="604" name="直線コネクタ 603"/>
        <xdr:cNvCxnSpPr/>
      </xdr:nvCxnSpPr>
      <xdr:spPr>
        <a:xfrm flipV="1">
          <a:off x="15481300" y="13385960"/>
          <a:ext cx="8382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5"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6" name="フローチャート : 判断 605"/>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56043</xdr:rowOff>
    </xdr:from>
    <xdr:to>
      <xdr:col>22</xdr:col>
      <xdr:colOff>365125</xdr:colOff>
      <xdr:row>78</xdr:row>
      <xdr:rowOff>74244</xdr:rowOff>
    </xdr:to>
    <xdr:cxnSp macro="">
      <xdr:nvCxnSpPr>
        <xdr:cNvPr id="607" name="直線コネクタ 606"/>
        <xdr:cNvCxnSpPr/>
      </xdr:nvCxnSpPr>
      <xdr:spPr>
        <a:xfrm flipV="1">
          <a:off x="14592300" y="13429143"/>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8" name="フローチャート : 判断 607"/>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9" name="テキスト ボックス 608"/>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55304</xdr:rowOff>
    </xdr:from>
    <xdr:to>
      <xdr:col>21</xdr:col>
      <xdr:colOff>161925</xdr:colOff>
      <xdr:row>78</xdr:row>
      <xdr:rowOff>74244</xdr:rowOff>
    </xdr:to>
    <xdr:cxnSp macro="">
      <xdr:nvCxnSpPr>
        <xdr:cNvPr id="610" name="直線コネクタ 609"/>
        <xdr:cNvCxnSpPr/>
      </xdr:nvCxnSpPr>
      <xdr:spPr>
        <a:xfrm>
          <a:off x="13703300" y="13428404"/>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11" name="フローチャート : 判断 610"/>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2" name="テキスト ボックス 611"/>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18684</xdr:rowOff>
    </xdr:from>
    <xdr:to>
      <xdr:col>19</xdr:col>
      <xdr:colOff>644525</xdr:colOff>
      <xdr:row>78</xdr:row>
      <xdr:rowOff>55304</xdr:rowOff>
    </xdr:to>
    <xdr:cxnSp macro="">
      <xdr:nvCxnSpPr>
        <xdr:cNvPr id="613" name="直線コネクタ 612"/>
        <xdr:cNvCxnSpPr/>
      </xdr:nvCxnSpPr>
      <xdr:spPr>
        <a:xfrm>
          <a:off x="12814300" y="13391784"/>
          <a:ext cx="8890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4" name="フローチャート : 判断 613"/>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5" name="テキスト ボックス 614"/>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6" name="フローチャート : 判断 615"/>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7" name="テキスト ボックス 616"/>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133510</xdr:rowOff>
    </xdr:from>
    <xdr:to>
      <xdr:col>23</xdr:col>
      <xdr:colOff>568325</xdr:colOff>
      <xdr:row>78</xdr:row>
      <xdr:rowOff>63660</xdr:rowOff>
    </xdr:to>
    <xdr:sp macro="" textlink="">
      <xdr:nvSpPr>
        <xdr:cNvPr id="623" name="円/楕円 622"/>
        <xdr:cNvSpPr/>
      </xdr:nvSpPr>
      <xdr:spPr>
        <a:xfrm>
          <a:off x="16268700" y="133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48437</xdr:rowOff>
    </xdr:from>
    <xdr:ext cx="534377" cy="259045"/>
    <xdr:sp macro="" textlink="">
      <xdr:nvSpPr>
        <xdr:cNvPr id="624" name="公債費該当値テキスト"/>
        <xdr:cNvSpPr txBox="1"/>
      </xdr:nvSpPr>
      <xdr:spPr>
        <a:xfrm>
          <a:off x="16370300" y="1325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5243</xdr:rowOff>
    </xdr:from>
    <xdr:to>
      <xdr:col>22</xdr:col>
      <xdr:colOff>415925</xdr:colOff>
      <xdr:row>78</xdr:row>
      <xdr:rowOff>106843</xdr:rowOff>
    </xdr:to>
    <xdr:sp macro="" textlink="">
      <xdr:nvSpPr>
        <xdr:cNvPr id="625" name="円/楕円 624"/>
        <xdr:cNvSpPr/>
      </xdr:nvSpPr>
      <xdr:spPr>
        <a:xfrm>
          <a:off x="15430500" y="133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97970</xdr:rowOff>
    </xdr:from>
    <xdr:ext cx="534377" cy="259045"/>
    <xdr:sp macro="" textlink="">
      <xdr:nvSpPr>
        <xdr:cNvPr id="626" name="テキスト ボックス 625"/>
        <xdr:cNvSpPr txBox="1"/>
      </xdr:nvSpPr>
      <xdr:spPr>
        <a:xfrm>
          <a:off x="15214111" y="134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23444</xdr:rowOff>
    </xdr:from>
    <xdr:to>
      <xdr:col>21</xdr:col>
      <xdr:colOff>212725</xdr:colOff>
      <xdr:row>78</xdr:row>
      <xdr:rowOff>125044</xdr:rowOff>
    </xdr:to>
    <xdr:sp macro="" textlink="">
      <xdr:nvSpPr>
        <xdr:cNvPr id="627" name="円/楕円 626"/>
        <xdr:cNvSpPr/>
      </xdr:nvSpPr>
      <xdr:spPr>
        <a:xfrm>
          <a:off x="145415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116171</xdr:rowOff>
    </xdr:from>
    <xdr:ext cx="534377" cy="259045"/>
    <xdr:sp macro="" textlink="">
      <xdr:nvSpPr>
        <xdr:cNvPr id="628" name="テキスト ボックス 627"/>
        <xdr:cNvSpPr txBox="1"/>
      </xdr:nvSpPr>
      <xdr:spPr>
        <a:xfrm>
          <a:off x="14325111" y="1348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4504</xdr:rowOff>
    </xdr:from>
    <xdr:to>
      <xdr:col>20</xdr:col>
      <xdr:colOff>9525</xdr:colOff>
      <xdr:row>78</xdr:row>
      <xdr:rowOff>106104</xdr:rowOff>
    </xdr:to>
    <xdr:sp macro="" textlink="">
      <xdr:nvSpPr>
        <xdr:cNvPr id="629" name="円/楕円 628"/>
        <xdr:cNvSpPr/>
      </xdr:nvSpPr>
      <xdr:spPr>
        <a:xfrm>
          <a:off x="13652500" y="133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97231</xdr:rowOff>
    </xdr:from>
    <xdr:ext cx="534377" cy="259045"/>
    <xdr:sp macro="" textlink="">
      <xdr:nvSpPr>
        <xdr:cNvPr id="630" name="テキスト ボックス 629"/>
        <xdr:cNvSpPr txBox="1"/>
      </xdr:nvSpPr>
      <xdr:spPr>
        <a:xfrm>
          <a:off x="13436111" y="134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139334</xdr:rowOff>
    </xdr:from>
    <xdr:to>
      <xdr:col>18</xdr:col>
      <xdr:colOff>492125</xdr:colOff>
      <xdr:row>78</xdr:row>
      <xdr:rowOff>69484</xdr:rowOff>
    </xdr:to>
    <xdr:sp macro="" textlink="">
      <xdr:nvSpPr>
        <xdr:cNvPr id="631" name="円/楕円 630"/>
        <xdr:cNvSpPr/>
      </xdr:nvSpPr>
      <xdr:spPr>
        <a:xfrm>
          <a:off x="12763500" y="133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60611</xdr:rowOff>
    </xdr:from>
    <xdr:ext cx="534377" cy="259045"/>
    <xdr:sp macro="" textlink="">
      <xdr:nvSpPr>
        <xdr:cNvPr id="632" name="テキスト ボックス 631"/>
        <xdr:cNvSpPr txBox="1"/>
      </xdr:nvSpPr>
      <xdr:spPr>
        <a:xfrm>
          <a:off x="12547111" y="134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6" name="直線コネクタ 655"/>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7"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8" name="直線コネクタ 657"/>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9"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60" name="直線コネクタ 659"/>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108114</xdr:rowOff>
    </xdr:from>
    <xdr:to>
      <xdr:col>23</xdr:col>
      <xdr:colOff>517525</xdr:colOff>
      <xdr:row>99</xdr:row>
      <xdr:rowOff>30696</xdr:rowOff>
    </xdr:to>
    <xdr:cxnSp macro="">
      <xdr:nvCxnSpPr>
        <xdr:cNvPr id="661" name="直線コネクタ 660"/>
        <xdr:cNvCxnSpPr/>
      </xdr:nvCxnSpPr>
      <xdr:spPr>
        <a:xfrm flipV="1">
          <a:off x="15481300" y="16910214"/>
          <a:ext cx="838200" cy="9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2"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3" name="フローチャート : 判断 662"/>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23076</xdr:rowOff>
    </xdr:from>
    <xdr:to>
      <xdr:col>22</xdr:col>
      <xdr:colOff>365125</xdr:colOff>
      <xdr:row>99</xdr:row>
      <xdr:rowOff>30696</xdr:rowOff>
    </xdr:to>
    <xdr:cxnSp macro="">
      <xdr:nvCxnSpPr>
        <xdr:cNvPr id="664" name="直線コネクタ 663"/>
        <xdr:cNvCxnSpPr/>
      </xdr:nvCxnSpPr>
      <xdr:spPr>
        <a:xfrm>
          <a:off x="14592300" y="1699662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5" name="フローチャート : 判断 664"/>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6" name="テキスト ボックス 665"/>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131394</xdr:rowOff>
    </xdr:from>
    <xdr:to>
      <xdr:col>21</xdr:col>
      <xdr:colOff>161925</xdr:colOff>
      <xdr:row>99</xdr:row>
      <xdr:rowOff>23076</xdr:rowOff>
    </xdr:to>
    <xdr:cxnSp macro="">
      <xdr:nvCxnSpPr>
        <xdr:cNvPr id="667" name="直線コネクタ 666"/>
        <xdr:cNvCxnSpPr/>
      </xdr:nvCxnSpPr>
      <xdr:spPr>
        <a:xfrm>
          <a:off x="13703300" y="16933494"/>
          <a:ext cx="8890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8" name="フローチャート : 判断 667"/>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9" name="テキスト ボックス 668"/>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19901</xdr:rowOff>
    </xdr:from>
    <xdr:to>
      <xdr:col>19</xdr:col>
      <xdr:colOff>644525</xdr:colOff>
      <xdr:row>98</xdr:row>
      <xdr:rowOff>131394</xdr:rowOff>
    </xdr:to>
    <xdr:cxnSp macro="">
      <xdr:nvCxnSpPr>
        <xdr:cNvPr id="670" name="直線コネクタ 669"/>
        <xdr:cNvCxnSpPr/>
      </xdr:nvCxnSpPr>
      <xdr:spPr>
        <a:xfrm>
          <a:off x="12814300" y="16650551"/>
          <a:ext cx="889000" cy="28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71" name="フローチャート : 判断 670"/>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2" name="テキスト ボックス 671"/>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3" name="フローチャート : 判断 672"/>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147045</xdr:rowOff>
    </xdr:from>
    <xdr:ext cx="534377" cy="259045"/>
    <xdr:sp macro="" textlink="">
      <xdr:nvSpPr>
        <xdr:cNvPr id="674" name="テキスト ボックス 673"/>
        <xdr:cNvSpPr txBox="1"/>
      </xdr:nvSpPr>
      <xdr:spPr>
        <a:xfrm>
          <a:off x="12547111" y="167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57314</xdr:rowOff>
    </xdr:from>
    <xdr:to>
      <xdr:col>23</xdr:col>
      <xdr:colOff>568325</xdr:colOff>
      <xdr:row>98</xdr:row>
      <xdr:rowOff>158914</xdr:rowOff>
    </xdr:to>
    <xdr:sp macro="" textlink="">
      <xdr:nvSpPr>
        <xdr:cNvPr id="680" name="円/楕円 679"/>
        <xdr:cNvSpPr/>
      </xdr:nvSpPr>
      <xdr:spPr>
        <a:xfrm>
          <a:off x="16268700" y="168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143691</xdr:rowOff>
    </xdr:from>
    <xdr:ext cx="469744" cy="259045"/>
    <xdr:sp macro="" textlink="">
      <xdr:nvSpPr>
        <xdr:cNvPr id="681" name="積立金該当値テキスト"/>
        <xdr:cNvSpPr txBox="1"/>
      </xdr:nvSpPr>
      <xdr:spPr>
        <a:xfrm>
          <a:off x="16370300" y="167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151346</xdr:rowOff>
    </xdr:from>
    <xdr:to>
      <xdr:col>22</xdr:col>
      <xdr:colOff>415925</xdr:colOff>
      <xdr:row>99</xdr:row>
      <xdr:rowOff>81496</xdr:rowOff>
    </xdr:to>
    <xdr:sp macro="" textlink="">
      <xdr:nvSpPr>
        <xdr:cNvPr id="682" name="円/楕円 681"/>
        <xdr:cNvSpPr/>
      </xdr:nvSpPr>
      <xdr:spPr>
        <a:xfrm>
          <a:off x="15430500" y="169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72623</xdr:rowOff>
    </xdr:from>
    <xdr:ext cx="469744" cy="259045"/>
    <xdr:sp macro="" textlink="">
      <xdr:nvSpPr>
        <xdr:cNvPr id="683" name="テキスト ボックス 682"/>
        <xdr:cNvSpPr txBox="1"/>
      </xdr:nvSpPr>
      <xdr:spPr>
        <a:xfrm>
          <a:off x="15246427" y="170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143726</xdr:rowOff>
    </xdr:from>
    <xdr:to>
      <xdr:col>21</xdr:col>
      <xdr:colOff>212725</xdr:colOff>
      <xdr:row>99</xdr:row>
      <xdr:rowOff>73876</xdr:rowOff>
    </xdr:to>
    <xdr:sp macro="" textlink="">
      <xdr:nvSpPr>
        <xdr:cNvPr id="684" name="円/楕円 683"/>
        <xdr:cNvSpPr/>
      </xdr:nvSpPr>
      <xdr:spPr>
        <a:xfrm>
          <a:off x="14541500" y="169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65003</xdr:rowOff>
    </xdr:from>
    <xdr:ext cx="469744" cy="259045"/>
    <xdr:sp macro="" textlink="">
      <xdr:nvSpPr>
        <xdr:cNvPr id="685" name="テキスト ボックス 684"/>
        <xdr:cNvSpPr txBox="1"/>
      </xdr:nvSpPr>
      <xdr:spPr>
        <a:xfrm>
          <a:off x="14357427" y="170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80594</xdr:rowOff>
    </xdr:from>
    <xdr:to>
      <xdr:col>20</xdr:col>
      <xdr:colOff>9525</xdr:colOff>
      <xdr:row>99</xdr:row>
      <xdr:rowOff>10744</xdr:rowOff>
    </xdr:to>
    <xdr:sp macro="" textlink="">
      <xdr:nvSpPr>
        <xdr:cNvPr id="686" name="円/楕円 685"/>
        <xdr:cNvSpPr/>
      </xdr:nvSpPr>
      <xdr:spPr>
        <a:xfrm>
          <a:off x="136525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1871</xdr:rowOff>
    </xdr:from>
    <xdr:ext cx="469744" cy="259045"/>
    <xdr:sp macro="" textlink="">
      <xdr:nvSpPr>
        <xdr:cNvPr id="687" name="テキスト ボックス 686"/>
        <xdr:cNvSpPr txBox="1"/>
      </xdr:nvSpPr>
      <xdr:spPr>
        <a:xfrm>
          <a:off x="13468427" y="1697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140551</xdr:rowOff>
    </xdr:from>
    <xdr:to>
      <xdr:col>18</xdr:col>
      <xdr:colOff>492125</xdr:colOff>
      <xdr:row>97</xdr:row>
      <xdr:rowOff>70701</xdr:rowOff>
    </xdr:to>
    <xdr:sp macro="" textlink="">
      <xdr:nvSpPr>
        <xdr:cNvPr id="688" name="円/楕円 687"/>
        <xdr:cNvSpPr/>
      </xdr:nvSpPr>
      <xdr:spPr>
        <a:xfrm>
          <a:off x="12763500" y="165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87228</xdr:rowOff>
    </xdr:from>
    <xdr:ext cx="534377" cy="259045"/>
    <xdr:sp macro="" textlink="">
      <xdr:nvSpPr>
        <xdr:cNvPr id="689" name="テキスト ボックス 688"/>
        <xdr:cNvSpPr txBox="1"/>
      </xdr:nvSpPr>
      <xdr:spPr>
        <a:xfrm>
          <a:off x="12547111" y="1637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9" name="テキスト ボックス 70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5" name="直線コネクタ 714"/>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8"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9" name="直線コネクタ 718"/>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45865</xdr:rowOff>
    </xdr:from>
    <xdr:to>
      <xdr:col>32</xdr:col>
      <xdr:colOff>187325</xdr:colOff>
      <xdr:row>39</xdr:row>
      <xdr:rowOff>55118</xdr:rowOff>
    </xdr:to>
    <xdr:cxnSp macro="">
      <xdr:nvCxnSpPr>
        <xdr:cNvPr id="720" name="直線コネクタ 719"/>
        <xdr:cNvCxnSpPr/>
      </xdr:nvCxnSpPr>
      <xdr:spPr>
        <a:xfrm>
          <a:off x="21323300" y="6732415"/>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21"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2" name="フローチャート : 判断 721"/>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44232</xdr:rowOff>
    </xdr:from>
    <xdr:to>
      <xdr:col>31</xdr:col>
      <xdr:colOff>34925</xdr:colOff>
      <xdr:row>39</xdr:row>
      <xdr:rowOff>45865</xdr:rowOff>
    </xdr:to>
    <xdr:cxnSp macro="">
      <xdr:nvCxnSpPr>
        <xdr:cNvPr id="723" name="直線コネクタ 722"/>
        <xdr:cNvCxnSpPr/>
      </xdr:nvCxnSpPr>
      <xdr:spPr>
        <a:xfrm>
          <a:off x="20434300" y="673078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4" name="フローチャート : 判断 723"/>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5" name="テキスト ボックス 724"/>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35959</xdr:rowOff>
    </xdr:from>
    <xdr:to>
      <xdr:col>29</xdr:col>
      <xdr:colOff>517525</xdr:colOff>
      <xdr:row>39</xdr:row>
      <xdr:rowOff>44232</xdr:rowOff>
    </xdr:to>
    <xdr:cxnSp macro="">
      <xdr:nvCxnSpPr>
        <xdr:cNvPr id="726" name="直線コネクタ 725"/>
        <xdr:cNvCxnSpPr/>
      </xdr:nvCxnSpPr>
      <xdr:spPr>
        <a:xfrm>
          <a:off x="19545300" y="672250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7" name="フローチャート : 判断 726"/>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8" name="テキスト ボックス 727"/>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35959</xdr:rowOff>
    </xdr:from>
    <xdr:to>
      <xdr:col>28</xdr:col>
      <xdr:colOff>314325</xdr:colOff>
      <xdr:row>39</xdr:row>
      <xdr:rowOff>36395</xdr:rowOff>
    </xdr:to>
    <xdr:cxnSp macro="">
      <xdr:nvCxnSpPr>
        <xdr:cNvPr id="729" name="直線コネクタ 728"/>
        <xdr:cNvCxnSpPr/>
      </xdr:nvCxnSpPr>
      <xdr:spPr>
        <a:xfrm flipV="1">
          <a:off x="18656300" y="6722509"/>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30" name="フローチャート : 判断 729"/>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31" name="テキスト ボックス 730"/>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2" name="フローチャート : 判断 731"/>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3" name="テキスト ボックス 732"/>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4318</xdr:rowOff>
    </xdr:from>
    <xdr:to>
      <xdr:col>32</xdr:col>
      <xdr:colOff>238125</xdr:colOff>
      <xdr:row>39</xdr:row>
      <xdr:rowOff>105918</xdr:rowOff>
    </xdr:to>
    <xdr:sp macro="" textlink="">
      <xdr:nvSpPr>
        <xdr:cNvPr id="739" name="円/楕円 738"/>
        <xdr:cNvSpPr/>
      </xdr:nvSpPr>
      <xdr:spPr>
        <a:xfrm>
          <a:off x="221107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378565" cy="259045"/>
    <xdr:sp macro="" textlink="">
      <xdr:nvSpPr>
        <xdr:cNvPr id="740" name="投資及び出資金該当値テキスト"/>
        <xdr:cNvSpPr txBox="1"/>
      </xdr:nvSpPr>
      <xdr:spPr>
        <a:xfrm>
          <a:off x="22212300"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166515</xdr:rowOff>
    </xdr:from>
    <xdr:to>
      <xdr:col>31</xdr:col>
      <xdr:colOff>85725</xdr:colOff>
      <xdr:row>39</xdr:row>
      <xdr:rowOff>96665</xdr:rowOff>
    </xdr:to>
    <xdr:sp macro="" textlink="">
      <xdr:nvSpPr>
        <xdr:cNvPr id="741" name="円/楕円 740"/>
        <xdr:cNvSpPr/>
      </xdr:nvSpPr>
      <xdr:spPr>
        <a:xfrm>
          <a:off x="21272500" y="66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87792</xdr:rowOff>
    </xdr:from>
    <xdr:ext cx="378565" cy="259045"/>
    <xdr:sp macro="" textlink="">
      <xdr:nvSpPr>
        <xdr:cNvPr id="742" name="テキスト ボックス 741"/>
        <xdr:cNvSpPr txBox="1"/>
      </xdr:nvSpPr>
      <xdr:spPr>
        <a:xfrm>
          <a:off x="21134017" y="677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164882</xdr:rowOff>
    </xdr:from>
    <xdr:to>
      <xdr:col>29</xdr:col>
      <xdr:colOff>568325</xdr:colOff>
      <xdr:row>39</xdr:row>
      <xdr:rowOff>95032</xdr:rowOff>
    </xdr:to>
    <xdr:sp macro="" textlink="">
      <xdr:nvSpPr>
        <xdr:cNvPr id="743" name="円/楕円 742"/>
        <xdr:cNvSpPr/>
      </xdr:nvSpPr>
      <xdr:spPr>
        <a:xfrm>
          <a:off x="20383500" y="667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86159</xdr:rowOff>
    </xdr:from>
    <xdr:ext cx="378565" cy="259045"/>
    <xdr:sp macro="" textlink="">
      <xdr:nvSpPr>
        <xdr:cNvPr id="744" name="テキスト ボックス 743"/>
        <xdr:cNvSpPr txBox="1"/>
      </xdr:nvSpPr>
      <xdr:spPr>
        <a:xfrm>
          <a:off x="20245017" y="677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156609</xdr:rowOff>
    </xdr:from>
    <xdr:to>
      <xdr:col>28</xdr:col>
      <xdr:colOff>365125</xdr:colOff>
      <xdr:row>39</xdr:row>
      <xdr:rowOff>86759</xdr:rowOff>
    </xdr:to>
    <xdr:sp macro="" textlink="">
      <xdr:nvSpPr>
        <xdr:cNvPr id="745" name="円/楕円 744"/>
        <xdr:cNvSpPr/>
      </xdr:nvSpPr>
      <xdr:spPr>
        <a:xfrm>
          <a:off x="19494500" y="66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77886</xdr:rowOff>
    </xdr:from>
    <xdr:ext cx="378565" cy="259045"/>
    <xdr:sp macro="" textlink="">
      <xdr:nvSpPr>
        <xdr:cNvPr id="746" name="テキスト ボックス 745"/>
        <xdr:cNvSpPr txBox="1"/>
      </xdr:nvSpPr>
      <xdr:spPr>
        <a:xfrm>
          <a:off x="19356017" y="676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157045</xdr:rowOff>
    </xdr:from>
    <xdr:to>
      <xdr:col>27</xdr:col>
      <xdr:colOff>161925</xdr:colOff>
      <xdr:row>39</xdr:row>
      <xdr:rowOff>87195</xdr:rowOff>
    </xdr:to>
    <xdr:sp macro="" textlink="">
      <xdr:nvSpPr>
        <xdr:cNvPr id="747" name="円/楕円 746"/>
        <xdr:cNvSpPr/>
      </xdr:nvSpPr>
      <xdr:spPr>
        <a:xfrm>
          <a:off x="18605500" y="66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78322</xdr:rowOff>
    </xdr:from>
    <xdr:ext cx="378565" cy="259045"/>
    <xdr:sp macro="" textlink="">
      <xdr:nvSpPr>
        <xdr:cNvPr id="748" name="テキスト ボックス 747"/>
        <xdr:cNvSpPr txBox="1"/>
      </xdr:nvSpPr>
      <xdr:spPr>
        <a:xfrm>
          <a:off x="18467017" y="6764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70" name="直線コネクタ 769"/>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3"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4" name="直線コネクタ 773"/>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5" name="直線コネクタ 77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6"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7" name="フローチャート : 判断 776"/>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119766</xdr:rowOff>
    </xdr:from>
    <xdr:to>
      <xdr:col>31</xdr:col>
      <xdr:colOff>34925</xdr:colOff>
      <xdr:row>58</xdr:row>
      <xdr:rowOff>139700</xdr:rowOff>
    </xdr:to>
    <xdr:cxnSp macro="">
      <xdr:nvCxnSpPr>
        <xdr:cNvPr id="778" name="直線コネクタ 777"/>
        <xdr:cNvCxnSpPr/>
      </xdr:nvCxnSpPr>
      <xdr:spPr>
        <a:xfrm>
          <a:off x="20434300" y="10063866"/>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9" name="フローチャート : 判断 778"/>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80" name="テキスト ボックス 779"/>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119675</xdr:rowOff>
    </xdr:from>
    <xdr:to>
      <xdr:col>29</xdr:col>
      <xdr:colOff>517525</xdr:colOff>
      <xdr:row>58</xdr:row>
      <xdr:rowOff>119766</xdr:rowOff>
    </xdr:to>
    <xdr:cxnSp macro="">
      <xdr:nvCxnSpPr>
        <xdr:cNvPr id="781" name="直線コネクタ 780"/>
        <xdr:cNvCxnSpPr/>
      </xdr:nvCxnSpPr>
      <xdr:spPr>
        <a:xfrm>
          <a:off x="19545300" y="1006377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2" name="フローチャート : 判断 781"/>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3" name="テキスト ボックス 782"/>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119583</xdr:rowOff>
    </xdr:from>
    <xdr:to>
      <xdr:col>28</xdr:col>
      <xdr:colOff>314325</xdr:colOff>
      <xdr:row>58</xdr:row>
      <xdr:rowOff>119675</xdr:rowOff>
    </xdr:to>
    <xdr:cxnSp macro="">
      <xdr:nvCxnSpPr>
        <xdr:cNvPr id="784" name="直線コネクタ 783"/>
        <xdr:cNvCxnSpPr/>
      </xdr:nvCxnSpPr>
      <xdr:spPr>
        <a:xfrm>
          <a:off x="18656300" y="1006368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5" name="フローチャート : 判断 784"/>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6" name="テキスト ボックス 785"/>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7" name="フローチャート : 判断 786"/>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8" name="テキスト ボックス 787"/>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4" name="円/楕円 79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6" name="円/楕円 79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7" name="テキスト ボックス 79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68966</xdr:rowOff>
    </xdr:from>
    <xdr:to>
      <xdr:col>29</xdr:col>
      <xdr:colOff>568325</xdr:colOff>
      <xdr:row>58</xdr:row>
      <xdr:rowOff>170566</xdr:rowOff>
    </xdr:to>
    <xdr:sp macro="" textlink="">
      <xdr:nvSpPr>
        <xdr:cNvPr id="798" name="円/楕円 797"/>
        <xdr:cNvSpPr/>
      </xdr:nvSpPr>
      <xdr:spPr>
        <a:xfrm>
          <a:off x="20383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161693</xdr:rowOff>
    </xdr:from>
    <xdr:ext cx="378565" cy="259045"/>
    <xdr:sp macro="" textlink="">
      <xdr:nvSpPr>
        <xdr:cNvPr id="799" name="テキスト ボックス 798"/>
        <xdr:cNvSpPr txBox="1"/>
      </xdr:nvSpPr>
      <xdr:spPr>
        <a:xfrm>
          <a:off x="20245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68875</xdr:rowOff>
    </xdr:from>
    <xdr:to>
      <xdr:col>28</xdr:col>
      <xdr:colOff>365125</xdr:colOff>
      <xdr:row>58</xdr:row>
      <xdr:rowOff>170475</xdr:rowOff>
    </xdr:to>
    <xdr:sp macro="" textlink="">
      <xdr:nvSpPr>
        <xdr:cNvPr id="800" name="円/楕円 799"/>
        <xdr:cNvSpPr/>
      </xdr:nvSpPr>
      <xdr:spPr>
        <a:xfrm>
          <a:off x="19494500" y="100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161602</xdr:rowOff>
    </xdr:from>
    <xdr:ext cx="378565" cy="259045"/>
    <xdr:sp macro="" textlink="">
      <xdr:nvSpPr>
        <xdr:cNvPr id="801" name="テキスト ボックス 800"/>
        <xdr:cNvSpPr txBox="1"/>
      </xdr:nvSpPr>
      <xdr:spPr>
        <a:xfrm>
          <a:off x="19356017" y="1010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68783</xdr:rowOff>
    </xdr:from>
    <xdr:to>
      <xdr:col>27</xdr:col>
      <xdr:colOff>161925</xdr:colOff>
      <xdr:row>58</xdr:row>
      <xdr:rowOff>170383</xdr:rowOff>
    </xdr:to>
    <xdr:sp macro="" textlink="">
      <xdr:nvSpPr>
        <xdr:cNvPr id="802" name="円/楕円 801"/>
        <xdr:cNvSpPr/>
      </xdr:nvSpPr>
      <xdr:spPr>
        <a:xfrm>
          <a:off x="18605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161510</xdr:rowOff>
    </xdr:from>
    <xdr:ext cx="378565" cy="259045"/>
    <xdr:sp macro="" textlink="">
      <xdr:nvSpPr>
        <xdr:cNvPr id="803" name="テキスト ボックス 802"/>
        <xdr:cNvSpPr txBox="1"/>
      </xdr:nvSpPr>
      <xdr:spPr>
        <a:xfrm>
          <a:off x="18467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6" name="直線コネクタ 825"/>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7"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8" name="直線コネクタ 827"/>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9"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30" name="直線コネクタ 829"/>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109091</xdr:rowOff>
    </xdr:from>
    <xdr:to>
      <xdr:col>32</xdr:col>
      <xdr:colOff>187325</xdr:colOff>
      <xdr:row>77</xdr:row>
      <xdr:rowOff>112908</xdr:rowOff>
    </xdr:to>
    <xdr:cxnSp macro="">
      <xdr:nvCxnSpPr>
        <xdr:cNvPr id="831" name="直線コネクタ 830"/>
        <xdr:cNvCxnSpPr/>
      </xdr:nvCxnSpPr>
      <xdr:spPr>
        <a:xfrm flipV="1">
          <a:off x="21323300" y="13310741"/>
          <a:ext cx="8382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2"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3" name="フローチャート : 判断 832"/>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83373</xdr:rowOff>
    </xdr:from>
    <xdr:to>
      <xdr:col>31</xdr:col>
      <xdr:colOff>34925</xdr:colOff>
      <xdr:row>77</xdr:row>
      <xdr:rowOff>112908</xdr:rowOff>
    </xdr:to>
    <xdr:cxnSp macro="">
      <xdr:nvCxnSpPr>
        <xdr:cNvPr id="834" name="直線コネクタ 833"/>
        <xdr:cNvCxnSpPr/>
      </xdr:nvCxnSpPr>
      <xdr:spPr>
        <a:xfrm>
          <a:off x="20434300" y="13285023"/>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5" name="フローチャート : 判断 834"/>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6" name="テキスト ボックス 835"/>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83373</xdr:rowOff>
    </xdr:from>
    <xdr:to>
      <xdr:col>29</xdr:col>
      <xdr:colOff>517525</xdr:colOff>
      <xdr:row>77</xdr:row>
      <xdr:rowOff>149324</xdr:rowOff>
    </xdr:to>
    <xdr:cxnSp macro="">
      <xdr:nvCxnSpPr>
        <xdr:cNvPr id="837" name="直線コネクタ 836"/>
        <xdr:cNvCxnSpPr/>
      </xdr:nvCxnSpPr>
      <xdr:spPr>
        <a:xfrm flipV="1">
          <a:off x="19545300" y="13285023"/>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8" name="フローチャート : 判断 837"/>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9" name="テキスト ボックス 838"/>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149324</xdr:rowOff>
    </xdr:from>
    <xdr:to>
      <xdr:col>28</xdr:col>
      <xdr:colOff>314325</xdr:colOff>
      <xdr:row>78</xdr:row>
      <xdr:rowOff>33218</xdr:rowOff>
    </xdr:to>
    <xdr:cxnSp macro="">
      <xdr:nvCxnSpPr>
        <xdr:cNvPr id="840" name="直線コネクタ 839"/>
        <xdr:cNvCxnSpPr/>
      </xdr:nvCxnSpPr>
      <xdr:spPr>
        <a:xfrm flipV="1">
          <a:off x="18656300" y="13350974"/>
          <a:ext cx="889000" cy="5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41" name="フローチャート : 判断 840"/>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2" name="テキスト ボックス 841"/>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3" name="フローチャート : 判断 842"/>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4" name="テキスト ボックス 843"/>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58291</xdr:rowOff>
    </xdr:from>
    <xdr:to>
      <xdr:col>32</xdr:col>
      <xdr:colOff>238125</xdr:colOff>
      <xdr:row>77</xdr:row>
      <xdr:rowOff>159891</xdr:rowOff>
    </xdr:to>
    <xdr:sp macro="" textlink="">
      <xdr:nvSpPr>
        <xdr:cNvPr id="850" name="円/楕円 849"/>
        <xdr:cNvSpPr/>
      </xdr:nvSpPr>
      <xdr:spPr>
        <a:xfrm>
          <a:off x="22110700" y="13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36718</xdr:rowOff>
    </xdr:from>
    <xdr:ext cx="534377" cy="259045"/>
    <xdr:sp macro="" textlink="">
      <xdr:nvSpPr>
        <xdr:cNvPr id="851" name="繰出金該当値テキスト"/>
        <xdr:cNvSpPr txBox="1"/>
      </xdr:nvSpPr>
      <xdr:spPr>
        <a:xfrm>
          <a:off x="22212300" y="132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62108</xdr:rowOff>
    </xdr:from>
    <xdr:to>
      <xdr:col>31</xdr:col>
      <xdr:colOff>85725</xdr:colOff>
      <xdr:row>77</xdr:row>
      <xdr:rowOff>163708</xdr:rowOff>
    </xdr:to>
    <xdr:sp macro="" textlink="">
      <xdr:nvSpPr>
        <xdr:cNvPr id="852" name="円/楕円 851"/>
        <xdr:cNvSpPr/>
      </xdr:nvSpPr>
      <xdr:spPr>
        <a:xfrm>
          <a:off x="21272500" y="132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154835</xdr:rowOff>
    </xdr:from>
    <xdr:ext cx="534377" cy="259045"/>
    <xdr:sp macro="" textlink="">
      <xdr:nvSpPr>
        <xdr:cNvPr id="853" name="テキスト ボックス 852"/>
        <xdr:cNvSpPr txBox="1"/>
      </xdr:nvSpPr>
      <xdr:spPr>
        <a:xfrm>
          <a:off x="21056111" y="133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32573</xdr:rowOff>
    </xdr:from>
    <xdr:to>
      <xdr:col>29</xdr:col>
      <xdr:colOff>568325</xdr:colOff>
      <xdr:row>77</xdr:row>
      <xdr:rowOff>134173</xdr:rowOff>
    </xdr:to>
    <xdr:sp macro="" textlink="">
      <xdr:nvSpPr>
        <xdr:cNvPr id="854" name="円/楕円 853"/>
        <xdr:cNvSpPr/>
      </xdr:nvSpPr>
      <xdr:spPr>
        <a:xfrm>
          <a:off x="20383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125300</xdr:rowOff>
    </xdr:from>
    <xdr:ext cx="534377" cy="259045"/>
    <xdr:sp macro="" textlink="">
      <xdr:nvSpPr>
        <xdr:cNvPr id="855" name="テキスト ボックス 854"/>
        <xdr:cNvSpPr txBox="1"/>
      </xdr:nvSpPr>
      <xdr:spPr>
        <a:xfrm>
          <a:off x="20167111" y="133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98524</xdr:rowOff>
    </xdr:from>
    <xdr:to>
      <xdr:col>28</xdr:col>
      <xdr:colOff>365125</xdr:colOff>
      <xdr:row>78</xdr:row>
      <xdr:rowOff>28674</xdr:rowOff>
    </xdr:to>
    <xdr:sp macro="" textlink="">
      <xdr:nvSpPr>
        <xdr:cNvPr id="856" name="円/楕円 855"/>
        <xdr:cNvSpPr/>
      </xdr:nvSpPr>
      <xdr:spPr>
        <a:xfrm>
          <a:off x="19494500" y="133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19801</xdr:rowOff>
    </xdr:from>
    <xdr:ext cx="534377" cy="259045"/>
    <xdr:sp macro="" textlink="">
      <xdr:nvSpPr>
        <xdr:cNvPr id="857" name="テキスト ボックス 856"/>
        <xdr:cNvSpPr txBox="1"/>
      </xdr:nvSpPr>
      <xdr:spPr>
        <a:xfrm>
          <a:off x="19278111" y="133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153868</xdr:rowOff>
    </xdr:from>
    <xdr:to>
      <xdr:col>27</xdr:col>
      <xdr:colOff>161925</xdr:colOff>
      <xdr:row>78</xdr:row>
      <xdr:rowOff>84018</xdr:rowOff>
    </xdr:to>
    <xdr:sp macro="" textlink="">
      <xdr:nvSpPr>
        <xdr:cNvPr id="858" name="円/楕円 857"/>
        <xdr:cNvSpPr/>
      </xdr:nvSpPr>
      <xdr:spPr>
        <a:xfrm>
          <a:off x="18605500" y="133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75145</xdr:rowOff>
    </xdr:from>
    <xdr:ext cx="534377" cy="259045"/>
    <xdr:sp macro="" textlink="">
      <xdr:nvSpPr>
        <xdr:cNvPr id="859" name="テキスト ボックス 858"/>
        <xdr:cNvSpPr txBox="1"/>
      </xdr:nvSpPr>
      <xdr:spPr>
        <a:xfrm>
          <a:off x="18389111" y="134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歳出総額の住民一人当たりコストは、</a:t>
          </a:r>
          <a:r>
            <a:rPr kumimoji="1" lang="ja-JP" altLang="ja-JP" sz="1300">
              <a:solidFill>
                <a:schemeClr val="dk1"/>
              </a:solidFill>
              <a:effectLst/>
              <a:latin typeface="+mn-ea"/>
              <a:ea typeface="+mn-ea"/>
              <a:cs typeface="+mn-cs"/>
            </a:rPr>
            <a:t>昨年度比</a:t>
          </a:r>
          <a:r>
            <a:rPr kumimoji="1" lang="en-US" altLang="ja-JP" sz="1300">
              <a:solidFill>
                <a:schemeClr val="dk1"/>
              </a:solidFill>
              <a:effectLst/>
              <a:latin typeface="+mn-ea"/>
              <a:ea typeface="+mn-ea"/>
              <a:cs typeface="+mn-cs"/>
            </a:rPr>
            <a:t>4,730</a:t>
          </a:r>
          <a:r>
            <a:rPr kumimoji="1" lang="ja-JP" altLang="ja-JP" sz="1300">
              <a:solidFill>
                <a:schemeClr val="dk1"/>
              </a:solidFill>
              <a:effectLst/>
              <a:latin typeface="+mn-ea"/>
              <a:ea typeface="+mn-ea"/>
              <a:cs typeface="+mn-cs"/>
            </a:rPr>
            <a:t>円の減である</a:t>
          </a:r>
          <a:r>
            <a:rPr kumimoji="1" lang="en-US" altLang="ja-JP" sz="1300">
              <a:latin typeface="+mn-ea"/>
              <a:ea typeface="+mn-ea"/>
            </a:rPr>
            <a:t>283,166</a:t>
          </a:r>
          <a:r>
            <a:rPr kumimoji="1" lang="ja-JP" altLang="en-US" sz="1300">
              <a:latin typeface="+mn-ea"/>
              <a:ea typeface="+mn-ea"/>
            </a:rPr>
            <a:t>円となっている。</a:t>
          </a:r>
          <a:endParaRPr kumimoji="1" lang="en-US" altLang="ja-JP" sz="1300">
            <a:latin typeface="+mn-ea"/>
            <a:ea typeface="+mn-ea"/>
          </a:endParaRPr>
        </a:p>
        <a:p>
          <a:r>
            <a:rPr kumimoji="1" lang="ja-JP" altLang="en-US" sz="1300">
              <a:latin typeface="+mn-ea"/>
              <a:ea typeface="+mn-ea"/>
            </a:rPr>
            <a:t>類似団体平均を超えている項目は、扶助費のみである。類似団体と同様に年々増加をしているが、類似団体平均よりも増加幅が大きく、今年度は</a:t>
          </a:r>
          <a:r>
            <a:rPr kumimoji="1" lang="en-US" altLang="ja-JP" sz="1300">
              <a:latin typeface="+mn-ea"/>
              <a:ea typeface="+mn-ea"/>
            </a:rPr>
            <a:t>8,163</a:t>
          </a:r>
          <a:r>
            <a:rPr kumimoji="1" lang="ja-JP" altLang="en-US" sz="1300">
              <a:latin typeface="+mn-ea"/>
              <a:ea typeface="+mn-ea"/>
            </a:rPr>
            <a:t>円上回る結果となった。</a:t>
          </a:r>
          <a:r>
            <a:rPr kumimoji="1" lang="en-US" altLang="ja-JP" sz="1300">
              <a:latin typeface="+mn-ea"/>
              <a:ea typeface="+mn-ea"/>
            </a:rPr>
            <a:t>H27</a:t>
          </a:r>
          <a:r>
            <a:rPr kumimoji="1" lang="ja-JP" altLang="en-US" sz="1300">
              <a:latin typeface="+mn-ea"/>
              <a:ea typeface="+mn-ea"/>
            </a:rPr>
            <a:t>と比べると、</a:t>
          </a:r>
          <a:r>
            <a:rPr lang="ja-JP" altLang="ja-JP" sz="1300">
              <a:solidFill>
                <a:schemeClr val="dk1"/>
              </a:solidFill>
              <a:effectLst/>
              <a:latin typeface="+mn-ea"/>
              <a:ea typeface="+mn-ea"/>
              <a:cs typeface="+mn-cs"/>
            </a:rPr>
            <a:t>障害者自立支援給付費、自立支援医療費などの障害福祉関係</a:t>
          </a:r>
          <a:r>
            <a:rPr lang="ja-JP" altLang="en-US" sz="1300">
              <a:solidFill>
                <a:schemeClr val="dk1"/>
              </a:solidFill>
              <a:effectLst/>
              <a:latin typeface="+mn-ea"/>
              <a:ea typeface="+mn-ea"/>
              <a:cs typeface="+mn-cs"/>
            </a:rPr>
            <a:t>経費</a:t>
          </a:r>
          <a:r>
            <a:rPr lang="ja-JP" altLang="ja-JP" sz="1300">
              <a:solidFill>
                <a:schemeClr val="dk1"/>
              </a:solidFill>
              <a:effectLst/>
              <a:latin typeface="+mn-ea"/>
              <a:ea typeface="+mn-ea"/>
              <a:cs typeface="+mn-cs"/>
            </a:rPr>
            <a:t>が</a:t>
          </a:r>
          <a:r>
            <a:rPr lang="ja-JP" altLang="en-US" sz="1300">
              <a:solidFill>
                <a:schemeClr val="dk1"/>
              </a:solidFill>
              <a:effectLst/>
              <a:latin typeface="+mn-ea"/>
              <a:ea typeface="+mn-ea"/>
              <a:cs typeface="+mn-cs"/>
            </a:rPr>
            <a:t>一人当たり億</a:t>
          </a:r>
          <a:r>
            <a:rPr lang="en-US" altLang="ja-JP" sz="1300">
              <a:solidFill>
                <a:schemeClr val="dk1"/>
              </a:solidFill>
              <a:effectLst/>
              <a:latin typeface="+mn-ea"/>
              <a:ea typeface="+mn-ea"/>
              <a:cs typeface="+mn-cs"/>
            </a:rPr>
            <a:t>5,452</a:t>
          </a:r>
          <a:r>
            <a:rPr lang="ja-JP" altLang="en-US" sz="1300">
              <a:solidFill>
                <a:schemeClr val="dk1"/>
              </a:solidFill>
              <a:effectLst/>
              <a:latin typeface="+mn-ea"/>
              <a:ea typeface="+mn-ea"/>
              <a:cs typeface="+mn-cs"/>
            </a:rPr>
            <a:t>円</a:t>
          </a:r>
          <a:r>
            <a:rPr lang="ja-JP" altLang="ja-JP" sz="1300">
              <a:solidFill>
                <a:schemeClr val="dk1"/>
              </a:solidFill>
              <a:effectLst/>
              <a:latin typeface="+mn-ea"/>
              <a:ea typeface="+mn-ea"/>
              <a:cs typeface="+mn-cs"/>
            </a:rPr>
            <a:t>増加している</a:t>
          </a:r>
          <a:r>
            <a:rPr lang="ja-JP" altLang="en-US" sz="1300">
              <a:solidFill>
                <a:schemeClr val="dk1"/>
              </a:solidFill>
              <a:effectLst/>
              <a:latin typeface="+mn-ea"/>
              <a:ea typeface="+mn-ea"/>
              <a:cs typeface="+mn-cs"/>
            </a:rPr>
            <a:t>。今後も社会保障関係の対象者の増加が見込まれるが、</a:t>
          </a:r>
          <a:r>
            <a:rPr lang="ja-JP" altLang="ja-JP" sz="1300">
              <a:solidFill>
                <a:schemeClr val="dk1"/>
              </a:solidFill>
              <a:effectLst/>
              <a:latin typeface="+mn-ea"/>
              <a:ea typeface="+mn-ea"/>
              <a:cs typeface="+mn-cs"/>
            </a:rPr>
            <a:t>町単独扶助費の給付見直し</a:t>
          </a:r>
          <a:r>
            <a:rPr lang="ja-JP" altLang="en-US" sz="1300">
              <a:solidFill>
                <a:schemeClr val="dk1"/>
              </a:solidFill>
              <a:effectLst/>
              <a:latin typeface="+mn-ea"/>
              <a:ea typeface="+mn-ea"/>
              <a:cs typeface="+mn-cs"/>
            </a:rPr>
            <a:t>等</a:t>
          </a:r>
          <a:r>
            <a:rPr lang="ja-JP" altLang="ja-JP" sz="1300">
              <a:solidFill>
                <a:schemeClr val="dk1"/>
              </a:solidFill>
              <a:effectLst/>
              <a:latin typeface="+mn-ea"/>
              <a:ea typeface="+mn-ea"/>
              <a:cs typeface="+mn-cs"/>
            </a:rPr>
            <a:t>を行うことで、町財政への圧迫を軽減していくよう努める</a:t>
          </a:r>
          <a:r>
            <a:rPr lang="ja-JP" altLang="en-US" sz="1300">
              <a:solidFill>
                <a:schemeClr val="dk1"/>
              </a:solidFill>
              <a:effectLst/>
              <a:latin typeface="+mn-ea"/>
              <a:ea typeface="+mn-ea"/>
              <a:cs typeface="+mn-cs"/>
            </a:rPr>
            <a:t>。また、普通建設事業費（うち更新整備）については、</a:t>
          </a:r>
          <a:r>
            <a:rPr lang="en-US" altLang="ja-JP" sz="1300">
              <a:solidFill>
                <a:schemeClr val="dk1"/>
              </a:solidFill>
              <a:effectLst/>
              <a:latin typeface="+mn-ea"/>
              <a:ea typeface="+mn-ea"/>
              <a:cs typeface="+mn-cs"/>
            </a:rPr>
            <a:t>H27</a:t>
          </a:r>
          <a:r>
            <a:rPr lang="ja-JP" altLang="en-US" sz="1300">
              <a:solidFill>
                <a:schemeClr val="dk1"/>
              </a:solidFill>
              <a:effectLst/>
              <a:latin typeface="+mn-ea"/>
              <a:ea typeface="+mn-ea"/>
              <a:cs typeface="+mn-cs"/>
            </a:rPr>
            <a:t>では類似団体平均を上回っていた項目であるが、今年度は類似団体平均を下回った。この要因は、順次行ってきた小中学校の耐震化等大規模工事が残り</a:t>
          </a:r>
          <a:r>
            <a:rPr lang="en-US" altLang="ja-JP" sz="1300">
              <a:solidFill>
                <a:schemeClr val="dk1"/>
              </a:solidFill>
              <a:effectLst/>
              <a:latin typeface="+mn-ea"/>
              <a:ea typeface="+mn-ea"/>
              <a:cs typeface="+mn-cs"/>
            </a:rPr>
            <a:t>1</a:t>
          </a:r>
          <a:r>
            <a:rPr lang="ja-JP" altLang="en-US" sz="1300">
              <a:solidFill>
                <a:schemeClr val="dk1"/>
              </a:solidFill>
              <a:effectLst/>
              <a:latin typeface="+mn-ea"/>
              <a:ea typeface="+mn-ea"/>
              <a:cs typeface="+mn-cs"/>
            </a:rPr>
            <a:t>校の体育館のみとなったためである。来年度は一層のコスト削減見込まれるが、今後老朽化が進んでいる公共施設の改修を行う必要があり、急激なコスト増加とならないよう個別計画の策定も進める必要があ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福岡県志免町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45,675
45,168
8.69
13,440,846
12,933,600
446,901
8,384,002
12,085,415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110744</xdr:rowOff>
    </xdr:from>
    <xdr:to>
      <xdr:col>6</xdr:col>
      <xdr:colOff>511175</xdr:colOff>
      <xdr:row>37</xdr:row>
      <xdr:rowOff>166751</xdr:rowOff>
    </xdr:to>
    <xdr:cxnSp macro="">
      <xdr:nvCxnSpPr>
        <xdr:cNvPr id="61" name="直線コネクタ 60"/>
        <xdr:cNvCxnSpPr/>
      </xdr:nvCxnSpPr>
      <xdr:spPr>
        <a:xfrm>
          <a:off x="3797300" y="6454394"/>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110744</xdr:rowOff>
    </xdr:from>
    <xdr:to>
      <xdr:col>5</xdr:col>
      <xdr:colOff>358775</xdr:colOff>
      <xdr:row>37</xdr:row>
      <xdr:rowOff>143891</xdr:rowOff>
    </xdr:to>
    <xdr:cxnSp macro="">
      <xdr:nvCxnSpPr>
        <xdr:cNvPr id="64" name="直線コネクタ 63"/>
        <xdr:cNvCxnSpPr/>
      </xdr:nvCxnSpPr>
      <xdr:spPr>
        <a:xfrm flipV="1">
          <a:off x="2908300" y="645439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143891</xdr:rowOff>
    </xdr:from>
    <xdr:to>
      <xdr:col>4</xdr:col>
      <xdr:colOff>155575</xdr:colOff>
      <xdr:row>37</xdr:row>
      <xdr:rowOff>144272</xdr:rowOff>
    </xdr:to>
    <xdr:cxnSp macro="">
      <xdr:nvCxnSpPr>
        <xdr:cNvPr id="67" name="直線コネクタ 66"/>
        <xdr:cNvCxnSpPr/>
      </xdr:nvCxnSpPr>
      <xdr:spPr>
        <a:xfrm flipV="1">
          <a:off x="2019300" y="64875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86360</xdr:rowOff>
    </xdr:from>
    <xdr:to>
      <xdr:col>2</xdr:col>
      <xdr:colOff>638175</xdr:colOff>
      <xdr:row>37</xdr:row>
      <xdr:rowOff>144272</xdr:rowOff>
    </xdr:to>
    <xdr:cxnSp macro="">
      <xdr:nvCxnSpPr>
        <xdr:cNvPr id="70" name="直線コネクタ 69"/>
        <xdr:cNvCxnSpPr/>
      </xdr:nvCxnSpPr>
      <xdr:spPr>
        <a:xfrm>
          <a:off x="1130300" y="643001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115951</xdr:rowOff>
    </xdr:from>
    <xdr:to>
      <xdr:col>6</xdr:col>
      <xdr:colOff>561975</xdr:colOff>
      <xdr:row>38</xdr:row>
      <xdr:rowOff>46101</xdr:rowOff>
    </xdr:to>
    <xdr:sp macro="" textlink="">
      <xdr:nvSpPr>
        <xdr:cNvPr id="80" name="円/楕円 79"/>
        <xdr:cNvSpPr/>
      </xdr:nvSpPr>
      <xdr:spPr>
        <a:xfrm>
          <a:off x="45847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30878</xdr:rowOff>
    </xdr:from>
    <xdr:ext cx="469744" cy="259045"/>
    <xdr:sp macro="" textlink="">
      <xdr:nvSpPr>
        <xdr:cNvPr id="81" name="議会費該当値テキスト"/>
        <xdr:cNvSpPr txBox="1"/>
      </xdr:nvSpPr>
      <xdr:spPr>
        <a:xfrm>
          <a:off x="4686300" y="637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59944</xdr:rowOff>
    </xdr:from>
    <xdr:to>
      <xdr:col>5</xdr:col>
      <xdr:colOff>409575</xdr:colOff>
      <xdr:row>37</xdr:row>
      <xdr:rowOff>161544</xdr:rowOff>
    </xdr:to>
    <xdr:sp macro="" textlink="">
      <xdr:nvSpPr>
        <xdr:cNvPr id="82" name="円/楕円 81"/>
        <xdr:cNvSpPr/>
      </xdr:nvSpPr>
      <xdr:spPr>
        <a:xfrm>
          <a:off x="3746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152671</xdr:rowOff>
    </xdr:from>
    <xdr:ext cx="469744" cy="259045"/>
    <xdr:sp macro="" textlink="">
      <xdr:nvSpPr>
        <xdr:cNvPr id="83" name="テキスト ボックス 82"/>
        <xdr:cNvSpPr txBox="1"/>
      </xdr:nvSpPr>
      <xdr:spPr>
        <a:xfrm>
          <a:off x="3562427"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93091</xdr:rowOff>
    </xdr:from>
    <xdr:to>
      <xdr:col>4</xdr:col>
      <xdr:colOff>206375</xdr:colOff>
      <xdr:row>38</xdr:row>
      <xdr:rowOff>23240</xdr:rowOff>
    </xdr:to>
    <xdr:sp macro="" textlink="">
      <xdr:nvSpPr>
        <xdr:cNvPr id="84" name="円/楕円 83"/>
        <xdr:cNvSpPr/>
      </xdr:nvSpPr>
      <xdr:spPr>
        <a:xfrm>
          <a:off x="2857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14368</xdr:rowOff>
    </xdr:from>
    <xdr:ext cx="469744" cy="259045"/>
    <xdr:sp macro="" textlink="">
      <xdr:nvSpPr>
        <xdr:cNvPr id="85" name="テキスト ボックス 84"/>
        <xdr:cNvSpPr txBox="1"/>
      </xdr:nvSpPr>
      <xdr:spPr>
        <a:xfrm>
          <a:off x="2673427" y="65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93472</xdr:rowOff>
    </xdr:from>
    <xdr:to>
      <xdr:col>3</xdr:col>
      <xdr:colOff>3175</xdr:colOff>
      <xdr:row>38</xdr:row>
      <xdr:rowOff>23622</xdr:rowOff>
    </xdr:to>
    <xdr:sp macro="" textlink="">
      <xdr:nvSpPr>
        <xdr:cNvPr id="86" name="円/楕円 85"/>
        <xdr:cNvSpPr/>
      </xdr:nvSpPr>
      <xdr:spPr>
        <a:xfrm>
          <a:off x="1968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14749</xdr:rowOff>
    </xdr:from>
    <xdr:ext cx="469744" cy="259045"/>
    <xdr:sp macro="" textlink="">
      <xdr:nvSpPr>
        <xdr:cNvPr id="87" name="テキスト ボックス 86"/>
        <xdr:cNvSpPr txBox="1"/>
      </xdr:nvSpPr>
      <xdr:spPr>
        <a:xfrm>
          <a:off x="1784427"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35560</xdr:rowOff>
    </xdr:from>
    <xdr:to>
      <xdr:col>1</xdr:col>
      <xdr:colOff>485775</xdr:colOff>
      <xdr:row>37</xdr:row>
      <xdr:rowOff>137160</xdr:rowOff>
    </xdr:to>
    <xdr:sp macro="" textlink="">
      <xdr:nvSpPr>
        <xdr:cNvPr id="88" name="円/楕円 87"/>
        <xdr:cNvSpPr/>
      </xdr:nvSpPr>
      <xdr:spPr>
        <a:xfrm>
          <a:off x="10795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128287</xdr:rowOff>
    </xdr:from>
    <xdr:ext cx="469744" cy="259045"/>
    <xdr:sp macro="" textlink="">
      <xdr:nvSpPr>
        <xdr:cNvPr id="89" name="テキスト ボックス 88"/>
        <xdr:cNvSpPr txBox="1"/>
      </xdr:nvSpPr>
      <xdr:spPr>
        <a:xfrm>
          <a:off x="895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125359</xdr:rowOff>
    </xdr:from>
    <xdr:to>
      <xdr:col>6</xdr:col>
      <xdr:colOff>511175</xdr:colOff>
      <xdr:row>58</xdr:row>
      <xdr:rowOff>4369</xdr:rowOff>
    </xdr:to>
    <xdr:cxnSp macro="">
      <xdr:nvCxnSpPr>
        <xdr:cNvPr id="118" name="直線コネクタ 117"/>
        <xdr:cNvCxnSpPr/>
      </xdr:nvCxnSpPr>
      <xdr:spPr>
        <a:xfrm flipV="1">
          <a:off x="3797300" y="9898009"/>
          <a:ext cx="838200" cy="5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4369</xdr:rowOff>
    </xdr:from>
    <xdr:to>
      <xdr:col>5</xdr:col>
      <xdr:colOff>358775</xdr:colOff>
      <xdr:row>58</xdr:row>
      <xdr:rowOff>23236</xdr:rowOff>
    </xdr:to>
    <xdr:cxnSp macro="">
      <xdr:nvCxnSpPr>
        <xdr:cNvPr id="121" name="直線コネクタ 120"/>
        <xdr:cNvCxnSpPr/>
      </xdr:nvCxnSpPr>
      <xdr:spPr>
        <a:xfrm flipV="1">
          <a:off x="2908300" y="9948469"/>
          <a:ext cx="889000" cy="1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3736</xdr:rowOff>
    </xdr:from>
    <xdr:to>
      <xdr:col>4</xdr:col>
      <xdr:colOff>155575</xdr:colOff>
      <xdr:row>58</xdr:row>
      <xdr:rowOff>23236</xdr:rowOff>
    </xdr:to>
    <xdr:cxnSp macro="">
      <xdr:nvCxnSpPr>
        <xdr:cNvPr id="124" name="直線コネクタ 123"/>
        <xdr:cNvCxnSpPr/>
      </xdr:nvCxnSpPr>
      <xdr:spPr>
        <a:xfrm>
          <a:off x="2019300" y="9947836"/>
          <a:ext cx="889000"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41227</xdr:rowOff>
    </xdr:from>
    <xdr:to>
      <xdr:col>2</xdr:col>
      <xdr:colOff>638175</xdr:colOff>
      <xdr:row>58</xdr:row>
      <xdr:rowOff>3736</xdr:rowOff>
    </xdr:to>
    <xdr:cxnSp macro="">
      <xdr:nvCxnSpPr>
        <xdr:cNvPr id="127" name="直線コネクタ 126"/>
        <xdr:cNvCxnSpPr/>
      </xdr:nvCxnSpPr>
      <xdr:spPr>
        <a:xfrm>
          <a:off x="1130300" y="9813877"/>
          <a:ext cx="889000" cy="1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74559</xdr:rowOff>
    </xdr:from>
    <xdr:to>
      <xdr:col>6</xdr:col>
      <xdr:colOff>561975</xdr:colOff>
      <xdr:row>58</xdr:row>
      <xdr:rowOff>4709</xdr:rowOff>
    </xdr:to>
    <xdr:sp macro="" textlink="">
      <xdr:nvSpPr>
        <xdr:cNvPr id="137" name="円/楕円 136"/>
        <xdr:cNvSpPr/>
      </xdr:nvSpPr>
      <xdr:spPr>
        <a:xfrm>
          <a:off x="4584700" y="984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160936</xdr:rowOff>
    </xdr:from>
    <xdr:ext cx="534377" cy="259045"/>
    <xdr:sp macro="" textlink="">
      <xdr:nvSpPr>
        <xdr:cNvPr id="138" name="総務費該当値テキスト"/>
        <xdr:cNvSpPr txBox="1"/>
      </xdr:nvSpPr>
      <xdr:spPr>
        <a:xfrm>
          <a:off x="4686300" y="976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125019</xdr:rowOff>
    </xdr:from>
    <xdr:to>
      <xdr:col>5</xdr:col>
      <xdr:colOff>409575</xdr:colOff>
      <xdr:row>58</xdr:row>
      <xdr:rowOff>55169</xdr:rowOff>
    </xdr:to>
    <xdr:sp macro="" textlink="">
      <xdr:nvSpPr>
        <xdr:cNvPr id="139" name="円/楕円 138"/>
        <xdr:cNvSpPr/>
      </xdr:nvSpPr>
      <xdr:spPr>
        <a:xfrm>
          <a:off x="3746500" y="98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46296</xdr:rowOff>
    </xdr:from>
    <xdr:ext cx="534377" cy="259045"/>
    <xdr:sp macro="" textlink="">
      <xdr:nvSpPr>
        <xdr:cNvPr id="140" name="テキスト ボックス 139"/>
        <xdr:cNvSpPr txBox="1"/>
      </xdr:nvSpPr>
      <xdr:spPr>
        <a:xfrm>
          <a:off x="3530111" y="99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143886</xdr:rowOff>
    </xdr:from>
    <xdr:to>
      <xdr:col>4</xdr:col>
      <xdr:colOff>206375</xdr:colOff>
      <xdr:row>58</xdr:row>
      <xdr:rowOff>74036</xdr:rowOff>
    </xdr:to>
    <xdr:sp macro="" textlink="">
      <xdr:nvSpPr>
        <xdr:cNvPr id="141" name="円/楕円 140"/>
        <xdr:cNvSpPr/>
      </xdr:nvSpPr>
      <xdr:spPr>
        <a:xfrm>
          <a:off x="2857500" y="991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65163</xdr:rowOff>
    </xdr:from>
    <xdr:ext cx="534377" cy="259045"/>
    <xdr:sp macro="" textlink="">
      <xdr:nvSpPr>
        <xdr:cNvPr id="142" name="テキスト ボックス 141"/>
        <xdr:cNvSpPr txBox="1"/>
      </xdr:nvSpPr>
      <xdr:spPr>
        <a:xfrm>
          <a:off x="2641111" y="100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124386</xdr:rowOff>
    </xdr:from>
    <xdr:to>
      <xdr:col>3</xdr:col>
      <xdr:colOff>3175</xdr:colOff>
      <xdr:row>58</xdr:row>
      <xdr:rowOff>54536</xdr:rowOff>
    </xdr:to>
    <xdr:sp macro="" textlink="">
      <xdr:nvSpPr>
        <xdr:cNvPr id="143" name="円/楕円 142"/>
        <xdr:cNvSpPr/>
      </xdr:nvSpPr>
      <xdr:spPr>
        <a:xfrm>
          <a:off x="1968500" y="98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45663</xdr:rowOff>
    </xdr:from>
    <xdr:ext cx="534377" cy="259045"/>
    <xdr:sp macro="" textlink="">
      <xdr:nvSpPr>
        <xdr:cNvPr id="144" name="テキスト ボックス 143"/>
        <xdr:cNvSpPr txBox="1"/>
      </xdr:nvSpPr>
      <xdr:spPr>
        <a:xfrm>
          <a:off x="1752111" y="99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161877</xdr:rowOff>
    </xdr:from>
    <xdr:to>
      <xdr:col>1</xdr:col>
      <xdr:colOff>485775</xdr:colOff>
      <xdr:row>57</xdr:row>
      <xdr:rowOff>92027</xdr:rowOff>
    </xdr:to>
    <xdr:sp macro="" textlink="">
      <xdr:nvSpPr>
        <xdr:cNvPr id="145" name="円/楕円 144"/>
        <xdr:cNvSpPr/>
      </xdr:nvSpPr>
      <xdr:spPr>
        <a:xfrm>
          <a:off x="1079500" y="97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83154</xdr:rowOff>
    </xdr:from>
    <xdr:ext cx="534377" cy="259045"/>
    <xdr:sp macro="" textlink="">
      <xdr:nvSpPr>
        <xdr:cNvPr id="146" name="テキスト ボックス 145"/>
        <xdr:cNvSpPr txBox="1"/>
      </xdr:nvSpPr>
      <xdr:spPr>
        <a:xfrm>
          <a:off x="863111" y="985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75954</xdr:rowOff>
    </xdr:from>
    <xdr:to>
      <xdr:col>6</xdr:col>
      <xdr:colOff>511175</xdr:colOff>
      <xdr:row>77</xdr:row>
      <xdr:rowOff>120182</xdr:rowOff>
    </xdr:to>
    <xdr:cxnSp macro="">
      <xdr:nvCxnSpPr>
        <xdr:cNvPr id="178" name="直線コネクタ 177"/>
        <xdr:cNvCxnSpPr/>
      </xdr:nvCxnSpPr>
      <xdr:spPr>
        <a:xfrm flipV="1">
          <a:off x="3797300" y="13277604"/>
          <a:ext cx="838200" cy="4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120182</xdr:rowOff>
    </xdr:from>
    <xdr:to>
      <xdr:col>5</xdr:col>
      <xdr:colOff>358775</xdr:colOff>
      <xdr:row>78</xdr:row>
      <xdr:rowOff>19751</xdr:rowOff>
    </xdr:to>
    <xdr:cxnSp macro="">
      <xdr:nvCxnSpPr>
        <xdr:cNvPr id="181" name="直線コネクタ 180"/>
        <xdr:cNvCxnSpPr/>
      </xdr:nvCxnSpPr>
      <xdr:spPr>
        <a:xfrm flipV="1">
          <a:off x="2908300" y="13321832"/>
          <a:ext cx="889000" cy="7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19751</xdr:rowOff>
    </xdr:from>
    <xdr:to>
      <xdr:col>4</xdr:col>
      <xdr:colOff>155575</xdr:colOff>
      <xdr:row>78</xdr:row>
      <xdr:rowOff>104158</xdr:rowOff>
    </xdr:to>
    <xdr:cxnSp macro="">
      <xdr:nvCxnSpPr>
        <xdr:cNvPr id="184" name="直線コネクタ 183"/>
        <xdr:cNvCxnSpPr/>
      </xdr:nvCxnSpPr>
      <xdr:spPr>
        <a:xfrm flipV="1">
          <a:off x="2019300" y="13392851"/>
          <a:ext cx="889000" cy="8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104158</xdr:rowOff>
    </xdr:from>
    <xdr:to>
      <xdr:col>2</xdr:col>
      <xdr:colOff>638175</xdr:colOff>
      <xdr:row>78</xdr:row>
      <xdr:rowOff>147560</xdr:rowOff>
    </xdr:to>
    <xdr:cxnSp macro="">
      <xdr:nvCxnSpPr>
        <xdr:cNvPr id="187" name="直線コネクタ 186"/>
        <xdr:cNvCxnSpPr/>
      </xdr:nvCxnSpPr>
      <xdr:spPr>
        <a:xfrm flipV="1">
          <a:off x="1130300" y="13477258"/>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25154</xdr:rowOff>
    </xdr:from>
    <xdr:to>
      <xdr:col>6</xdr:col>
      <xdr:colOff>561975</xdr:colOff>
      <xdr:row>77</xdr:row>
      <xdr:rowOff>126754</xdr:rowOff>
    </xdr:to>
    <xdr:sp macro="" textlink="">
      <xdr:nvSpPr>
        <xdr:cNvPr id="197" name="円/楕円 196"/>
        <xdr:cNvSpPr/>
      </xdr:nvSpPr>
      <xdr:spPr>
        <a:xfrm>
          <a:off x="4584700" y="132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48031</xdr:rowOff>
    </xdr:from>
    <xdr:ext cx="599010" cy="259045"/>
    <xdr:sp macro="" textlink="">
      <xdr:nvSpPr>
        <xdr:cNvPr id="198" name="民生費該当値テキスト"/>
        <xdr:cNvSpPr txBox="1"/>
      </xdr:nvSpPr>
      <xdr:spPr>
        <a:xfrm>
          <a:off x="4686300" y="1307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69382</xdr:rowOff>
    </xdr:from>
    <xdr:to>
      <xdr:col>5</xdr:col>
      <xdr:colOff>409575</xdr:colOff>
      <xdr:row>77</xdr:row>
      <xdr:rowOff>170982</xdr:rowOff>
    </xdr:to>
    <xdr:sp macro="" textlink="">
      <xdr:nvSpPr>
        <xdr:cNvPr id="199" name="円/楕円 198"/>
        <xdr:cNvSpPr/>
      </xdr:nvSpPr>
      <xdr:spPr>
        <a:xfrm>
          <a:off x="3746500" y="1327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16059</xdr:rowOff>
    </xdr:from>
    <xdr:ext cx="599010" cy="259045"/>
    <xdr:sp macro="" textlink="">
      <xdr:nvSpPr>
        <xdr:cNvPr id="200" name="テキスト ボックス 199"/>
        <xdr:cNvSpPr txBox="1"/>
      </xdr:nvSpPr>
      <xdr:spPr>
        <a:xfrm>
          <a:off x="3497794" y="1304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140401</xdr:rowOff>
    </xdr:from>
    <xdr:to>
      <xdr:col>4</xdr:col>
      <xdr:colOff>206375</xdr:colOff>
      <xdr:row>78</xdr:row>
      <xdr:rowOff>70551</xdr:rowOff>
    </xdr:to>
    <xdr:sp macro="" textlink="">
      <xdr:nvSpPr>
        <xdr:cNvPr id="201" name="円/楕円 200"/>
        <xdr:cNvSpPr/>
      </xdr:nvSpPr>
      <xdr:spPr>
        <a:xfrm>
          <a:off x="2857500" y="1334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87078</xdr:rowOff>
    </xdr:from>
    <xdr:ext cx="599010" cy="259045"/>
    <xdr:sp macro="" textlink="">
      <xdr:nvSpPr>
        <xdr:cNvPr id="202" name="テキスト ボックス 201"/>
        <xdr:cNvSpPr txBox="1"/>
      </xdr:nvSpPr>
      <xdr:spPr>
        <a:xfrm>
          <a:off x="2608794" y="1311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53358</xdr:rowOff>
    </xdr:from>
    <xdr:to>
      <xdr:col>3</xdr:col>
      <xdr:colOff>3175</xdr:colOff>
      <xdr:row>78</xdr:row>
      <xdr:rowOff>154958</xdr:rowOff>
    </xdr:to>
    <xdr:sp macro="" textlink="">
      <xdr:nvSpPr>
        <xdr:cNvPr id="203" name="円/楕円 202"/>
        <xdr:cNvSpPr/>
      </xdr:nvSpPr>
      <xdr:spPr>
        <a:xfrm>
          <a:off x="1968500" y="134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146085</xdr:rowOff>
    </xdr:from>
    <xdr:ext cx="599010" cy="259045"/>
    <xdr:sp macro="" textlink="">
      <xdr:nvSpPr>
        <xdr:cNvPr id="204" name="テキスト ボックス 203"/>
        <xdr:cNvSpPr txBox="1"/>
      </xdr:nvSpPr>
      <xdr:spPr>
        <a:xfrm>
          <a:off x="1719794" y="1351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96760</xdr:rowOff>
    </xdr:from>
    <xdr:to>
      <xdr:col>1</xdr:col>
      <xdr:colOff>485775</xdr:colOff>
      <xdr:row>79</xdr:row>
      <xdr:rowOff>26910</xdr:rowOff>
    </xdr:to>
    <xdr:sp macro="" textlink="">
      <xdr:nvSpPr>
        <xdr:cNvPr id="205" name="円/楕円 204"/>
        <xdr:cNvSpPr/>
      </xdr:nvSpPr>
      <xdr:spPr>
        <a:xfrm>
          <a:off x="1079500" y="1346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18037</xdr:rowOff>
    </xdr:from>
    <xdr:ext cx="599010" cy="259045"/>
    <xdr:sp macro="" textlink="">
      <xdr:nvSpPr>
        <xdr:cNvPr id="206" name="テキスト ボックス 205"/>
        <xdr:cNvSpPr txBox="1"/>
      </xdr:nvSpPr>
      <xdr:spPr>
        <a:xfrm>
          <a:off x="830794" y="1356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98422</xdr:rowOff>
    </xdr:from>
    <xdr:to>
      <xdr:col>6</xdr:col>
      <xdr:colOff>511175</xdr:colOff>
      <xdr:row>98</xdr:row>
      <xdr:rowOff>103025</xdr:rowOff>
    </xdr:to>
    <xdr:cxnSp macro="">
      <xdr:nvCxnSpPr>
        <xdr:cNvPr id="235" name="直線コネクタ 234"/>
        <xdr:cNvCxnSpPr/>
      </xdr:nvCxnSpPr>
      <xdr:spPr>
        <a:xfrm>
          <a:off x="3797300" y="16900522"/>
          <a:ext cx="838200" cy="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98422</xdr:rowOff>
    </xdr:from>
    <xdr:to>
      <xdr:col>5</xdr:col>
      <xdr:colOff>358775</xdr:colOff>
      <xdr:row>98</xdr:row>
      <xdr:rowOff>101223</xdr:rowOff>
    </xdr:to>
    <xdr:cxnSp macro="">
      <xdr:nvCxnSpPr>
        <xdr:cNvPr id="238" name="直線コネクタ 237"/>
        <xdr:cNvCxnSpPr/>
      </xdr:nvCxnSpPr>
      <xdr:spPr>
        <a:xfrm flipV="1">
          <a:off x="2908300" y="16900522"/>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101223</xdr:rowOff>
    </xdr:from>
    <xdr:to>
      <xdr:col>4</xdr:col>
      <xdr:colOff>155575</xdr:colOff>
      <xdr:row>98</xdr:row>
      <xdr:rowOff>102819</xdr:rowOff>
    </xdr:to>
    <xdr:cxnSp macro="">
      <xdr:nvCxnSpPr>
        <xdr:cNvPr id="241" name="直線コネクタ 240"/>
        <xdr:cNvCxnSpPr/>
      </xdr:nvCxnSpPr>
      <xdr:spPr>
        <a:xfrm flipV="1">
          <a:off x="2019300" y="16903323"/>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102819</xdr:rowOff>
    </xdr:from>
    <xdr:to>
      <xdr:col>2</xdr:col>
      <xdr:colOff>638175</xdr:colOff>
      <xdr:row>98</xdr:row>
      <xdr:rowOff>103924</xdr:rowOff>
    </xdr:to>
    <xdr:cxnSp macro="">
      <xdr:nvCxnSpPr>
        <xdr:cNvPr id="244" name="直線コネクタ 243"/>
        <xdr:cNvCxnSpPr/>
      </xdr:nvCxnSpPr>
      <xdr:spPr>
        <a:xfrm flipV="1">
          <a:off x="1130300" y="16904919"/>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52225</xdr:rowOff>
    </xdr:from>
    <xdr:to>
      <xdr:col>6</xdr:col>
      <xdr:colOff>561975</xdr:colOff>
      <xdr:row>98</xdr:row>
      <xdr:rowOff>153825</xdr:rowOff>
    </xdr:to>
    <xdr:sp macro="" textlink="">
      <xdr:nvSpPr>
        <xdr:cNvPr id="254" name="円/楕円 253"/>
        <xdr:cNvSpPr/>
      </xdr:nvSpPr>
      <xdr:spPr>
        <a:xfrm>
          <a:off x="4584700" y="1685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29,626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47622</xdr:rowOff>
    </xdr:from>
    <xdr:to>
      <xdr:col>5</xdr:col>
      <xdr:colOff>409575</xdr:colOff>
      <xdr:row>98</xdr:row>
      <xdr:rowOff>149222</xdr:rowOff>
    </xdr:to>
    <xdr:sp macro="" textlink="">
      <xdr:nvSpPr>
        <xdr:cNvPr id="256" name="円/楕円 255"/>
        <xdr:cNvSpPr/>
      </xdr:nvSpPr>
      <xdr:spPr>
        <a:xfrm>
          <a:off x="3746500" y="168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140349</xdr:rowOff>
    </xdr:from>
    <xdr:ext cx="534377" cy="259045"/>
    <xdr:sp macro="" textlink="">
      <xdr:nvSpPr>
        <xdr:cNvPr id="257" name="テキスト ボックス 256"/>
        <xdr:cNvSpPr txBox="1"/>
      </xdr:nvSpPr>
      <xdr:spPr>
        <a:xfrm>
          <a:off x="3530111" y="16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50423</xdr:rowOff>
    </xdr:from>
    <xdr:to>
      <xdr:col>4</xdr:col>
      <xdr:colOff>206375</xdr:colOff>
      <xdr:row>98</xdr:row>
      <xdr:rowOff>152023</xdr:rowOff>
    </xdr:to>
    <xdr:sp macro="" textlink="">
      <xdr:nvSpPr>
        <xdr:cNvPr id="258" name="円/楕円 257"/>
        <xdr:cNvSpPr/>
      </xdr:nvSpPr>
      <xdr:spPr>
        <a:xfrm>
          <a:off x="2857500" y="168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143150</xdr:rowOff>
    </xdr:from>
    <xdr:ext cx="534377" cy="259045"/>
    <xdr:sp macro="" textlink="">
      <xdr:nvSpPr>
        <xdr:cNvPr id="259" name="テキスト ボックス 258"/>
        <xdr:cNvSpPr txBox="1"/>
      </xdr:nvSpPr>
      <xdr:spPr>
        <a:xfrm>
          <a:off x="2641111" y="1694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52019</xdr:rowOff>
    </xdr:from>
    <xdr:to>
      <xdr:col>3</xdr:col>
      <xdr:colOff>3175</xdr:colOff>
      <xdr:row>98</xdr:row>
      <xdr:rowOff>153619</xdr:rowOff>
    </xdr:to>
    <xdr:sp macro="" textlink="">
      <xdr:nvSpPr>
        <xdr:cNvPr id="260" name="円/楕円 259"/>
        <xdr:cNvSpPr/>
      </xdr:nvSpPr>
      <xdr:spPr>
        <a:xfrm>
          <a:off x="1968500" y="168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144746</xdr:rowOff>
    </xdr:from>
    <xdr:ext cx="534377" cy="259045"/>
    <xdr:sp macro="" textlink="">
      <xdr:nvSpPr>
        <xdr:cNvPr id="261" name="テキスト ボックス 260"/>
        <xdr:cNvSpPr txBox="1"/>
      </xdr:nvSpPr>
      <xdr:spPr>
        <a:xfrm>
          <a:off x="1752111" y="1694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53124</xdr:rowOff>
    </xdr:from>
    <xdr:to>
      <xdr:col>1</xdr:col>
      <xdr:colOff>485775</xdr:colOff>
      <xdr:row>98</xdr:row>
      <xdr:rowOff>154724</xdr:rowOff>
    </xdr:to>
    <xdr:sp macro="" textlink="">
      <xdr:nvSpPr>
        <xdr:cNvPr id="262" name="円/楕円 261"/>
        <xdr:cNvSpPr/>
      </xdr:nvSpPr>
      <xdr:spPr>
        <a:xfrm>
          <a:off x="1079500" y="168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145851</xdr:rowOff>
    </xdr:from>
    <xdr:ext cx="534377" cy="259045"/>
    <xdr:sp macro="" textlink="">
      <xdr:nvSpPr>
        <xdr:cNvPr id="263" name="テキスト ボックス 262"/>
        <xdr:cNvSpPr txBox="1"/>
      </xdr:nvSpPr>
      <xdr:spPr>
        <a:xfrm>
          <a:off x="863111" y="1694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149987</xdr:rowOff>
    </xdr:from>
    <xdr:to>
      <xdr:col>15</xdr:col>
      <xdr:colOff>180975</xdr:colOff>
      <xdr:row>38</xdr:row>
      <xdr:rowOff>150368</xdr:rowOff>
    </xdr:to>
    <xdr:cxnSp macro="">
      <xdr:nvCxnSpPr>
        <xdr:cNvPr id="292" name="直線コネクタ 291"/>
        <xdr:cNvCxnSpPr/>
      </xdr:nvCxnSpPr>
      <xdr:spPr>
        <a:xfrm>
          <a:off x="9639300" y="666508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143891</xdr:rowOff>
    </xdr:from>
    <xdr:to>
      <xdr:col>14</xdr:col>
      <xdr:colOff>28575</xdr:colOff>
      <xdr:row>38</xdr:row>
      <xdr:rowOff>149987</xdr:rowOff>
    </xdr:to>
    <xdr:cxnSp macro="">
      <xdr:nvCxnSpPr>
        <xdr:cNvPr id="295" name="直線コネクタ 294"/>
        <xdr:cNvCxnSpPr/>
      </xdr:nvCxnSpPr>
      <xdr:spPr>
        <a:xfrm>
          <a:off x="8750300" y="665899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124460</xdr:rowOff>
    </xdr:from>
    <xdr:to>
      <xdr:col>12</xdr:col>
      <xdr:colOff>511175</xdr:colOff>
      <xdr:row>38</xdr:row>
      <xdr:rowOff>143891</xdr:rowOff>
    </xdr:to>
    <xdr:cxnSp macro="">
      <xdr:nvCxnSpPr>
        <xdr:cNvPr id="298" name="直線コネクタ 297"/>
        <xdr:cNvCxnSpPr/>
      </xdr:nvCxnSpPr>
      <xdr:spPr>
        <a:xfrm>
          <a:off x="7861300" y="66395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28067</xdr:rowOff>
    </xdr:from>
    <xdr:to>
      <xdr:col>11</xdr:col>
      <xdr:colOff>307975</xdr:colOff>
      <xdr:row>38</xdr:row>
      <xdr:rowOff>124460</xdr:rowOff>
    </xdr:to>
    <xdr:cxnSp macro="">
      <xdr:nvCxnSpPr>
        <xdr:cNvPr id="301" name="直線コネクタ 300"/>
        <xdr:cNvCxnSpPr/>
      </xdr:nvCxnSpPr>
      <xdr:spPr>
        <a:xfrm>
          <a:off x="6972300" y="6543167"/>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99568</xdr:rowOff>
    </xdr:from>
    <xdr:to>
      <xdr:col>15</xdr:col>
      <xdr:colOff>231775</xdr:colOff>
      <xdr:row>39</xdr:row>
      <xdr:rowOff>29718</xdr:rowOff>
    </xdr:to>
    <xdr:sp macro="" textlink="">
      <xdr:nvSpPr>
        <xdr:cNvPr id="311" name="円/楕円 310"/>
        <xdr:cNvSpPr/>
      </xdr:nvSpPr>
      <xdr:spPr>
        <a:xfrm>
          <a:off x="104267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14495</xdr:rowOff>
    </xdr:from>
    <xdr:ext cx="378565" cy="259045"/>
    <xdr:sp macro="" textlink="">
      <xdr:nvSpPr>
        <xdr:cNvPr id="312" name="労働費該当値テキスト"/>
        <xdr:cNvSpPr txBox="1"/>
      </xdr:nvSpPr>
      <xdr:spPr>
        <a:xfrm>
          <a:off x="10528300" y="652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99187</xdr:rowOff>
    </xdr:from>
    <xdr:to>
      <xdr:col>14</xdr:col>
      <xdr:colOff>79375</xdr:colOff>
      <xdr:row>39</xdr:row>
      <xdr:rowOff>29337</xdr:rowOff>
    </xdr:to>
    <xdr:sp macro="" textlink="">
      <xdr:nvSpPr>
        <xdr:cNvPr id="313" name="円/楕円 312"/>
        <xdr:cNvSpPr/>
      </xdr:nvSpPr>
      <xdr:spPr>
        <a:xfrm>
          <a:off x="9588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20464</xdr:rowOff>
    </xdr:from>
    <xdr:ext cx="378565" cy="259045"/>
    <xdr:sp macro="" textlink="">
      <xdr:nvSpPr>
        <xdr:cNvPr id="314" name="テキスト ボックス 313"/>
        <xdr:cNvSpPr txBox="1"/>
      </xdr:nvSpPr>
      <xdr:spPr>
        <a:xfrm>
          <a:off x="9450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93091</xdr:rowOff>
    </xdr:from>
    <xdr:to>
      <xdr:col>12</xdr:col>
      <xdr:colOff>561975</xdr:colOff>
      <xdr:row>39</xdr:row>
      <xdr:rowOff>23241</xdr:rowOff>
    </xdr:to>
    <xdr:sp macro="" textlink="">
      <xdr:nvSpPr>
        <xdr:cNvPr id="315" name="円/楕円 314"/>
        <xdr:cNvSpPr/>
      </xdr:nvSpPr>
      <xdr:spPr>
        <a:xfrm>
          <a:off x="8699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14368</xdr:rowOff>
    </xdr:from>
    <xdr:ext cx="378565" cy="259045"/>
    <xdr:sp macro="" textlink="">
      <xdr:nvSpPr>
        <xdr:cNvPr id="316" name="テキスト ボックス 315"/>
        <xdr:cNvSpPr txBox="1"/>
      </xdr:nvSpPr>
      <xdr:spPr>
        <a:xfrm>
          <a:off x="8561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73660</xdr:rowOff>
    </xdr:from>
    <xdr:to>
      <xdr:col>11</xdr:col>
      <xdr:colOff>358775</xdr:colOff>
      <xdr:row>39</xdr:row>
      <xdr:rowOff>3810</xdr:rowOff>
    </xdr:to>
    <xdr:sp macro="" textlink="">
      <xdr:nvSpPr>
        <xdr:cNvPr id="317" name="円/楕円 316"/>
        <xdr:cNvSpPr/>
      </xdr:nvSpPr>
      <xdr:spPr>
        <a:xfrm>
          <a:off x="7810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166387</xdr:rowOff>
    </xdr:from>
    <xdr:ext cx="378565" cy="259045"/>
    <xdr:sp macro="" textlink="">
      <xdr:nvSpPr>
        <xdr:cNvPr id="318" name="テキスト ボックス 317"/>
        <xdr:cNvSpPr txBox="1"/>
      </xdr:nvSpPr>
      <xdr:spPr>
        <a:xfrm>
          <a:off x="7672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148717</xdr:rowOff>
    </xdr:from>
    <xdr:to>
      <xdr:col>10</xdr:col>
      <xdr:colOff>155575</xdr:colOff>
      <xdr:row>38</xdr:row>
      <xdr:rowOff>78867</xdr:rowOff>
    </xdr:to>
    <xdr:sp macro="" textlink="">
      <xdr:nvSpPr>
        <xdr:cNvPr id="319" name="円/楕円 318"/>
        <xdr:cNvSpPr/>
      </xdr:nvSpPr>
      <xdr:spPr>
        <a:xfrm>
          <a:off x="69215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69994</xdr:rowOff>
    </xdr:from>
    <xdr:ext cx="378565" cy="259045"/>
    <xdr:sp macro="" textlink="">
      <xdr:nvSpPr>
        <xdr:cNvPr id="320" name="テキスト ボックス 319"/>
        <xdr:cNvSpPr txBox="1"/>
      </xdr:nvSpPr>
      <xdr:spPr>
        <a:xfrm>
          <a:off x="6783017" y="658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112687</xdr:rowOff>
    </xdr:from>
    <xdr:to>
      <xdr:col>15</xdr:col>
      <xdr:colOff>180975</xdr:colOff>
      <xdr:row>58</xdr:row>
      <xdr:rowOff>167513</xdr:rowOff>
    </xdr:to>
    <xdr:cxnSp macro="">
      <xdr:nvCxnSpPr>
        <xdr:cNvPr id="349" name="直線コネクタ 348"/>
        <xdr:cNvCxnSpPr/>
      </xdr:nvCxnSpPr>
      <xdr:spPr>
        <a:xfrm>
          <a:off x="9639300" y="10056787"/>
          <a:ext cx="8382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112687</xdr:rowOff>
    </xdr:from>
    <xdr:to>
      <xdr:col>14</xdr:col>
      <xdr:colOff>28575</xdr:colOff>
      <xdr:row>58</xdr:row>
      <xdr:rowOff>159779</xdr:rowOff>
    </xdr:to>
    <xdr:cxnSp macro="">
      <xdr:nvCxnSpPr>
        <xdr:cNvPr id="352" name="直線コネクタ 351"/>
        <xdr:cNvCxnSpPr/>
      </xdr:nvCxnSpPr>
      <xdr:spPr>
        <a:xfrm flipV="1">
          <a:off x="8750300" y="1005678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159779</xdr:rowOff>
    </xdr:from>
    <xdr:to>
      <xdr:col>12</xdr:col>
      <xdr:colOff>511175</xdr:colOff>
      <xdr:row>59</xdr:row>
      <xdr:rowOff>3035</xdr:rowOff>
    </xdr:to>
    <xdr:cxnSp macro="">
      <xdr:nvCxnSpPr>
        <xdr:cNvPr id="355" name="直線コネクタ 354"/>
        <xdr:cNvCxnSpPr/>
      </xdr:nvCxnSpPr>
      <xdr:spPr>
        <a:xfrm flipV="1">
          <a:off x="7861300" y="10103879"/>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3035</xdr:rowOff>
    </xdr:from>
    <xdr:to>
      <xdr:col>11</xdr:col>
      <xdr:colOff>307975</xdr:colOff>
      <xdr:row>59</xdr:row>
      <xdr:rowOff>13570</xdr:rowOff>
    </xdr:to>
    <xdr:cxnSp macro="">
      <xdr:nvCxnSpPr>
        <xdr:cNvPr id="358" name="直線コネクタ 357"/>
        <xdr:cNvCxnSpPr/>
      </xdr:nvCxnSpPr>
      <xdr:spPr>
        <a:xfrm flipV="1">
          <a:off x="6972300" y="10118585"/>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116713</xdr:rowOff>
    </xdr:from>
    <xdr:to>
      <xdr:col>15</xdr:col>
      <xdr:colOff>231775</xdr:colOff>
      <xdr:row>59</xdr:row>
      <xdr:rowOff>46863</xdr:rowOff>
    </xdr:to>
    <xdr:sp macro="" textlink="">
      <xdr:nvSpPr>
        <xdr:cNvPr id="368" name="円/楕円 367"/>
        <xdr:cNvSpPr/>
      </xdr:nvSpPr>
      <xdr:spPr>
        <a:xfrm>
          <a:off x="10426700" y="100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31640</xdr:rowOff>
    </xdr:from>
    <xdr:ext cx="469744" cy="259045"/>
    <xdr:sp macro="" textlink="">
      <xdr:nvSpPr>
        <xdr:cNvPr id="369" name="農林水産業費該当値テキスト"/>
        <xdr:cNvSpPr txBox="1"/>
      </xdr:nvSpPr>
      <xdr:spPr>
        <a:xfrm>
          <a:off x="10528300" y="997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61887</xdr:rowOff>
    </xdr:from>
    <xdr:to>
      <xdr:col>14</xdr:col>
      <xdr:colOff>79375</xdr:colOff>
      <xdr:row>58</xdr:row>
      <xdr:rowOff>163487</xdr:rowOff>
    </xdr:to>
    <xdr:sp macro="" textlink="">
      <xdr:nvSpPr>
        <xdr:cNvPr id="370" name="円/楕円 369"/>
        <xdr:cNvSpPr/>
      </xdr:nvSpPr>
      <xdr:spPr>
        <a:xfrm>
          <a:off x="9588500" y="100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154614</xdr:rowOff>
    </xdr:from>
    <xdr:ext cx="469744" cy="259045"/>
    <xdr:sp macro="" textlink="">
      <xdr:nvSpPr>
        <xdr:cNvPr id="371" name="テキスト ボックス 370"/>
        <xdr:cNvSpPr txBox="1"/>
      </xdr:nvSpPr>
      <xdr:spPr>
        <a:xfrm>
          <a:off x="9404427" y="100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108979</xdr:rowOff>
    </xdr:from>
    <xdr:to>
      <xdr:col>12</xdr:col>
      <xdr:colOff>561975</xdr:colOff>
      <xdr:row>59</xdr:row>
      <xdr:rowOff>39129</xdr:rowOff>
    </xdr:to>
    <xdr:sp macro="" textlink="">
      <xdr:nvSpPr>
        <xdr:cNvPr id="372" name="円/楕円 371"/>
        <xdr:cNvSpPr/>
      </xdr:nvSpPr>
      <xdr:spPr>
        <a:xfrm>
          <a:off x="8699500" y="100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30256</xdr:rowOff>
    </xdr:from>
    <xdr:ext cx="469744" cy="259045"/>
    <xdr:sp macro="" textlink="">
      <xdr:nvSpPr>
        <xdr:cNvPr id="373" name="テキスト ボックス 372"/>
        <xdr:cNvSpPr txBox="1"/>
      </xdr:nvSpPr>
      <xdr:spPr>
        <a:xfrm>
          <a:off x="8515427" y="101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123685</xdr:rowOff>
    </xdr:from>
    <xdr:to>
      <xdr:col>11</xdr:col>
      <xdr:colOff>358775</xdr:colOff>
      <xdr:row>59</xdr:row>
      <xdr:rowOff>53835</xdr:rowOff>
    </xdr:to>
    <xdr:sp macro="" textlink="">
      <xdr:nvSpPr>
        <xdr:cNvPr id="374" name="円/楕円 373"/>
        <xdr:cNvSpPr/>
      </xdr:nvSpPr>
      <xdr:spPr>
        <a:xfrm>
          <a:off x="7810500" y="10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44962</xdr:rowOff>
    </xdr:from>
    <xdr:ext cx="469744" cy="259045"/>
    <xdr:sp macro="" textlink="">
      <xdr:nvSpPr>
        <xdr:cNvPr id="375" name="テキスト ボックス 374"/>
        <xdr:cNvSpPr txBox="1"/>
      </xdr:nvSpPr>
      <xdr:spPr>
        <a:xfrm>
          <a:off x="7626427" y="10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134220</xdr:rowOff>
    </xdr:from>
    <xdr:to>
      <xdr:col>10</xdr:col>
      <xdr:colOff>155575</xdr:colOff>
      <xdr:row>59</xdr:row>
      <xdr:rowOff>64370</xdr:rowOff>
    </xdr:to>
    <xdr:sp macro="" textlink="">
      <xdr:nvSpPr>
        <xdr:cNvPr id="376" name="円/楕円 375"/>
        <xdr:cNvSpPr/>
      </xdr:nvSpPr>
      <xdr:spPr>
        <a:xfrm>
          <a:off x="6921500" y="100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55497</xdr:rowOff>
    </xdr:from>
    <xdr:ext cx="469744" cy="259045"/>
    <xdr:sp macro="" textlink="">
      <xdr:nvSpPr>
        <xdr:cNvPr id="377" name="テキスト ボックス 376"/>
        <xdr:cNvSpPr txBox="1"/>
      </xdr:nvSpPr>
      <xdr:spPr>
        <a:xfrm>
          <a:off x="6737427" y="1017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122670</xdr:rowOff>
    </xdr:from>
    <xdr:to>
      <xdr:col>15</xdr:col>
      <xdr:colOff>180975</xdr:colOff>
      <xdr:row>78</xdr:row>
      <xdr:rowOff>171171</xdr:rowOff>
    </xdr:to>
    <xdr:cxnSp macro="">
      <xdr:nvCxnSpPr>
        <xdr:cNvPr id="406" name="直線コネクタ 405"/>
        <xdr:cNvCxnSpPr/>
      </xdr:nvCxnSpPr>
      <xdr:spPr>
        <a:xfrm>
          <a:off x="9639300" y="13495770"/>
          <a:ext cx="8382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122670</xdr:rowOff>
    </xdr:from>
    <xdr:to>
      <xdr:col>14</xdr:col>
      <xdr:colOff>28575</xdr:colOff>
      <xdr:row>78</xdr:row>
      <xdr:rowOff>128956</xdr:rowOff>
    </xdr:to>
    <xdr:cxnSp macro="">
      <xdr:nvCxnSpPr>
        <xdr:cNvPr id="409" name="直線コネクタ 408"/>
        <xdr:cNvCxnSpPr/>
      </xdr:nvCxnSpPr>
      <xdr:spPr>
        <a:xfrm flipV="1">
          <a:off x="8750300" y="13495770"/>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128956</xdr:rowOff>
    </xdr:from>
    <xdr:to>
      <xdr:col>12</xdr:col>
      <xdr:colOff>511175</xdr:colOff>
      <xdr:row>78</xdr:row>
      <xdr:rowOff>163970</xdr:rowOff>
    </xdr:to>
    <xdr:cxnSp macro="">
      <xdr:nvCxnSpPr>
        <xdr:cNvPr id="412" name="直線コネクタ 411"/>
        <xdr:cNvCxnSpPr/>
      </xdr:nvCxnSpPr>
      <xdr:spPr>
        <a:xfrm flipV="1">
          <a:off x="7861300" y="13502056"/>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163970</xdr:rowOff>
    </xdr:from>
    <xdr:to>
      <xdr:col>11</xdr:col>
      <xdr:colOff>307975</xdr:colOff>
      <xdr:row>78</xdr:row>
      <xdr:rowOff>170180</xdr:rowOff>
    </xdr:to>
    <xdr:cxnSp macro="">
      <xdr:nvCxnSpPr>
        <xdr:cNvPr id="415" name="直線コネクタ 414"/>
        <xdr:cNvCxnSpPr/>
      </xdr:nvCxnSpPr>
      <xdr:spPr>
        <a:xfrm flipV="1">
          <a:off x="6972300" y="13537070"/>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120371</xdr:rowOff>
    </xdr:from>
    <xdr:to>
      <xdr:col>15</xdr:col>
      <xdr:colOff>231775</xdr:colOff>
      <xdr:row>79</xdr:row>
      <xdr:rowOff>50521</xdr:rowOff>
    </xdr:to>
    <xdr:sp macro="" textlink="">
      <xdr:nvSpPr>
        <xdr:cNvPr id="425" name="円/楕円 424"/>
        <xdr:cNvSpPr/>
      </xdr:nvSpPr>
      <xdr:spPr>
        <a:xfrm>
          <a:off x="104267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35298</xdr:rowOff>
    </xdr:from>
    <xdr:ext cx="469744" cy="259045"/>
    <xdr:sp macro="" textlink="">
      <xdr:nvSpPr>
        <xdr:cNvPr id="426" name="商工費該当値テキスト"/>
        <xdr:cNvSpPr txBox="1"/>
      </xdr:nvSpPr>
      <xdr:spPr>
        <a:xfrm>
          <a:off x="10528300" y="134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71870</xdr:rowOff>
    </xdr:from>
    <xdr:to>
      <xdr:col>14</xdr:col>
      <xdr:colOff>79375</xdr:colOff>
      <xdr:row>79</xdr:row>
      <xdr:rowOff>2020</xdr:rowOff>
    </xdr:to>
    <xdr:sp macro="" textlink="">
      <xdr:nvSpPr>
        <xdr:cNvPr id="427" name="円/楕円 426"/>
        <xdr:cNvSpPr/>
      </xdr:nvSpPr>
      <xdr:spPr>
        <a:xfrm>
          <a:off x="9588500" y="134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164597</xdr:rowOff>
    </xdr:from>
    <xdr:ext cx="469744" cy="259045"/>
    <xdr:sp macro="" textlink="">
      <xdr:nvSpPr>
        <xdr:cNvPr id="428" name="テキスト ボックス 427"/>
        <xdr:cNvSpPr txBox="1"/>
      </xdr:nvSpPr>
      <xdr:spPr>
        <a:xfrm>
          <a:off x="9404427" y="135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78156</xdr:rowOff>
    </xdr:from>
    <xdr:to>
      <xdr:col>12</xdr:col>
      <xdr:colOff>561975</xdr:colOff>
      <xdr:row>79</xdr:row>
      <xdr:rowOff>8306</xdr:rowOff>
    </xdr:to>
    <xdr:sp macro="" textlink="">
      <xdr:nvSpPr>
        <xdr:cNvPr id="429" name="円/楕円 428"/>
        <xdr:cNvSpPr/>
      </xdr:nvSpPr>
      <xdr:spPr>
        <a:xfrm>
          <a:off x="8699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170883</xdr:rowOff>
    </xdr:from>
    <xdr:ext cx="469744" cy="259045"/>
    <xdr:sp macro="" textlink="">
      <xdr:nvSpPr>
        <xdr:cNvPr id="430" name="テキスト ボックス 429"/>
        <xdr:cNvSpPr txBox="1"/>
      </xdr:nvSpPr>
      <xdr:spPr>
        <a:xfrm>
          <a:off x="8515427" y="135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113170</xdr:rowOff>
    </xdr:from>
    <xdr:to>
      <xdr:col>11</xdr:col>
      <xdr:colOff>358775</xdr:colOff>
      <xdr:row>79</xdr:row>
      <xdr:rowOff>43320</xdr:rowOff>
    </xdr:to>
    <xdr:sp macro="" textlink="">
      <xdr:nvSpPr>
        <xdr:cNvPr id="431" name="円/楕円 430"/>
        <xdr:cNvSpPr/>
      </xdr:nvSpPr>
      <xdr:spPr>
        <a:xfrm>
          <a:off x="7810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34447</xdr:rowOff>
    </xdr:from>
    <xdr:ext cx="469744" cy="259045"/>
    <xdr:sp macro="" textlink="">
      <xdr:nvSpPr>
        <xdr:cNvPr id="432" name="テキスト ボックス 431"/>
        <xdr:cNvSpPr txBox="1"/>
      </xdr:nvSpPr>
      <xdr:spPr>
        <a:xfrm>
          <a:off x="7626427"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119380</xdr:rowOff>
    </xdr:from>
    <xdr:to>
      <xdr:col>10</xdr:col>
      <xdr:colOff>155575</xdr:colOff>
      <xdr:row>79</xdr:row>
      <xdr:rowOff>49530</xdr:rowOff>
    </xdr:to>
    <xdr:sp macro="" textlink="">
      <xdr:nvSpPr>
        <xdr:cNvPr id="433" name="円/楕円 432"/>
        <xdr:cNvSpPr/>
      </xdr:nvSpPr>
      <xdr:spPr>
        <a:xfrm>
          <a:off x="6921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40657</xdr:rowOff>
    </xdr:from>
    <xdr:ext cx="469744" cy="259045"/>
    <xdr:sp macro="" textlink="">
      <xdr:nvSpPr>
        <xdr:cNvPr id="434" name="テキスト ボックス 433"/>
        <xdr:cNvSpPr txBox="1"/>
      </xdr:nvSpPr>
      <xdr:spPr>
        <a:xfrm>
          <a:off x="6737427"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81769</xdr:rowOff>
    </xdr:from>
    <xdr:to>
      <xdr:col>15</xdr:col>
      <xdr:colOff>180975</xdr:colOff>
      <xdr:row>98</xdr:row>
      <xdr:rowOff>84903</xdr:rowOff>
    </xdr:to>
    <xdr:cxnSp macro="">
      <xdr:nvCxnSpPr>
        <xdr:cNvPr id="467" name="直線コネクタ 466"/>
        <xdr:cNvCxnSpPr/>
      </xdr:nvCxnSpPr>
      <xdr:spPr>
        <a:xfrm flipV="1">
          <a:off x="9639300" y="16883869"/>
          <a:ext cx="8382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68814</xdr:rowOff>
    </xdr:from>
    <xdr:to>
      <xdr:col>14</xdr:col>
      <xdr:colOff>28575</xdr:colOff>
      <xdr:row>98</xdr:row>
      <xdr:rowOff>84903</xdr:rowOff>
    </xdr:to>
    <xdr:cxnSp macro="">
      <xdr:nvCxnSpPr>
        <xdr:cNvPr id="470" name="直線コネクタ 469"/>
        <xdr:cNvCxnSpPr/>
      </xdr:nvCxnSpPr>
      <xdr:spPr>
        <a:xfrm>
          <a:off x="8750300" y="16870914"/>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68814</xdr:rowOff>
    </xdr:from>
    <xdr:to>
      <xdr:col>12</xdr:col>
      <xdr:colOff>511175</xdr:colOff>
      <xdr:row>98</xdr:row>
      <xdr:rowOff>106868</xdr:rowOff>
    </xdr:to>
    <xdr:cxnSp macro="">
      <xdr:nvCxnSpPr>
        <xdr:cNvPr id="473" name="直線コネクタ 472"/>
        <xdr:cNvCxnSpPr/>
      </xdr:nvCxnSpPr>
      <xdr:spPr>
        <a:xfrm flipV="1">
          <a:off x="7861300" y="16870914"/>
          <a:ext cx="889000" cy="3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106868</xdr:rowOff>
    </xdr:from>
    <xdr:to>
      <xdr:col>11</xdr:col>
      <xdr:colOff>307975</xdr:colOff>
      <xdr:row>98</xdr:row>
      <xdr:rowOff>138300</xdr:rowOff>
    </xdr:to>
    <xdr:cxnSp macro="">
      <xdr:nvCxnSpPr>
        <xdr:cNvPr id="476" name="直線コネクタ 475"/>
        <xdr:cNvCxnSpPr/>
      </xdr:nvCxnSpPr>
      <xdr:spPr>
        <a:xfrm flipV="1">
          <a:off x="6972300" y="16908968"/>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30969</xdr:rowOff>
    </xdr:from>
    <xdr:to>
      <xdr:col>15</xdr:col>
      <xdr:colOff>231775</xdr:colOff>
      <xdr:row>98</xdr:row>
      <xdr:rowOff>132569</xdr:rowOff>
    </xdr:to>
    <xdr:sp macro="" textlink="">
      <xdr:nvSpPr>
        <xdr:cNvPr id="486" name="円/楕円 485"/>
        <xdr:cNvSpPr/>
      </xdr:nvSpPr>
      <xdr:spPr>
        <a:xfrm>
          <a:off x="10426700" y="168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117346</xdr:rowOff>
    </xdr:from>
    <xdr:ext cx="534377" cy="259045"/>
    <xdr:sp macro="" textlink="">
      <xdr:nvSpPr>
        <xdr:cNvPr id="487" name="土木費該当値テキスト"/>
        <xdr:cNvSpPr txBox="1"/>
      </xdr:nvSpPr>
      <xdr:spPr>
        <a:xfrm>
          <a:off x="10528300" y="1674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34103</xdr:rowOff>
    </xdr:from>
    <xdr:to>
      <xdr:col>14</xdr:col>
      <xdr:colOff>79375</xdr:colOff>
      <xdr:row>98</xdr:row>
      <xdr:rowOff>135703</xdr:rowOff>
    </xdr:to>
    <xdr:sp macro="" textlink="">
      <xdr:nvSpPr>
        <xdr:cNvPr id="488" name="円/楕円 487"/>
        <xdr:cNvSpPr/>
      </xdr:nvSpPr>
      <xdr:spPr>
        <a:xfrm>
          <a:off x="9588500" y="168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126830</xdr:rowOff>
    </xdr:from>
    <xdr:ext cx="534377" cy="259045"/>
    <xdr:sp macro="" textlink="">
      <xdr:nvSpPr>
        <xdr:cNvPr id="489" name="テキスト ボックス 488"/>
        <xdr:cNvSpPr txBox="1"/>
      </xdr:nvSpPr>
      <xdr:spPr>
        <a:xfrm>
          <a:off x="9372111" y="169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18014</xdr:rowOff>
    </xdr:from>
    <xdr:to>
      <xdr:col>12</xdr:col>
      <xdr:colOff>561975</xdr:colOff>
      <xdr:row>98</xdr:row>
      <xdr:rowOff>119614</xdr:rowOff>
    </xdr:to>
    <xdr:sp macro="" textlink="">
      <xdr:nvSpPr>
        <xdr:cNvPr id="490" name="円/楕円 489"/>
        <xdr:cNvSpPr/>
      </xdr:nvSpPr>
      <xdr:spPr>
        <a:xfrm>
          <a:off x="8699500" y="168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110741</xdr:rowOff>
    </xdr:from>
    <xdr:ext cx="534377" cy="259045"/>
    <xdr:sp macro="" textlink="">
      <xdr:nvSpPr>
        <xdr:cNvPr id="491" name="テキスト ボックス 490"/>
        <xdr:cNvSpPr txBox="1"/>
      </xdr:nvSpPr>
      <xdr:spPr>
        <a:xfrm>
          <a:off x="8483111" y="169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56068</xdr:rowOff>
    </xdr:from>
    <xdr:to>
      <xdr:col>11</xdr:col>
      <xdr:colOff>358775</xdr:colOff>
      <xdr:row>98</xdr:row>
      <xdr:rowOff>157668</xdr:rowOff>
    </xdr:to>
    <xdr:sp macro="" textlink="">
      <xdr:nvSpPr>
        <xdr:cNvPr id="492" name="円/楕円 491"/>
        <xdr:cNvSpPr/>
      </xdr:nvSpPr>
      <xdr:spPr>
        <a:xfrm>
          <a:off x="7810500" y="1685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148795</xdr:rowOff>
    </xdr:from>
    <xdr:ext cx="534377" cy="259045"/>
    <xdr:sp macro="" textlink="">
      <xdr:nvSpPr>
        <xdr:cNvPr id="493" name="テキスト ボックス 492"/>
        <xdr:cNvSpPr txBox="1"/>
      </xdr:nvSpPr>
      <xdr:spPr>
        <a:xfrm>
          <a:off x="7594111" y="1695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87500</xdr:rowOff>
    </xdr:from>
    <xdr:to>
      <xdr:col>10</xdr:col>
      <xdr:colOff>155575</xdr:colOff>
      <xdr:row>99</xdr:row>
      <xdr:rowOff>17650</xdr:rowOff>
    </xdr:to>
    <xdr:sp macro="" textlink="">
      <xdr:nvSpPr>
        <xdr:cNvPr id="494" name="円/楕円 493"/>
        <xdr:cNvSpPr/>
      </xdr:nvSpPr>
      <xdr:spPr>
        <a:xfrm>
          <a:off x="6921500" y="168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8777</xdr:rowOff>
    </xdr:from>
    <xdr:ext cx="534377" cy="259045"/>
    <xdr:sp macro="" textlink="">
      <xdr:nvSpPr>
        <xdr:cNvPr id="495" name="テキスト ボックス 494"/>
        <xdr:cNvSpPr txBox="1"/>
      </xdr:nvSpPr>
      <xdr:spPr>
        <a:xfrm>
          <a:off x="6705111" y="1698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90963</xdr:rowOff>
    </xdr:from>
    <xdr:to>
      <xdr:col>23</xdr:col>
      <xdr:colOff>517525</xdr:colOff>
      <xdr:row>38</xdr:row>
      <xdr:rowOff>124658</xdr:rowOff>
    </xdr:to>
    <xdr:cxnSp macro="">
      <xdr:nvCxnSpPr>
        <xdr:cNvPr id="523" name="直線コネクタ 522"/>
        <xdr:cNvCxnSpPr/>
      </xdr:nvCxnSpPr>
      <xdr:spPr>
        <a:xfrm>
          <a:off x="15481300" y="6606063"/>
          <a:ext cx="8382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90963</xdr:rowOff>
    </xdr:from>
    <xdr:to>
      <xdr:col>22</xdr:col>
      <xdr:colOff>365125</xdr:colOff>
      <xdr:row>38</xdr:row>
      <xdr:rowOff>98003</xdr:rowOff>
    </xdr:to>
    <xdr:cxnSp macro="">
      <xdr:nvCxnSpPr>
        <xdr:cNvPr id="526" name="直線コネクタ 525"/>
        <xdr:cNvCxnSpPr/>
      </xdr:nvCxnSpPr>
      <xdr:spPr>
        <a:xfrm flipV="1">
          <a:off x="14592300" y="6606063"/>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110302</xdr:rowOff>
    </xdr:from>
    <xdr:to>
      <xdr:col>21</xdr:col>
      <xdr:colOff>161925</xdr:colOff>
      <xdr:row>38</xdr:row>
      <xdr:rowOff>98003</xdr:rowOff>
    </xdr:to>
    <xdr:cxnSp macro="">
      <xdr:nvCxnSpPr>
        <xdr:cNvPr id="529" name="直線コネクタ 528"/>
        <xdr:cNvCxnSpPr/>
      </xdr:nvCxnSpPr>
      <xdr:spPr>
        <a:xfrm>
          <a:off x="13703300" y="6453952"/>
          <a:ext cx="889000" cy="15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110302</xdr:rowOff>
    </xdr:from>
    <xdr:to>
      <xdr:col>19</xdr:col>
      <xdr:colOff>644525</xdr:colOff>
      <xdr:row>37</xdr:row>
      <xdr:rowOff>137871</xdr:rowOff>
    </xdr:to>
    <xdr:cxnSp macro="">
      <xdr:nvCxnSpPr>
        <xdr:cNvPr id="532" name="直線コネクタ 531"/>
        <xdr:cNvCxnSpPr/>
      </xdr:nvCxnSpPr>
      <xdr:spPr>
        <a:xfrm flipV="1">
          <a:off x="12814300" y="6453952"/>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73858</xdr:rowOff>
    </xdr:from>
    <xdr:to>
      <xdr:col>23</xdr:col>
      <xdr:colOff>568325</xdr:colOff>
      <xdr:row>39</xdr:row>
      <xdr:rowOff>4008</xdr:rowOff>
    </xdr:to>
    <xdr:sp macro="" textlink="">
      <xdr:nvSpPr>
        <xdr:cNvPr id="542" name="円/楕円 541"/>
        <xdr:cNvSpPr/>
      </xdr:nvSpPr>
      <xdr:spPr>
        <a:xfrm>
          <a:off x="16268700" y="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160235</xdr:rowOff>
    </xdr:from>
    <xdr:ext cx="534377" cy="259045"/>
    <xdr:sp macro="" textlink="">
      <xdr:nvSpPr>
        <xdr:cNvPr id="543" name="消防費該当値テキスト"/>
        <xdr:cNvSpPr txBox="1"/>
      </xdr:nvSpPr>
      <xdr:spPr>
        <a:xfrm>
          <a:off x="16370300" y="65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40163</xdr:rowOff>
    </xdr:from>
    <xdr:to>
      <xdr:col>22</xdr:col>
      <xdr:colOff>415925</xdr:colOff>
      <xdr:row>38</xdr:row>
      <xdr:rowOff>141763</xdr:rowOff>
    </xdr:to>
    <xdr:sp macro="" textlink="">
      <xdr:nvSpPr>
        <xdr:cNvPr id="544" name="円/楕円 543"/>
        <xdr:cNvSpPr/>
      </xdr:nvSpPr>
      <xdr:spPr>
        <a:xfrm>
          <a:off x="15430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132890</xdr:rowOff>
    </xdr:from>
    <xdr:ext cx="534377" cy="259045"/>
    <xdr:sp macro="" textlink="">
      <xdr:nvSpPr>
        <xdr:cNvPr id="545" name="テキスト ボックス 544"/>
        <xdr:cNvSpPr txBox="1"/>
      </xdr:nvSpPr>
      <xdr:spPr>
        <a:xfrm>
          <a:off x="15214111" y="66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47203</xdr:rowOff>
    </xdr:from>
    <xdr:to>
      <xdr:col>21</xdr:col>
      <xdr:colOff>212725</xdr:colOff>
      <xdr:row>38</xdr:row>
      <xdr:rowOff>148803</xdr:rowOff>
    </xdr:to>
    <xdr:sp macro="" textlink="">
      <xdr:nvSpPr>
        <xdr:cNvPr id="546" name="円/楕円 545"/>
        <xdr:cNvSpPr/>
      </xdr:nvSpPr>
      <xdr:spPr>
        <a:xfrm>
          <a:off x="14541500" y="656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139930</xdr:rowOff>
    </xdr:from>
    <xdr:ext cx="534377" cy="259045"/>
    <xdr:sp macro="" textlink="">
      <xdr:nvSpPr>
        <xdr:cNvPr id="547" name="テキスト ボックス 546"/>
        <xdr:cNvSpPr txBox="1"/>
      </xdr:nvSpPr>
      <xdr:spPr>
        <a:xfrm>
          <a:off x="14325111" y="66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59502</xdr:rowOff>
    </xdr:from>
    <xdr:to>
      <xdr:col>20</xdr:col>
      <xdr:colOff>9525</xdr:colOff>
      <xdr:row>37</xdr:row>
      <xdr:rowOff>161102</xdr:rowOff>
    </xdr:to>
    <xdr:sp macro="" textlink="">
      <xdr:nvSpPr>
        <xdr:cNvPr id="548" name="円/楕円 547"/>
        <xdr:cNvSpPr/>
      </xdr:nvSpPr>
      <xdr:spPr>
        <a:xfrm>
          <a:off x="13652500" y="64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152229</xdr:rowOff>
    </xdr:from>
    <xdr:ext cx="534377" cy="259045"/>
    <xdr:sp macro="" textlink="">
      <xdr:nvSpPr>
        <xdr:cNvPr id="549" name="テキスト ボックス 548"/>
        <xdr:cNvSpPr txBox="1"/>
      </xdr:nvSpPr>
      <xdr:spPr>
        <a:xfrm>
          <a:off x="13436111" y="64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87071</xdr:rowOff>
    </xdr:from>
    <xdr:to>
      <xdr:col>18</xdr:col>
      <xdr:colOff>492125</xdr:colOff>
      <xdr:row>38</xdr:row>
      <xdr:rowOff>17221</xdr:rowOff>
    </xdr:to>
    <xdr:sp macro="" textlink="">
      <xdr:nvSpPr>
        <xdr:cNvPr id="550" name="円/楕円 549"/>
        <xdr:cNvSpPr/>
      </xdr:nvSpPr>
      <xdr:spPr>
        <a:xfrm>
          <a:off x="12763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8348</xdr:rowOff>
    </xdr:from>
    <xdr:ext cx="534377" cy="259045"/>
    <xdr:sp macro="" textlink="">
      <xdr:nvSpPr>
        <xdr:cNvPr id="551" name="テキスト ボックス 550"/>
        <xdr:cNvSpPr txBox="1"/>
      </xdr:nvSpPr>
      <xdr:spPr>
        <a:xfrm>
          <a:off x="12547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128891</xdr:rowOff>
    </xdr:from>
    <xdr:to>
      <xdr:col>23</xdr:col>
      <xdr:colOff>517525</xdr:colOff>
      <xdr:row>57</xdr:row>
      <xdr:rowOff>104060</xdr:rowOff>
    </xdr:to>
    <xdr:cxnSp macro="">
      <xdr:nvCxnSpPr>
        <xdr:cNvPr id="582" name="直線コネクタ 581"/>
        <xdr:cNvCxnSpPr/>
      </xdr:nvCxnSpPr>
      <xdr:spPr>
        <a:xfrm>
          <a:off x="15481300" y="9730091"/>
          <a:ext cx="838200" cy="1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64981</xdr:rowOff>
    </xdr:from>
    <xdr:to>
      <xdr:col>22</xdr:col>
      <xdr:colOff>365125</xdr:colOff>
      <xdr:row>56</xdr:row>
      <xdr:rowOff>128891</xdr:rowOff>
    </xdr:to>
    <xdr:cxnSp macro="">
      <xdr:nvCxnSpPr>
        <xdr:cNvPr id="585" name="直線コネクタ 584"/>
        <xdr:cNvCxnSpPr/>
      </xdr:nvCxnSpPr>
      <xdr:spPr>
        <a:xfrm>
          <a:off x="14592300" y="9666181"/>
          <a:ext cx="889000" cy="6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59831</xdr:rowOff>
    </xdr:from>
    <xdr:to>
      <xdr:col>21</xdr:col>
      <xdr:colOff>161925</xdr:colOff>
      <xdr:row>56</xdr:row>
      <xdr:rowOff>64981</xdr:rowOff>
    </xdr:to>
    <xdr:cxnSp macro="">
      <xdr:nvCxnSpPr>
        <xdr:cNvPr id="588" name="直線コネクタ 587"/>
        <xdr:cNvCxnSpPr/>
      </xdr:nvCxnSpPr>
      <xdr:spPr>
        <a:xfrm>
          <a:off x="13703300" y="9661031"/>
          <a:ext cx="8890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32835</xdr:rowOff>
    </xdr:from>
    <xdr:to>
      <xdr:col>19</xdr:col>
      <xdr:colOff>644525</xdr:colOff>
      <xdr:row>56</xdr:row>
      <xdr:rowOff>59831</xdr:rowOff>
    </xdr:to>
    <xdr:cxnSp macro="">
      <xdr:nvCxnSpPr>
        <xdr:cNvPr id="591" name="直線コネクタ 590"/>
        <xdr:cNvCxnSpPr/>
      </xdr:nvCxnSpPr>
      <xdr:spPr>
        <a:xfrm>
          <a:off x="12814300" y="9634035"/>
          <a:ext cx="889000" cy="2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53260</xdr:rowOff>
    </xdr:from>
    <xdr:to>
      <xdr:col>23</xdr:col>
      <xdr:colOff>568325</xdr:colOff>
      <xdr:row>57</xdr:row>
      <xdr:rowOff>154860</xdr:rowOff>
    </xdr:to>
    <xdr:sp macro="" textlink="">
      <xdr:nvSpPr>
        <xdr:cNvPr id="601" name="円/楕円 600"/>
        <xdr:cNvSpPr/>
      </xdr:nvSpPr>
      <xdr:spPr>
        <a:xfrm>
          <a:off x="16268700" y="9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139637</xdr:rowOff>
    </xdr:from>
    <xdr:ext cx="534377" cy="259045"/>
    <xdr:sp macro="" textlink="">
      <xdr:nvSpPr>
        <xdr:cNvPr id="602" name="教育費該当値テキスト"/>
        <xdr:cNvSpPr txBox="1"/>
      </xdr:nvSpPr>
      <xdr:spPr>
        <a:xfrm>
          <a:off x="16370300" y="97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78091</xdr:rowOff>
    </xdr:from>
    <xdr:to>
      <xdr:col>22</xdr:col>
      <xdr:colOff>415925</xdr:colOff>
      <xdr:row>57</xdr:row>
      <xdr:rowOff>8241</xdr:rowOff>
    </xdr:to>
    <xdr:sp macro="" textlink="">
      <xdr:nvSpPr>
        <xdr:cNvPr id="603" name="円/楕円 602"/>
        <xdr:cNvSpPr/>
      </xdr:nvSpPr>
      <xdr:spPr>
        <a:xfrm>
          <a:off x="15430500" y="967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170818</xdr:rowOff>
    </xdr:from>
    <xdr:ext cx="534377" cy="259045"/>
    <xdr:sp macro="" textlink="">
      <xdr:nvSpPr>
        <xdr:cNvPr id="604" name="テキスト ボックス 603"/>
        <xdr:cNvSpPr txBox="1"/>
      </xdr:nvSpPr>
      <xdr:spPr>
        <a:xfrm>
          <a:off x="15214111" y="977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44,493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14181</xdr:rowOff>
    </xdr:from>
    <xdr:to>
      <xdr:col>21</xdr:col>
      <xdr:colOff>212725</xdr:colOff>
      <xdr:row>56</xdr:row>
      <xdr:rowOff>115781</xdr:rowOff>
    </xdr:to>
    <xdr:sp macro="" textlink="">
      <xdr:nvSpPr>
        <xdr:cNvPr id="605" name="円/楕円 604"/>
        <xdr:cNvSpPr/>
      </xdr:nvSpPr>
      <xdr:spPr>
        <a:xfrm>
          <a:off x="14541500" y="96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132308</xdr:rowOff>
    </xdr:from>
    <xdr:ext cx="534377" cy="259045"/>
    <xdr:sp macro="" textlink="">
      <xdr:nvSpPr>
        <xdr:cNvPr id="606" name="テキスト ボックス 605"/>
        <xdr:cNvSpPr txBox="1"/>
      </xdr:nvSpPr>
      <xdr:spPr>
        <a:xfrm>
          <a:off x="14325111" y="93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9031</xdr:rowOff>
    </xdr:from>
    <xdr:to>
      <xdr:col>20</xdr:col>
      <xdr:colOff>9525</xdr:colOff>
      <xdr:row>56</xdr:row>
      <xdr:rowOff>110631</xdr:rowOff>
    </xdr:to>
    <xdr:sp macro="" textlink="">
      <xdr:nvSpPr>
        <xdr:cNvPr id="607" name="円/楕円 606"/>
        <xdr:cNvSpPr/>
      </xdr:nvSpPr>
      <xdr:spPr>
        <a:xfrm>
          <a:off x="13652500" y="9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127158</xdr:rowOff>
    </xdr:from>
    <xdr:ext cx="534377" cy="259045"/>
    <xdr:sp macro="" textlink="">
      <xdr:nvSpPr>
        <xdr:cNvPr id="608" name="テキスト ボックス 607"/>
        <xdr:cNvSpPr txBox="1"/>
      </xdr:nvSpPr>
      <xdr:spPr>
        <a:xfrm>
          <a:off x="13436111" y="93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153485</xdr:rowOff>
    </xdr:from>
    <xdr:to>
      <xdr:col>18</xdr:col>
      <xdr:colOff>492125</xdr:colOff>
      <xdr:row>56</xdr:row>
      <xdr:rowOff>83635</xdr:rowOff>
    </xdr:to>
    <xdr:sp macro="" textlink="">
      <xdr:nvSpPr>
        <xdr:cNvPr id="609" name="円/楕円 608"/>
        <xdr:cNvSpPr/>
      </xdr:nvSpPr>
      <xdr:spPr>
        <a:xfrm>
          <a:off x="12763500" y="95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100162</xdr:rowOff>
    </xdr:from>
    <xdr:ext cx="534377" cy="259045"/>
    <xdr:sp macro="" textlink="">
      <xdr:nvSpPr>
        <xdr:cNvPr id="610" name="テキスト ボックス 609"/>
        <xdr:cNvSpPr txBox="1"/>
      </xdr:nvSpPr>
      <xdr:spPr>
        <a:xfrm>
          <a:off x="12547111" y="93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12860</xdr:rowOff>
    </xdr:from>
    <xdr:to>
      <xdr:col>23</xdr:col>
      <xdr:colOff>517525</xdr:colOff>
      <xdr:row>98</xdr:row>
      <xdr:rowOff>56043</xdr:rowOff>
    </xdr:to>
    <xdr:cxnSp macro="">
      <xdr:nvCxnSpPr>
        <xdr:cNvPr id="698" name="直線コネクタ 697"/>
        <xdr:cNvCxnSpPr/>
      </xdr:nvCxnSpPr>
      <xdr:spPr>
        <a:xfrm flipV="1">
          <a:off x="15481300" y="16814960"/>
          <a:ext cx="8382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56043</xdr:rowOff>
    </xdr:from>
    <xdr:to>
      <xdr:col>22</xdr:col>
      <xdr:colOff>365125</xdr:colOff>
      <xdr:row>98</xdr:row>
      <xdr:rowOff>74244</xdr:rowOff>
    </xdr:to>
    <xdr:cxnSp macro="">
      <xdr:nvCxnSpPr>
        <xdr:cNvPr id="701" name="直線コネクタ 700"/>
        <xdr:cNvCxnSpPr/>
      </xdr:nvCxnSpPr>
      <xdr:spPr>
        <a:xfrm flipV="1">
          <a:off x="14592300" y="16858143"/>
          <a:ext cx="889000" cy="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55304</xdr:rowOff>
    </xdr:from>
    <xdr:to>
      <xdr:col>21</xdr:col>
      <xdr:colOff>161925</xdr:colOff>
      <xdr:row>98</xdr:row>
      <xdr:rowOff>74244</xdr:rowOff>
    </xdr:to>
    <xdr:cxnSp macro="">
      <xdr:nvCxnSpPr>
        <xdr:cNvPr id="704" name="直線コネクタ 703"/>
        <xdr:cNvCxnSpPr/>
      </xdr:nvCxnSpPr>
      <xdr:spPr>
        <a:xfrm>
          <a:off x="13703300" y="16857404"/>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18684</xdr:rowOff>
    </xdr:from>
    <xdr:to>
      <xdr:col>19</xdr:col>
      <xdr:colOff>644525</xdr:colOff>
      <xdr:row>98</xdr:row>
      <xdr:rowOff>55304</xdr:rowOff>
    </xdr:to>
    <xdr:cxnSp macro="">
      <xdr:nvCxnSpPr>
        <xdr:cNvPr id="707" name="直線コネクタ 706"/>
        <xdr:cNvCxnSpPr/>
      </xdr:nvCxnSpPr>
      <xdr:spPr>
        <a:xfrm>
          <a:off x="12814300" y="16820784"/>
          <a:ext cx="889000" cy="3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133510</xdr:rowOff>
    </xdr:from>
    <xdr:to>
      <xdr:col>23</xdr:col>
      <xdr:colOff>568325</xdr:colOff>
      <xdr:row>98</xdr:row>
      <xdr:rowOff>63660</xdr:rowOff>
    </xdr:to>
    <xdr:sp macro="" textlink="">
      <xdr:nvSpPr>
        <xdr:cNvPr id="717" name="円/楕円 716"/>
        <xdr:cNvSpPr/>
      </xdr:nvSpPr>
      <xdr:spPr>
        <a:xfrm>
          <a:off x="16268700" y="167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48437</xdr:rowOff>
    </xdr:from>
    <xdr:ext cx="534377" cy="259045"/>
    <xdr:sp macro="" textlink="">
      <xdr:nvSpPr>
        <xdr:cNvPr id="718" name="公債費該当値テキスト"/>
        <xdr:cNvSpPr txBox="1"/>
      </xdr:nvSpPr>
      <xdr:spPr>
        <a:xfrm>
          <a:off x="16370300" y="1667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5243</xdr:rowOff>
    </xdr:from>
    <xdr:to>
      <xdr:col>22</xdr:col>
      <xdr:colOff>415925</xdr:colOff>
      <xdr:row>98</xdr:row>
      <xdr:rowOff>106843</xdr:rowOff>
    </xdr:to>
    <xdr:sp macro="" textlink="">
      <xdr:nvSpPr>
        <xdr:cNvPr id="719" name="円/楕円 718"/>
        <xdr:cNvSpPr/>
      </xdr:nvSpPr>
      <xdr:spPr>
        <a:xfrm>
          <a:off x="15430500" y="168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97970</xdr:rowOff>
    </xdr:from>
    <xdr:ext cx="534377" cy="259045"/>
    <xdr:sp macro="" textlink="">
      <xdr:nvSpPr>
        <xdr:cNvPr id="720" name="テキスト ボックス 719"/>
        <xdr:cNvSpPr txBox="1"/>
      </xdr:nvSpPr>
      <xdr:spPr>
        <a:xfrm>
          <a:off x="15214111" y="169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23444</xdr:rowOff>
    </xdr:from>
    <xdr:to>
      <xdr:col>21</xdr:col>
      <xdr:colOff>212725</xdr:colOff>
      <xdr:row>98</xdr:row>
      <xdr:rowOff>125044</xdr:rowOff>
    </xdr:to>
    <xdr:sp macro="" textlink="">
      <xdr:nvSpPr>
        <xdr:cNvPr id="721" name="円/楕円 720"/>
        <xdr:cNvSpPr/>
      </xdr:nvSpPr>
      <xdr:spPr>
        <a:xfrm>
          <a:off x="14541500" y="168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116171</xdr:rowOff>
    </xdr:from>
    <xdr:ext cx="534377" cy="259045"/>
    <xdr:sp macro="" textlink="">
      <xdr:nvSpPr>
        <xdr:cNvPr id="722" name="テキスト ボックス 721"/>
        <xdr:cNvSpPr txBox="1"/>
      </xdr:nvSpPr>
      <xdr:spPr>
        <a:xfrm>
          <a:off x="14325111" y="169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4504</xdr:rowOff>
    </xdr:from>
    <xdr:to>
      <xdr:col>20</xdr:col>
      <xdr:colOff>9525</xdr:colOff>
      <xdr:row>98</xdr:row>
      <xdr:rowOff>106104</xdr:rowOff>
    </xdr:to>
    <xdr:sp macro="" textlink="">
      <xdr:nvSpPr>
        <xdr:cNvPr id="723" name="円/楕円 722"/>
        <xdr:cNvSpPr/>
      </xdr:nvSpPr>
      <xdr:spPr>
        <a:xfrm>
          <a:off x="13652500" y="16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97231</xdr:rowOff>
    </xdr:from>
    <xdr:ext cx="534377" cy="259045"/>
    <xdr:sp macro="" textlink="">
      <xdr:nvSpPr>
        <xdr:cNvPr id="724" name="テキスト ボックス 723"/>
        <xdr:cNvSpPr txBox="1"/>
      </xdr:nvSpPr>
      <xdr:spPr>
        <a:xfrm>
          <a:off x="13436111" y="168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139334</xdr:rowOff>
    </xdr:from>
    <xdr:to>
      <xdr:col>18</xdr:col>
      <xdr:colOff>492125</xdr:colOff>
      <xdr:row>98</xdr:row>
      <xdr:rowOff>69484</xdr:rowOff>
    </xdr:to>
    <xdr:sp macro="" textlink="">
      <xdr:nvSpPr>
        <xdr:cNvPr id="725" name="円/楕円 724"/>
        <xdr:cNvSpPr/>
      </xdr:nvSpPr>
      <xdr:spPr>
        <a:xfrm>
          <a:off x="12763500" y="167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60611</xdr:rowOff>
    </xdr:from>
    <xdr:ext cx="534377" cy="259045"/>
    <xdr:sp macro="" textlink="">
      <xdr:nvSpPr>
        <xdr:cNvPr id="726" name="テキスト ボックス 725"/>
        <xdr:cNvSpPr txBox="1"/>
      </xdr:nvSpPr>
      <xdr:spPr>
        <a:xfrm>
          <a:off x="12547111" y="168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昨年度に引き続き、類似団体平均を上回ったのは、民生費だけであるが、上り幅は類似団体平均より小さく、平均に近づく結果となった。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昨年度と比べて最も増加率が高いのは総務費で</a:t>
          </a:r>
          <a:r>
            <a:rPr kumimoji="1" lang="en-US" altLang="ja-JP" sz="1300">
              <a:latin typeface="ＭＳ Ｐゴシック"/>
            </a:rPr>
            <a:t>23.9%</a:t>
          </a:r>
          <a:r>
            <a:rPr kumimoji="1" lang="ja-JP" altLang="en-US" sz="1300">
              <a:latin typeface="ＭＳ Ｐゴシック"/>
            </a:rPr>
            <a:t>増となっており、減少率が高いのは教育費で</a:t>
          </a:r>
          <a:r>
            <a:rPr kumimoji="1" lang="en-US" altLang="ja-JP" sz="1300">
              <a:latin typeface="ＭＳ Ｐゴシック"/>
            </a:rPr>
            <a:t>30.3%</a:t>
          </a:r>
          <a:r>
            <a:rPr kumimoji="1" lang="ja-JP" altLang="en-US" sz="1300">
              <a:latin typeface="ＭＳ Ｐゴシック"/>
            </a:rPr>
            <a:t>減となっている。総務費においては、ふるさと納税の大幅な増加等もにより基金の積立額の増が最も大きな要因となっている。</a:t>
          </a:r>
          <a:r>
            <a:rPr kumimoji="1" lang="ja-JP" altLang="ja-JP" sz="1300">
              <a:solidFill>
                <a:schemeClr val="dk1"/>
              </a:solidFill>
              <a:effectLst/>
              <a:latin typeface="+mn-lt"/>
              <a:ea typeface="+mn-ea"/>
              <a:cs typeface="+mn-cs"/>
            </a:rPr>
            <a:t>教育費は昨年度に引き続き減少している。これは、計画的に進められてきた小中学校の耐震化等大規模工事が減少</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たからである。</a:t>
          </a:r>
          <a:endParaRPr lang="ja-JP" altLang="ja-JP" sz="1300">
            <a:effectLst/>
          </a:endParaRPr>
        </a:p>
        <a:p>
          <a:r>
            <a:rPr kumimoji="1" lang="ja-JP" altLang="en-US" sz="1300">
              <a:latin typeface="ＭＳ Ｐゴシック"/>
            </a:rPr>
            <a:t>今年度は基金の積立を行ったが、今後は基金を適切に活用しながら、限られた財源を安定かつ健全な財政基盤を確立・維持していくように努める。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n-ea"/>
              <a:ea typeface="+mn-ea"/>
            </a:rPr>
            <a:t>平成</a:t>
          </a:r>
          <a:r>
            <a:rPr kumimoji="1" lang="en-US" altLang="ja-JP" sz="1400">
              <a:latin typeface="+mn-ea"/>
              <a:ea typeface="+mn-ea"/>
            </a:rPr>
            <a:t>28</a:t>
          </a:r>
          <a:r>
            <a:rPr kumimoji="1" lang="ja-JP" altLang="en-US" sz="1400">
              <a:latin typeface="+mn-ea"/>
              <a:ea typeface="+mn-ea"/>
            </a:rPr>
            <a:t>年度は、税収の増、効率的な予算執行による経費の節約によって、</a:t>
          </a:r>
          <a:r>
            <a:rPr kumimoji="1" lang="en-US" altLang="ja-JP" sz="1400">
              <a:latin typeface="+mn-ea"/>
              <a:ea typeface="+mn-ea"/>
            </a:rPr>
            <a:t>2</a:t>
          </a:r>
          <a:r>
            <a:rPr kumimoji="1" lang="ja-JP" altLang="en-US" sz="1400">
              <a:latin typeface="+mn-ea"/>
              <a:ea typeface="+mn-ea"/>
            </a:rPr>
            <a:t>億円の財政調整基金の積立を行った。</a:t>
          </a:r>
          <a:endParaRPr kumimoji="1" lang="en-US" altLang="ja-JP" sz="1400">
            <a:latin typeface="+mn-ea"/>
            <a:ea typeface="+mn-ea"/>
          </a:endParaRPr>
        </a:p>
        <a:p>
          <a:r>
            <a:rPr kumimoji="1" lang="ja-JP" altLang="en-US" sz="1400">
              <a:latin typeface="+mn-ea"/>
              <a:ea typeface="+mn-ea"/>
            </a:rPr>
            <a:t>実質収支額の標準財政規模比については、</a:t>
          </a:r>
          <a:r>
            <a:rPr kumimoji="1" lang="en-US" altLang="ja-JP" sz="1400">
              <a:latin typeface="+mn-ea"/>
              <a:ea typeface="+mn-ea"/>
            </a:rPr>
            <a:t>5%</a:t>
          </a:r>
          <a:r>
            <a:rPr kumimoji="1" lang="ja-JP" altLang="en-US" sz="1400">
              <a:latin typeface="+mn-ea"/>
              <a:ea typeface="+mn-ea"/>
            </a:rPr>
            <a:t>強で推移している。過去</a:t>
          </a:r>
          <a:r>
            <a:rPr kumimoji="1" lang="en-US" altLang="ja-JP" sz="1400">
              <a:latin typeface="+mn-ea"/>
              <a:ea typeface="+mn-ea"/>
            </a:rPr>
            <a:t>5</a:t>
          </a:r>
          <a:r>
            <a:rPr kumimoji="1" lang="ja-JP" altLang="en-US" sz="1400">
              <a:latin typeface="+mn-ea"/>
              <a:ea typeface="+mn-ea"/>
            </a:rPr>
            <a:t>年より若干低い数値になっているのは、減額補正ができずに不用額となっていた明許繰越事業の縮小に伴い、不用額も縮小したことが考えられる。</a:t>
          </a:r>
          <a:endParaRPr kumimoji="1" lang="en-US" altLang="ja-JP" sz="1400">
            <a:latin typeface="+mn-ea"/>
            <a:ea typeface="+mn-ea"/>
          </a:endParaRPr>
        </a:p>
        <a:p>
          <a:r>
            <a:rPr kumimoji="1" lang="ja-JP" altLang="en-US" sz="1400">
              <a:latin typeface="+mn-ea"/>
              <a:ea typeface="+mn-ea"/>
            </a:rPr>
            <a:t>今後も適正な予算編成を行い、</a:t>
          </a:r>
          <a:r>
            <a:rPr lang="ja-JP" altLang="ja-JP" sz="1400">
              <a:solidFill>
                <a:schemeClr val="dk1"/>
              </a:solidFill>
              <a:effectLst/>
              <a:latin typeface="+mn-ea"/>
              <a:ea typeface="+mn-ea"/>
              <a:cs typeface="+mn-cs"/>
            </a:rPr>
            <a:t>今収入の確保及び行政コストの圧縮に努め、黒字を継続していくよう運営していく。</a:t>
          </a:r>
          <a:endParaRPr kumimoji="1" lang="ja-JP" altLang="en-US" sz="14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昨年度同様に、国民健康保険特別会計のみ赤字で、その他の会計については黒字となっており、連結実質赤字は生じていない。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っとも黒字額が大である水道事業会計について、年々黒字額が少なくなってきている。今後は給水加入金の増加となる大規模な開発などは見込めず、使用料の見直しを含め、黒字を維持する対策が必要となってきている。また流域関連公共下水道事業会計に関しても、今後老朽化した施設の改修等が必要な時期となっており、水道事業会計同様に、使用料の見直し等収入源の確保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唯一の赤字である国民健康保険特別会計は、赤字の解消は見込めず、大変厳しい状況にある。国保税徴収の強化や一般会計事業を含め、医療費の削減に繋がる事業の普及・啓発に努め、赤字解消に取り組んで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13440846</v>
      </c>
      <c r="BO4" s="381"/>
      <c r="BP4" s="381"/>
      <c r="BQ4" s="381"/>
      <c r="BR4" s="381"/>
      <c r="BS4" s="381"/>
      <c r="BT4" s="381"/>
      <c r="BU4" s="382"/>
      <c r="BV4" s="380">
        <v>13711184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5.3</v>
      </c>
      <c r="CU4" s="387"/>
      <c r="CV4" s="387"/>
      <c r="CW4" s="387"/>
      <c r="CX4" s="387"/>
      <c r="CY4" s="387"/>
      <c r="CZ4" s="387"/>
      <c r="DA4" s="388"/>
      <c r="DB4" s="386">
        <v>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12933600</v>
      </c>
      <c r="BO5" s="418"/>
      <c r="BP5" s="418"/>
      <c r="BQ5" s="418"/>
      <c r="BR5" s="418"/>
      <c r="BS5" s="418"/>
      <c r="BT5" s="418"/>
      <c r="BU5" s="419"/>
      <c r="BV5" s="417">
        <v>13118004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92.8</v>
      </c>
      <c r="CU5" s="415"/>
      <c r="CV5" s="415"/>
      <c r="CW5" s="415"/>
      <c r="CX5" s="415"/>
      <c r="CY5" s="415"/>
      <c r="CZ5" s="415"/>
      <c r="DA5" s="416"/>
      <c r="DB5" s="414">
        <v>88.3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507246</v>
      </c>
      <c r="BO6" s="418"/>
      <c r="BP6" s="418"/>
      <c r="BQ6" s="418"/>
      <c r="BR6" s="418"/>
      <c r="BS6" s="418"/>
      <c r="BT6" s="418"/>
      <c r="BU6" s="419"/>
      <c r="BV6" s="417">
        <v>593180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99.2</v>
      </c>
      <c r="CU6" s="455"/>
      <c r="CV6" s="455"/>
      <c r="CW6" s="455"/>
      <c r="CX6" s="455"/>
      <c r="CY6" s="455"/>
      <c r="CZ6" s="455"/>
      <c r="DA6" s="456"/>
      <c r="DB6" s="454">
        <v>95.7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60345</v>
      </c>
      <c r="BO7" s="418"/>
      <c r="BP7" s="418"/>
      <c r="BQ7" s="418"/>
      <c r="BR7" s="418"/>
      <c r="BS7" s="418"/>
      <c r="BT7" s="418"/>
      <c r="BU7" s="419"/>
      <c r="BV7" s="417">
        <v>14579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8384002</v>
      </c>
      <c r="CU7" s="418"/>
      <c r="CV7" s="418"/>
      <c r="CW7" s="418"/>
      <c r="CX7" s="418"/>
      <c r="CY7" s="418"/>
      <c r="CZ7" s="418"/>
      <c r="DA7" s="419"/>
      <c r="DB7" s="417">
        <v>8275277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446901</v>
      </c>
      <c r="BO8" s="418"/>
      <c r="BP8" s="418"/>
      <c r="BQ8" s="418"/>
      <c r="BR8" s="418"/>
      <c r="BS8" s="418"/>
      <c r="BT8" s="418"/>
      <c r="BU8" s="419"/>
      <c r="BV8" s="417">
        <v>578601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0.73</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45256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-131700</v>
      </c>
      <c r="BO9" s="418"/>
      <c r="BP9" s="418"/>
      <c r="BQ9" s="418"/>
      <c r="BR9" s="418"/>
      <c r="BS9" s="418"/>
      <c r="BT9" s="418"/>
      <c r="BU9" s="419"/>
      <c r="BV9" s="417">
        <v>73716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11.5</v>
      </c>
      <c r="CU9" s="415"/>
      <c r="CV9" s="415"/>
      <c r="CW9" s="415"/>
      <c r="CX9" s="415"/>
      <c r="CY9" s="415"/>
      <c r="CZ9" s="415"/>
      <c r="DA9" s="416"/>
      <c r="DB9" s="414">
        <v>9.5</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43564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298053</v>
      </c>
      <c r="BO10" s="418"/>
      <c r="BP10" s="418"/>
      <c r="BQ10" s="418"/>
      <c r="BR10" s="418"/>
      <c r="BS10" s="418"/>
      <c r="BT10" s="418"/>
      <c r="BU10" s="419"/>
      <c r="BV10" s="417">
        <v>27251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45675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45168</v>
      </c>
      <c r="S13" s="499"/>
      <c r="T13" s="499"/>
      <c r="U13" s="499"/>
      <c r="V13" s="500"/>
      <c r="W13" s="433" t="s">
        <v>123</v>
      </c>
      <c r="X13" s="434"/>
      <c r="Y13" s="434"/>
      <c r="Z13" s="434"/>
      <c r="AA13" s="434"/>
      <c r="AB13" s="424"/>
      <c r="AC13" s="468">
        <v>119</v>
      </c>
      <c r="AD13" s="469"/>
      <c r="AE13" s="469"/>
      <c r="AF13" s="469"/>
      <c r="AG13" s="508"/>
      <c r="AH13" s="468">
        <v>98</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166353</v>
      </c>
      <c r="BO13" s="418"/>
      <c r="BP13" s="418"/>
      <c r="BQ13" s="418"/>
      <c r="BR13" s="418"/>
      <c r="BS13" s="418"/>
      <c r="BT13" s="418"/>
      <c r="BU13" s="419"/>
      <c r="BV13" s="417">
        <v>100967</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5.2</v>
      </c>
      <c r="CU13" s="415"/>
      <c r="CV13" s="415"/>
      <c r="CW13" s="415"/>
      <c r="CX13" s="415"/>
      <c r="CY13" s="415"/>
      <c r="CZ13" s="415"/>
      <c r="DA13" s="416"/>
      <c r="DB13" s="414">
        <v>5.3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45565</v>
      </c>
      <c r="S14" s="499"/>
      <c r="T14" s="499"/>
      <c r="U14" s="499"/>
      <c r="V14" s="500"/>
      <c r="W14" s="407"/>
      <c r="X14" s="408"/>
      <c r="Y14" s="408"/>
      <c r="Z14" s="408"/>
      <c r="AA14" s="408"/>
      <c r="AB14" s="397"/>
      <c r="AC14" s="501">
        <v>0.6</v>
      </c>
      <c r="AD14" s="502"/>
      <c r="AE14" s="502"/>
      <c r="AF14" s="502"/>
      <c r="AG14" s="503"/>
      <c r="AH14" s="501">
        <v>0.5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2.1</v>
      </c>
      <c r="CU14" s="513"/>
      <c r="CV14" s="513"/>
      <c r="CW14" s="513"/>
      <c r="CX14" s="513"/>
      <c r="CY14" s="513"/>
      <c r="CZ14" s="513"/>
      <c r="DA14" s="514"/>
      <c r="DB14" s="512">
        <v>8.8000000000000007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45105</v>
      </c>
      <c r="S15" s="499"/>
      <c r="T15" s="499"/>
      <c r="U15" s="499"/>
      <c r="V15" s="500"/>
      <c r="W15" s="433" t="s">
        <v>130</v>
      </c>
      <c r="X15" s="434"/>
      <c r="Y15" s="434"/>
      <c r="Z15" s="434"/>
      <c r="AA15" s="434"/>
      <c r="AB15" s="424"/>
      <c r="AC15" s="468">
        <v>4312</v>
      </c>
      <c r="AD15" s="469"/>
      <c r="AE15" s="469"/>
      <c r="AF15" s="469"/>
      <c r="AG15" s="508"/>
      <c r="AH15" s="468">
        <v>3898</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4855611</v>
      </c>
      <c r="BO15" s="381"/>
      <c r="BP15" s="381"/>
      <c r="BQ15" s="381"/>
      <c r="BR15" s="381"/>
      <c r="BS15" s="381"/>
      <c r="BT15" s="381"/>
      <c r="BU15" s="382"/>
      <c r="BV15" s="380">
        <v>4598903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21.3</v>
      </c>
      <c r="AD16" s="502"/>
      <c r="AE16" s="502"/>
      <c r="AF16" s="502"/>
      <c r="AG16" s="503"/>
      <c r="AH16" s="501">
        <v>20.100000000000001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6503545</v>
      </c>
      <c r="BO16" s="418"/>
      <c r="BP16" s="418"/>
      <c r="BQ16" s="418"/>
      <c r="BR16" s="418"/>
      <c r="BS16" s="418"/>
      <c r="BT16" s="418"/>
      <c r="BU16" s="419"/>
      <c r="BV16" s="417">
        <v>6350466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15772</v>
      </c>
      <c r="AD17" s="469"/>
      <c r="AE17" s="469"/>
      <c r="AF17" s="469"/>
      <c r="AG17" s="508"/>
      <c r="AH17" s="468">
        <v>15360</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6193424</v>
      </c>
      <c r="BO17" s="418"/>
      <c r="BP17" s="418"/>
      <c r="BQ17" s="418"/>
      <c r="BR17" s="418"/>
      <c r="BS17" s="418"/>
      <c r="BT17" s="418"/>
      <c r="BU17" s="419"/>
      <c r="BV17" s="417">
        <v>5862547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8.69</v>
      </c>
      <c r="M18" s="530"/>
      <c r="N18" s="530"/>
      <c r="O18" s="530"/>
      <c r="P18" s="530"/>
      <c r="Q18" s="530"/>
      <c r="R18" s="531"/>
      <c r="S18" s="531"/>
      <c r="T18" s="531"/>
      <c r="U18" s="531"/>
      <c r="V18" s="532"/>
      <c r="W18" s="435"/>
      <c r="X18" s="436"/>
      <c r="Y18" s="436"/>
      <c r="Z18" s="436"/>
      <c r="AA18" s="436"/>
      <c r="AB18" s="427"/>
      <c r="AC18" s="533">
        <v>78.099999999999994</v>
      </c>
      <c r="AD18" s="534"/>
      <c r="AE18" s="534"/>
      <c r="AF18" s="534"/>
      <c r="AG18" s="535"/>
      <c r="AH18" s="533">
        <v>79.400000000000006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7883461</v>
      </c>
      <c r="BO18" s="418"/>
      <c r="BP18" s="418"/>
      <c r="BQ18" s="418"/>
      <c r="BR18" s="418"/>
      <c r="BS18" s="418"/>
      <c r="BT18" s="418"/>
      <c r="BU18" s="419"/>
      <c r="BV18" s="417">
        <v>7571113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5208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9375925</v>
      </c>
      <c r="BO19" s="418"/>
      <c r="BP19" s="418"/>
      <c r="BQ19" s="418"/>
      <c r="BR19" s="418"/>
      <c r="BS19" s="418"/>
      <c r="BT19" s="418"/>
      <c r="BU19" s="419"/>
      <c r="BV19" s="417">
        <v>9403692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17591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12085415</v>
      </c>
      <c r="BO23" s="418"/>
      <c r="BP23" s="418"/>
      <c r="BQ23" s="418"/>
      <c r="BR23" s="418"/>
      <c r="BS23" s="418"/>
      <c r="BT23" s="418"/>
      <c r="BU23" s="419"/>
      <c r="BV23" s="417">
        <v>12294189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8340</v>
      </c>
      <c r="R24" s="469"/>
      <c r="S24" s="469"/>
      <c r="T24" s="469"/>
      <c r="U24" s="469"/>
      <c r="V24" s="508"/>
      <c r="W24" s="563"/>
      <c r="X24" s="551"/>
      <c r="Y24" s="552"/>
      <c r="Z24" s="467" t="s">
        <v>154</v>
      </c>
      <c r="AA24" s="447"/>
      <c r="AB24" s="447"/>
      <c r="AC24" s="447"/>
      <c r="AD24" s="447"/>
      <c r="AE24" s="447"/>
      <c r="AF24" s="447"/>
      <c r="AG24" s="448"/>
      <c r="AH24" s="468">
        <v>174</v>
      </c>
      <c r="AI24" s="469"/>
      <c r="AJ24" s="469"/>
      <c r="AK24" s="469"/>
      <c r="AL24" s="508"/>
      <c r="AM24" s="468">
        <v>525654</v>
      </c>
      <c r="AN24" s="469"/>
      <c r="AO24" s="469"/>
      <c r="AP24" s="469"/>
      <c r="AQ24" s="469"/>
      <c r="AR24" s="508"/>
      <c r="AS24" s="468">
        <v>3021</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11707115</v>
      </c>
      <c r="BO24" s="418"/>
      <c r="BP24" s="418"/>
      <c r="BQ24" s="418"/>
      <c r="BR24" s="418"/>
      <c r="BS24" s="418"/>
      <c r="BT24" s="418"/>
      <c r="BU24" s="419"/>
      <c r="BV24" s="417">
        <v>11802133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6740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607140</v>
      </c>
      <c r="BO25" s="381"/>
      <c r="BP25" s="381"/>
      <c r="BQ25" s="381"/>
      <c r="BR25" s="381"/>
      <c r="BS25" s="381"/>
      <c r="BT25" s="381"/>
      <c r="BU25" s="382"/>
      <c r="BV25" s="380">
        <v>559451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6300</v>
      </c>
      <c r="R26" s="469"/>
      <c r="S26" s="469"/>
      <c r="T26" s="469"/>
      <c r="U26" s="469"/>
      <c r="V26" s="508"/>
      <c r="W26" s="563"/>
      <c r="X26" s="551"/>
      <c r="Y26" s="552"/>
      <c r="Z26" s="467" t="s">
        <v>160</v>
      </c>
      <c r="AA26" s="573"/>
      <c r="AB26" s="573"/>
      <c r="AC26" s="573"/>
      <c r="AD26" s="573"/>
      <c r="AE26" s="573"/>
      <c r="AF26" s="573"/>
      <c r="AG26" s="574"/>
      <c r="AH26" s="468">
        <v>3</v>
      </c>
      <c r="AI26" s="469"/>
      <c r="AJ26" s="469"/>
      <c r="AK26" s="469"/>
      <c r="AL26" s="508"/>
      <c r="AM26" s="468">
        <v>8553</v>
      </c>
      <c r="AN26" s="469"/>
      <c r="AO26" s="469"/>
      <c r="AP26" s="469"/>
      <c r="AQ26" s="469"/>
      <c r="AR26" s="508"/>
      <c r="AS26" s="468">
        <v>2851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3530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2960</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3305522</v>
      </c>
      <c r="BO28" s="381"/>
      <c r="BP28" s="381"/>
      <c r="BQ28" s="381"/>
      <c r="BR28" s="381"/>
      <c r="BS28" s="381"/>
      <c r="BT28" s="381"/>
      <c r="BU28" s="382"/>
      <c r="BV28" s="380">
        <v>3007469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12</v>
      </c>
      <c r="M29" s="469"/>
      <c r="N29" s="469"/>
      <c r="O29" s="469"/>
      <c r="P29" s="508"/>
      <c r="Q29" s="468">
        <v>2750</v>
      </c>
      <c r="R29" s="469"/>
      <c r="S29" s="469"/>
      <c r="T29" s="469"/>
      <c r="U29" s="469"/>
      <c r="V29" s="508"/>
      <c r="W29" s="564"/>
      <c r="X29" s="565"/>
      <c r="Y29" s="566"/>
      <c r="Z29" s="467" t="s">
        <v>171</v>
      </c>
      <c r="AA29" s="447"/>
      <c r="AB29" s="447"/>
      <c r="AC29" s="447"/>
      <c r="AD29" s="447"/>
      <c r="AE29" s="447"/>
      <c r="AF29" s="447"/>
      <c r="AG29" s="448"/>
      <c r="AH29" s="468">
        <v>176</v>
      </c>
      <c r="AI29" s="469"/>
      <c r="AJ29" s="469"/>
      <c r="AK29" s="469"/>
      <c r="AL29" s="508"/>
      <c r="AM29" s="468">
        <v>533420</v>
      </c>
      <c r="AN29" s="469"/>
      <c r="AO29" s="469"/>
      <c r="AP29" s="469"/>
      <c r="AQ29" s="469"/>
      <c r="AR29" s="508"/>
      <c r="AS29" s="468">
        <v>3031</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477302</v>
      </c>
      <c r="BO29" s="418"/>
      <c r="BP29" s="418"/>
      <c r="BQ29" s="418"/>
      <c r="BR29" s="418"/>
      <c r="BS29" s="418"/>
      <c r="BT29" s="418"/>
      <c r="BU29" s="419"/>
      <c r="BV29" s="417">
        <v>477302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1222276</v>
      </c>
      <c r="BO30" s="587"/>
      <c r="BP30" s="587"/>
      <c r="BQ30" s="587"/>
      <c r="BR30" s="587"/>
      <c r="BS30" s="587"/>
      <c r="BT30" s="587"/>
      <c r="BU30" s="588"/>
      <c r="BV30" s="586">
        <v>1250021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福岡県市町村消防団員等公務災害補償組合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志免町土地開発公社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IF('各会計、関係団体の財政状況及び健全化判断比率'!B31="","",'各会計、関係団体の財政状況及び健全化判断比率'!B31)</f>
        <v>流域関連公共下水道事業会計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福岡県市町村職員退職手当組合（一般会計）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公共施設公益施設整備拡充基金特別会計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福岡県市町村職員退職手当組合（基金特別会計）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福岡県自治会館管理組合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糟屋郡自治会館組合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糟屋郡篠栗町外一市五町財産組合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北筑昇華苑組合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粕屋南部消防組合（一般会計）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粕屋南部消防組合（粕屋中南部休日診療所事業特別会計）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福岡地区水道企業団</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3" t="s">
        <v>522</v>
      </c>
      <c r="D34" s="1183"/>
      <c r="E34" s="1184"/>
      <c r="F34" s="32" t="s">
        <v>523</v>
      </c>
      <c r="G34" s="33" t="s">
        <v>524</v>
      </c>
      <c r="H34" s="33" t="s">
        <v>525</v>
      </c>
      <c r="I34" s="33" t="s">
        <v>526</v>
      </c>
      <c r="J34" s="34" t="s">
        <v>527</v>
      </c>
      <c r="K34" s="22"/>
      <c r="L34" s="22"/>
      <c r="M34" s="22"/>
      <c r="N34" s="22"/>
      <c r="O34" s="22"/>
      <c r="P34" s="22"/>
    </row>
    <row r="35" spans="1:16" ht="39" customHeight="1" x14ac:dyDescent="0.15">
      <c r="A35" s="22"/>
      <c r="B35" s="35"/>
      <c r="C35" s="1177" t="s">
        <v>528</v>
      </c>
      <c r="D35" s="1178"/>
      <c r="E35" s="1179"/>
      <c r="F35" s="36">
        <v>28.77</v>
      </c>
      <c r="G35" s="37">
        <v>29.2</v>
      </c>
      <c r="H35" s="37">
        <v>28.13</v>
      </c>
      <c r="I35" s="37">
        <v>23.57</v>
      </c>
      <c r="J35" s="38">
        <v>22.33</v>
      </c>
      <c r="K35" s="22"/>
      <c r="L35" s="22"/>
      <c r="M35" s="22"/>
      <c r="N35" s="22"/>
      <c r="O35" s="22"/>
      <c r="P35" s="22"/>
    </row>
    <row r="36" spans="1:16" ht="39" customHeight="1" x14ac:dyDescent="0.15">
      <c r="A36" s="22"/>
      <c r="B36" s="35"/>
      <c r="C36" s="1177" t="s">
        <v>529</v>
      </c>
      <c r="D36" s="1178"/>
      <c r="E36" s="1179"/>
      <c r="F36" s="36">
        <v>4.08</v>
      </c>
      <c r="G36" s="37">
        <v>4.9000000000000004</v>
      </c>
      <c r="H36" s="37">
        <v>5.74</v>
      </c>
      <c r="I36" s="37">
        <v>6.57</v>
      </c>
      <c r="J36" s="38">
        <v>7.28</v>
      </c>
      <c r="K36" s="22"/>
      <c r="L36" s="22"/>
      <c r="M36" s="22"/>
      <c r="N36" s="22"/>
      <c r="O36" s="22"/>
      <c r="P36" s="22"/>
    </row>
    <row r="37" spans="1:16" ht="39" customHeight="1" x14ac:dyDescent="0.15">
      <c r="A37" s="22"/>
      <c r="B37" s="35"/>
      <c r="C37" s="1177" t="s">
        <v>530</v>
      </c>
      <c r="D37" s="1178"/>
      <c r="E37" s="1179"/>
      <c r="F37" s="36">
        <v>7.31</v>
      </c>
      <c r="G37" s="37">
        <v>6.41</v>
      </c>
      <c r="H37" s="37">
        <v>6.13</v>
      </c>
      <c r="I37" s="37">
        <v>6.83</v>
      </c>
      <c r="J37" s="38">
        <v>5.17</v>
      </c>
      <c r="K37" s="22"/>
      <c r="L37" s="22"/>
      <c r="M37" s="22"/>
      <c r="N37" s="22"/>
      <c r="O37" s="22"/>
      <c r="P37" s="22"/>
    </row>
    <row r="38" spans="1:16" ht="39" customHeight="1" x14ac:dyDescent="0.15">
      <c r="A38" s="22"/>
      <c r="B38" s="35"/>
      <c r="C38" s="1177" t="s">
        <v>531</v>
      </c>
      <c r="D38" s="1178"/>
      <c r="E38" s="1179"/>
      <c r="F38" s="36">
        <v>0.27</v>
      </c>
      <c r="G38" s="37">
        <v>0.25</v>
      </c>
      <c r="H38" s="37">
        <v>0.28999999999999998</v>
      </c>
      <c r="I38" s="37">
        <v>0.28000000000000003</v>
      </c>
      <c r="J38" s="38">
        <v>0.28000000000000003</v>
      </c>
      <c r="K38" s="22"/>
      <c r="L38" s="22"/>
      <c r="M38" s="22"/>
      <c r="N38" s="22"/>
      <c r="O38" s="22"/>
      <c r="P38" s="22"/>
    </row>
    <row r="39" spans="1:16" ht="39" customHeight="1" x14ac:dyDescent="0.15">
      <c r="A39" s="22"/>
      <c r="B39" s="35"/>
      <c r="C39" s="1177" t="s">
        <v>532</v>
      </c>
      <c r="D39" s="1178"/>
      <c r="E39" s="1179"/>
      <c r="F39" s="36">
        <v>0.18</v>
      </c>
      <c r="G39" s="37">
        <v>0.17</v>
      </c>
      <c r="H39" s="37">
        <v>0.16</v>
      </c>
      <c r="I39" s="37">
        <v>0.15</v>
      </c>
      <c r="J39" s="38">
        <v>0.15</v>
      </c>
      <c r="K39" s="22"/>
      <c r="L39" s="22"/>
      <c r="M39" s="22"/>
      <c r="N39" s="22"/>
      <c r="O39" s="22"/>
      <c r="P39" s="22"/>
    </row>
    <row r="40" spans="1:16" ht="39" customHeight="1" x14ac:dyDescent="0.15">
      <c r="A40" s="22"/>
      <c r="B40" s="35"/>
      <c r="C40" s="1177" t="s">
        <v>533</v>
      </c>
      <c r="D40" s="1178"/>
      <c r="E40" s="1179"/>
      <c r="F40" s="36">
        <v>0</v>
      </c>
      <c r="G40" s="37">
        <v>0</v>
      </c>
      <c r="H40" s="37">
        <v>0</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534</v>
      </c>
      <c r="D42" s="1178"/>
      <c r="E42" s="1179"/>
      <c r="F42" s="36" t="s">
        <v>478</v>
      </c>
      <c r="G42" s="37" t="s">
        <v>478</v>
      </c>
      <c r="H42" s="37" t="s">
        <v>478</v>
      </c>
      <c r="I42" s="37" t="s">
        <v>478</v>
      </c>
      <c r="J42" s="38" t="s">
        <v>478</v>
      </c>
      <c r="K42" s="22"/>
      <c r="L42" s="22"/>
      <c r="M42" s="22"/>
      <c r="N42" s="22"/>
      <c r="O42" s="22"/>
      <c r="P42" s="22"/>
    </row>
    <row r="43" spans="1:16" ht="39" customHeight="1" thickBot="1" x14ac:dyDescent="0.2">
      <c r="A43" s="22"/>
      <c r="B43" s="40"/>
      <c r="C43" s="1180" t="s">
        <v>535</v>
      </c>
      <c r="D43" s="1181"/>
      <c r="E43" s="1182"/>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994</v>
      </c>
      <c r="L45" s="60">
        <v>903</v>
      </c>
      <c r="M45" s="60">
        <v>825</v>
      </c>
      <c r="N45" s="60">
        <v>897</v>
      </c>
      <c r="O45" s="61">
        <v>1080</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478</v>
      </c>
      <c r="L46" s="64" t="s">
        <v>478</v>
      </c>
      <c r="M46" s="64" t="s">
        <v>478</v>
      </c>
      <c r="N46" s="64" t="s">
        <v>478</v>
      </c>
      <c r="O46" s="65" t="s">
        <v>478</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478</v>
      </c>
      <c r="L47" s="64" t="s">
        <v>478</v>
      </c>
      <c r="M47" s="64" t="s">
        <v>478</v>
      </c>
      <c r="N47" s="64" t="s">
        <v>478</v>
      </c>
      <c r="O47" s="65" t="s">
        <v>478</v>
      </c>
      <c r="P47" s="48"/>
      <c r="Q47" s="48"/>
      <c r="R47" s="48"/>
      <c r="S47" s="48"/>
      <c r="T47" s="48"/>
      <c r="U47" s="48"/>
    </row>
    <row r="48" spans="1:21" ht="30.75" customHeight="1" x14ac:dyDescent="0.15">
      <c r="A48" s="48"/>
      <c r="B48" s="1195"/>
      <c r="C48" s="1196"/>
      <c r="D48" s="62"/>
      <c r="E48" s="1187" t="s">
        <v>15</v>
      </c>
      <c r="F48" s="1187"/>
      <c r="G48" s="1187"/>
      <c r="H48" s="1187"/>
      <c r="I48" s="1187"/>
      <c r="J48" s="1188"/>
      <c r="K48" s="63">
        <v>362</v>
      </c>
      <c r="L48" s="64">
        <v>398</v>
      </c>
      <c r="M48" s="64">
        <v>400</v>
      </c>
      <c r="N48" s="64">
        <v>410</v>
      </c>
      <c r="O48" s="65">
        <v>418</v>
      </c>
      <c r="P48" s="48"/>
      <c r="Q48" s="48"/>
      <c r="R48" s="48"/>
      <c r="S48" s="48"/>
      <c r="T48" s="48"/>
      <c r="U48" s="48"/>
    </row>
    <row r="49" spans="1:21" ht="30.75" customHeight="1" x14ac:dyDescent="0.15">
      <c r="A49" s="48"/>
      <c r="B49" s="1195"/>
      <c r="C49" s="1196"/>
      <c r="D49" s="62"/>
      <c r="E49" s="1187" t="s">
        <v>16</v>
      </c>
      <c r="F49" s="1187"/>
      <c r="G49" s="1187"/>
      <c r="H49" s="1187"/>
      <c r="I49" s="1187"/>
      <c r="J49" s="1188"/>
      <c r="K49" s="63">
        <v>50</v>
      </c>
      <c r="L49" s="64">
        <v>51</v>
      </c>
      <c r="M49" s="64">
        <v>48</v>
      </c>
      <c r="N49" s="64">
        <v>40</v>
      </c>
      <c r="O49" s="65">
        <v>9</v>
      </c>
      <c r="P49" s="48"/>
      <c r="Q49" s="48"/>
      <c r="R49" s="48"/>
      <c r="S49" s="48"/>
      <c r="T49" s="48"/>
      <c r="U49" s="48"/>
    </row>
    <row r="50" spans="1:21" ht="30.75" customHeight="1" x14ac:dyDescent="0.15">
      <c r="A50" s="48"/>
      <c r="B50" s="1195"/>
      <c r="C50" s="1196"/>
      <c r="D50" s="62"/>
      <c r="E50" s="1187" t="s">
        <v>17</v>
      </c>
      <c r="F50" s="1187"/>
      <c r="G50" s="1187"/>
      <c r="H50" s="1187"/>
      <c r="I50" s="1187"/>
      <c r="J50" s="1188"/>
      <c r="K50" s="63">
        <v>64</v>
      </c>
      <c r="L50" s="64">
        <v>67</v>
      </c>
      <c r="M50" s="64">
        <v>68</v>
      </c>
      <c r="N50" s="64">
        <v>70</v>
      </c>
      <c r="O50" s="65">
        <v>86</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478</v>
      </c>
      <c r="L51" s="64" t="s">
        <v>478</v>
      </c>
      <c r="M51" s="64" t="s">
        <v>478</v>
      </c>
      <c r="N51" s="64" t="s">
        <v>478</v>
      </c>
      <c r="O51" s="65" t="s">
        <v>478</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875</v>
      </c>
      <c r="L52" s="64">
        <v>913</v>
      </c>
      <c r="M52" s="64">
        <v>1048</v>
      </c>
      <c r="N52" s="64">
        <v>1082</v>
      </c>
      <c r="O52" s="65">
        <v>1095</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595</v>
      </c>
      <c r="L53" s="69">
        <v>506</v>
      </c>
      <c r="M53" s="69">
        <v>293</v>
      </c>
      <c r="N53" s="69">
        <v>335</v>
      </c>
      <c r="O53" s="70">
        <v>498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1" t="s">
        <v>24</v>
      </c>
      <c r="C41" s="1202"/>
      <c r="D41" s="81"/>
      <c r="E41" s="1207" t="s">
        <v>25</v>
      </c>
      <c r="F41" s="1207"/>
      <c r="G41" s="1207"/>
      <c r="H41" s="1208"/>
      <c r="I41" s="82">
        <v>9919</v>
      </c>
      <c r="J41" s="83">
        <v>10987</v>
      </c>
      <c r="K41" s="83">
        <v>11830</v>
      </c>
      <c r="L41" s="83">
        <v>12294</v>
      </c>
      <c r="M41" s="84">
        <v>12085</v>
      </c>
    </row>
    <row r="42" spans="2:13" ht="27.75" customHeight="1" x14ac:dyDescent="0.15">
      <c r="B42" s="1203"/>
      <c r="C42" s="1204"/>
      <c r="D42" s="85"/>
      <c r="E42" s="1209" t="s">
        <v>26</v>
      </c>
      <c r="F42" s="1209"/>
      <c r="G42" s="1209"/>
      <c r="H42" s="1210"/>
      <c r="I42" s="86" t="s">
        <v>478</v>
      </c>
      <c r="J42" s="87" t="s">
        <v>478</v>
      </c>
      <c r="K42" s="87" t="s">
        <v>478</v>
      </c>
      <c r="L42" s="87" t="s">
        <v>478</v>
      </c>
      <c r="M42" s="88" t="s">
        <v>478</v>
      </c>
    </row>
    <row r="43" spans="2:13" ht="27.75" customHeight="1" x14ac:dyDescent="0.15">
      <c r="B43" s="1203"/>
      <c r="C43" s="1204"/>
      <c r="D43" s="85"/>
      <c r="E43" s="1209" t="s">
        <v>27</v>
      </c>
      <c r="F43" s="1209"/>
      <c r="G43" s="1209"/>
      <c r="H43" s="1210"/>
      <c r="I43" s="86">
        <v>7394</v>
      </c>
      <c r="J43" s="87">
        <v>6940</v>
      </c>
      <c r="K43" s="87">
        <v>6549</v>
      </c>
      <c r="L43" s="87">
        <v>6595</v>
      </c>
      <c r="M43" s="88">
        <v>6497</v>
      </c>
    </row>
    <row r="44" spans="2:13" ht="27.75" customHeight="1" x14ac:dyDescent="0.15">
      <c r="B44" s="1203"/>
      <c r="C44" s="1204"/>
      <c r="D44" s="85"/>
      <c r="E44" s="1209" t="s">
        <v>28</v>
      </c>
      <c r="F44" s="1209"/>
      <c r="G44" s="1209"/>
      <c r="H44" s="1210"/>
      <c r="I44" s="86">
        <v>772</v>
      </c>
      <c r="J44" s="87">
        <v>701</v>
      </c>
      <c r="K44" s="87">
        <v>617</v>
      </c>
      <c r="L44" s="87">
        <v>655</v>
      </c>
      <c r="M44" s="88">
        <v>595</v>
      </c>
    </row>
    <row r="45" spans="2:13" ht="27.75" customHeight="1" x14ac:dyDescent="0.15">
      <c r="B45" s="1203"/>
      <c r="C45" s="1204"/>
      <c r="D45" s="85"/>
      <c r="E45" s="1209" t="s">
        <v>29</v>
      </c>
      <c r="F45" s="1209"/>
      <c r="G45" s="1209"/>
      <c r="H45" s="1210"/>
      <c r="I45" s="86">
        <v>1410</v>
      </c>
      <c r="J45" s="87">
        <v>1382</v>
      </c>
      <c r="K45" s="87">
        <v>1286</v>
      </c>
      <c r="L45" s="87">
        <v>1180</v>
      </c>
      <c r="M45" s="88">
        <v>1107</v>
      </c>
    </row>
    <row r="46" spans="2:13" ht="27.75" customHeight="1" x14ac:dyDescent="0.15">
      <c r="B46" s="1203"/>
      <c r="C46" s="1204"/>
      <c r="D46" s="89"/>
      <c r="E46" s="1209" t="s">
        <v>30</v>
      </c>
      <c r="F46" s="1209"/>
      <c r="G46" s="1209"/>
      <c r="H46" s="1210"/>
      <c r="I46" s="86" t="s">
        <v>478</v>
      </c>
      <c r="J46" s="87" t="s">
        <v>478</v>
      </c>
      <c r="K46" s="87" t="s">
        <v>478</v>
      </c>
      <c r="L46" s="87" t="s">
        <v>478</v>
      </c>
      <c r="M46" s="88" t="s">
        <v>478</v>
      </c>
    </row>
    <row r="47" spans="2:13" ht="27.75" customHeight="1" x14ac:dyDescent="0.15">
      <c r="B47" s="1203"/>
      <c r="C47" s="1204"/>
      <c r="D47" s="90"/>
      <c r="E47" s="1211" t="s">
        <v>31</v>
      </c>
      <c r="F47" s="1212"/>
      <c r="G47" s="1212"/>
      <c r="H47" s="1213"/>
      <c r="I47" s="86" t="s">
        <v>478</v>
      </c>
      <c r="J47" s="87" t="s">
        <v>478</v>
      </c>
      <c r="K47" s="87" t="s">
        <v>478</v>
      </c>
      <c r="L47" s="87" t="s">
        <v>478</v>
      </c>
      <c r="M47" s="88" t="s">
        <v>478</v>
      </c>
    </row>
    <row r="48" spans="2:13" ht="27.75" customHeight="1" x14ac:dyDescent="0.15">
      <c r="B48" s="1203"/>
      <c r="C48" s="1204"/>
      <c r="D48" s="85"/>
      <c r="E48" s="1209" t="s">
        <v>32</v>
      </c>
      <c r="F48" s="1209"/>
      <c r="G48" s="1209"/>
      <c r="H48" s="1210"/>
      <c r="I48" s="86" t="s">
        <v>478</v>
      </c>
      <c r="J48" s="87" t="s">
        <v>478</v>
      </c>
      <c r="K48" s="87" t="s">
        <v>478</v>
      </c>
      <c r="L48" s="87" t="s">
        <v>478</v>
      </c>
      <c r="M48" s="88" t="s">
        <v>478</v>
      </c>
    </row>
    <row r="49" spans="2:13" ht="27.75" customHeight="1" x14ac:dyDescent="0.15">
      <c r="B49" s="1205"/>
      <c r="C49" s="1206"/>
      <c r="D49" s="85"/>
      <c r="E49" s="1209" t="s">
        <v>33</v>
      </c>
      <c r="F49" s="1209"/>
      <c r="G49" s="1209"/>
      <c r="H49" s="1210"/>
      <c r="I49" s="86" t="s">
        <v>478</v>
      </c>
      <c r="J49" s="87" t="s">
        <v>478</v>
      </c>
      <c r="K49" s="87" t="s">
        <v>478</v>
      </c>
      <c r="L49" s="87" t="s">
        <v>478</v>
      </c>
      <c r="M49" s="88" t="s">
        <v>478</v>
      </c>
    </row>
    <row r="50" spans="2:13" ht="27.75" customHeight="1" x14ac:dyDescent="0.15">
      <c r="B50" s="1214" t="s">
        <v>34</v>
      </c>
      <c r="C50" s="1215"/>
      <c r="D50" s="91"/>
      <c r="E50" s="1209" t="s">
        <v>35</v>
      </c>
      <c r="F50" s="1209"/>
      <c r="G50" s="1209"/>
      <c r="H50" s="1210"/>
      <c r="I50" s="86">
        <v>4559</v>
      </c>
      <c r="J50" s="87">
        <v>4814</v>
      </c>
      <c r="K50" s="87">
        <v>4756</v>
      </c>
      <c r="L50" s="87">
        <v>4743</v>
      </c>
      <c r="M50" s="88">
        <v>5010</v>
      </c>
    </row>
    <row r="51" spans="2:13" ht="27.75" customHeight="1" x14ac:dyDescent="0.15">
      <c r="B51" s="1203"/>
      <c r="C51" s="1204"/>
      <c r="D51" s="85"/>
      <c r="E51" s="1209" t="s">
        <v>36</v>
      </c>
      <c r="F51" s="1209"/>
      <c r="G51" s="1209"/>
      <c r="H51" s="1210"/>
      <c r="I51" s="86">
        <v>7</v>
      </c>
      <c r="J51" s="87">
        <v>4</v>
      </c>
      <c r="K51" s="87">
        <v>2</v>
      </c>
      <c r="L51" s="87">
        <v>1</v>
      </c>
      <c r="M51" s="88">
        <v>10</v>
      </c>
    </row>
    <row r="52" spans="2:13" ht="27.75" customHeight="1" x14ac:dyDescent="0.15">
      <c r="B52" s="1205"/>
      <c r="C52" s="1206"/>
      <c r="D52" s="85"/>
      <c r="E52" s="1209" t="s">
        <v>37</v>
      </c>
      <c r="F52" s="1209"/>
      <c r="G52" s="1209"/>
      <c r="H52" s="1210"/>
      <c r="I52" s="86">
        <v>14176</v>
      </c>
      <c r="J52" s="87">
        <v>14986</v>
      </c>
      <c r="K52" s="87">
        <v>15295</v>
      </c>
      <c r="L52" s="87">
        <v>15341</v>
      </c>
      <c r="M52" s="88">
        <v>15109</v>
      </c>
    </row>
    <row r="53" spans="2:13" ht="27.75" customHeight="1" thickBot="1" x14ac:dyDescent="0.2">
      <c r="B53" s="1216" t="s">
        <v>21</v>
      </c>
      <c r="C53" s="1217"/>
      <c r="D53" s="92"/>
      <c r="E53" s="1218" t="s">
        <v>38</v>
      </c>
      <c r="F53" s="1218"/>
      <c r="G53" s="1218"/>
      <c r="H53" s="1219"/>
      <c r="I53" s="93">
        <v>753</v>
      </c>
      <c r="J53" s="94">
        <v>206</v>
      </c>
      <c r="K53" s="94">
        <v>228</v>
      </c>
      <c r="L53" s="94">
        <v>639</v>
      </c>
      <c r="M53" s="95">
        <v>156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20" t="s">
        <v>563</v>
      </c>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29"/>
      <c r="H50" s="1230"/>
      <c r="I50" s="1230"/>
      <c r="J50" s="1231"/>
      <c r="K50" s="356" t="s">
        <v>517</v>
      </c>
      <c r="L50" s="356" t="s">
        <v>518</v>
      </c>
      <c r="M50" s="356" t="s">
        <v>519</v>
      </c>
      <c r="N50" s="356" t="s">
        <v>520</v>
      </c>
      <c r="O50" s="356" t="s">
        <v>521</v>
      </c>
    </row>
    <row r="51" spans="1:17" x14ac:dyDescent="0.15">
      <c r="B51" s="250"/>
      <c r="C51" s="246"/>
      <c r="D51" s="246"/>
      <c r="E51" s="246"/>
      <c r="F51" s="246"/>
      <c r="G51" s="1232" t="s">
        <v>565</v>
      </c>
      <c r="H51" s="1233"/>
      <c r="I51" s="1238" t="s">
        <v>566</v>
      </c>
      <c r="J51" s="1238"/>
      <c r="K51" s="1240"/>
      <c r="L51" s="1240"/>
      <c r="M51" s="1240"/>
      <c r="N51" s="1241">
        <v>8.8000000000000007</v>
      </c>
      <c r="O51" s="1240"/>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567</v>
      </c>
      <c r="J53" s="1242"/>
      <c r="K53" s="1249"/>
      <c r="L53" s="1249"/>
      <c r="M53" s="1249"/>
      <c r="N53" s="1251">
        <v>54.6</v>
      </c>
      <c r="O53" s="1249"/>
    </row>
    <row r="54" spans="1:17" x14ac:dyDescent="0.15">
      <c r="A54" s="357"/>
      <c r="B54" s="250"/>
      <c r="C54" s="246"/>
      <c r="D54" s="246"/>
      <c r="E54" s="246"/>
      <c r="F54" s="246"/>
      <c r="G54" s="1236"/>
      <c r="H54" s="1237"/>
      <c r="I54" s="1242"/>
      <c r="J54" s="1242"/>
      <c r="K54" s="1250"/>
      <c r="L54" s="1250"/>
      <c r="M54" s="1250"/>
      <c r="N54" s="1250"/>
      <c r="O54" s="1250"/>
    </row>
    <row r="55" spans="1:17" x14ac:dyDescent="0.15">
      <c r="A55" s="357"/>
      <c r="B55" s="250"/>
      <c r="C55" s="246"/>
      <c r="D55" s="246"/>
      <c r="E55" s="246"/>
      <c r="F55" s="246"/>
      <c r="G55" s="1243" t="s">
        <v>568</v>
      </c>
      <c r="H55" s="1244"/>
      <c r="I55" s="1242" t="s">
        <v>566</v>
      </c>
      <c r="J55" s="1242"/>
      <c r="K55" s="1240"/>
      <c r="L55" s="1240"/>
      <c r="M55" s="1240"/>
      <c r="N55" s="1241">
        <v>13</v>
      </c>
      <c r="O55" s="1240"/>
    </row>
    <row r="56" spans="1:17" x14ac:dyDescent="0.15">
      <c r="A56" s="357"/>
      <c r="B56" s="250"/>
      <c r="C56" s="246"/>
      <c r="D56" s="246"/>
      <c r="E56" s="246"/>
      <c r="F56" s="246"/>
      <c r="G56" s="1245"/>
      <c r="H56" s="1246"/>
      <c r="I56" s="1242"/>
      <c r="J56" s="1242"/>
      <c r="K56" s="1241"/>
      <c r="L56" s="1241"/>
      <c r="M56" s="1241"/>
      <c r="N56" s="1241"/>
      <c r="O56" s="1241"/>
    </row>
    <row r="57" spans="1:17" s="357" customFormat="1" x14ac:dyDescent="0.15">
      <c r="B57" s="358"/>
      <c r="C57" s="354"/>
      <c r="D57" s="354"/>
      <c r="E57" s="354"/>
      <c r="F57" s="354"/>
      <c r="G57" s="1245"/>
      <c r="H57" s="1246"/>
      <c r="I57" s="1252" t="s">
        <v>567</v>
      </c>
      <c r="J57" s="1252"/>
      <c r="K57" s="1249"/>
      <c r="L57" s="1249"/>
      <c r="M57" s="1249"/>
      <c r="N57" s="1251">
        <v>53.4</v>
      </c>
      <c r="O57" s="1249"/>
      <c r="P57" s="359"/>
      <c r="Q57" s="358"/>
    </row>
    <row r="58" spans="1:17" s="357" customFormat="1" x14ac:dyDescent="0.15">
      <c r="A58" s="245"/>
      <c r="B58" s="358"/>
      <c r="C58" s="354"/>
      <c r="D58" s="354"/>
      <c r="E58" s="354"/>
      <c r="F58" s="354"/>
      <c r="G58" s="1247"/>
      <c r="H58" s="1248"/>
      <c r="I58" s="1252"/>
      <c r="J58" s="1252"/>
      <c r="K58" s="1250"/>
      <c r="L58" s="1250"/>
      <c r="M58" s="1250"/>
      <c r="N58" s="1250"/>
      <c r="O58" s="125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20" t="s">
        <v>570</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29"/>
      <c r="H72" s="1230"/>
      <c r="I72" s="1230"/>
      <c r="J72" s="1231"/>
      <c r="K72" s="356" t="s">
        <v>517</v>
      </c>
      <c r="L72" s="356" t="s">
        <v>518</v>
      </c>
      <c r="M72" s="356" t="s">
        <v>519</v>
      </c>
      <c r="N72" s="356" t="s">
        <v>520</v>
      </c>
      <c r="O72" s="356" t="s">
        <v>521</v>
      </c>
    </row>
    <row r="73" spans="2:30" x14ac:dyDescent="0.15">
      <c r="B73" s="250"/>
      <c r="C73" s="246"/>
      <c r="D73" s="246"/>
      <c r="E73" s="246"/>
      <c r="F73" s="246"/>
      <c r="G73" s="1232" t="s">
        <v>565</v>
      </c>
      <c r="H73" s="1233"/>
      <c r="I73" s="1238" t="s">
        <v>566</v>
      </c>
      <c r="J73" s="1238"/>
      <c r="K73" s="1253">
        <v>10.8</v>
      </c>
      <c r="L73" s="1253">
        <v>2.9</v>
      </c>
      <c r="M73" s="1241">
        <v>3.2</v>
      </c>
      <c r="N73" s="1241">
        <v>8.8000000000000007</v>
      </c>
      <c r="O73" s="1241">
        <v>2.1</v>
      </c>
      <c r="S73" s="245">
        <v>9.9</v>
      </c>
    </row>
    <row r="74" spans="2:30" x14ac:dyDescent="0.15">
      <c r="B74" s="250"/>
      <c r="C74" s="246"/>
      <c r="D74" s="246"/>
      <c r="E74" s="246"/>
      <c r="F74" s="246"/>
      <c r="G74" s="1234"/>
      <c r="H74" s="1235"/>
      <c r="I74" s="1239"/>
      <c r="J74" s="1239"/>
      <c r="K74" s="1253"/>
      <c r="L74" s="1253"/>
      <c r="M74" s="1241"/>
      <c r="N74" s="1241"/>
      <c r="O74" s="1241"/>
    </row>
    <row r="75" spans="2:30" x14ac:dyDescent="0.15">
      <c r="B75" s="250"/>
      <c r="C75" s="246"/>
      <c r="D75" s="246"/>
      <c r="E75" s="246"/>
      <c r="F75" s="246"/>
      <c r="G75" s="1234"/>
      <c r="H75" s="1235"/>
      <c r="I75" s="1242" t="s">
        <v>572</v>
      </c>
      <c r="J75" s="1242"/>
      <c r="K75" s="1251">
        <v>9.1</v>
      </c>
      <c r="L75" s="1251">
        <v>8.1999999999999993</v>
      </c>
      <c r="M75" s="1251">
        <v>6.6</v>
      </c>
      <c r="N75" s="1251">
        <v>5.3</v>
      </c>
      <c r="O75" s="1251">
        <v>5.2</v>
      </c>
      <c r="U75" s="245">
        <v>81.2</v>
      </c>
      <c r="W75" s="245">
        <v>87.2</v>
      </c>
      <c r="Y75" s="245">
        <v>99.8</v>
      </c>
      <c r="AA75" s="245">
        <v>109.5</v>
      </c>
      <c r="AC75" s="245">
        <v>115.2</v>
      </c>
    </row>
    <row r="76" spans="2:30" x14ac:dyDescent="0.15">
      <c r="B76" s="250"/>
      <c r="C76" s="246"/>
      <c r="D76" s="246"/>
      <c r="E76" s="246"/>
      <c r="F76" s="246"/>
      <c r="G76" s="1236"/>
      <c r="H76" s="1237"/>
      <c r="I76" s="1242"/>
      <c r="J76" s="1242"/>
      <c r="K76" s="1250"/>
      <c r="L76" s="1250"/>
      <c r="M76" s="1250"/>
      <c r="N76" s="1250"/>
      <c r="O76" s="1250"/>
    </row>
    <row r="77" spans="2:30" x14ac:dyDescent="0.15">
      <c r="B77" s="250"/>
      <c r="C77" s="246"/>
      <c r="D77" s="246"/>
      <c r="E77" s="246"/>
      <c r="F77" s="246"/>
      <c r="G77" s="1243" t="s">
        <v>568</v>
      </c>
      <c r="H77" s="1244"/>
      <c r="I77" s="1242" t="s">
        <v>566</v>
      </c>
      <c r="J77" s="1242"/>
      <c r="K77" s="1253">
        <v>30.7</v>
      </c>
      <c r="L77" s="1253">
        <v>22.3</v>
      </c>
      <c r="M77" s="1241">
        <v>20.3</v>
      </c>
      <c r="N77" s="1241">
        <v>13</v>
      </c>
      <c r="O77" s="1241">
        <v>21</v>
      </c>
      <c r="R77" s="245">
        <v>12.3</v>
      </c>
      <c r="T77" s="245">
        <v>11.1</v>
      </c>
    </row>
    <row r="78" spans="2:30" x14ac:dyDescent="0.15">
      <c r="B78" s="250"/>
      <c r="C78" s="246"/>
      <c r="D78" s="246"/>
      <c r="E78" s="246"/>
      <c r="F78" s="246"/>
      <c r="G78" s="1245"/>
      <c r="H78" s="1246"/>
      <c r="I78" s="1242"/>
      <c r="J78" s="1242"/>
      <c r="K78" s="1253"/>
      <c r="L78" s="1253"/>
      <c r="M78" s="1241"/>
      <c r="N78" s="1241"/>
      <c r="O78" s="1241"/>
    </row>
    <row r="79" spans="2:30" x14ac:dyDescent="0.15">
      <c r="B79" s="250"/>
      <c r="C79" s="246"/>
      <c r="D79" s="246"/>
      <c r="E79" s="246"/>
      <c r="F79" s="246"/>
      <c r="G79" s="1245"/>
      <c r="H79" s="1246"/>
      <c r="I79" s="1254" t="s">
        <v>572</v>
      </c>
      <c r="J79" s="1252"/>
      <c r="K79" s="1255">
        <v>9.1999999999999993</v>
      </c>
      <c r="L79" s="1255">
        <v>8.5</v>
      </c>
      <c r="M79" s="1255">
        <v>7.7</v>
      </c>
      <c r="N79" s="1255">
        <v>6.8</v>
      </c>
      <c r="O79" s="1255">
        <v>6.8</v>
      </c>
      <c r="V79" s="245">
        <v>53.5</v>
      </c>
      <c r="X79" s="245">
        <v>48.2</v>
      </c>
      <c r="Z79" s="245">
        <v>34.200000000000003</v>
      </c>
      <c r="AB79" s="245">
        <v>30.3</v>
      </c>
      <c r="AD79" s="245">
        <v>28.9</v>
      </c>
    </row>
    <row r="80" spans="2:30" x14ac:dyDescent="0.15">
      <c r="B80" s="250"/>
      <c r="C80" s="246"/>
      <c r="D80" s="246"/>
      <c r="E80" s="246"/>
      <c r="F80" s="246"/>
      <c r="G80" s="1247"/>
      <c r="H80" s="1248"/>
      <c r="I80" s="1252"/>
      <c r="J80" s="1252"/>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41732</v>
      </c>
      <c r="E3" s="118"/>
      <c r="F3" s="119">
        <v>46819</v>
      </c>
      <c r="G3" s="120"/>
      <c r="H3" s="121"/>
    </row>
    <row r="4" spans="1:8" x14ac:dyDescent="0.15">
      <c r="A4" s="122"/>
      <c r="B4" s="123"/>
      <c r="C4" s="124"/>
      <c r="D4" s="125">
        <v>19728</v>
      </c>
      <c r="E4" s="126"/>
      <c r="F4" s="127">
        <v>24121</v>
      </c>
      <c r="G4" s="128"/>
      <c r="H4" s="129"/>
    </row>
    <row r="5" spans="1:8" x14ac:dyDescent="0.15">
      <c r="A5" s="110" t="s">
        <v>511</v>
      </c>
      <c r="B5" s="115"/>
      <c r="C5" s="116"/>
      <c r="D5" s="117">
        <v>45385</v>
      </c>
      <c r="E5" s="118"/>
      <c r="F5" s="119">
        <v>53270</v>
      </c>
      <c r="G5" s="120"/>
      <c r="H5" s="121"/>
    </row>
    <row r="6" spans="1:8" x14ac:dyDescent="0.15">
      <c r="A6" s="122"/>
      <c r="B6" s="123"/>
      <c r="C6" s="124"/>
      <c r="D6" s="125">
        <v>26122</v>
      </c>
      <c r="E6" s="126"/>
      <c r="F6" s="127">
        <v>24316</v>
      </c>
      <c r="G6" s="128"/>
      <c r="H6" s="129"/>
    </row>
    <row r="7" spans="1:8" x14ac:dyDescent="0.15">
      <c r="A7" s="110" t="s">
        <v>512</v>
      </c>
      <c r="B7" s="115"/>
      <c r="C7" s="116"/>
      <c r="D7" s="117">
        <v>43424</v>
      </c>
      <c r="E7" s="118"/>
      <c r="F7" s="119">
        <v>53292</v>
      </c>
      <c r="G7" s="120"/>
      <c r="H7" s="121"/>
    </row>
    <row r="8" spans="1:8" x14ac:dyDescent="0.15">
      <c r="A8" s="122"/>
      <c r="B8" s="123"/>
      <c r="C8" s="124"/>
      <c r="D8" s="125">
        <v>22010</v>
      </c>
      <c r="E8" s="126"/>
      <c r="F8" s="127">
        <v>28900</v>
      </c>
      <c r="G8" s="128"/>
      <c r="H8" s="129"/>
    </row>
    <row r="9" spans="1:8" x14ac:dyDescent="0.15">
      <c r="A9" s="110" t="s">
        <v>513</v>
      </c>
      <c r="B9" s="115"/>
      <c r="C9" s="116"/>
      <c r="D9" s="117">
        <v>35407</v>
      </c>
      <c r="E9" s="118"/>
      <c r="F9" s="119">
        <v>49919</v>
      </c>
      <c r="G9" s="120"/>
      <c r="H9" s="121"/>
    </row>
    <row r="10" spans="1:8" x14ac:dyDescent="0.15">
      <c r="A10" s="122"/>
      <c r="B10" s="123"/>
      <c r="C10" s="124"/>
      <c r="D10" s="125">
        <v>19130</v>
      </c>
      <c r="E10" s="126"/>
      <c r="F10" s="127">
        <v>26398</v>
      </c>
      <c r="G10" s="128"/>
      <c r="H10" s="129"/>
    </row>
    <row r="11" spans="1:8" x14ac:dyDescent="0.15">
      <c r="A11" s="110" t="s">
        <v>514</v>
      </c>
      <c r="B11" s="115"/>
      <c r="C11" s="116"/>
      <c r="D11" s="117">
        <v>16601</v>
      </c>
      <c r="E11" s="118"/>
      <c r="F11" s="119">
        <v>47738</v>
      </c>
      <c r="G11" s="120"/>
      <c r="H11" s="121"/>
    </row>
    <row r="12" spans="1:8" x14ac:dyDescent="0.15">
      <c r="A12" s="122"/>
      <c r="B12" s="123"/>
      <c r="C12" s="130"/>
      <c r="D12" s="125">
        <v>9989</v>
      </c>
      <c r="E12" s="126"/>
      <c r="F12" s="127">
        <v>24937</v>
      </c>
      <c r="G12" s="128"/>
      <c r="H12" s="129"/>
    </row>
    <row r="13" spans="1:8" x14ac:dyDescent="0.15">
      <c r="A13" s="110"/>
      <c r="B13" s="115"/>
      <c r="C13" s="131"/>
      <c r="D13" s="132">
        <v>36510</v>
      </c>
      <c r="E13" s="133"/>
      <c r="F13" s="134">
        <v>50208</v>
      </c>
      <c r="G13" s="135"/>
      <c r="H13" s="121"/>
    </row>
    <row r="14" spans="1:8" x14ac:dyDescent="0.15">
      <c r="A14" s="122"/>
      <c r="B14" s="123"/>
      <c r="C14" s="124"/>
      <c r="D14" s="125">
        <v>19396</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7.5</v>
      </c>
      <c r="C19" s="136">
        <f>ROUND(VALUE(SUBSTITUTE(実質収支比率等に係る経年分析!G$48,"▲","-")),2)</f>
        <v>6.59</v>
      </c>
      <c r="D19" s="136">
        <f>ROUND(VALUE(SUBSTITUTE(実質収支比率等に係る経年分析!H$48,"▲","-")),2)</f>
        <v>6.31</v>
      </c>
      <c r="E19" s="136">
        <f>ROUND(VALUE(SUBSTITUTE(実質収支比率等に係る経年分析!I$48,"▲","-")),2)</f>
        <v>6.99</v>
      </c>
      <c r="F19" s="136">
        <f>ROUND(VALUE(SUBSTITUTE(実質収支比率等に係る経年分析!J$48,"▲","-")),2)</f>
        <v>5.33</v>
      </c>
    </row>
    <row r="20" spans="1:11" x14ac:dyDescent="0.15">
      <c r="A20" s="136" t="s">
        <v>43</v>
      </c>
      <c r="B20" s="136">
        <f>ROUND(VALUE(SUBSTITUTE(実質収支比率等に係る経年分析!F$47,"▲","-")),2)</f>
        <v>33.880000000000003</v>
      </c>
      <c r="C20" s="136">
        <f>ROUND(VALUE(SUBSTITUTE(実質収支比率等に係る経年分析!G$47,"▲","-")),2)</f>
        <v>36.9</v>
      </c>
      <c r="D20" s="136">
        <f>ROUND(VALUE(SUBSTITUTE(実質収支比率等に係る経年分析!H$47,"▲","-")),2)</f>
        <v>37.22</v>
      </c>
      <c r="E20" s="136">
        <f>ROUND(VALUE(SUBSTITUTE(実質収支比率等に係る経年分析!I$47,"▲","-")),2)</f>
        <v>36.340000000000003</v>
      </c>
      <c r="F20" s="136">
        <f>ROUND(VALUE(SUBSTITUTE(実質収支比率等に係る経年分析!J$47,"▲","-")),2)</f>
        <v>39.43</v>
      </c>
    </row>
    <row r="21" spans="1:11" x14ac:dyDescent="0.15">
      <c r="A21" s="136" t="s">
        <v>44</v>
      </c>
      <c r="B21" s="136">
        <f>IF(ISNUMBER(VALUE(SUBSTITUTE(実質収支比率等に係る経年分析!F$49,"▲","-"))),ROUND(VALUE(SUBSTITUTE(実質収支比率等に係る経年分析!F$49,"▲","-")),2),NA())</f>
        <v>11.64</v>
      </c>
      <c r="C21" s="136">
        <f>IF(ISNUMBER(VALUE(SUBSTITUTE(実質収支比率等に係る経年分析!G$49,"▲","-"))),ROUND(VALUE(SUBSTITUTE(実質収支比率等に係る経年分析!G$49,"▲","-")),2),NA())</f>
        <v>2.8</v>
      </c>
      <c r="D21" s="136">
        <f>IF(ISNUMBER(VALUE(SUBSTITUTE(実質収支比率等に係る経年分析!H$49,"▲","-"))),ROUND(VALUE(SUBSTITUTE(実質収支比率等に係る経年分析!H$49,"▲","-")),2),NA())</f>
        <v>0.44</v>
      </c>
      <c r="E21" s="136">
        <f>IF(ISNUMBER(VALUE(SUBSTITUTE(実質収支比率等に係る経年分析!I$49,"▲","-"))),ROUND(VALUE(SUBSTITUTE(実質収支比率等に係る経年分析!I$49,"▲","-")),2),NA())</f>
        <v>1.22</v>
      </c>
      <c r="F21" s="136">
        <f>IF(ISNUMBER(VALUE(SUBSTITUTE(実質収支比率等に係る経年分析!J$49,"▲","-"))),ROUND(VALUE(SUBSTITUTE(実質収支比率等に係る経年分析!J$49,"▲","-")),2),NA())</f>
        <v>1.98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公共施設公益施設整備拡充基金特別会計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0.28999999999999998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0.28000000000000003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6.41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6.83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5.17</v>
      </c>
    </row>
    <row r="34" spans="1:16" x14ac:dyDescent="0.15">
      <c r="A34" s="137" t="str">
        <f>IF(連結実質赤字比率に係る赤字・黒字の構成分析!C$36="",NA(),連結実質赤字比率に係る赤字・黒字の構成分析!C$36)</f>
        <v>流域関連公共下水道事業会計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7.28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28.77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28.13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22.33</v>
      </c>
    </row>
    <row r="36" spans="1:16" x14ac:dyDescent="0.15">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1.41</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2.2599999999999998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0.42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0.45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1.1399999999999999</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875</v>
      </c>
      <c r="E42" s="138"/>
      <c r="F42" s="138"/>
      <c r="G42" s="138">
        <f>'実質公債費比率（分子）の構造'!L$52</f>
        <v>913</v>
      </c>
      <c r="H42" s="138"/>
      <c r="I42" s="138"/>
      <c r="J42" s="138">
        <f>'実質公債費比率（分子）の構造'!M$52</f>
        <v>1048</v>
      </c>
      <c r="K42" s="138"/>
      <c r="L42" s="138"/>
      <c r="M42" s="138">
        <f>'実質公債費比率（分子）の構造'!N$52</f>
        <v>1082</v>
      </c>
      <c r="N42" s="138"/>
      <c r="O42" s="138"/>
      <c r="P42" s="138">
        <f>'実質公債費比率（分子）の構造'!O$52</f>
        <v>1095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64</v>
      </c>
      <c r="C44" s="138"/>
      <c r="D44" s="138"/>
      <c r="E44" s="138">
        <f>'実質公債費比率（分子）の構造'!L$50</f>
        <v>67</v>
      </c>
      <c r="F44" s="138"/>
      <c r="G44" s="138"/>
      <c r="H44" s="138">
        <f>'実質公債費比率（分子）の構造'!M$50</f>
        <v>68</v>
      </c>
      <c r="I44" s="138"/>
      <c r="J44" s="138"/>
      <c r="K44" s="138">
        <f>'実質公債費比率（分子）の構造'!N$50</f>
        <v>70</v>
      </c>
      <c r="L44" s="138"/>
      <c r="M44" s="138"/>
      <c r="N44" s="138">
        <f>'実質公債費比率（分子）の構造'!O$50</f>
        <v>86</v>
      </c>
      <c r="O44" s="138"/>
      <c r="P44" s="138"/>
    </row>
    <row r="45" spans="1:16" x14ac:dyDescent="0.15">
      <c r="A45" s="138" t="s">
        <v>54</v>
      </c>
      <c r="B45" s="138">
        <f>'実質公債費比率（分子）の構造'!K$49</f>
        <v>50</v>
      </c>
      <c r="C45" s="138"/>
      <c r="D45" s="138"/>
      <c r="E45" s="138">
        <f>'実質公債費比率（分子）の構造'!L$49</f>
        <v>51</v>
      </c>
      <c r="F45" s="138"/>
      <c r="G45" s="138"/>
      <c r="H45" s="138">
        <f>'実質公債費比率（分子）の構造'!M$49</f>
        <v>48</v>
      </c>
      <c r="I45" s="138"/>
      <c r="J45" s="138"/>
      <c r="K45" s="138">
        <f>'実質公債費比率（分子）の構造'!N$49</f>
        <v>40</v>
      </c>
      <c r="L45" s="138"/>
      <c r="M45" s="138"/>
      <c r="N45" s="138">
        <f>'実質公債費比率（分子）の構造'!O$49</f>
        <v>9</v>
      </c>
      <c r="O45" s="138"/>
      <c r="P45" s="138"/>
    </row>
    <row r="46" spans="1:16" x14ac:dyDescent="0.15">
      <c r="A46" s="138" t="s">
        <v>55</v>
      </c>
      <c r="B46" s="138">
        <f>'実質公債費比率（分子）の構造'!K$48</f>
        <v>362</v>
      </c>
      <c r="C46" s="138"/>
      <c r="D46" s="138"/>
      <c r="E46" s="138">
        <f>'実質公債費比率（分子）の構造'!L$48</f>
        <v>398</v>
      </c>
      <c r="F46" s="138"/>
      <c r="G46" s="138"/>
      <c r="H46" s="138">
        <f>'実質公債費比率（分子）の構造'!M$48</f>
        <v>400</v>
      </c>
      <c r="I46" s="138"/>
      <c r="J46" s="138"/>
      <c r="K46" s="138">
        <f>'実質公債費比率（分子）の構造'!N$48</f>
        <v>410</v>
      </c>
      <c r="L46" s="138"/>
      <c r="M46" s="138"/>
      <c r="N46" s="138">
        <f>'実質公債費比率（分子）の構造'!O$48</f>
        <v>418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994</v>
      </c>
      <c r="C49" s="138"/>
      <c r="D49" s="138"/>
      <c r="E49" s="138">
        <f>'実質公債費比率（分子）の構造'!L$45</f>
        <v>903</v>
      </c>
      <c r="F49" s="138"/>
      <c r="G49" s="138"/>
      <c r="H49" s="138">
        <f>'実質公債費比率（分子）の構造'!M$45</f>
        <v>825</v>
      </c>
      <c r="I49" s="138"/>
      <c r="J49" s="138"/>
      <c r="K49" s="138">
        <f>'実質公債費比率（分子）の構造'!N$45</f>
        <v>897</v>
      </c>
      <c r="L49" s="138"/>
      <c r="M49" s="138"/>
      <c r="N49" s="138">
        <f>'実質公債費比率（分子）の構造'!O$45</f>
        <v>1080</v>
      </c>
      <c r="O49" s="138"/>
      <c r="P49" s="138"/>
    </row>
    <row r="50" spans="1:16" x14ac:dyDescent="0.15">
      <c r="A50" s="138" t="s">
        <v>59</v>
      </c>
      <c r="B50" s="138" t="e">
        <f>NA()</f>
        <v>#N/A</v>
      </c>
      <c r="C50" s="138">
        <f>IF(ISNUMBER('実質公債費比率（分子）の構造'!K$53),'実質公債費比率（分子）の構造'!K$53,NA())</f>
        <v>595</v>
      </c>
      <c r="D50" s="138" t="e">
        <f>NA()</f>
        <v>#N/A</v>
      </c>
      <c r="E50" s="138" t="e">
        <f>NA()</f>
        <v>#N/A</v>
      </c>
      <c r="F50" s="138">
        <f>IF(ISNUMBER('実質公債費比率（分子）の構造'!L$53),'実質公債費比率（分子）の構造'!L$53,NA())</f>
        <v>506</v>
      </c>
      <c r="G50" s="138" t="e">
        <f>NA()</f>
        <v>#N/A</v>
      </c>
      <c r="H50" s="138" t="e">
        <f>NA()</f>
        <v>#N/A</v>
      </c>
      <c r="I50" s="138">
        <f>IF(ISNUMBER('実質公債費比率（分子）の構造'!M$53),'実質公債費比率（分子）の構造'!M$53,NA())</f>
        <v>293</v>
      </c>
      <c r="J50" s="138" t="e">
        <f>NA()</f>
        <v>#N/A</v>
      </c>
      <c r="K50" s="138" t="e">
        <f>NA()</f>
        <v>#N/A</v>
      </c>
      <c r="L50" s="138">
        <f>IF(ISNUMBER('実質公債費比率（分子）の構造'!N$53),'実質公債費比率（分子）の構造'!N$53,NA())</f>
        <v>335</v>
      </c>
      <c r="M50" s="138" t="e">
        <f>NA()</f>
        <v>#N/A</v>
      </c>
      <c r="N50" s="138" t="e">
        <f>NA()</f>
        <v>#N/A</v>
      </c>
      <c r="O50" s="138">
        <f>IF(ISNUMBER('実質公債費比率（分子）の構造'!O$53),'実質公債費比率（分子）の構造'!O$53,NA())</f>
        <v>498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14176</v>
      </c>
      <c r="E56" s="137"/>
      <c r="F56" s="137"/>
      <c r="G56" s="137">
        <f>'将来負担比率（分子）の構造'!J$52</f>
        <v>14986</v>
      </c>
      <c r="H56" s="137"/>
      <c r="I56" s="137"/>
      <c r="J56" s="137">
        <f>'将来負担比率（分子）の構造'!K$52</f>
        <v>15295</v>
      </c>
      <c r="K56" s="137"/>
      <c r="L56" s="137"/>
      <c r="M56" s="137">
        <f>'将来負担比率（分子）の構造'!L$52</f>
        <v>15341</v>
      </c>
      <c r="N56" s="137"/>
      <c r="O56" s="137"/>
      <c r="P56" s="137">
        <f>'将来負担比率（分子）の構造'!M$52</f>
        <v>15109</v>
      </c>
    </row>
    <row r="57" spans="1:16" x14ac:dyDescent="0.15">
      <c r="A57" s="137" t="s">
        <v>36</v>
      </c>
      <c r="B57" s="137"/>
      <c r="C57" s="137"/>
      <c r="D57" s="137">
        <f>'将来負担比率（分子）の構造'!I$51</f>
        <v>7</v>
      </c>
      <c r="E57" s="137"/>
      <c r="F57" s="137"/>
      <c r="G57" s="137">
        <f>'将来負担比率（分子）の構造'!J$51</f>
        <v>4</v>
      </c>
      <c r="H57" s="137"/>
      <c r="I57" s="137"/>
      <c r="J57" s="137">
        <f>'将来負担比率（分子）の構造'!K$51</f>
        <v>2</v>
      </c>
      <c r="K57" s="137"/>
      <c r="L57" s="137"/>
      <c r="M57" s="137">
        <f>'将来負担比率（分子）の構造'!L$51</f>
        <v>1</v>
      </c>
      <c r="N57" s="137"/>
      <c r="O57" s="137"/>
      <c r="P57" s="137">
        <f>'将来負担比率（分子）の構造'!M$51</f>
        <v>10</v>
      </c>
    </row>
    <row r="58" spans="1:16" x14ac:dyDescent="0.15">
      <c r="A58" s="137" t="s">
        <v>35</v>
      </c>
      <c r="B58" s="137"/>
      <c r="C58" s="137"/>
      <c r="D58" s="137">
        <f>'将来負担比率（分子）の構造'!I$50</f>
        <v>4559</v>
      </c>
      <c r="E58" s="137"/>
      <c r="F58" s="137"/>
      <c r="G58" s="137">
        <f>'将来負担比率（分子）の構造'!J$50</f>
        <v>4814</v>
      </c>
      <c r="H58" s="137"/>
      <c r="I58" s="137"/>
      <c r="J58" s="137">
        <f>'将来負担比率（分子）の構造'!K$50</f>
        <v>4756</v>
      </c>
      <c r="K58" s="137"/>
      <c r="L58" s="137"/>
      <c r="M58" s="137">
        <f>'将来負担比率（分子）の構造'!L$50</f>
        <v>4743</v>
      </c>
      <c r="N58" s="137"/>
      <c r="O58" s="137"/>
      <c r="P58" s="137">
        <f>'将来負担比率（分子）の構造'!M$50</f>
        <v>5010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1410</v>
      </c>
      <c r="C62" s="137"/>
      <c r="D62" s="137"/>
      <c r="E62" s="137">
        <f>'将来負担比率（分子）の構造'!J$45</f>
        <v>1382</v>
      </c>
      <c r="F62" s="137"/>
      <c r="G62" s="137"/>
      <c r="H62" s="137">
        <f>'将来負担比率（分子）の構造'!K$45</f>
        <v>1286</v>
      </c>
      <c r="I62" s="137"/>
      <c r="J62" s="137"/>
      <c r="K62" s="137">
        <f>'将来負担比率（分子）の構造'!L$45</f>
        <v>1180</v>
      </c>
      <c r="L62" s="137"/>
      <c r="M62" s="137"/>
      <c r="N62" s="137">
        <f>'将来負担比率（分子）の構造'!M$45</f>
        <v>1107</v>
      </c>
      <c r="O62" s="137"/>
      <c r="P62" s="137"/>
    </row>
    <row r="63" spans="1:16" x14ac:dyDescent="0.15">
      <c r="A63" s="137" t="s">
        <v>28</v>
      </c>
      <c r="B63" s="137">
        <f>'将来負担比率（分子）の構造'!I$44</f>
        <v>772</v>
      </c>
      <c r="C63" s="137"/>
      <c r="D63" s="137"/>
      <c r="E63" s="137">
        <f>'将来負担比率（分子）の構造'!J$44</f>
        <v>701</v>
      </c>
      <c r="F63" s="137"/>
      <c r="G63" s="137"/>
      <c r="H63" s="137">
        <f>'将来負担比率（分子）の構造'!K$44</f>
        <v>617</v>
      </c>
      <c r="I63" s="137"/>
      <c r="J63" s="137"/>
      <c r="K63" s="137">
        <f>'将来負担比率（分子）の構造'!L$44</f>
        <v>655</v>
      </c>
      <c r="L63" s="137"/>
      <c r="M63" s="137"/>
      <c r="N63" s="137">
        <f>'将来負担比率（分子）の構造'!M$44</f>
        <v>595</v>
      </c>
      <c r="O63" s="137"/>
      <c r="P63" s="137"/>
    </row>
    <row r="64" spans="1:16" x14ac:dyDescent="0.15">
      <c r="A64" s="137" t="s">
        <v>27</v>
      </c>
      <c r="B64" s="137">
        <f>'将来負担比率（分子）の構造'!I$43</f>
        <v>7394</v>
      </c>
      <c r="C64" s="137"/>
      <c r="D64" s="137"/>
      <c r="E64" s="137">
        <f>'将来負担比率（分子）の構造'!J$43</f>
        <v>6940</v>
      </c>
      <c r="F64" s="137"/>
      <c r="G64" s="137"/>
      <c r="H64" s="137">
        <f>'将来負担比率（分子）の構造'!K$43</f>
        <v>6549</v>
      </c>
      <c r="I64" s="137"/>
      <c r="J64" s="137"/>
      <c r="K64" s="137">
        <f>'将来負担比率（分子）の構造'!L$43</f>
        <v>6595</v>
      </c>
      <c r="L64" s="137"/>
      <c r="M64" s="137"/>
      <c r="N64" s="137">
        <f>'将来負担比率（分子）の構造'!M$43</f>
        <v>6497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9919</v>
      </c>
      <c r="C66" s="137"/>
      <c r="D66" s="137"/>
      <c r="E66" s="137">
        <f>'将来負担比率（分子）の構造'!J$41</f>
        <v>10987</v>
      </c>
      <c r="F66" s="137"/>
      <c r="G66" s="137"/>
      <c r="H66" s="137">
        <f>'将来負担比率（分子）の構造'!K$41</f>
        <v>11830</v>
      </c>
      <c r="I66" s="137"/>
      <c r="J66" s="137"/>
      <c r="K66" s="137">
        <f>'将来負担比率（分子）の構造'!L$41</f>
        <v>12294</v>
      </c>
      <c r="L66" s="137"/>
      <c r="M66" s="137"/>
      <c r="N66" s="137">
        <f>'将来負担比率（分子）の構造'!M$41</f>
        <v>12085</v>
      </c>
      <c r="O66" s="137"/>
      <c r="P66" s="137"/>
    </row>
    <row r="67" spans="1:16" x14ac:dyDescent="0.15">
      <c r="A67" s="137" t="s">
        <v>63</v>
      </c>
      <c r="B67" s="137" t="e">
        <f>NA()</f>
        <v>#N/A</v>
      </c>
      <c r="C67" s="137">
        <f>IF(ISNUMBER('将来負担比率（分子）の構造'!I$53), IF('将来負担比率（分子）の構造'!I$53 &lt; 0, 0, '将来負担比率（分子）の構造'!I$53), NA())</f>
        <v>753</v>
      </c>
      <c r="D67" s="137" t="e">
        <f>NA()</f>
        <v>#N/A</v>
      </c>
      <c r="E67" s="137" t="e">
        <f>NA()</f>
        <v>#N/A</v>
      </c>
      <c r="F67" s="137">
        <f>IF(ISNUMBER('将来負担比率（分子）の構造'!J$53), IF('将来負担比率（分子）の構造'!J$53 &lt; 0, 0, '将来負担比率（分子）の構造'!J$53), NA())</f>
        <v>206</v>
      </c>
      <c r="G67" s="137" t="e">
        <f>NA()</f>
        <v>#N/A</v>
      </c>
      <c r="H67" s="137" t="e">
        <f>NA()</f>
        <v>#N/A</v>
      </c>
      <c r="I67" s="137">
        <f>IF(ISNUMBER('将来負担比率（分子）の構造'!K$53), IF('将来負担比率（分子）の構造'!K$53 &lt; 0, 0, '将来負担比率（分子）の構造'!K$53), NA())</f>
        <v>228</v>
      </c>
      <c r="J67" s="137" t="e">
        <f>NA()</f>
        <v>#N/A</v>
      </c>
      <c r="K67" s="137" t="e">
        <f>NA()</f>
        <v>#N/A</v>
      </c>
      <c r="L67" s="137">
        <f>IF(ISNUMBER('将来負担比率（分子）の構造'!L$53), IF('将来負担比率（分子）の構造'!L$53 &lt; 0, 0, '将来負担比率（分子）の構造'!L$53), NA())</f>
        <v>639</v>
      </c>
      <c r="M67" s="137" t="e">
        <f>NA()</f>
        <v>#N/A</v>
      </c>
      <c r="N67" s="137" t="e">
        <f>NA()</f>
        <v>#N/A</v>
      </c>
      <c r="O67" s="137">
        <f>IF(ISNUMBER('将来負担比率（分子）の構造'!M$53), IF('将来負担比率（分子）の構造'!M$53 &lt; 0, 0, '将来負担比率（分子）の構造'!M$53), NA())</f>
        <v>156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5352563</v>
      </c>
      <c r="S5" s="615"/>
      <c r="T5" s="615"/>
      <c r="U5" s="615"/>
      <c r="V5" s="615"/>
      <c r="W5" s="615"/>
      <c r="X5" s="615"/>
      <c r="Y5" s="616"/>
      <c r="Z5" s="617">
        <v>39.799999999999997</v>
      </c>
      <c r="AA5" s="617"/>
      <c r="AB5" s="617"/>
      <c r="AC5" s="617"/>
      <c r="AD5" s="618">
        <v>5352563</v>
      </c>
      <c r="AE5" s="618"/>
      <c r="AF5" s="618"/>
      <c r="AG5" s="618"/>
      <c r="AH5" s="618"/>
      <c r="AI5" s="618"/>
      <c r="AJ5" s="618"/>
      <c r="AK5" s="618"/>
      <c r="AL5" s="619">
        <v>67.400000000000006</v>
      </c>
      <c r="AM5" s="620"/>
      <c r="AN5" s="620"/>
      <c r="AO5" s="621"/>
      <c r="AP5" s="611" t="s">
        <v>210</v>
      </c>
      <c r="AQ5" s="612"/>
      <c r="AR5" s="612"/>
      <c r="AS5" s="612"/>
      <c r="AT5" s="612"/>
      <c r="AU5" s="612"/>
      <c r="AV5" s="612"/>
      <c r="AW5" s="612"/>
      <c r="AX5" s="612"/>
      <c r="AY5" s="612"/>
      <c r="AZ5" s="612"/>
      <c r="BA5" s="612"/>
      <c r="BB5" s="612"/>
      <c r="BC5" s="612"/>
      <c r="BD5" s="612"/>
      <c r="BE5" s="612"/>
      <c r="BF5" s="613"/>
      <c r="BG5" s="625">
        <v>5352563</v>
      </c>
      <c r="BH5" s="626"/>
      <c r="BI5" s="626"/>
      <c r="BJ5" s="626"/>
      <c r="BK5" s="626"/>
      <c r="BL5" s="626"/>
      <c r="BM5" s="626"/>
      <c r="BN5" s="627"/>
      <c r="BO5" s="628">
        <v>100</v>
      </c>
      <c r="BP5" s="628"/>
      <c r="BQ5" s="628"/>
      <c r="BR5" s="628"/>
      <c r="BS5" s="629">
        <v>77682</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90960</v>
      </c>
      <c r="S6" s="626"/>
      <c r="T6" s="626"/>
      <c r="U6" s="626"/>
      <c r="V6" s="626"/>
      <c r="W6" s="626"/>
      <c r="X6" s="626"/>
      <c r="Y6" s="627"/>
      <c r="Z6" s="628">
        <v>0.7</v>
      </c>
      <c r="AA6" s="628"/>
      <c r="AB6" s="628"/>
      <c r="AC6" s="628"/>
      <c r="AD6" s="629">
        <v>90960</v>
      </c>
      <c r="AE6" s="629"/>
      <c r="AF6" s="629"/>
      <c r="AG6" s="629"/>
      <c r="AH6" s="629"/>
      <c r="AI6" s="629"/>
      <c r="AJ6" s="629"/>
      <c r="AK6" s="629"/>
      <c r="AL6" s="630">
        <v>1.1000000000000001</v>
      </c>
      <c r="AM6" s="631"/>
      <c r="AN6" s="631"/>
      <c r="AO6" s="632"/>
      <c r="AP6" s="622" t="s">
        <v>215</v>
      </c>
      <c r="AQ6" s="623"/>
      <c r="AR6" s="623"/>
      <c r="AS6" s="623"/>
      <c r="AT6" s="623"/>
      <c r="AU6" s="623"/>
      <c r="AV6" s="623"/>
      <c r="AW6" s="623"/>
      <c r="AX6" s="623"/>
      <c r="AY6" s="623"/>
      <c r="AZ6" s="623"/>
      <c r="BA6" s="623"/>
      <c r="BB6" s="623"/>
      <c r="BC6" s="623"/>
      <c r="BD6" s="623"/>
      <c r="BE6" s="623"/>
      <c r="BF6" s="624"/>
      <c r="BG6" s="625">
        <v>5352563</v>
      </c>
      <c r="BH6" s="626"/>
      <c r="BI6" s="626"/>
      <c r="BJ6" s="626"/>
      <c r="BK6" s="626"/>
      <c r="BL6" s="626"/>
      <c r="BM6" s="626"/>
      <c r="BN6" s="627"/>
      <c r="BO6" s="628">
        <v>100</v>
      </c>
      <c r="BP6" s="628"/>
      <c r="BQ6" s="628"/>
      <c r="BR6" s="628"/>
      <c r="BS6" s="629">
        <v>77682</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117818</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117818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5013</v>
      </c>
      <c r="S7" s="626"/>
      <c r="T7" s="626"/>
      <c r="U7" s="626"/>
      <c r="V7" s="626"/>
      <c r="W7" s="626"/>
      <c r="X7" s="626"/>
      <c r="Y7" s="627"/>
      <c r="Z7" s="628">
        <v>0</v>
      </c>
      <c r="AA7" s="628"/>
      <c r="AB7" s="628"/>
      <c r="AC7" s="628"/>
      <c r="AD7" s="629">
        <v>5013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2612087</v>
      </c>
      <c r="BH7" s="626"/>
      <c r="BI7" s="626"/>
      <c r="BJ7" s="626"/>
      <c r="BK7" s="626"/>
      <c r="BL7" s="626"/>
      <c r="BM7" s="626"/>
      <c r="BN7" s="627"/>
      <c r="BO7" s="628">
        <v>48.8</v>
      </c>
      <c r="BP7" s="628"/>
      <c r="BQ7" s="628"/>
      <c r="BR7" s="628"/>
      <c r="BS7" s="629">
        <v>77682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1570380</v>
      </c>
      <c r="CS7" s="626"/>
      <c r="CT7" s="626"/>
      <c r="CU7" s="626"/>
      <c r="CV7" s="626"/>
      <c r="CW7" s="626"/>
      <c r="CX7" s="626"/>
      <c r="CY7" s="627"/>
      <c r="CZ7" s="628">
        <v>12.1</v>
      </c>
      <c r="DA7" s="628"/>
      <c r="DB7" s="628"/>
      <c r="DC7" s="628"/>
      <c r="DD7" s="634">
        <v>31506</v>
      </c>
      <c r="DE7" s="626"/>
      <c r="DF7" s="626"/>
      <c r="DG7" s="626"/>
      <c r="DH7" s="626"/>
      <c r="DI7" s="626"/>
      <c r="DJ7" s="626"/>
      <c r="DK7" s="626"/>
      <c r="DL7" s="626"/>
      <c r="DM7" s="626"/>
      <c r="DN7" s="626"/>
      <c r="DO7" s="626"/>
      <c r="DP7" s="627"/>
      <c r="DQ7" s="634">
        <v>1234345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16400</v>
      </c>
      <c r="S8" s="626"/>
      <c r="T8" s="626"/>
      <c r="U8" s="626"/>
      <c r="V8" s="626"/>
      <c r="W8" s="626"/>
      <c r="X8" s="626"/>
      <c r="Y8" s="627"/>
      <c r="Z8" s="628">
        <v>0.1</v>
      </c>
      <c r="AA8" s="628"/>
      <c r="AB8" s="628"/>
      <c r="AC8" s="628"/>
      <c r="AD8" s="629">
        <v>16400</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72313</v>
      </c>
      <c r="BH8" s="626"/>
      <c r="BI8" s="626"/>
      <c r="BJ8" s="626"/>
      <c r="BK8" s="626"/>
      <c r="BL8" s="626"/>
      <c r="BM8" s="626"/>
      <c r="BN8" s="627"/>
      <c r="BO8" s="628">
        <v>1.4</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5645700</v>
      </c>
      <c r="CS8" s="626"/>
      <c r="CT8" s="626"/>
      <c r="CU8" s="626"/>
      <c r="CV8" s="626"/>
      <c r="CW8" s="626"/>
      <c r="CX8" s="626"/>
      <c r="CY8" s="627"/>
      <c r="CZ8" s="628">
        <v>43.7</v>
      </c>
      <c r="DA8" s="628"/>
      <c r="DB8" s="628"/>
      <c r="DC8" s="628"/>
      <c r="DD8" s="634">
        <v>9973</v>
      </c>
      <c r="DE8" s="626"/>
      <c r="DF8" s="626"/>
      <c r="DG8" s="626"/>
      <c r="DH8" s="626"/>
      <c r="DI8" s="626"/>
      <c r="DJ8" s="626"/>
      <c r="DK8" s="626"/>
      <c r="DL8" s="626"/>
      <c r="DM8" s="626"/>
      <c r="DN8" s="626"/>
      <c r="DO8" s="626"/>
      <c r="DP8" s="627"/>
      <c r="DQ8" s="634">
        <v>2654047</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10945</v>
      </c>
      <c r="S9" s="626"/>
      <c r="T9" s="626"/>
      <c r="U9" s="626"/>
      <c r="V9" s="626"/>
      <c r="W9" s="626"/>
      <c r="X9" s="626"/>
      <c r="Y9" s="627"/>
      <c r="Z9" s="628">
        <v>0.1</v>
      </c>
      <c r="AA9" s="628"/>
      <c r="AB9" s="628"/>
      <c r="AC9" s="628"/>
      <c r="AD9" s="629">
        <v>10945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2090728</v>
      </c>
      <c r="BH9" s="626"/>
      <c r="BI9" s="626"/>
      <c r="BJ9" s="626"/>
      <c r="BK9" s="626"/>
      <c r="BL9" s="626"/>
      <c r="BM9" s="626"/>
      <c r="BN9" s="627"/>
      <c r="BO9" s="628">
        <v>39.1</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1353188</v>
      </c>
      <c r="CS9" s="626"/>
      <c r="CT9" s="626"/>
      <c r="CU9" s="626"/>
      <c r="CV9" s="626"/>
      <c r="CW9" s="626"/>
      <c r="CX9" s="626"/>
      <c r="CY9" s="627"/>
      <c r="CZ9" s="628">
        <v>10.5</v>
      </c>
      <c r="DA9" s="628"/>
      <c r="DB9" s="628"/>
      <c r="DC9" s="628"/>
      <c r="DD9" s="634">
        <v>99</v>
      </c>
      <c r="DE9" s="626"/>
      <c r="DF9" s="626"/>
      <c r="DG9" s="626"/>
      <c r="DH9" s="626"/>
      <c r="DI9" s="626"/>
      <c r="DJ9" s="626"/>
      <c r="DK9" s="626"/>
      <c r="DL9" s="626"/>
      <c r="DM9" s="626"/>
      <c r="DN9" s="626"/>
      <c r="DO9" s="626"/>
      <c r="DP9" s="627"/>
      <c r="DQ9" s="634">
        <v>1177411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739105</v>
      </c>
      <c r="S10" s="626"/>
      <c r="T10" s="626"/>
      <c r="U10" s="626"/>
      <c r="V10" s="626"/>
      <c r="W10" s="626"/>
      <c r="X10" s="626"/>
      <c r="Y10" s="627"/>
      <c r="Z10" s="628">
        <v>5.5</v>
      </c>
      <c r="AA10" s="628"/>
      <c r="AB10" s="628"/>
      <c r="AC10" s="628"/>
      <c r="AD10" s="629">
        <v>739105</v>
      </c>
      <c r="AE10" s="629"/>
      <c r="AF10" s="629"/>
      <c r="AG10" s="629"/>
      <c r="AH10" s="629"/>
      <c r="AI10" s="629"/>
      <c r="AJ10" s="629"/>
      <c r="AK10" s="629"/>
      <c r="AL10" s="630">
        <v>9.3000000000000007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163849</v>
      </c>
      <c r="BH10" s="626"/>
      <c r="BI10" s="626"/>
      <c r="BJ10" s="626"/>
      <c r="BK10" s="626"/>
      <c r="BL10" s="626"/>
      <c r="BM10" s="626"/>
      <c r="BN10" s="627"/>
      <c r="BO10" s="628">
        <v>3.1</v>
      </c>
      <c r="BP10" s="628"/>
      <c r="BQ10" s="628"/>
      <c r="BR10" s="628"/>
      <c r="BS10" s="634">
        <v>28140</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7860</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7860</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285197</v>
      </c>
      <c r="BH11" s="626"/>
      <c r="BI11" s="626"/>
      <c r="BJ11" s="626"/>
      <c r="BK11" s="626"/>
      <c r="BL11" s="626"/>
      <c r="BM11" s="626"/>
      <c r="BN11" s="627"/>
      <c r="BO11" s="628">
        <v>5.3</v>
      </c>
      <c r="BP11" s="628"/>
      <c r="BQ11" s="628"/>
      <c r="BR11" s="628"/>
      <c r="BS11" s="634">
        <v>49542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116031</v>
      </c>
      <c r="CS11" s="626"/>
      <c r="CT11" s="626"/>
      <c r="CU11" s="626"/>
      <c r="CV11" s="626"/>
      <c r="CW11" s="626"/>
      <c r="CX11" s="626"/>
      <c r="CY11" s="627"/>
      <c r="CZ11" s="628">
        <v>0.9</v>
      </c>
      <c r="DA11" s="628"/>
      <c r="DB11" s="628"/>
      <c r="DC11" s="628"/>
      <c r="DD11" s="634">
        <v>59363</v>
      </c>
      <c r="DE11" s="626"/>
      <c r="DF11" s="626"/>
      <c r="DG11" s="626"/>
      <c r="DH11" s="626"/>
      <c r="DI11" s="626"/>
      <c r="DJ11" s="626"/>
      <c r="DK11" s="626"/>
      <c r="DL11" s="626"/>
      <c r="DM11" s="626"/>
      <c r="DN11" s="626"/>
      <c r="DO11" s="626"/>
      <c r="DP11" s="627"/>
      <c r="DQ11" s="634">
        <v>70003</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2314242</v>
      </c>
      <c r="BH12" s="626"/>
      <c r="BI12" s="626"/>
      <c r="BJ12" s="626"/>
      <c r="BK12" s="626"/>
      <c r="BL12" s="626"/>
      <c r="BM12" s="626"/>
      <c r="BN12" s="627"/>
      <c r="BO12" s="628">
        <v>43.2</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53629</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40409</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24213</v>
      </c>
      <c r="S13" s="626"/>
      <c r="T13" s="626"/>
      <c r="U13" s="626"/>
      <c r="V13" s="626"/>
      <c r="W13" s="626"/>
      <c r="X13" s="626"/>
      <c r="Y13" s="627"/>
      <c r="Z13" s="628">
        <v>0.2</v>
      </c>
      <c r="AA13" s="628"/>
      <c r="AB13" s="628"/>
      <c r="AC13" s="628"/>
      <c r="AD13" s="629">
        <v>24213</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2284327</v>
      </c>
      <c r="BH13" s="626"/>
      <c r="BI13" s="626"/>
      <c r="BJ13" s="626"/>
      <c r="BK13" s="626"/>
      <c r="BL13" s="626"/>
      <c r="BM13" s="626"/>
      <c r="BN13" s="627"/>
      <c r="BO13" s="628">
        <v>42.7</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1099925</v>
      </c>
      <c r="CS13" s="626"/>
      <c r="CT13" s="626"/>
      <c r="CU13" s="626"/>
      <c r="CV13" s="626"/>
      <c r="CW13" s="626"/>
      <c r="CX13" s="626"/>
      <c r="CY13" s="627"/>
      <c r="CZ13" s="628">
        <v>8.5</v>
      </c>
      <c r="DA13" s="628"/>
      <c r="DB13" s="628"/>
      <c r="DC13" s="628"/>
      <c r="DD13" s="634">
        <v>286877</v>
      </c>
      <c r="DE13" s="626"/>
      <c r="DF13" s="626"/>
      <c r="DG13" s="626"/>
      <c r="DH13" s="626"/>
      <c r="DI13" s="626"/>
      <c r="DJ13" s="626"/>
      <c r="DK13" s="626"/>
      <c r="DL13" s="626"/>
      <c r="DM13" s="626"/>
      <c r="DN13" s="626"/>
      <c r="DO13" s="626"/>
      <c r="DP13" s="627"/>
      <c r="DQ13" s="634">
        <v>1051478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83884</v>
      </c>
      <c r="BH14" s="626"/>
      <c r="BI14" s="626"/>
      <c r="BJ14" s="626"/>
      <c r="BK14" s="626"/>
      <c r="BL14" s="626"/>
      <c r="BM14" s="626"/>
      <c r="BN14" s="627"/>
      <c r="BO14" s="628">
        <v>1.6</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471763</v>
      </c>
      <c r="CS14" s="626"/>
      <c r="CT14" s="626"/>
      <c r="CU14" s="626"/>
      <c r="CV14" s="626"/>
      <c r="CW14" s="626"/>
      <c r="CX14" s="626"/>
      <c r="CY14" s="627"/>
      <c r="CZ14" s="628">
        <v>3.6</v>
      </c>
      <c r="DA14" s="628"/>
      <c r="DB14" s="628"/>
      <c r="DC14" s="628"/>
      <c r="DD14" s="634">
        <v>1429</v>
      </c>
      <c r="DE14" s="626"/>
      <c r="DF14" s="626"/>
      <c r="DG14" s="626"/>
      <c r="DH14" s="626"/>
      <c r="DI14" s="626"/>
      <c r="DJ14" s="626"/>
      <c r="DK14" s="626"/>
      <c r="DL14" s="626"/>
      <c r="DM14" s="626"/>
      <c r="DN14" s="626"/>
      <c r="DO14" s="626"/>
      <c r="DP14" s="627"/>
      <c r="DQ14" s="634">
        <v>465664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36334</v>
      </c>
      <c r="S15" s="626"/>
      <c r="T15" s="626"/>
      <c r="U15" s="626"/>
      <c r="V15" s="626"/>
      <c r="W15" s="626"/>
      <c r="X15" s="626"/>
      <c r="Y15" s="627"/>
      <c r="Z15" s="628">
        <v>0.3</v>
      </c>
      <c r="AA15" s="628"/>
      <c r="AB15" s="628"/>
      <c r="AC15" s="628"/>
      <c r="AD15" s="629">
        <v>36334</v>
      </c>
      <c r="AE15" s="629"/>
      <c r="AF15" s="629"/>
      <c r="AG15" s="629"/>
      <c r="AH15" s="629"/>
      <c r="AI15" s="629"/>
      <c r="AJ15" s="629"/>
      <c r="AK15" s="629"/>
      <c r="AL15" s="630">
        <v>0.5</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342350</v>
      </c>
      <c r="BH15" s="626"/>
      <c r="BI15" s="626"/>
      <c r="BJ15" s="626"/>
      <c r="BK15" s="626"/>
      <c r="BL15" s="626"/>
      <c r="BM15" s="626"/>
      <c r="BN15" s="627"/>
      <c r="BO15" s="628">
        <v>6.4</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1417003</v>
      </c>
      <c r="CS15" s="626"/>
      <c r="CT15" s="626"/>
      <c r="CU15" s="626"/>
      <c r="CV15" s="626"/>
      <c r="CW15" s="626"/>
      <c r="CX15" s="626"/>
      <c r="CY15" s="627"/>
      <c r="CZ15" s="628">
        <v>11</v>
      </c>
      <c r="DA15" s="628"/>
      <c r="DB15" s="628"/>
      <c r="DC15" s="628"/>
      <c r="DD15" s="634">
        <v>369002</v>
      </c>
      <c r="DE15" s="626"/>
      <c r="DF15" s="626"/>
      <c r="DG15" s="626"/>
      <c r="DH15" s="626"/>
      <c r="DI15" s="626"/>
      <c r="DJ15" s="626"/>
      <c r="DK15" s="626"/>
      <c r="DL15" s="626"/>
      <c r="DM15" s="626"/>
      <c r="DN15" s="626"/>
      <c r="DO15" s="626"/>
      <c r="DP15" s="627"/>
      <c r="DQ15" s="634">
        <v>1029751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1832116</v>
      </c>
      <c r="S16" s="626"/>
      <c r="T16" s="626"/>
      <c r="U16" s="626"/>
      <c r="V16" s="626"/>
      <c r="W16" s="626"/>
      <c r="X16" s="626"/>
      <c r="Y16" s="627"/>
      <c r="Z16" s="628">
        <v>13.6</v>
      </c>
      <c r="AA16" s="628"/>
      <c r="AB16" s="628"/>
      <c r="AC16" s="628"/>
      <c r="AD16" s="629">
        <v>1643185</v>
      </c>
      <c r="AE16" s="629"/>
      <c r="AF16" s="629"/>
      <c r="AG16" s="629"/>
      <c r="AH16" s="629"/>
      <c r="AI16" s="629"/>
      <c r="AJ16" s="629"/>
      <c r="AK16" s="629"/>
      <c r="AL16" s="630">
        <v>20.7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1643185</v>
      </c>
      <c r="S17" s="626"/>
      <c r="T17" s="626"/>
      <c r="U17" s="626"/>
      <c r="V17" s="626"/>
      <c r="W17" s="626"/>
      <c r="X17" s="626"/>
      <c r="Y17" s="627"/>
      <c r="Z17" s="628">
        <v>12.2</v>
      </c>
      <c r="AA17" s="628"/>
      <c r="AB17" s="628"/>
      <c r="AC17" s="628"/>
      <c r="AD17" s="629">
        <v>1643185</v>
      </c>
      <c r="AE17" s="629"/>
      <c r="AF17" s="629"/>
      <c r="AG17" s="629"/>
      <c r="AH17" s="629"/>
      <c r="AI17" s="629"/>
      <c r="AJ17" s="629"/>
      <c r="AK17" s="629"/>
      <c r="AL17" s="630">
        <v>20.7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1080303</v>
      </c>
      <c r="CS17" s="626"/>
      <c r="CT17" s="626"/>
      <c r="CU17" s="626"/>
      <c r="CV17" s="626"/>
      <c r="CW17" s="626"/>
      <c r="CX17" s="626"/>
      <c r="CY17" s="627"/>
      <c r="CZ17" s="628">
        <v>8.4</v>
      </c>
      <c r="DA17" s="628"/>
      <c r="DB17" s="628"/>
      <c r="DC17" s="628"/>
      <c r="DD17" s="634" t="s">
        <v>111</v>
      </c>
      <c r="DE17" s="626"/>
      <c r="DF17" s="626"/>
      <c r="DG17" s="626"/>
      <c r="DH17" s="626"/>
      <c r="DI17" s="626"/>
      <c r="DJ17" s="626"/>
      <c r="DK17" s="626"/>
      <c r="DL17" s="626"/>
      <c r="DM17" s="626"/>
      <c r="DN17" s="626"/>
      <c r="DO17" s="626"/>
      <c r="DP17" s="627"/>
      <c r="DQ17" s="634">
        <v>1079893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188931</v>
      </c>
      <c r="S18" s="626"/>
      <c r="T18" s="626"/>
      <c r="U18" s="626"/>
      <c r="V18" s="626"/>
      <c r="W18" s="626"/>
      <c r="X18" s="626"/>
      <c r="Y18" s="627"/>
      <c r="Z18" s="628">
        <v>1.4</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8107649</v>
      </c>
      <c r="S20" s="626"/>
      <c r="T20" s="626"/>
      <c r="U20" s="626"/>
      <c r="V20" s="626"/>
      <c r="W20" s="626"/>
      <c r="X20" s="626"/>
      <c r="Y20" s="627"/>
      <c r="Z20" s="628">
        <v>60.3</v>
      </c>
      <c r="AA20" s="628"/>
      <c r="AB20" s="628"/>
      <c r="AC20" s="628"/>
      <c r="AD20" s="629">
        <v>7918718</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12933600</v>
      </c>
      <c r="CS20" s="626"/>
      <c r="CT20" s="626"/>
      <c r="CU20" s="626"/>
      <c r="CV20" s="626"/>
      <c r="CW20" s="626"/>
      <c r="CX20" s="626"/>
      <c r="CY20" s="627"/>
      <c r="CZ20" s="628">
        <v>100</v>
      </c>
      <c r="DA20" s="628"/>
      <c r="DB20" s="628"/>
      <c r="DC20" s="628"/>
      <c r="DD20" s="634">
        <v>758249</v>
      </c>
      <c r="DE20" s="626"/>
      <c r="DF20" s="626"/>
      <c r="DG20" s="626"/>
      <c r="DH20" s="626"/>
      <c r="DI20" s="626"/>
      <c r="DJ20" s="626"/>
      <c r="DK20" s="626"/>
      <c r="DL20" s="626"/>
      <c r="DM20" s="626"/>
      <c r="DN20" s="626"/>
      <c r="DO20" s="626"/>
      <c r="DP20" s="627"/>
      <c r="DQ20" s="634">
        <v>8928679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11845</v>
      </c>
      <c r="S21" s="626"/>
      <c r="T21" s="626"/>
      <c r="U21" s="626"/>
      <c r="V21" s="626"/>
      <c r="W21" s="626"/>
      <c r="X21" s="626"/>
      <c r="Y21" s="627"/>
      <c r="Z21" s="628">
        <v>0.1</v>
      </c>
      <c r="AA21" s="628"/>
      <c r="AB21" s="628"/>
      <c r="AC21" s="628"/>
      <c r="AD21" s="629">
        <v>11845</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177509</v>
      </c>
      <c r="S22" s="626"/>
      <c r="T22" s="626"/>
      <c r="U22" s="626"/>
      <c r="V22" s="626"/>
      <c r="W22" s="626"/>
      <c r="X22" s="626"/>
      <c r="Y22" s="627"/>
      <c r="Z22" s="628">
        <v>1.3</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161633</v>
      </c>
      <c r="S23" s="626"/>
      <c r="T23" s="626"/>
      <c r="U23" s="626"/>
      <c r="V23" s="626"/>
      <c r="W23" s="626"/>
      <c r="X23" s="626"/>
      <c r="Y23" s="627"/>
      <c r="Z23" s="628">
        <v>1.2</v>
      </c>
      <c r="AA23" s="628"/>
      <c r="AB23" s="628"/>
      <c r="AC23" s="628"/>
      <c r="AD23" s="629">
        <v>7402</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172275</v>
      </c>
      <c r="S24" s="626"/>
      <c r="T24" s="626"/>
      <c r="U24" s="626"/>
      <c r="V24" s="626"/>
      <c r="W24" s="626"/>
      <c r="X24" s="626"/>
      <c r="Y24" s="627"/>
      <c r="Z24" s="628">
        <v>1.3</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6043939</v>
      </c>
      <c r="CS24" s="615"/>
      <c r="CT24" s="615"/>
      <c r="CU24" s="615"/>
      <c r="CV24" s="615"/>
      <c r="CW24" s="615"/>
      <c r="CX24" s="615"/>
      <c r="CY24" s="616"/>
      <c r="CZ24" s="652">
        <v>46.7</v>
      </c>
      <c r="DA24" s="653"/>
      <c r="DB24" s="653"/>
      <c r="DC24" s="654"/>
      <c r="DD24" s="651">
        <v>3393053</v>
      </c>
      <c r="DE24" s="615"/>
      <c r="DF24" s="615"/>
      <c r="DG24" s="615"/>
      <c r="DH24" s="615"/>
      <c r="DI24" s="615"/>
      <c r="DJ24" s="615"/>
      <c r="DK24" s="616"/>
      <c r="DL24" s="651">
        <v>3381651</v>
      </c>
      <c r="DM24" s="615"/>
      <c r="DN24" s="615"/>
      <c r="DO24" s="615"/>
      <c r="DP24" s="615"/>
      <c r="DQ24" s="615"/>
      <c r="DR24" s="615"/>
      <c r="DS24" s="615"/>
      <c r="DT24" s="615"/>
      <c r="DU24" s="615"/>
      <c r="DV24" s="616"/>
      <c r="DW24" s="619">
        <v>39.799999999999997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1829983</v>
      </c>
      <c r="S25" s="626"/>
      <c r="T25" s="626"/>
      <c r="U25" s="626"/>
      <c r="V25" s="626"/>
      <c r="W25" s="626"/>
      <c r="X25" s="626"/>
      <c r="Y25" s="627"/>
      <c r="Z25" s="628">
        <v>13.6</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1605295</v>
      </c>
      <c r="CS25" s="657"/>
      <c r="CT25" s="657"/>
      <c r="CU25" s="657"/>
      <c r="CV25" s="657"/>
      <c r="CW25" s="657"/>
      <c r="CX25" s="657"/>
      <c r="CY25" s="658"/>
      <c r="CZ25" s="659">
        <v>12.4</v>
      </c>
      <c r="DA25" s="660"/>
      <c r="DB25" s="660"/>
      <c r="DC25" s="661"/>
      <c r="DD25" s="634">
        <v>1348820</v>
      </c>
      <c r="DE25" s="657"/>
      <c r="DF25" s="657"/>
      <c r="DG25" s="657"/>
      <c r="DH25" s="657"/>
      <c r="DI25" s="657"/>
      <c r="DJ25" s="657"/>
      <c r="DK25" s="658"/>
      <c r="DL25" s="634">
        <v>1339953</v>
      </c>
      <c r="DM25" s="657"/>
      <c r="DN25" s="657"/>
      <c r="DO25" s="657"/>
      <c r="DP25" s="657"/>
      <c r="DQ25" s="657"/>
      <c r="DR25" s="657"/>
      <c r="DS25" s="657"/>
      <c r="DT25" s="657"/>
      <c r="DU25" s="657"/>
      <c r="DV25" s="658"/>
      <c r="DW25" s="630">
        <v>15.8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1035682</v>
      </c>
      <c r="CS26" s="626"/>
      <c r="CT26" s="626"/>
      <c r="CU26" s="626"/>
      <c r="CV26" s="626"/>
      <c r="CW26" s="626"/>
      <c r="CX26" s="626"/>
      <c r="CY26" s="627"/>
      <c r="CZ26" s="659">
        <v>8</v>
      </c>
      <c r="DA26" s="660"/>
      <c r="DB26" s="660"/>
      <c r="DC26" s="661"/>
      <c r="DD26" s="634">
        <v>801004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971464</v>
      </c>
      <c r="S27" s="626"/>
      <c r="T27" s="626"/>
      <c r="U27" s="626"/>
      <c r="V27" s="626"/>
      <c r="W27" s="626"/>
      <c r="X27" s="626"/>
      <c r="Y27" s="627"/>
      <c r="Z27" s="628">
        <v>7.2</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5352563</v>
      </c>
      <c r="BH27" s="626"/>
      <c r="BI27" s="626"/>
      <c r="BJ27" s="626"/>
      <c r="BK27" s="626"/>
      <c r="BL27" s="626"/>
      <c r="BM27" s="626"/>
      <c r="BN27" s="627"/>
      <c r="BO27" s="628">
        <v>100</v>
      </c>
      <c r="BP27" s="628"/>
      <c r="BQ27" s="628"/>
      <c r="BR27" s="628"/>
      <c r="BS27" s="634">
        <v>77682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3358341</v>
      </c>
      <c r="CS27" s="657"/>
      <c r="CT27" s="657"/>
      <c r="CU27" s="657"/>
      <c r="CV27" s="657"/>
      <c r="CW27" s="657"/>
      <c r="CX27" s="657"/>
      <c r="CY27" s="658"/>
      <c r="CZ27" s="659">
        <v>26</v>
      </c>
      <c r="DA27" s="660"/>
      <c r="DB27" s="660"/>
      <c r="DC27" s="661"/>
      <c r="DD27" s="634">
        <v>964340</v>
      </c>
      <c r="DE27" s="657"/>
      <c r="DF27" s="657"/>
      <c r="DG27" s="657"/>
      <c r="DH27" s="657"/>
      <c r="DI27" s="657"/>
      <c r="DJ27" s="657"/>
      <c r="DK27" s="658"/>
      <c r="DL27" s="634">
        <v>961805</v>
      </c>
      <c r="DM27" s="657"/>
      <c r="DN27" s="657"/>
      <c r="DO27" s="657"/>
      <c r="DP27" s="657"/>
      <c r="DQ27" s="657"/>
      <c r="DR27" s="657"/>
      <c r="DS27" s="657"/>
      <c r="DT27" s="657"/>
      <c r="DU27" s="657"/>
      <c r="DV27" s="658"/>
      <c r="DW27" s="630">
        <v>11.3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160430</v>
      </c>
      <c r="S28" s="626"/>
      <c r="T28" s="626"/>
      <c r="U28" s="626"/>
      <c r="V28" s="626"/>
      <c r="W28" s="626"/>
      <c r="X28" s="626"/>
      <c r="Y28" s="627"/>
      <c r="Z28" s="628">
        <v>1.2</v>
      </c>
      <c r="AA28" s="628"/>
      <c r="AB28" s="628"/>
      <c r="AC28" s="628"/>
      <c r="AD28" s="629">
        <v>5341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1080303</v>
      </c>
      <c r="CS28" s="626"/>
      <c r="CT28" s="626"/>
      <c r="CU28" s="626"/>
      <c r="CV28" s="626"/>
      <c r="CW28" s="626"/>
      <c r="CX28" s="626"/>
      <c r="CY28" s="627"/>
      <c r="CZ28" s="659">
        <v>8.4</v>
      </c>
      <c r="DA28" s="660"/>
      <c r="DB28" s="660"/>
      <c r="DC28" s="661"/>
      <c r="DD28" s="634">
        <v>1079893</v>
      </c>
      <c r="DE28" s="626"/>
      <c r="DF28" s="626"/>
      <c r="DG28" s="626"/>
      <c r="DH28" s="626"/>
      <c r="DI28" s="626"/>
      <c r="DJ28" s="626"/>
      <c r="DK28" s="627"/>
      <c r="DL28" s="634">
        <v>1079893</v>
      </c>
      <c r="DM28" s="626"/>
      <c r="DN28" s="626"/>
      <c r="DO28" s="626"/>
      <c r="DP28" s="626"/>
      <c r="DQ28" s="626"/>
      <c r="DR28" s="626"/>
      <c r="DS28" s="626"/>
      <c r="DT28" s="626"/>
      <c r="DU28" s="626"/>
      <c r="DV28" s="627"/>
      <c r="DW28" s="630">
        <v>12.7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69685</v>
      </c>
      <c r="S29" s="626"/>
      <c r="T29" s="626"/>
      <c r="U29" s="626"/>
      <c r="V29" s="626"/>
      <c r="W29" s="626"/>
      <c r="X29" s="626"/>
      <c r="Y29" s="627"/>
      <c r="Z29" s="628">
        <v>0.5</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1080303</v>
      </c>
      <c r="CS29" s="657"/>
      <c r="CT29" s="657"/>
      <c r="CU29" s="657"/>
      <c r="CV29" s="657"/>
      <c r="CW29" s="657"/>
      <c r="CX29" s="657"/>
      <c r="CY29" s="658"/>
      <c r="CZ29" s="659">
        <v>8.4</v>
      </c>
      <c r="DA29" s="660"/>
      <c r="DB29" s="660"/>
      <c r="DC29" s="661"/>
      <c r="DD29" s="634">
        <v>1079893</v>
      </c>
      <c r="DE29" s="657"/>
      <c r="DF29" s="657"/>
      <c r="DG29" s="657"/>
      <c r="DH29" s="657"/>
      <c r="DI29" s="657"/>
      <c r="DJ29" s="657"/>
      <c r="DK29" s="658"/>
      <c r="DL29" s="634">
        <v>1079893</v>
      </c>
      <c r="DM29" s="657"/>
      <c r="DN29" s="657"/>
      <c r="DO29" s="657"/>
      <c r="DP29" s="657"/>
      <c r="DQ29" s="657"/>
      <c r="DR29" s="657"/>
      <c r="DS29" s="657"/>
      <c r="DT29" s="657"/>
      <c r="DU29" s="657"/>
      <c r="DV29" s="658"/>
      <c r="DW29" s="630">
        <v>12.7</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122238</v>
      </c>
      <c r="S30" s="626"/>
      <c r="T30" s="626"/>
      <c r="U30" s="626"/>
      <c r="V30" s="626"/>
      <c r="W30" s="626"/>
      <c r="X30" s="626"/>
      <c r="Y30" s="627"/>
      <c r="Z30" s="628">
        <v>0.9</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95.2</v>
      </c>
      <c r="BN30" s="684"/>
      <c r="BO30" s="684"/>
      <c r="BP30" s="684"/>
      <c r="BQ30" s="685"/>
      <c r="BR30" s="683">
        <v>98.9</v>
      </c>
      <c r="BS30" s="684"/>
      <c r="BT30" s="684"/>
      <c r="BU30" s="684"/>
      <c r="BV30" s="684"/>
      <c r="BW30" s="684"/>
      <c r="BX30" s="620">
        <v>94.7</v>
      </c>
      <c r="BY30" s="684"/>
      <c r="BZ30" s="684"/>
      <c r="CA30" s="684"/>
      <c r="CB30" s="685"/>
      <c r="CD30" s="688"/>
      <c r="CE30" s="689"/>
      <c r="CF30" s="639" t="s">
        <v>293</v>
      </c>
      <c r="CG30" s="640"/>
      <c r="CH30" s="640"/>
      <c r="CI30" s="640"/>
      <c r="CJ30" s="640"/>
      <c r="CK30" s="640"/>
      <c r="CL30" s="640"/>
      <c r="CM30" s="640"/>
      <c r="CN30" s="640"/>
      <c r="CO30" s="640"/>
      <c r="CP30" s="640"/>
      <c r="CQ30" s="641"/>
      <c r="CR30" s="625">
        <v>982167</v>
      </c>
      <c r="CS30" s="626"/>
      <c r="CT30" s="626"/>
      <c r="CU30" s="626"/>
      <c r="CV30" s="626"/>
      <c r="CW30" s="626"/>
      <c r="CX30" s="626"/>
      <c r="CY30" s="627"/>
      <c r="CZ30" s="659">
        <v>7.6</v>
      </c>
      <c r="DA30" s="660"/>
      <c r="DB30" s="660"/>
      <c r="DC30" s="661"/>
      <c r="DD30" s="634">
        <v>981777</v>
      </c>
      <c r="DE30" s="626"/>
      <c r="DF30" s="626"/>
      <c r="DG30" s="626"/>
      <c r="DH30" s="626"/>
      <c r="DI30" s="626"/>
      <c r="DJ30" s="626"/>
      <c r="DK30" s="627"/>
      <c r="DL30" s="634">
        <v>981777</v>
      </c>
      <c r="DM30" s="626"/>
      <c r="DN30" s="626"/>
      <c r="DO30" s="626"/>
      <c r="DP30" s="626"/>
      <c r="DQ30" s="626"/>
      <c r="DR30" s="626"/>
      <c r="DS30" s="626"/>
      <c r="DT30" s="626"/>
      <c r="DU30" s="626"/>
      <c r="DV30" s="627"/>
      <c r="DW30" s="630">
        <v>11.6</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593180</v>
      </c>
      <c r="S31" s="626"/>
      <c r="T31" s="626"/>
      <c r="U31" s="626"/>
      <c r="V31" s="626"/>
      <c r="W31" s="626"/>
      <c r="X31" s="626"/>
      <c r="Y31" s="627"/>
      <c r="Z31" s="628">
        <v>4.4000000000000004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93.6</v>
      </c>
      <c r="BN31" s="681"/>
      <c r="BO31" s="681"/>
      <c r="BP31" s="681"/>
      <c r="BQ31" s="682"/>
      <c r="BR31" s="680">
        <v>98.6</v>
      </c>
      <c r="BS31" s="657"/>
      <c r="BT31" s="657"/>
      <c r="BU31" s="657"/>
      <c r="BV31" s="657"/>
      <c r="BW31" s="657"/>
      <c r="BX31" s="631">
        <v>93</v>
      </c>
      <c r="BY31" s="681"/>
      <c r="BZ31" s="681"/>
      <c r="CA31" s="681"/>
      <c r="CB31" s="682"/>
      <c r="CD31" s="688"/>
      <c r="CE31" s="689"/>
      <c r="CF31" s="639" t="s">
        <v>297</v>
      </c>
      <c r="CG31" s="640"/>
      <c r="CH31" s="640"/>
      <c r="CI31" s="640"/>
      <c r="CJ31" s="640"/>
      <c r="CK31" s="640"/>
      <c r="CL31" s="640"/>
      <c r="CM31" s="640"/>
      <c r="CN31" s="640"/>
      <c r="CO31" s="640"/>
      <c r="CP31" s="640"/>
      <c r="CQ31" s="641"/>
      <c r="CR31" s="625">
        <v>98136</v>
      </c>
      <c r="CS31" s="657"/>
      <c r="CT31" s="657"/>
      <c r="CU31" s="657"/>
      <c r="CV31" s="657"/>
      <c r="CW31" s="657"/>
      <c r="CX31" s="657"/>
      <c r="CY31" s="658"/>
      <c r="CZ31" s="659">
        <v>0.8</v>
      </c>
      <c r="DA31" s="660"/>
      <c r="DB31" s="660"/>
      <c r="DC31" s="661"/>
      <c r="DD31" s="634">
        <v>98116</v>
      </c>
      <c r="DE31" s="657"/>
      <c r="DF31" s="657"/>
      <c r="DG31" s="657"/>
      <c r="DH31" s="657"/>
      <c r="DI31" s="657"/>
      <c r="DJ31" s="657"/>
      <c r="DK31" s="658"/>
      <c r="DL31" s="634">
        <v>98116</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289562</v>
      </c>
      <c r="S32" s="626"/>
      <c r="T32" s="626"/>
      <c r="U32" s="626"/>
      <c r="V32" s="626"/>
      <c r="W32" s="626"/>
      <c r="X32" s="626"/>
      <c r="Y32" s="627"/>
      <c r="Z32" s="628">
        <v>2.2000000000000002</v>
      </c>
      <c r="AA32" s="628"/>
      <c r="AB32" s="628"/>
      <c r="AC32" s="628"/>
      <c r="AD32" s="629">
        <v>2853</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96.4</v>
      </c>
      <c r="BN32" s="693"/>
      <c r="BO32" s="693"/>
      <c r="BP32" s="693"/>
      <c r="BQ32" s="695"/>
      <c r="BR32" s="692">
        <v>99.2</v>
      </c>
      <c r="BS32" s="693"/>
      <c r="BT32" s="693"/>
      <c r="BU32" s="693"/>
      <c r="BV32" s="693"/>
      <c r="BW32" s="693"/>
      <c r="BX32" s="694">
        <v>95.9</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773393</v>
      </c>
      <c r="S33" s="626"/>
      <c r="T33" s="626"/>
      <c r="U33" s="626"/>
      <c r="V33" s="626"/>
      <c r="W33" s="626"/>
      <c r="X33" s="626"/>
      <c r="Y33" s="627"/>
      <c r="Z33" s="628">
        <v>5.8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6131412</v>
      </c>
      <c r="CS33" s="657"/>
      <c r="CT33" s="657"/>
      <c r="CU33" s="657"/>
      <c r="CV33" s="657"/>
      <c r="CW33" s="657"/>
      <c r="CX33" s="657"/>
      <c r="CY33" s="658"/>
      <c r="CZ33" s="659">
        <v>47.4</v>
      </c>
      <c r="DA33" s="660"/>
      <c r="DB33" s="660"/>
      <c r="DC33" s="661"/>
      <c r="DD33" s="634">
        <v>5193912</v>
      </c>
      <c r="DE33" s="657"/>
      <c r="DF33" s="657"/>
      <c r="DG33" s="657"/>
      <c r="DH33" s="657"/>
      <c r="DI33" s="657"/>
      <c r="DJ33" s="657"/>
      <c r="DK33" s="658"/>
      <c r="DL33" s="634">
        <v>4501810</v>
      </c>
      <c r="DM33" s="657"/>
      <c r="DN33" s="657"/>
      <c r="DO33" s="657"/>
      <c r="DP33" s="657"/>
      <c r="DQ33" s="657"/>
      <c r="DR33" s="657"/>
      <c r="DS33" s="657"/>
      <c r="DT33" s="657"/>
      <c r="DU33" s="657"/>
      <c r="DV33" s="658"/>
      <c r="DW33" s="630">
        <v>53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2343288</v>
      </c>
      <c r="CS34" s="626"/>
      <c r="CT34" s="626"/>
      <c r="CU34" s="626"/>
      <c r="CV34" s="626"/>
      <c r="CW34" s="626"/>
      <c r="CX34" s="626"/>
      <c r="CY34" s="627"/>
      <c r="CZ34" s="659">
        <v>18.100000000000001</v>
      </c>
      <c r="DA34" s="660"/>
      <c r="DB34" s="660"/>
      <c r="DC34" s="661"/>
      <c r="DD34" s="634">
        <v>1935507</v>
      </c>
      <c r="DE34" s="626"/>
      <c r="DF34" s="626"/>
      <c r="DG34" s="626"/>
      <c r="DH34" s="626"/>
      <c r="DI34" s="626"/>
      <c r="DJ34" s="626"/>
      <c r="DK34" s="627"/>
      <c r="DL34" s="634">
        <v>1700464</v>
      </c>
      <c r="DM34" s="626"/>
      <c r="DN34" s="626"/>
      <c r="DO34" s="626"/>
      <c r="DP34" s="626"/>
      <c r="DQ34" s="626"/>
      <c r="DR34" s="626"/>
      <c r="DS34" s="626"/>
      <c r="DT34" s="626"/>
      <c r="DU34" s="626"/>
      <c r="DV34" s="627"/>
      <c r="DW34" s="630">
        <v>20</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547393</v>
      </c>
      <c r="S35" s="626"/>
      <c r="T35" s="626"/>
      <c r="U35" s="626"/>
      <c r="V35" s="626"/>
      <c r="W35" s="626"/>
      <c r="X35" s="626"/>
      <c r="Y35" s="627"/>
      <c r="Z35" s="628">
        <v>4.0999999999999996</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1789420</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-96193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153254</v>
      </c>
      <c r="CS35" s="657"/>
      <c r="CT35" s="657"/>
      <c r="CU35" s="657"/>
      <c r="CV35" s="657"/>
      <c r="CW35" s="657"/>
      <c r="CX35" s="657"/>
      <c r="CY35" s="658"/>
      <c r="CZ35" s="659">
        <v>1.2</v>
      </c>
      <c r="DA35" s="660"/>
      <c r="DB35" s="660"/>
      <c r="DC35" s="661"/>
      <c r="DD35" s="634">
        <v>151812</v>
      </c>
      <c r="DE35" s="657"/>
      <c r="DF35" s="657"/>
      <c r="DG35" s="657"/>
      <c r="DH35" s="657"/>
      <c r="DI35" s="657"/>
      <c r="DJ35" s="657"/>
      <c r="DK35" s="658"/>
      <c r="DL35" s="634">
        <v>151812</v>
      </c>
      <c r="DM35" s="657"/>
      <c r="DN35" s="657"/>
      <c r="DO35" s="657"/>
      <c r="DP35" s="657"/>
      <c r="DQ35" s="657"/>
      <c r="DR35" s="657"/>
      <c r="DS35" s="657"/>
      <c r="DT35" s="657"/>
      <c r="DU35" s="657"/>
      <c r="DV35" s="658"/>
      <c r="DW35" s="630">
        <v>1.8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13440846</v>
      </c>
      <c r="S36" s="698"/>
      <c r="T36" s="698"/>
      <c r="U36" s="698"/>
      <c r="V36" s="698"/>
      <c r="W36" s="698"/>
      <c r="X36" s="698"/>
      <c r="Y36" s="699"/>
      <c r="Z36" s="700">
        <v>100</v>
      </c>
      <c r="AA36" s="700"/>
      <c r="AB36" s="700"/>
      <c r="AC36" s="700"/>
      <c r="AD36" s="701">
        <v>7946159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447907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-245882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1911629</v>
      </c>
      <c r="CS36" s="626"/>
      <c r="CT36" s="626"/>
      <c r="CU36" s="626"/>
      <c r="CV36" s="626"/>
      <c r="CW36" s="626"/>
      <c r="CX36" s="626"/>
      <c r="CY36" s="627"/>
      <c r="CZ36" s="659">
        <v>14.8</v>
      </c>
      <c r="DA36" s="660"/>
      <c r="DB36" s="660"/>
      <c r="DC36" s="661"/>
      <c r="DD36" s="634">
        <v>1811777</v>
      </c>
      <c r="DE36" s="626"/>
      <c r="DF36" s="626"/>
      <c r="DG36" s="626"/>
      <c r="DH36" s="626"/>
      <c r="DI36" s="626"/>
      <c r="DJ36" s="626"/>
      <c r="DK36" s="627"/>
      <c r="DL36" s="634">
        <v>1716070</v>
      </c>
      <c r="DM36" s="626"/>
      <c r="DN36" s="626"/>
      <c r="DO36" s="626"/>
      <c r="DP36" s="626"/>
      <c r="DQ36" s="626"/>
      <c r="DR36" s="626"/>
      <c r="DS36" s="626"/>
      <c r="DT36" s="626"/>
      <c r="DU36" s="626"/>
      <c r="DV36" s="627"/>
      <c r="DW36" s="630">
        <v>20.2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24272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5803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586719</v>
      </c>
      <c r="CS37" s="657"/>
      <c r="CT37" s="657"/>
      <c r="CU37" s="657"/>
      <c r="CV37" s="657"/>
      <c r="CW37" s="657"/>
      <c r="CX37" s="657"/>
      <c r="CY37" s="658"/>
      <c r="CZ37" s="659">
        <v>4.5</v>
      </c>
      <c r="DA37" s="660"/>
      <c r="DB37" s="660"/>
      <c r="DC37" s="661"/>
      <c r="DD37" s="634">
        <v>586719</v>
      </c>
      <c r="DE37" s="657"/>
      <c r="DF37" s="657"/>
      <c r="DG37" s="657"/>
      <c r="DH37" s="657"/>
      <c r="DI37" s="657"/>
      <c r="DJ37" s="657"/>
      <c r="DK37" s="658"/>
      <c r="DL37" s="634">
        <v>577051</v>
      </c>
      <c r="DM37" s="657"/>
      <c r="DN37" s="657"/>
      <c r="DO37" s="657"/>
      <c r="DP37" s="657"/>
      <c r="DQ37" s="657"/>
      <c r="DR37" s="657"/>
      <c r="DS37" s="657"/>
      <c r="DT37" s="657"/>
      <c r="DU37" s="657"/>
      <c r="DV37" s="658"/>
      <c r="DW37" s="630">
        <v>6.8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9928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1317241</v>
      </c>
      <c r="CS38" s="626"/>
      <c r="CT38" s="626"/>
      <c r="CU38" s="626"/>
      <c r="CV38" s="626"/>
      <c r="CW38" s="626"/>
      <c r="CX38" s="626"/>
      <c r="CY38" s="627"/>
      <c r="CZ38" s="659">
        <v>10.199999999999999</v>
      </c>
      <c r="DA38" s="660"/>
      <c r="DB38" s="660"/>
      <c r="DC38" s="661"/>
      <c r="DD38" s="634">
        <v>1060374</v>
      </c>
      <c r="DE38" s="626"/>
      <c r="DF38" s="626"/>
      <c r="DG38" s="626"/>
      <c r="DH38" s="626"/>
      <c r="DI38" s="626"/>
      <c r="DJ38" s="626"/>
      <c r="DK38" s="627"/>
      <c r="DL38" s="634">
        <v>933464</v>
      </c>
      <c r="DM38" s="626"/>
      <c r="DN38" s="626"/>
      <c r="DO38" s="626"/>
      <c r="DP38" s="626"/>
      <c r="DQ38" s="626"/>
      <c r="DR38" s="626"/>
      <c r="DS38" s="626"/>
      <c r="DT38" s="626"/>
      <c r="DU38" s="626"/>
      <c r="DV38" s="627"/>
      <c r="DW38" s="630">
        <v>11</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387658</v>
      </c>
      <c r="CS39" s="657"/>
      <c r="CT39" s="657"/>
      <c r="CU39" s="657"/>
      <c r="CV39" s="657"/>
      <c r="CW39" s="657"/>
      <c r="CX39" s="657"/>
      <c r="CY39" s="658"/>
      <c r="CZ39" s="659">
        <v>3</v>
      </c>
      <c r="DA39" s="660"/>
      <c r="DB39" s="660"/>
      <c r="DC39" s="661"/>
      <c r="DD39" s="634">
        <v>220000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412439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18342</v>
      </c>
      <c r="CS40" s="626"/>
      <c r="CT40" s="626"/>
      <c r="CU40" s="626"/>
      <c r="CV40" s="626"/>
      <c r="CW40" s="626"/>
      <c r="CX40" s="626"/>
      <c r="CY40" s="627"/>
      <c r="CZ40" s="659">
        <v>0.1</v>
      </c>
      <c r="DA40" s="660"/>
      <c r="DB40" s="660"/>
      <c r="DC40" s="661"/>
      <c r="DD40" s="634">
        <v>14442</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904802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311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758249</v>
      </c>
      <c r="CS42" s="626"/>
      <c r="CT42" s="626"/>
      <c r="CU42" s="626"/>
      <c r="CV42" s="626"/>
      <c r="CW42" s="626"/>
      <c r="CX42" s="626"/>
      <c r="CY42" s="627"/>
      <c r="CZ42" s="659">
        <v>5.9</v>
      </c>
      <c r="DA42" s="708"/>
      <c r="DB42" s="708"/>
      <c r="DC42" s="709"/>
      <c r="DD42" s="634">
        <v>341714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18740</v>
      </c>
      <c r="CS43" s="657"/>
      <c r="CT43" s="657"/>
      <c r="CU43" s="657"/>
      <c r="CV43" s="657"/>
      <c r="CW43" s="657"/>
      <c r="CX43" s="657"/>
      <c r="CY43" s="658"/>
      <c r="CZ43" s="659">
        <v>0.1</v>
      </c>
      <c r="DA43" s="660"/>
      <c r="DB43" s="660"/>
      <c r="DC43" s="661"/>
      <c r="DD43" s="634">
        <v>18740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758249</v>
      </c>
      <c r="CS44" s="626"/>
      <c r="CT44" s="626"/>
      <c r="CU44" s="626"/>
      <c r="CV44" s="626"/>
      <c r="CW44" s="626"/>
      <c r="CX44" s="626"/>
      <c r="CY44" s="627"/>
      <c r="CZ44" s="659">
        <v>5.9</v>
      </c>
      <c r="DA44" s="708"/>
      <c r="DB44" s="708"/>
      <c r="DC44" s="709"/>
      <c r="DD44" s="634">
        <v>341714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295022</v>
      </c>
      <c r="CS45" s="657"/>
      <c r="CT45" s="657"/>
      <c r="CU45" s="657"/>
      <c r="CV45" s="657"/>
      <c r="CW45" s="657"/>
      <c r="CX45" s="657"/>
      <c r="CY45" s="658"/>
      <c r="CZ45" s="659">
        <v>2.2999999999999998</v>
      </c>
      <c r="DA45" s="660"/>
      <c r="DB45" s="660"/>
      <c r="DC45" s="661"/>
      <c r="DD45" s="634">
        <v>11988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456227</v>
      </c>
      <c r="CS46" s="626"/>
      <c r="CT46" s="626"/>
      <c r="CU46" s="626"/>
      <c r="CV46" s="626"/>
      <c r="CW46" s="626"/>
      <c r="CX46" s="626"/>
      <c r="CY46" s="627"/>
      <c r="CZ46" s="659">
        <v>3.5</v>
      </c>
      <c r="DA46" s="708"/>
      <c r="DB46" s="708"/>
      <c r="DC46" s="709"/>
      <c r="DD46" s="634">
        <v>322726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12933600</v>
      </c>
      <c r="CS49" s="693"/>
      <c r="CT49" s="693"/>
      <c r="CU49" s="693"/>
      <c r="CV49" s="693"/>
      <c r="CW49" s="693"/>
      <c r="CX49" s="693"/>
      <c r="CY49" s="720"/>
      <c r="CZ49" s="721">
        <v>100</v>
      </c>
      <c r="DA49" s="722"/>
      <c r="DB49" s="722"/>
      <c r="DC49" s="723"/>
      <c r="DD49" s="724">
        <v>8928679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13368</v>
      </c>
      <c r="R7" s="755"/>
      <c r="S7" s="755"/>
      <c r="T7" s="755"/>
      <c r="U7" s="755"/>
      <c r="V7" s="755">
        <v>12933</v>
      </c>
      <c r="W7" s="755"/>
      <c r="X7" s="755"/>
      <c r="Y7" s="755"/>
      <c r="Z7" s="755"/>
      <c r="AA7" s="755">
        <v>435</v>
      </c>
      <c r="AB7" s="755"/>
      <c r="AC7" s="755"/>
      <c r="AD7" s="755"/>
      <c r="AE7" s="756"/>
      <c r="AF7" s="757">
        <v>434</v>
      </c>
      <c r="AG7" s="758"/>
      <c r="AH7" s="758"/>
      <c r="AI7" s="758"/>
      <c r="AJ7" s="759"/>
      <c r="AK7" s="794">
        <v>122</v>
      </c>
      <c r="AL7" s="795"/>
      <c r="AM7" s="795"/>
      <c r="AN7" s="795"/>
      <c r="AO7" s="795"/>
      <c r="AP7" s="795">
        <v>12085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555</v>
      </c>
      <c r="BT7" s="799"/>
      <c r="BU7" s="799"/>
      <c r="BV7" s="799"/>
      <c r="BW7" s="799"/>
      <c r="BX7" s="799"/>
      <c r="BY7" s="799"/>
      <c r="BZ7" s="799"/>
      <c r="CA7" s="799"/>
      <c r="CB7" s="799"/>
      <c r="CC7" s="799"/>
      <c r="CD7" s="799"/>
      <c r="CE7" s="799"/>
      <c r="CF7" s="799"/>
      <c r="CG7" s="800"/>
      <c r="CH7" s="791">
        <v>0</v>
      </c>
      <c r="CI7" s="792"/>
      <c r="CJ7" s="792"/>
      <c r="CK7" s="792"/>
      <c r="CL7" s="793"/>
      <c r="CM7" s="791">
        <v>57</v>
      </c>
      <c r="CN7" s="792"/>
      <c r="CO7" s="792"/>
      <c r="CP7" s="792"/>
      <c r="CQ7" s="793"/>
      <c r="CR7" s="791">
        <v>5</v>
      </c>
      <c r="CS7" s="792"/>
      <c r="CT7" s="792"/>
      <c r="CU7" s="792"/>
      <c r="CV7" s="793"/>
      <c r="CW7" s="791" t="s">
        <v>556</v>
      </c>
      <c r="CX7" s="792"/>
      <c r="CY7" s="792"/>
      <c r="CZ7" s="792"/>
      <c r="DA7" s="793"/>
      <c r="DB7" s="791" t="s">
        <v>556</v>
      </c>
      <c r="DC7" s="792"/>
      <c r="DD7" s="792"/>
      <c r="DE7" s="792"/>
      <c r="DF7" s="793"/>
      <c r="DG7" s="791" t="s">
        <v>556</v>
      </c>
      <c r="DH7" s="792"/>
      <c r="DI7" s="792"/>
      <c r="DJ7" s="792"/>
      <c r="DK7" s="793"/>
      <c r="DL7" s="791" t="s">
        <v>556</v>
      </c>
      <c r="DM7" s="792"/>
      <c r="DN7" s="792"/>
      <c r="DO7" s="792"/>
      <c r="DP7" s="793"/>
      <c r="DQ7" s="791" t="s">
        <v>556</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13</v>
      </c>
      <c r="R8" s="779"/>
      <c r="S8" s="779"/>
      <c r="T8" s="779"/>
      <c r="U8" s="779"/>
      <c r="V8" s="779">
        <v>1</v>
      </c>
      <c r="W8" s="779"/>
      <c r="X8" s="779"/>
      <c r="Y8" s="779"/>
      <c r="Z8" s="779"/>
      <c r="AA8" s="779">
        <v>13</v>
      </c>
      <c r="AB8" s="779"/>
      <c r="AC8" s="779"/>
      <c r="AD8" s="779"/>
      <c r="AE8" s="780"/>
      <c r="AF8" s="781">
        <v>13</v>
      </c>
      <c r="AG8" s="782"/>
      <c r="AH8" s="782"/>
      <c r="AI8" s="782"/>
      <c r="AJ8" s="783"/>
      <c r="AK8" s="784" t="s">
        <v>556</v>
      </c>
      <c r="AL8" s="785"/>
      <c r="AM8" s="785"/>
      <c r="AN8" s="785"/>
      <c r="AO8" s="785"/>
      <c r="AP8" s="785">
        <v>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60</v>
      </c>
      <c r="R9" s="779"/>
      <c r="S9" s="779"/>
      <c r="T9" s="779"/>
      <c r="U9" s="779"/>
      <c r="V9" s="779" t="s">
        <v>556</v>
      </c>
      <c r="W9" s="779"/>
      <c r="X9" s="779"/>
      <c r="Y9" s="779"/>
      <c r="Z9" s="779"/>
      <c r="AA9" s="779">
        <v>60</v>
      </c>
      <c r="AB9" s="779"/>
      <c r="AC9" s="779"/>
      <c r="AD9" s="779"/>
      <c r="AE9" s="780"/>
      <c r="AF9" s="781" t="s">
        <v>111</v>
      </c>
      <c r="AG9" s="782"/>
      <c r="AH9" s="782"/>
      <c r="AI9" s="782"/>
      <c r="AJ9" s="783"/>
      <c r="AK9" s="784" t="s">
        <v>556</v>
      </c>
      <c r="AL9" s="785"/>
      <c r="AM9" s="785"/>
      <c r="AN9" s="785"/>
      <c r="AO9" s="785"/>
      <c r="AP9" s="785" t="s">
        <v>556</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f>SUM(Q7:U22)</f>
        <v>13441</v>
      </c>
      <c r="R23" s="814"/>
      <c r="S23" s="814"/>
      <c r="T23" s="814"/>
      <c r="U23" s="814"/>
      <c r="V23" s="814">
        <f>SUM(V7:Z22)</f>
        <v>12934</v>
      </c>
      <c r="W23" s="814"/>
      <c r="X23" s="814"/>
      <c r="Y23" s="814"/>
      <c r="Z23" s="814"/>
      <c r="AA23" s="814">
        <v>507</v>
      </c>
      <c r="AB23" s="814"/>
      <c r="AC23" s="814"/>
      <c r="AD23" s="814"/>
      <c r="AE23" s="815"/>
      <c r="AF23" s="816">
        <v>447</v>
      </c>
      <c r="AG23" s="814"/>
      <c r="AH23" s="814"/>
      <c r="AI23" s="814"/>
      <c r="AJ23" s="817"/>
      <c r="AK23" s="818"/>
      <c r="AL23" s="819"/>
      <c r="AM23" s="819"/>
      <c r="AN23" s="819"/>
      <c r="AO23" s="819"/>
      <c r="AP23" s="814">
        <v>12085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5192</v>
      </c>
      <c r="R28" s="843"/>
      <c r="S28" s="843"/>
      <c r="T28" s="843"/>
      <c r="U28" s="843"/>
      <c r="V28" s="843">
        <v>5288</v>
      </c>
      <c r="W28" s="843"/>
      <c r="X28" s="843"/>
      <c r="Y28" s="843"/>
      <c r="Z28" s="843"/>
      <c r="AA28" s="843">
        <v>-96</v>
      </c>
      <c r="AB28" s="843"/>
      <c r="AC28" s="843"/>
      <c r="AD28" s="843"/>
      <c r="AE28" s="844"/>
      <c r="AF28" s="845">
        <v>-96</v>
      </c>
      <c r="AG28" s="843"/>
      <c r="AH28" s="843"/>
      <c r="AI28" s="843"/>
      <c r="AJ28" s="846"/>
      <c r="AK28" s="847">
        <v>412</v>
      </c>
      <c r="AL28" s="838"/>
      <c r="AM28" s="838"/>
      <c r="AN28" s="838"/>
      <c r="AO28" s="838"/>
      <c r="AP28" s="838" t="s">
        <v>556</v>
      </c>
      <c r="AQ28" s="838"/>
      <c r="AR28" s="838"/>
      <c r="AS28" s="838"/>
      <c r="AT28" s="838"/>
      <c r="AU28" s="838" t="s">
        <v>556</v>
      </c>
      <c r="AV28" s="838"/>
      <c r="AW28" s="838"/>
      <c r="AX28" s="838"/>
      <c r="AY28" s="838"/>
      <c r="AZ28" s="839" t="s">
        <v>556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533</v>
      </c>
      <c r="R29" s="779"/>
      <c r="S29" s="779"/>
      <c r="T29" s="779"/>
      <c r="U29" s="779"/>
      <c r="V29" s="779">
        <v>509</v>
      </c>
      <c r="W29" s="779"/>
      <c r="X29" s="779"/>
      <c r="Y29" s="779"/>
      <c r="Z29" s="779"/>
      <c r="AA29" s="779">
        <v>24</v>
      </c>
      <c r="AB29" s="779"/>
      <c r="AC29" s="779"/>
      <c r="AD29" s="779"/>
      <c r="AE29" s="780"/>
      <c r="AF29" s="781">
        <v>24</v>
      </c>
      <c r="AG29" s="782"/>
      <c r="AH29" s="782"/>
      <c r="AI29" s="782"/>
      <c r="AJ29" s="783"/>
      <c r="AK29" s="850">
        <v>116</v>
      </c>
      <c r="AL29" s="851"/>
      <c r="AM29" s="851"/>
      <c r="AN29" s="851"/>
      <c r="AO29" s="851"/>
      <c r="AP29" s="851" t="s">
        <v>556</v>
      </c>
      <c r="AQ29" s="851"/>
      <c r="AR29" s="851"/>
      <c r="AS29" s="851"/>
      <c r="AT29" s="851"/>
      <c r="AU29" s="851" t="s">
        <v>556</v>
      </c>
      <c r="AV29" s="851"/>
      <c r="AW29" s="851"/>
      <c r="AX29" s="851"/>
      <c r="AY29" s="851"/>
      <c r="AZ29" s="852" t="s">
        <v>556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1013</v>
      </c>
      <c r="R30" s="779"/>
      <c r="S30" s="779"/>
      <c r="T30" s="779"/>
      <c r="U30" s="779"/>
      <c r="V30" s="779">
        <v>881</v>
      </c>
      <c r="W30" s="779"/>
      <c r="X30" s="779"/>
      <c r="Y30" s="779"/>
      <c r="Z30" s="779"/>
      <c r="AA30" s="779">
        <v>132</v>
      </c>
      <c r="AB30" s="779"/>
      <c r="AC30" s="779"/>
      <c r="AD30" s="779"/>
      <c r="AE30" s="780"/>
      <c r="AF30" s="781">
        <v>1872</v>
      </c>
      <c r="AG30" s="782"/>
      <c r="AH30" s="782"/>
      <c r="AI30" s="782"/>
      <c r="AJ30" s="783"/>
      <c r="AK30" s="850">
        <v>3</v>
      </c>
      <c r="AL30" s="851"/>
      <c r="AM30" s="851"/>
      <c r="AN30" s="851"/>
      <c r="AO30" s="851"/>
      <c r="AP30" s="851">
        <v>2050</v>
      </c>
      <c r="AQ30" s="851"/>
      <c r="AR30" s="851"/>
      <c r="AS30" s="851"/>
      <c r="AT30" s="851"/>
      <c r="AU30" s="851">
        <v>4</v>
      </c>
      <c r="AV30" s="851"/>
      <c r="AW30" s="851"/>
      <c r="AX30" s="851"/>
      <c r="AY30" s="851"/>
      <c r="AZ30" s="852" t="s">
        <v>556</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1104</v>
      </c>
      <c r="R31" s="779"/>
      <c r="S31" s="779"/>
      <c r="T31" s="779"/>
      <c r="U31" s="779"/>
      <c r="V31" s="779">
        <v>1018</v>
      </c>
      <c r="W31" s="779"/>
      <c r="X31" s="779"/>
      <c r="Y31" s="779"/>
      <c r="Z31" s="779"/>
      <c r="AA31" s="779">
        <v>85</v>
      </c>
      <c r="AB31" s="779"/>
      <c r="AC31" s="779"/>
      <c r="AD31" s="779"/>
      <c r="AE31" s="780"/>
      <c r="AF31" s="781">
        <v>611</v>
      </c>
      <c r="AG31" s="782"/>
      <c r="AH31" s="782"/>
      <c r="AI31" s="782"/>
      <c r="AJ31" s="783"/>
      <c r="AK31" s="850">
        <v>448</v>
      </c>
      <c r="AL31" s="851"/>
      <c r="AM31" s="851"/>
      <c r="AN31" s="851"/>
      <c r="AO31" s="851"/>
      <c r="AP31" s="851">
        <v>8335</v>
      </c>
      <c r="AQ31" s="851"/>
      <c r="AR31" s="851"/>
      <c r="AS31" s="851"/>
      <c r="AT31" s="851"/>
      <c r="AU31" s="851">
        <v>6493</v>
      </c>
      <c r="AV31" s="851"/>
      <c r="AW31" s="851"/>
      <c r="AX31" s="851"/>
      <c r="AY31" s="851"/>
      <c r="AZ31" s="852" t="s">
        <v>556</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2411</v>
      </c>
      <c r="AG63" s="862"/>
      <c r="AH63" s="862"/>
      <c r="AI63" s="862"/>
      <c r="AJ63" s="863"/>
      <c r="AK63" s="864"/>
      <c r="AL63" s="859"/>
      <c r="AM63" s="859"/>
      <c r="AN63" s="859"/>
      <c r="AO63" s="859"/>
      <c r="AP63" s="862">
        <f>SUM(AP28:AT62)</f>
        <v>10385</v>
      </c>
      <c r="AQ63" s="862"/>
      <c r="AR63" s="862"/>
      <c r="AS63" s="862"/>
      <c r="AT63" s="862"/>
      <c r="AU63" s="862">
        <f>SUM(AU28:AY62)</f>
        <v>6497</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391</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t="s">
        <v>556</v>
      </c>
      <c r="AL68" s="886"/>
      <c r="AM68" s="886"/>
      <c r="AN68" s="886"/>
      <c r="AO68" s="886"/>
      <c r="AP68" s="886" t="s">
        <v>556</v>
      </c>
      <c r="AQ68" s="886"/>
      <c r="AR68" s="886"/>
      <c r="AS68" s="886"/>
      <c r="AT68" s="886"/>
      <c r="AU68" s="886" t="s">
        <v>556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12059</v>
      </c>
      <c r="R69" s="851"/>
      <c r="S69" s="851"/>
      <c r="T69" s="851"/>
      <c r="U69" s="851"/>
      <c r="V69" s="851">
        <v>11158</v>
      </c>
      <c r="W69" s="851"/>
      <c r="X69" s="851"/>
      <c r="Y69" s="851"/>
      <c r="Z69" s="851"/>
      <c r="AA69" s="851">
        <v>900</v>
      </c>
      <c r="AB69" s="851"/>
      <c r="AC69" s="851"/>
      <c r="AD69" s="851"/>
      <c r="AE69" s="851"/>
      <c r="AF69" s="851">
        <v>900</v>
      </c>
      <c r="AG69" s="851"/>
      <c r="AH69" s="851"/>
      <c r="AI69" s="851"/>
      <c r="AJ69" s="851"/>
      <c r="AK69" s="851" t="s">
        <v>556</v>
      </c>
      <c r="AL69" s="851"/>
      <c r="AM69" s="851"/>
      <c r="AN69" s="851"/>
      <c r="AO69" s="851"/>
      <c r="AP69" s="851" t="s">
        <v>556</v>
      </c>
      <c r="AQ69" s="851"/>
      <c r="AR69" s="851"/>
      <c r="AS69" s="851"/>
      <c r="AT69" s="851"/>
      <c r="AU69" s="851" t="s">
        <v>556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70</v>
      </c>
      <c r="R70" s="851"/>
      <c r="S70" s="851"/>
      <c r="T70" s="851"/>
      <c r="U70" s="851"/>
      <c r="V70" s="851">
        <v>70</v>
      </c>
      <c r="W70" s="851"/>
      <c r="X70" s="851"/>
      <c r="Y70" s="851"/>
      <c r="Z70" s="851"/>
      <c r="AA70" s="851" t="s">
        <v>556</v>
      </c>
      <c r="AB70" s="851"/>
      <c r="AC70" s="851"/>
      <c r="AD70" s="851"/>
      <c r="AE70" s="851"/>
      <c r="AF70" s="851" t="s">
        <v>556</v>
      </c>
      <c r="AG70" s="851"/>
      <c r="AH70" s="851"/>
      <c r="AI70" s="851"/>
      <c r="AJ70" s="851"/>
      <c r="AK70" s="851" t="s">
        <v>556</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176</v>
      </c>
      <c r="R71" s="851"/>
      <c r="S71" s="851"/>
      <c r="T71" s="851"/>
      <c r="U71" s="851"/>
      <c r="V71" s="851">
        <v>165</v>
      </c>
      <c r="W71" s="851"/>
      <c r="X71" s="851"/>
      <c r="Y71" s="851"/>
      <c r="Z71" s="851"/>
      <c r="AA71" s="851">
        <v>11</v>
      </c>
      <c r="AB71" s="851"/>
      <c r="AC71" s="851"/>
      <c r="AD71" s="851"/>
      <c r="AE71" s="851"/>
      <c r="AF71" s="851">
        <v>11</v>
      </c>
      <c r="AG71" s="851"/>
      <c r="AH71" s="851"/>
      <c r="AI71" s="851"/>
      <c r="AJ71" s="851"/>
      <c r="AK71" s="851" t="s">
        <v>556</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19</v>
      </c>
      <c r="R72" s="851"/>
      <c r="S72" s="851"/>
      <c r="T72" s="851"/>
      <c r="U72" s="851"/>
      <c r="V72" s="851">
        <v>18</v>
      </c>
      <c r="W72" s="851"/>
      <c r="X72" s="851"/>
      <c r="Y72" s="851"/>
      <c r="Z72" s="851"/>
      <c r="AA72" s="851">
        <v>1</v>
      </c>
      <c r="AB72" s="851"/>
      <c r="AC72" s="851"/>
      <c r="AD72" s="851"/>
      <c r="AE72" s="851"/>
      <c r="AF72" s="851">
        <v>1</v>
      </c>
      <c r="AG72" s="851"/>
      <c r="AH72" s="851"/>
      <c r="AI72" s="851"/>
      <c r="AJ72" s="851"/>
      <c r="AK72" s="851" t="s">
        <v>556</v>
      </c>
      <c r="AL72" s="851"/>
      <c r="AM72" s="851"/>
      <c r="AN72" s="851"/>
      <c r="AO72" s="851"/>
      <c r="AP72" s="851" t="s">
        <v>556</v>
      </c>
      <c r="AQ72" s="851"/>
      <c r="AR72" s="851"/>
      <c r="AS72" s="851"/>
      <c r="AT72" s="851"/>
      <c r="AU72" s="851" t="s">
        <v>556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75</v>
      </c>
      <c r="R73" s="851"/>
      <c r="S73" s="851"/>
      <c r="T73" s="851"/>
      <c r="U73" s="851"/>
      <c r="V73" s="851">
        <v>59</v>
      </c>
      <c r="W73" s="851"/>
      <c r="X73" s="851"/>
      <c r="Y73" s="851"/>
      <c r="Z73" s="851"/>
      <c r="AA73" s="851">
        <v>17</v>
      </c>
      <c r="AB73" s="851"/>
      <c r="AC73" s="851"/>
      <c r="AD73" s="851"/>
      <c r="AE73" s="851"/>
      <c r="AF73" s="851">
        <v>17</v>
      </c>
      <c r="AG73" s="851"/>
      <c r="AH73" s="851"/>
      <c r="AI73" s="851"/>
      <c r="AJ73" s="851"/>
      <c r="AK73" s="851" t="s">
        <v>556</v>
      </c>
      <c r="AL73" s="851"/>
      <c r="AM73" s="851"/>
      <c r="AN73" s="851"/>
      <c r="AO73" s="851"/>
      <c r="AP73" s="851" t="s">
        <v>556</v>
      </c>
      <c r="AQ73" s="851"/>
      <c r="AR73" s="851"/>
      <c r="AS73" s="851"/>
      <c r="AT73" s="851"/>
      <c r="AU73" s="851" t="s">
        <v>556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288</v>
      </c>
      <c r="R74" s="851"/>
      <c r="S74" s="851"/>
      <c r="T74" s="851"/>
      <c r="U74" s="851"/>
      <c r="V74" s="851">
        <v>244</v>
      </c>
      <c r="W74" s="851"/>
      <c r="X74" s="851"/>
      <c r="Y74" s="851"/>
      <c r="Z74" s="851"/>
      <c r="AA74" s="851">
        <v>44</v>
      </c>
      <c r="AB74" s="851"/>
      <c r="AC74" s="851"/>
      <c r="AD74" s="851"/>
      <c r="AE74" s="851"/>
      <c r="AF74" s="851">
        <v>44</v>
      </c>
      <c r="AG74" s="851"/>
      <c r="AH74" s="851"/>
      <c r="AI74" s="851"/>
      <c r="AJ74" s="851"/>
      <c r="AK74" s="851" t="s">
        <v>556</v>
      </c>
      <c r="AL74" s="851"/>
      <c r="AM74" s="851"/>
      <c r="AN74" s="851"/>
      <c r="AO74" s="851"/>
      <c r="AP74" s="851">
        <v>60</v>
      </c>
      <c r="AQ74" s="851"/>
      <c r="AR74" s="851"/>
      <c r="AS74" s="851"/>
      <c r="AT74" s="851"/>
      <c r="AU74" s="851">
        <v>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1992</v>
      </c>
      <c r="R75" s="900"/>
      <c r="S75" s="900"/>
      <c r="T75" s="900"/>
      <c r="U75" s="850"/>
      <c r="V75" s="851">
        <v>1960</v>
      </c>
      <c r="W75" s="851"/>
      <c r="X75" s="851"/>
      <c r="Y75" s="851"/>
      <c r="Z75" s="851"/>
      <c r="AA75" s="851">
        <v>32</v>
      </c>
      <c r="AB75" s="851"/>
      <c r="AC75" s="851"/>
      <c r="AD75" s="851"/>
      <c r="AE75" s="851"/>
      <c r="AF75" s="851">
        <v>32</v>
      </c>
      <c r="AG75" s="851"/>
      <c r="AH75" s="851"/>
      <c r="AI75" s="851"/>
      <c r="AJ75" s="851"/>
      <c r="AK75" s="851" t="s">
        <v>556</v>
      </c>
      <c r="AL75" s="851"/>
      <c r="AM75" s="851"/>
      <c r="AN75" s="851"/>
      <c r="AO75" s="851"/>
      <c r="AP75" s="851">
        <v>1609</v>
      </c>
      <c r="AQ75" s="851"/>
      <c r="AR75" s="851"/>
      <c r="AS75" s="851"/>
      <c r="AT75" s="851"/>
      <c r="AU75" s="851">
        <v>344</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v>48</v>
      </c>
      <c r="R76" s="900"/>
      <c r="S76" s="900"/>
      <c r="T76" s="900"/>
      <c r="U76" s="850"/>
      <c r="V76" s="851">
        <v>38</v>
      </c>
      <c r="W76" s="851"/>
      <c r="X76" s="851"/>
      <c r="Y76" s="851"/>
      <c r="Z76" s="851"/>
      <c r="AA76" s="851">
        <v>10</v>
      </c>
      <c r="AB76" s="851"/>
      <c r="AC76" s="851"/>
      <c r="AD76" s="851"/>
      <c r="AE76" s="851"/>
      <c r="AF76" s="851">
        <v>10</v>
      </c>
      <c r="AG76" s="851"/>
      <c r="AH76" s="851"/>
      <c r="AI76" s="851"/>
      <c r="AJ76" s="851"/>
      <c r="AK76" s="851" t="s">
        <v>556</v>
      </c>
      <c r="AL76" s="851"/>
      <c r="AM76" s="851"/>
      <c r="AN76" s="851"/>
      <c r="AO76" s="851"/>
      <c r="AP76" s="851" t="s">
        <v>556</v>
      </c>
      <c r="AQ76" s="851"/>
      <c r="AR76" s="851"/>
      <c r="AS76" s="851"/>
      <c r="AT76" s="851"/>
      <c r="AU76" s="851" t="s">
        <v>556</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545</v>
      </c>
      <c r="C77" s="894"/>
      <c r="D77" s="894"/>
      <c r="E77" s="894"/>
      <c r="F77" s="894"/>
      <c r="G77" s="894"/>
      <c r="H77" s="894"/>
      <c r="I77" s="894"/>
      <c r="J77" s="894"/>
      <c r="K77" s="894"/>
      <c r="L77" s="894"/>
      <c r="M77" s="894"/>
      <c r="N77" s="894"/>
      <c r="O77" s="894"/>
      <c r="P77" s="895"/>
      <c r="Q77" s="899">
        <v>11508</v>
      </c>
      <c r="R77" s="900"/>
      <c r="S77" s="900"/>
      <c r="T77" s="900"/>
      <c r="U77" s="850"/>
      <c r="V77" s="851">
        <v>10178</v>
      </c>
      <c r="W77" s="851"/>
      <c r="X77" s="851"/>
      <c r="Y77" s="851"/>
      <c r="Z77" s="851"/>
      <c r="AA77" s="851">
        <v>1330</v>
      </c>
      <c r="AB77" s="851"/>
      <c r="AC77" s="851"/>
      <c r="AD77" s="851"/>
      <c r="AE77" s="851"/>
      <c r="AF77" s="851">
        <v>7980</v>
      </c>
      <c r="AG77" s="851"/>
      <c r="AH77" s="851"/>
      <c r="AI77" s="851"/>
      <c r="AJ77" s="851"/>
      <c r="AK77" s="851">
        <v>147</v>
      </c>
      <c r="AL77" s="851"/>
      <c r="AM77" s="851"/>
      <c r="AN77" s="851"/>
      <c r="AO77" s="851"/>
      <c r="AP77" s="851">
        <v>19568</v>
      </c>
      <c r="AQ77" s="851"/>
      <c r="AR77" s="851"/>
      <c r="AS77" s="851"/>
      <c r="AT77" s="851"/>
      <c r="AU77" s="851">
        <v>0</v>
      </c>
      <c r="AV77" s="851"/>
      <c r="AW77" s="851"/>
      <c r="AX77" s="851"/>
      <c r="AY77" s="851"/>
      <c r="AZ77" s="897" t="s">
        <v>557</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546</v>
      </c>
      <c r="C78" s="894"/>
      <c r="D78" s="894"/>
      <c r="E78" s="894"/>
      <c r="F78" s="894"/>
      <c r="G78" s="894"/>
      <c r="H78" s="894"/>
      <c r="I78" s="894"/>
      <c r="J78" s="894"/>
      <c r="K78" s="894"/>
      <c r="L78" s="894"/>
      <c r="M78" s="894"/>
      <c r="N78" s="894"/>
      <c r="O78" s="894"/>
      <c r="P78" s="895"/>
      <c r="Q78" s="896">
        <v>202</v>
      </c>
      <c r="R78" s="851"/>
      <c r="S78" s="851"/>
      <c r="T78" s="851"/>
      <c r="U78" s="851"/>
      <c r="V78" s="851">
        <v>197</v>
      </c>
      <c r="W78" s="851"/>
      <c r="X78" s="851"/>
      <c r="Y78" s="851"/>
      <c r="Z78" s="851"/>
      <c r="AA78" s="851">
        <v>5</v>
      </c>
      <c r="AB78" s="851"/>
      <c r="AC78" s="851"/>
      <c r="AD78" s="851"/>
      <c r="AE78" s="851"/>
      <c r="AF78" s="851">
        <v>5</v>
      </c>
      <c r="AG78" s="851"/>
      <c r="AH78" s="851"/>
      <c r="AI78" s="851"/>
      <c r="AJ78" s="851"/>
      <c r="AK78" s="851">
        <v>17</v>
      </c>
      <c r="AL78" s="851"/>
      <c r="AM78" s="851"/>
      <c r="AN78" s="851"/>
      <c r="AO78" s="851"/>
      <c r="AP78" s="851" t="s">
        <v>556</v>
      </c>
      <c r="AQ78" s="851"/>
      <c r="AR78" s="851"/>
      <c r="AS78" s="851"/>
      <c r="AT78" s="851"/>
      <c r="AU78" s="851" t="s">
        <v>556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547</v>
      </c>
      <c r="C79" s="894"/>
      <c r="D79" s="894"/>
      <c r="E79" s="894"/>
      <c r="F79" s="894"/>
      <c r="G79" s="894"/>
      <c r="H79" s="894"/>
      <c r="I79" s="894"/>
      <c r="J79" s="894"/>
      <c r="K79" s="894"/>
      <c r="L79" s="894"/>
      <c r="M79" s="894"/>
      <c r="N79" s="894"/>
      <c r="O79" s="894"/>
      <c r="P79" s="895"/>
      <c r="Q79" s="896">
        <v>64</v>
      </c>
      <c r="R79" s="851"/>
      <c r="S79" s="851"/>
      <c r="T79" s="851"/>
      <c r="U79" s="851"/>
      <c r="V79" s="851">
        <v>64</v>
      </c>
      <c r="W79" s="851"/>
      <c r="X79" s="851"/>
      <c r="Y79" s="851"/>
      <c r="Z79" s="851"/>
      <c r="AA79" s="851" t="s">
        <v>556</v>
      </c>
      <c r="AB79" s="851"/>
      <c r="AC79" s="851"/>
      <c r="AD79" s="851"/>
      <c r="AE79" s="851"/>
      <c r="AF79" s="851" t="s">
        <v>556</v>
      </c>
      <c r="AG79" s="851"/>
      <c r="AH79" s="851"/>
      <c r="AI79" s="851"/>
      <c r="AJ79" s="851"/>
      <c r="AK79" s="851" t="s">
        <v>556</v>
      </c>
      <c r="AL79" s="851"/>
      <c r="AM79" s="851"/>
      <c r="AN79" s="851"/>
      <c r="AO79" s="851"/>
      <c r="AP79" s="851" t="s">
        <v>556</v>
      </c>
      <c r="AQ79" s="851"/>
      <c r="AR79" s="851"/>
      <c r="AS79" s="851"/>
      <c r="AT79" s="851"/>
      <c r="AU79" s="851" t="s">
        <v>556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558</v>
      </c>
      <c r="C80" s="894"/>
      <c r="D80" s="894"/>
      <c r="E80" s="894"/>
      <c r="F80" s="894"/>
      <c r="G80" s="894"/>
      <c r="H80" s="894"/>
      <c r="I80" s="894"/>
      <c r="J80" s="894"/>
      <c r="K80" s="894"/>
      <c r="L80" s="894"/>
      <c r="M80" s="894"/>
      <c r="N80" s="894"/>
      <c r="O80" s="894"/>
      <c r="P80" s="895"/>
      <c r="Q80" s="896">
        <v>158</v>
      </c>
      <c r="R80" s="851"/>
      <c r="S80" s="851"/>
      <c r="T80" s="851"/>
      <c r="U80" s="851"/>
      <c r="V80" s="851">
        <v>147</v>
      </c>
      <c r="W80" s="851"/>
      <c r="X80" s="851"/>
      <c r="Y80" s="851"/>
      <c r="Z80" s="851"/>
      <c r="AA80" s="851">
        <v>11</v>
      </c>
      <c r="AB80" s="851"/>
      <c r="AC80" s="851"/>
      <c r="AD80" s="851"/>
      <c r="AE80" s="851"/>
      <c r="AF80" s="851">
        <v>11</v>
      </c>
      <c r="AG80" s="851"/>
      <c r="AH80" s="851"/>
      <c r="AI80" s="851"/>
      <c r="AJ80" s="851"/>
      <c r="AK80" s="851">
        <v>93</v>
      </c>
      <c r="AL80" s="851"/>
      <c r="AM80" s="851"/>
      <c r="AN80" s="851"/>
      <c r="AO80" s="851"/>
      <c r="AP80" s="851" t="s">
        <v>556</v>
      </c>
      <c r="AQ80" s="851"/>
      <c r="AR80" s="851"/>
      <c r="AS80" s="851"/>
      <c r="AT80" s="851"/>
      <c r="AU80" s="851" t="s">
        <v>556</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548</v>
      </c>
      <c r="C81" s="894"/>
      <c r="D81" s="894"/>
      <c r="E81" s="894"/>
      <c r="F81" s="894"/>
      <c r="G81" s="894"/>
      <c r="H81" s="894"/>
      <c r="I81" s="894"/>
      <c r="J81" s="894"/>
      <c r="K81" s="894"/>
      <c r="L81" s="894"/>
      <c r="M81" s="894"/>
      <c r="N81" s="894"/>
      <c r="O81" s="894"/>
      <c r="P81" s="895"/>
      <c r="Q81" s="896">
        <v>29</v>
      </c>
      <c r="R81" s="851"/>
      <c r="S81" s="851"/>
      <c r="T81" s="851"/>
      <c r="U81" s="851"/>
      <c r="V81" s="851">
        <v>29</v>
      </c>
      <c r="W81" s="851"/>
      <c r="X81" s="851"/>
      <c r="Y81" s="851"/>
      <c r="Z81" s="851"/>
      <c r="AA81" s="851" t="s">
        <v>556</v>
      </c>
      <c r="AB81" s="851"/>
      <c r="AC81" s="851"/>
      <c r="AD81" s="851"/>
      <c r="AE81" s="851"/>
      <c r="AF81" s="851" t="s">
        <v>556</v>
      </c>
      <c r="AG81" s="851"/>
      <c r="AH81" s="851"/>
      <c r="AI81" s="851"/>
      <c r="AJ81" s="851"/>
      <c r="AK81" s="851">
        <v>27</v>
      </c>
      <c r="AL81" s="851"/>
      <c r="AM81" s="851"/>
      <c r="AN81" s="851"/>
      <c r="AO81" s="851"/>
      <c r="AP81" s="851" t="s">
        <v>556</v>
      </c>
      <c r="AQ81" s="851"/>
      <c r="AR81" s="851"/>
      <c r="AS81" s="851"/>
      <c r="AT81" s="851"/>
      <c r="AU81" s="851" t="s">
        <v>556</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549</v>
      </c>
      <c r="C82" s="894"/>
      <c r="D82" s="894"/>
      <c r="E82" s="894"/>
      <c r="F82" s="894"/>
      <c r="G82" s="894"/>
      <c r="H82" s="894"/>
      <c r="I82" s="894"/>
      <c r="J82" s="894"/>
      <c r="K82" s="894"/>
      <c r="L82" s="894"/>
      <c r="M82" s="894"/>
      <c r="N82" s="894"/>
      <c r="O82" s="894"/>
      <c r="P82" s="895"/>
      <c r="Q82" s="896">
        <v>2759</v>
      </c>
      <c r="R82" s="851"/>
      <c r="S82" s="851"/>
      <c r="T82" s="851"/>
      <c r="U82" s="851"/>
      <c r="V82" s="851">
        <v>2759</v>
      </c>
      <c r="W82" s="851"/>
      <c r="X82" s="851"/>
      <c r="Y82" s="851"/>
      <c r="Z82" s="851"/>
      <c r="AA82" s="851" t="s">
        <v>556</v>
      </c>
      <c r="AB82" s="851"/>
      <c r="AC82" s="851"/>
      <c r="AD82" s="851"/>
      <c r="AE82" s="851"/>
      <c r="AF82" s="851" t="s">
        <v>556</v>
      </c>
      <c r="AG82" s="851"/>
      <c r="AH82" s="851"/>
      <c r="AI82" s="851"/>
      <c r="AJ82" s="851"/>
      <c r="AK82" s="851" t="s">
        <v>556</v>
      </c>
      <c r="AL82" s="851"/>
      <c r="AM82" s="851"/>
      <c r="AN82" s="851"/>
      <c r="AO82" s="851"/>
      <c r="AP82" s="851" t="s">
        <v>556</v>
      </c>
      <c r="AQ82" s="851"/>
      <c r="AR82" s="851"/>
      <c r="AS82" s="851"/>
      <c r="AT82" s="851"/>
      <c r="AU82" s="851" t="s">
        <v>556</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550</v>
      </c>
      <c r="C83" s="894"/>
      <c r="D83" s="894"/>
      <c r="E83" s="894"/>
      <c r="F83" s="894"/>
      <c r="G83" s="894"/>
      <c r="H83" s="894"/>
      <c r="I83" s="894"/>
      <c r="J83" s="894"/>
      <c r="K83" s="894"/>
      <c r="L83" s="894"/>
      <c r="M83" s="894"/>
      <c r="N83" s="894"/>
      <c r="O83" s="894"/>
      <c r="P83" s="895"/>
      <c r="Q83" s="896">
        <v>405</v>
      </c>
      <c r="R83" s="851"/>
      <c r="S83" s="851"/>
      <c r="T83" s="851"/>
      <c r="U83" s="851"/>
      <c r="V83" s="851">
        <v>389</v>
      </c>
      <c r="W83" s="851"/>
      <c r="X83" s="851"/>
      <c r="Y83" s="851"/>
      <c r="Z83" s="851"/>
      <c r="AA83" s="851">
        <v>16</v>
      </c>
      <c r="AB83" s="851"/>
      <c r="AC83" s="851"/>
      <c r="AD83" s="851"/>
      <c r="AE83" s="851"/>
      <c r="AF83" s="851">
        <v>16</v>
      </c>
      <c r="AG83" s="851"/>
      <c r="AH83" s="851"/>
      <c r="AI83" s="851"/>
      <c r="AJ83" s="851"/>
      <c r="AK83" s="851" t="s">
        <v>556</v>
      </c>
      <c r="AL83" s="851"/>
      <c r="AM83" s="851"/>
      <c r="AN83" s="851"/>
      <c r="AO83" s="851"/>
      <c r="AP83" s="851">
        <v>570</v>
      </c>
      <c r="AQ83" s="851"/>
      <c r="AR83" s="851"/>
      <c r="AS83" s="851"/>
      <c r="AT83" s="851"/>
      <c r="AU83" s="851">
        <v>245</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551</v>
      </c>
      <c r="C84" s="894"/>
      <c r="D84" s="894"/>
      <c r="E84" s="894"/>
      <c r="F84" s="894"/>
      <c r="G84" s="894"/>
      <c r="H84" s="894"/>
      <c r="I84" s="894"/>
      <c r="J84" s="894"/>
      <c r="K84" s="894"/>
      <c r="L84" s="894"/>
      <c r="M84" s="894"/>
      <c r="N84" s="894"/>
      <c r="O84" s="894"/>
      <c r="P84" s="895"/>
      <c r="Q84" s="896">
        <v>1049</v>
      </c>
      <c r="R84" s="851"/>
      <c r="S84" s="851"/>
      <c r="T84" s="851"/>
      <c r="U84" s="851"/>
      <c r="V84" s="851">
        <v>1014</v>
      </c>
      <c r="W84" s="851"/>
      <c r="X84" s="851"/>
      <c r="Y84" s="851"/>
      <c r="Z84" s="851"/>
      <c r="AA84" s="851">
        <v>36</v>
      </c>
      <c r="AB84" s="851"/>
      <c r="AC84" s="851"/>
      <c r="AD84" s="851"/>
      <c r="AE84" s="851"/>
      <c r="AF84" s="851">
        <v>36</v>
      </c>
      <c r="AG84" s="851"/>
      <c r="AH84" s="851"/>
      <c r="AI84" s="851"/>
      <c r="AJ84" s="851"/>
      <c r="AK84" s="851" t="s">
        <v>556</v>
      </c>
      <c r="AL84" s="851"/>
      <c r="AM84" s="851"/>
      <c r="AN84" s="851"/>
      <c r="AO84" s="851"/>
      <c r="AP84" s="851" t="s">
        <v>556</v>
      </c>
      <c r="AQ84" s="851"/>
      <c r="AR84" s="851"/>
      <c r="AS84" s="851"/>
      <c r="AT84" s="851"/>
      <c r="AU84" s="851" t="s">
        <v>556</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552</v>
      </c>
      <c r="C85" s="894"/>
      <c r="D85" s="894"/>
      <c r="E85" s="894"/>
      <c r="F85" s="894"/>
      <c r="G85" s="894"/>
      <c r="H85" s="894"/>
      <c r="I85" s="894"/>
      <c r="J85" s="894"/>
      <c r="K85" s="894"/>
      <c r="L85" s="894"/>
      <c r="M85" s="894"/>
      <c r="N85" s="894"/>
      <c r="O85" s="894"/>
      <c r="P85" s="895"/>
      <c r="Q85" s="896">
        <v>66230</v>
      </c>
      <c r="R85" s="851"/>
      <c r="S85" s="851"/>
      <c r="T85" s="851"/>
      <c r="U85" s="851"/>
      <c r="V85" s="851">
        <v>64208</v>
      </c>
      <c r="W85" s="851"/>
      <c r="X85" s="851"/>
      <c r="Y85" s="851"/>
      <c r="Z85" s="851"/>
      <c r="AA85" s="851">
        <v>2022</v>
      </c>
      <c r="AB85" s="851"/>
      <c r="AC85" s="851"/>
      <c r="AD85" s="851"/>
      <c r="AE85" s="851"/>
      <c r="AF85" s="851">
        <v>2022</v>
      </c>
      <c r="AG85" s="851"/>
      <c r="AH85" s="851"/>
      <c r="AI85" s="851"/>
      <c r="AJ85" s="851"/>
      <c r="AK85" s="851" t="s">
        <v>559</v>
      </c>
      <c r="AL85" s="851"/>
      <c r="AM85" s="851"/>
      <c r="AN85" s="851"/>
      <c r="AO85" s="851"/>
      <c r="AP85" s="851" t="s">
        <v>556</v>
      </c>
      <c r="AQ85" s="851"/>
      <c r="AR85" s="851"/>
      <c r="AS85" s="851"/>
      <c r="AT85" s="851"/>
      <c r="AU85" s="851" t="s">
        <v>556</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t="s">
        <v>553</v>
      </c>
      <c r="C86" s="894"/>
      <c r="D86" s="894"/>
      <c r="E86" s="894"/>
      <c r="F86" s="894"/>
      <c r="G86" s="894"/>
      <c r="H86" s="894"/>
      <c r="I86" s="894"/>
      <c r="J86" s="894"/>
      <c r="K86" s="894"/>
      <c r="L86" s="894"/>
      <c r="M86" s="894"/>
      <c r="N86" s="894"/>
      <c r="O86" s="894"/>
      <c r="P86" s="895"/>
      <c r="Q86" s="896">
        <v>489</v>
      </c>
      <c r="R86" s="851"/>
      <c r="S86" s="851"/>
      <c r="T86" s="851"/>
      <c r="U86" s="851"/>
      <c r="V86" s="851">
        <v>416</v>
      </c>
      <c r="W86" s="851"/>
      <c r="X86" s="851"/>
      <c r="Y86" s="851"/>
      <c r="Z86" s="851"/>
      <c r="AA86" s="851">
        <v>72</v>
      </c>
      <c r="AB86" s="851"/>
      <c r="AC86" s="851"/>
      <c r="AD86" s="851"/>
      <c r="AE86" s="851"/>
      <c r="AF86" s="851">
        <v>72</v>
      </c>
      <c r="AG86" s="851"/>
      <c r="AH86" s="851"/>
      <c r="AI86" s="851"/>
      <c r="AJ86" s="851"/>
      <c r="AK86" s="851">
        <v>61393</v>
      </c>
      <c r="AL86" s="851"/>
      <c r="AM86" s="851"/>
      <c r="AN86" s="851"/>
      <c r="AO86" s="851"/>
      <c r="AP86" s="851" t="s">
        <v>556</v>
      </c>
      <c r="AQ86" s="851"/>
      <c r="AR86" s="851"/>
      <c r="AS86" s="851"/>
      <c r="AT86" s="851"/>
      <c r="AU86" s="851" t="s">
        <v>556</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1" t="s">
        <v>554</v>
      </c>
      <c r="C87" s="902"/>
      <c r="D87" s="902"/>
      <c r="E87" s="902"/>
      <c r="F87" s="902"/>
      <c r="G87" s="902"/>
      <c r="H87" s="902"/>
      <c r="I87" s="902"/>
      <c r="J87" s="902"/>
      <c r="K87" s="902"/>
      <c r="L87" s="902"/>
      <c r="M87" s="902"/>
      <c r="N87" s="902"/>
      <c r="O87" s="902"/>
      <c r="P87" s="903"/>
      <c r="Q87" s="904">
        <v>744266</v>
      </c>
      <c r="R87" s="905"/>
      <c r="S87" s="905"/>
      <c r="T87" s="905"/>
      <c r="U87" s="905"/>
      <c r="V87" s="905">
        <v>712499</v>
      </c>
      <c r="W87" s="905"/>
      <c r="X87" s="905"/>
      <c r="Y87" s="905"/>
      <c r="Z87" s="905"/>
      <c r="AA87" s="905">
        <v>31767</v>
      </c>
      <c r="AB87" s="905"/>
      <c r="AC87" s="905"/>
      <c r="AD87" s="905"/>
      <c r="AE87" s="905"/>
      <c r="AF87" s="905">
        <v>31767</v>
      </c>
      <c r="AG87" s="905"/>
      <c r="AH87" s="905"/>
      <c r="AI87" s="905"/>
      <c r="AJ87" s="905"/>
      <c r="AK87" s="905" t="s">
        <v>556</v>
      </c>
      <c r="AL87" s="905"/>
      <c r="AM87" s="905"/>
      <c r="AN87" s="905"/>
      <c r="AO87" s="905"/>
      <c r="AP87" s="905" t="s">
        <v>556</v>
      </c>
      <c r="AQ87" s="905"/>
      <c r="AR87" s="905"/>
      <c r="AS87" s="905"/>
      <c r="AT87" s="905"/>
      <c r="AU87" s="905" t="s">
        <v>556</v>
      </c>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42925</v>
      </c>
      <c r="AG88" s="862"/>
      <c r="AH88" s="862"/>
      <c r="AI88" s="862"/>
      <c r="AJ88" s="862"/>
      <c r="AK88" s="859"/>
      <c r="AL88" s="859"/>
      <c r="AM88" s="859"/>
      <c r="AN88" s="859"/>
      <c r="AO88" s="859"/>
      <c r="AP88" s="862">
        <f>SUM(AP68:AT87)</f>
        <v>21807</v>
      </c>
      <c r="AQ88" s="862"/>
      <c r="AR88" s="862"/>
      <c r="AS88" s="862"/>
      <c r="AT88" s="862"/>
      <c r="AU88" s="862">
        <f>SUM(AU68:AY87)</f>
        <v>594</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393</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5</v>
      </c>
      <c r="CS102" s="870"/>
      <c r="CT102" s="870"/>
      <c r="CU102" s="870"/>
      <c r="CV102" s="912"/>
      <c r="CW102" s="911"/>
      <c r="CX102" s="870"/>
      <c r="CY102" s="870"/>
      <c r="CZ102" s="870"/>
      <c r="DA102" s="912"/>
      <c r="DB102" s="911"/>
      <c r="DC102" s="870"/>
      <c r="DD102" s="870"/>
      <c r="DE102" s="870"/>
      <c r="DF102" s="912"/>
      <c r="DG102" s="911"/>
      <c r="DH102" s="870"/>
      <c r="DI102" s="870"/>
      <c r="DJ102" s="870"/>
      <c r="DK102" s="912"/>
      <c r="DL102" s="911"/>
      <c r="DM102" s="870"/>
      <c r="DN102" s="870"/>
      <c r="DO102" s="870"/>
      <c r="DP102" s="912"/>
      <c r="DQ102" s="911"/>
      <c r="DR102" s="870"/>
      <c r="DS102" s="870"/>
      <c r="DT102" s="870"/>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398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400</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401</v>
      </c>
      <c r="AB109" s="914"/>
      <c r="AC109" s="914"/>
      <c r="AD109" s="914"/>
      <c r="AE109" s="915"/>
      <c r="AF109" s="913" t="s">
        <v>288</v>
      </c>
      <c r="AG109" s="914"/>
      <c r="AH109" s="914"/>
      <c r="AI109" s="914"/>
      <c r="AJ109" s="915"/>
      <c r="AK109" s="913" t="s">
        <v>287</v>
      </c>
      <c r="AL109" s="914"/>
      <c r="AM109" s="914"/>
      <c r="AN109" s="914"/>
      <c r="AO109" s="915"/>
      <c r="AP109" s="913" t="s">
        <v>402</v>
      </c>
      <c r="AQ109" s="914"/>
      <c r="AR109" s="914"/>
      <c r="AS109" s="914"/>
      <c r="AT109" s="916"/>
      <c r="AU109" s="933" t="s">
        <v>400</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401</v>
      </c>
      <c r="BR109" s="914"/>
      <c r="BS109" s="914"/>
      <c r="BT109" s="914"/>
      <c r="BU109" s="915"/>
      <c r="BV109" s="913" t="s">
        <v>288</v>
      </c>
      <c r="BW109" s="914"/>
      <c r="BX109" s="914"/>
      <c r="BY109" s="914"/>
      <c r="BZ109" s="915"/>
      <c r="CA109" s="913" t="s">
        <v>287</v>
      </c>
      <c r="CB109" s="914"/>
      <c r="CC109" s="914"/>
      <c r="CD109" s="914"/>
      <c r="CE109" s="915"/>
      <c r="CF109" s="934" t="s">
        <v>402</v>
      </c>
      <c r="CG109" s="934"/>
      <c r="CH109" s="934"/>
      <c r="CI109" s="934"/>
      <c r="CJ109" s="934"/>
      <c r="CK109" s="913" t="s">
        <v>403</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401</v>
      </c>
      <c r="DH109" s="914"/>
      <c r="DI109" s="914"/>
      <c r="DJ109" s="914"/>
      <c r="DK109" s="915"/>
      <c r="DL109" s="913" t="s">
        <v>288</v>
      </c>
      <c r="DM109" s="914"/>
      <c r="DN109" s="914"/>
      <c r="DO109" s="914"/>
      <c r="DP109" s="915"/>
      <c r="DQ109" s="913" t="s">
        <v>287</v>
      </c>
      <c r="DR109" s="914"/>
      <c r="DS109" s="914"/>
      <c r="DT109" s="914"/>
      <c r="DU109" s="915"/>
      <c r="DV109" s="913" t="s">
        <v>402</v>
      </c>
      <c r="DW109" s="914"/>
      <c r="DX109" s="914"/>
      <c r="DY109" s="914"/>
      <c r="DZ109" s="916"/>
    </row>
    <row r="110" spans="1:131" s="199" customFormat="1" ht="26.25" customHeight="1" x14ac:dyDescent="0.15">
      <c r="A110" s="917" t="s">
        <v>404</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825377</v>
      </c>
      <c r="AB110" s="921"/>
      <c r="AC110" s="921"/>
      <c r="AD110" s="921"/>
      <c r="AE110" s="922"/>
      <c r="AF110" s="923">
        <v>896930</v>
      </c>
      <c r="AG110" s="921"/>
      <c r="AH110" s="921"/>
      <c r="AI110" s="921"/>
      <c r="AJ110" s="922"/>
      <c r="AK110" s="923">
        <v>1080303</v>
      </c>
      <c r="AL110" s="921"/>
      <c r="AM110" s="921"/>
      <c r="AN110" s="921"/>
      <c r="AO110" s="922"/>
      <c r="AP110" s="924">
        <v>14.8</v>
      </c>
      <c r="AQ110" s="925"/>
      <c r="AR110" s="925"/>
      <c r="AS110" s="925"/>
      <c r="AT110" s="926"/>
      <c r="AU110" s="927" t="s">
        <v>61</v>
      </c>
      <c r="AV110" s="928"/>
      <c r="AW110" s="928"/>
      <c r="AX110" s="928"/>
      <c r="AY110" s="928"/>
      <c r="AZ110" s="969" t="s">
        <v>405</v>
      </c>
      <c r="BA110" s="918"/>
      <c r="BB110" s="918"/>
      <c r="BC110" s="918"/>
      <c r="BD110" s="918"/>
      <c r="BE110" s="918"/>
      <c r="BF110" s="918"/>
      <c r="BG110" s="918"/>
      <c r="BH110" s="918"/>
      <c r="BI110" s="918"/>
      <c r="BJ110" s="918"/>
      <c r="BK110" s="918"/>
      <c r="BL110" s="918"/>
      <c r="BM110" s="918"/>
      <c r="BN110" s="918"/>
      <c r="BO110" s="918"/>
      <c r="BP110" s="919"/>
      <c r="BQ110" s="955">
        <v>11829935</v>
      </c>
      <c r="BR110" s="956"/>
      <c r="BS110" s="956"/>
      <c r="BT110" s="956"/>
      <c r="BU110" s="956"/>
      <c r="BV110" s="956">
        <v>12294189</v>
      </c>
      <c r="BW110" s="956"/>
      <c r="BX110" s="956"/>
      <c r="BY110" s="956"/>
      <c r="BZ110" s="956"/>
      <c r="CA110" s="956">
        <v>12085415</v>
      </c>
      <c r="CB110" s="956"/>
      <c r="CC110" s="956"/>
      <c r="CD110" s="956"/>
      <c r="CE110" s="956"/>
      <c r="CF110" s="970">
        <v>165.8</v>
      </c>
      <c r="CG110" s="971"/>
      <c r="CH110" s="971"/>
      <c r="CI110" s="971"/>
      <c r="CJ110" s="971"/>
      <c r="CK110" s="972" t="s">
        <v>406</v>
      </c>
      <c r="CL110" s="973"/>
      <c r="CM110" s="952" t="s">
        <v>407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111</v>
      </c>
      <c r="DH110" s="956"/>
      <c r="DI110" s="956"/>
      <c r="DJ110" s="956"/>
      <c r="DK110" s="956"/>
      <c r="DL110" s="956" t="s">
        <v>111</v>
      </c>
      <c r="DM110" s="956"/>
      <c r="DN110" s="956"/>
      <c r="DO110" s="956"/>
      <c r="DP110" s="956"/>
      <c r="DQ110" s="956" t="s">
        <v>111</v>
      </c>
      <c r="DR110" s="956"/>
      <c r="DS110" s="956"/>
      <c r="DT110" s="956"/>
      <c r="DU110" s="956"/>
      <c r="DV110" s="957" t="s">
        <v>111</v>
      </c>
      <c r="DW110" s="957"/>
      <c r="DX110" s="957"/>
      <c r="DY110" s="957"/>
      <c r="DZ110" s="958"/>
    </row>
    <row r="111" spans="1:131" s="199" customFormat="1" ht="26.25" customHeight="1" x14ac:dyDescent="0.15">
      <c r="A111" s="959" t="s">
        <v>408</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111</v>
      </c>
      <c r="AB111" s="963"/>
      <c r="AC111" s="963"/>
      <c r="AD111" s="963"/>
      <c r="AE111" s="964"/>
      <c r="AF111" s="965" t="s">
        <v>111</v>
      </c>
      <c r="AG111" s="963"/>
      <c r="AH111" s="963"/>
      <c r="AI111" s="963"/>
      <c r="AJ111" s="964"/>
      <c r="AK111" s="965" t="s">
        <v>111</v>
      </c>
      <c r="AL111" s="963"/>
      <c r="AM111" s="963"/>
      <c r="AN111" s="963"/>
      <c r="AO111" s="964"/>
      <c r="AP111" s="966" t="s">
        <v>111</v>
      </c>
      <c r="AQ111" s="967"/>
      <c r="AR111" s="967"/>
      <c r="AS111" s="967"/>
      <c r="AT111" s="968"/>
      <c r="AU111" s="929"/>
      <c r="AV111" s="930"/>
      <c r="AW111" s="930"/>
      <c r="AX111" s="930"/>
      <c r="AY111" s="930"/>
      <c r="AZ111" s="978" t="s">
        <v>409</v>
      </c>
      <c r="BA111" s="979"/>
      <c r="BB111" s="979"/>
      <c r="BC111" s="979"/>
      <c r="BD111" s="979"/>
      <c r="BE111" s="979"/>
      <c r="BF111" s="979"/>
      <c r="BG111" s="979"/>
      <c r="BH111" s="979"/>
      <c r="BI111" s="979"/>
      <c r="BJ111" s="979"/>
      <c r="BK111" s="979"/>
      <c r="BL111" s="979"/>
      <c r="BM111" s="979"/>
      <c r="BN111" s="979"/>
      <c r="BO111" s="979"/>
      <c r="BP111" s="980"/>
      <c r="BQ111" s="948" t="s">
        <v>111</v>
      </c>
      <c r="BR111" s="949"/>
      <c r="BS111" s="949"/>
      <c r="BT111" s="949"/>
      <c r="BU111" s="949"/>
      <c r="BV111" s="949" t="s">
        <v>111</v>
      </c>
      <c r="BW111" s="949"/>
      <c r="BX111" s="949"/>
      <c r="BY111" s="949"/>
      <c r="BZ111" s="949"/>
      <c r="CA111" s="949" t="s">
        <v>111</v>
      </c>
      <c r="CB111" s="949"/>
      <c r="CC111" s="949"/>
      <c r="CD111" s="949"/>
      <c r="CE111" s="949"/>
      <c r="CF111" s="943" t="s">
        <v>111</v>
      </c>
      <c r="CG111" s="944"/>
      <c r="CH111" s="944"/>
      <c r="CI111" s="944"/>
      <c r="CJ111" s="944"/>
      <c r="CK111" s="974"/>
      <c r="CL111" s="975"/>
      <c r="CM111" s="945" t="s">
        <v>410</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111</v>
      </c>
      <c r="DH111" s="949"/>
      <c r="DI111" s="949"/>
      <c r="DJ111" s="949"/>
      <c r="DK111" s="949"/>
      <c r="DL111" s="949" t="s">
        <v>111</v>
      </c>
      <c r="DM111" s="949"/>
      <c r="DN111" s="949"/>
      <c r="DO111" s="949"/>
      <c r="DP111" s="949"/>
      <c r="DQ111" s="949" t="s">
        <v>111</v>
      </c>
      <c r="DR111" s="949"/>
      <c r="DS111" s="949"/>
      <c r="DT111" s="949"/>
      <c r="DU111" s="949"/>
      <c r="DV111" s="950" t="s">
        <v>111</v>
      </c>
      <c r="DW111" s="950"/>
      <c r="DX111" s="950"/>
      <c r="DY111" s="950"/>
      <c r="DZ111" s="951"/>
    </row>
    <row r="112" spans="1:131" s="199" customFormat="1" ht="26.25" customHeight="1" x14ac:dyDescent="0.15">
      <c r="A112" s="981" t="s">
        <v>411</v>
      </c>
      <c r="B112" s="982"/>
      <c r="C112" s="979" t="s">
        <v>412</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111</v>
      </c>
      <c r="AB112" s="988"/>
      <c r="AC112" s="988"/>
      <c r="AD112" s="988"/>
      <c r="AE112" s="989"/>
      <c r="AF112" s="990" t="s">
        <v>111</v>
      </c>
      <c r="AG112" s="988"/>
      <c r="AH112" s="988"/>
      <c r="AI112" s="988"/>
      <c r="AJ112" s="989"/>
      <c r="AK112" s="990" t="s">
        <v>111</v>
      </c>
      <c r="AL112" s="988"/>
      <c r="AM112" s="988"/>
      <c r="AN112" s="988"/>
      <c r="AO112" s="989"/>
      <c r="AP112" s="991" t="s">
        <v>111</v>
      </c>
      <c r="AQ112" s="992"/>
      <c r="AR112" s="992"/>
      <c r="AS112" s="992"/>
      <c r="AT112" s="993"/>
      <c r="AU112" s="929"/>
      <c r="AV112" s="930"/>
      <c r="AW112" s="930"/>
      <c r="AX112" s="930"/>
      <c r="AY112" s="930"/>
      <c r="AZ112" s="978" t="s">
        <v>413</v>
      </c>
      <c r="BA112" s="979"/>
      <c r="BB112" s="979"/>
      <c r="BC112" s="979"/>
      <c r="BD112" s="979"/>
      <c r="BE112" s="979"/>
      <c r="BF112" s="979"/>
      <c r="BG112" s="979"/>
      <c r="BH112" s="979"/>
      <c r="BI112" s="979"/>
      <c r="BJ112" s="979"/>
      <c r="BK112" s="979"/>
      <c r="BL112" s="979"/>
      <c r="BM112" s="979"/>
      <c r="BN112" s="979"/>
      <c r="BO112" s="979"/>
      <c r="BP112" s="980"/>
      <c r="BQ112" s="948">
        <v>6548855</v>
      </c>
      <c r="BR112" s="949"/>
      <c r="BS112" s="949"/>
      <c r="BT112" s="949"/>
      <c r="BU112" s="949"/>
      <c r="BV112" s="949">
        <v>6595048</v>
      </c>
      <c r="BW112" s="949"/>
      <c r="BX112" s="949"/>
      <c r="BY112" s="949"/>
      <c r="BZ112" s="949"/>
      <c r="CA112" s="949">
        <v>6497243</v>
      </c>
      <c r="CB112" s="949"/>
      <c r="CC112" s="949"/>
      <c r="CD112" s="949"/>
      <c r="CE112" s="949"/>
      <c r="CF112" s="943">
        <v>89.1</v>
      </c>
      <c r="CG112" s="944"/>
      <c r="CH112" s="944"/>
      <c r="CI112" s="944"/>
      <c r="CJ112" s="944"/>
      <c r="CK112" s="974"/>
      <c r="CL112" s="975"/>
      <c r="CM112" s="945" t="s">
        <v>414</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111</v>
      </c>
      <c r="DH112" s="949"/>
      <c r="DI112" s="949"/>
      <c r="DJ112" s="949"/>
      <c r="DK112" s="949"/>
      <c r="DL112" s="949" t="s">
        <v>111</v>
      </c>
      <c r="DM112" s="949"/>
      <c r="DN112" s="949"/>
      <c r="DO112" s="949"/>
      <c r="DP112" s="949"/>
      <c r="DQ112" s="949" t="s">
        <v>111</v>
      </c>
      <c r="DR112" s="949"/>
      <c r="DS112" s="949"/>
      <c r="DT112" s="949"/>
      <c r="DU112" s="949"/>
      <c r="DV112" s="950" t="s">
        <v>111</v>
      </c>
      <c r="DW112" s="950"/>
      <c r="DX112" s="950"/>
      <c r="DY112" s="950"/>
      <c r="DZ112" s="951"/>
    </row>
    <row r="113" spans="1:130" s="199" customFormat="1" ht="26.25" customHeight="1" x14ac:dyDescent="0.15">
      <c r="A113" s="983"/>
      <c r="B113" s="984"/>
      <c r="C113" s="979" t="s">
        <v>415</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400433</v>
      </c>
      <c r="AB113" s="963"/>
      <c r="AC113" s="963"/>
      <c r="AD113" s="963"/>
      <c r="AE113" s="964"/>
      <c r="AF113" s="965">
        <v>410333</v>
      </c>
      <c r="AG113" s="963"/>
      <c r="AH113" s="963"/>
      <c r="AI113" s="963"/>
      <c r="AJ113" s="964"/>
      <c r="AK113" s="965">
        <v>418348</v>
      </c>
      <c r="AL113" s="963"/>
      <c r="AM113" s="963"/>
      <c r="AN113" s="963"/>
      <c r="AO113" s="964"/>
      <c r="AP113" s="966">
        <v>5.7</v>
      </c>
      <c r="AQ113" s="967"/>
      <c r="AR113" s="967"/>
      <c r="AS113" s="967"/>
      <c r="AT113" s="968"/>
      <c r="AU113" s="929"/>
      <c r="AV113" s="930"/>
      <c r="AW113" s="930"/>
      <c r="AX113" s="930"/>
      <c r="AY113" s="930"/>
      <c r="AZ113" s="978" t="s">
        <v>416</v>
      </c>
      <c r="BA113" s="979"/>
      <c r="BB113" s="979"/>
      <c r="BC113" s="979"/>
      <c r="BD113" s="979"/>
      <c r="BE113" s="979"/>
      <c r="BF113" s="979"/>
      <c r="BG113" s="979"/>
      <c r="BH113" s="979"/>
      <c r="BI113" s="979"/>
      <c r="BJ113" s="979"/>
      <c r="BK113" s="979"/>
      <c r="BL113" s="979"/>
      <c r="BM113" s="979"/>
      <c r="BN113" s="979"/>
      <c r="BO113" s="979"/>
      <c r="BP113" s="980"/>
      <c r="BQ113" s="948">
        <v>616511</v>
      </c>
      <c r="BR113" s="949"/>
      <c r="BS113" s="949"/>
      <c r="BT113" s="949"/>
      <c r="BU113" s="949"/>
      <c r="BV113" s="949">
        <v>654557</v>
      </c>
      <c r="BW113" s="949"/>
      <c r="BX113" s="949"/>
      <c r="BY113" s="949"/>
      <c r="BZ113" s="949"/>
      <c r="CA113" s="949">
        <v>594845</v>
      </c>
      <c r="CB113" s="949"/>
      <c r="CC113" s="949"/>
      <c r="CD113" s="949"/>
      <c r="CE113" s="949"/>
      <c r="CF113" s="943">
        <v>8.1999999999999993</v>
      </c>
      <c r="CG113" s="944"/>
      <c r="CH113" s="944"/>
      <c r="CI113" s="944"/>
      <c r="CJ113" s="944"/>
      <c r="CK113" s="974"/>
      <c r="CL113" s="975"/>
      <c r="CM113" s="945" t="s">
        <v>417</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111</v>
      </c>
      <c r="DH113" s="988"/>
      <c r="DI113" s="988"/>
      <c r="DJ113" s="988"/>
      <c r="DK113" s="989"/>
      <c r="DL113" s="990" t="s">
        <v>111</v>
      </c>
      <c r="DM113" s="988"/>
      <c r="DN113" s="988"/>
      <c r="DO113" s="988"/>
      <c r="DP113" s="989"/>
      <c r="DQ113" s="990" t="s">
        <v>111</v>
      </c>
      <c r="DR113" s="988"/>
      <c r="DS113" s="988"/>
      <c r="DT113" s="988"/>
      <c r="DU113" s="989"/>
      <c r="DV113" s="991" t="s">
        <v>111</v>
      </c>
      <c r="DW113" s="992"/>
      <c r="DX113" s="992"/>
      <c r="DY113" s="992"/>
      <c r="DZ113" s="993"/>
    </row>
    <row r="114" spans="1:130" s="199" customFormat="1" ht="26.25" customHeight="1" x14ac:dyDescent="0.15">
      <c r="A114" s="983"/>
      <c r="B114" s="984"/>
      <c r="C114" s="979" t="s">
        <v>418</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48239</v>
      </c>
      <c r="AB114" s="988"/>
      <c r="AC114" s="988"/>
      <c r="AD114" s="988"/>
      <c r="AE114" s="989"/>
      <c r="AF114" s="990">
        <v>40341</v>
      </c>
      <c r="AG114" s="988"/>
      <c r="AH114" s="988"/>
      <c r="AI114" s="988"/>
      <c r="AJ114" s="989"/>
      <c r="AK114" s="990">
        <v>8913</v>
      </c>
      <c r="AL114" s="988"/>
      <c r="AM114" s="988"/>
      <c r="AN114" s="988"/>
      <c r="AO114" s="989"/>
      <c r="AP114" s="991">
        <v>0.1</v>
      </c>
      <c r="AQ114" s="992"/>
      <c r="AR114" s="992"/>
      <c r="AS114" s="992"/>
      <c r="AT114" s="993"/>
      <c r="AU114" s="929"/>
      <c r="AV114" s="930"/>
      <c r="AW114" s="930"/>
      <c r="AX114" s="930"/>
      <c r="AY114" s="930"/>
      <c r="AZ114" s="978" t="s">
        <v>419</v>
      </c>
      <c r="BA114" s="979"/>
      <c r="BB114" s="979"/>
      <c r="BC114" s="979"/>
      <c r="BD114" s="979"/>
      <c r="BE114" s="979"/>
      <c r="BF114" s="979"/>
      <c r="BG114" s="979"/>
      <c r="BH114" s="979"/>
      <c r="BI114" s="979"/>
      <c r="BJ114" s="979"/>
      <c r="BK114" s="979"/>
      <c r="BL114" s="979"/>
      <c r="BM114" s="979"/>
      <c r="BN114" s="979"/>
      <c r="BO114" s="979"/>
      <c r="BP114" s="980"/>
      <c r="BQ114" s="948">
        <v>1285760</v>
      </c>
      <c r="BR114" s="949"/>
      <c r="BS114" s="949"/>
      <c r="BT114" s="949"/>
      <c r="BU114" s="949"/>
      <c r="BV114" s="949">
        <v>1180088</v>
      </c>
      <c r="BW114" s="949"/>
      <c r="BX114" s="949"/>
      <c r="BY114" s="949"/>
      <c r="BZ114" s="949"/>
      <c r="CA114" s="949">
        <v>1107125</v>
      </c>
      <c r="CB114" s="949"/>
      <c r="CC114" s="949"/>
      <c r="CD114" s="949"/>
      <c r="CE114" s="949"/>
      <c r="CF114" s="943">
        <v>15.2</v>
      </c>
      <c r="CG114" s="944"/>
      <c r="CH114" s="944"/>
      <c r="CI114" s="944"/>
      <c r="CJ114" s="944"/>
      <c r="CK114" s="974"/>
      <c r="CL114" s="975"/>
      <c r="CM114" s="945" t="s">
        <v>420</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111</v>
      </c>
      <c r="DH114" s="988"/>
      <c r="DI114" s="988"/>
      <c r="DJ114" s="988"/>
      <c r="DK114" s="989"/>
      <c r="DL114" s="990" t="s">
        <v>111</v>
      </c>
      <c r="DM114" s="988"/>
      <c r="DN114" s="988"/>
      <c r="DO114" s="988"/>
      <c r="DP114" s="989"/>
      <c r="DQ114" s="990" t="s">
        <v>111</v>
      </c>
      <c r="DR114" s="988"/>
      <c r="DS114" s="988"/>
      <c r="DT114" s="988"/>
      <c r="DU114" s="989"/>
      <c r="DV114" s="991" t="s">
        <v>111</v>
      </c>
      <c r="DW114" s="992"/>
      <c r="DX114" s="992"/>
      <c r="DY114" s="992"/>
      <c r="DZ114" s="993"/>
    </row>
    <row r="115" spans="1:130" s="199" customFormat="1" ht="26.25" customHeight="1" x14ac:dyDescent="0.15">
      <c r="A115" s="983"/>
      <c r="B115" s="984"/>
      <c r="C115" s="979" t="s">
        <v>421</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67661</v>
      </c>
      <c r="AB115" s="963"/>
      <c r="AC115" s="963"/>
      <c r="AD115" s="963"/>
      <c r="AE115" s="964"/>
      <c r="AF115" s="965">
        <v>70170</v>
      </c>
      <c r="AG115" s="963"/>
      <c r="AH115" s="963"/>
      <c r="AI115" s="963"/>
      <c r="AJ115" s="964"/>
      <c r="AK115" s="965">
        <v>86020</v>
      </c>
      <c r="AL115" s="963"/>
      <c r="AM115" s="963"/>
      <c r="AN115" s="963"/>
      <c r="AO115" s="964"/>
      <c r="AP115" s="966">
        <v>1.2</v>
      </c>
      <c r="AQ115" s="967"/>
      <c r="AR115" s="967"/>
      <c r="AS115" s="967"/>
      <c r="AT115" s="968"/>
      <c r="AU115" s="929"/>
      <c r="AV115" s="930"/>
      <c r="AW115" s="930"/>
      <c r="AX115" s="930"/>
      <c r="AY115" s="930"/>
      <c r="AZ115" s="978" t="s">
        <v>422</v>
      </c>
      <c r="BA115" s="979"/>
      <c r="BB115" s="979"/>
      <c r="BC115" s="979"/>
      <c r="BD115" s="979"/>
      <c r="BE115" s="979"/>
      <c r="BF115" s="979"/>
      <c r="BG115" s="979"/>
      <c r="BH115" s="979"/>
      <c r="BI115" s="979"/>
      <c r="BJ115" s="979"/>
      <c r="BK115" s="979"/>
      <c r="BL115" s="979"/>
      <c r="BM115" s="979"/>
      <c r="BN115" s="979"/>
      <c r="BO115" s="979"/>
      <c r="BP115" s="980"/>
      <c r="BQ115" s="948" t="s">
        <v>111</v>
      </c>
      <c r="BR115" s="949"/>
      <c r="BS115" s="949"/>
      <c r="BT115" s="949"/>
      <c r="BU115" s="949"/>
      <c r="BV115" s="949" t="s">
        <v>111</v>
      </c>
      <c r="BW115" s="949"/>
      <c r="BX115" s="949"/>
      <c r="BY115" s="949"/>
      <c r="BZ115" s="949"/>
      <c r="CA115" s="949" t="s">
        <v>111</v>
      </c>
      <c r="CB115" s="949"/>
      <c r="CC115" s="949"/>
      <c r="CD115" s="949"/>
      <c r="CE115" s="949"/>
      <c r="CF115" s="943" t="s">
        <v>111</v>
      </c>
      <c r="CG115" s="944"/>
      <c r="CH115" s="944"/>
      <c r="CI115" s="944"/>
      <c r="CJ115" s="944"/>
      <c r="CK115" s="974"/>
      <c r="CL115" s="975"/>
      <c r="CM115" s="978" t="s">
        <v>423</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111</v>
      </c>
      <c r="DH115" s="988"/>
      <c r="DI115" s="988"/>
      <c r="DJ115" s="988"/>
      <c r="DK115" s="989"/>
      <c r="DL115" s="990" t="s">
        <v>111</v>
      </c>
      <c r="DM115" s="988"/>
      <c r="DN115" s="988"/>
      <c r="DO115" s="988"/>
      <c r="DP115" s="989"/>
      <c r="DQ115" s="990" t="s">
        <v>111</v>
      </c>
      <c r="DR115" s="988"/>
      <c r="DS115" s="988"/>
      <c r="DT115" s="988"/>
      <c r="DU115" s="989"/>
      <c r="DV115" s="991" t="s">
        <v>111</v>
      </c>
      <c r="DW115" s="992"/>
      <c r="DX115" s="992"/>
      <c r="DY115" s="992"/>
      <c r="DZ115" s="993"/>
    </row>
    <row r="116" spans="1:130" s="199" customFormat="1" ht="26.25" customHeight="1" x14ac:dyDescent="0.15">
      <c r="A116" s="985"/>
      <c r="B116" s="986"/>
      <c r="C116" s="994" t="s">
        <v>424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111</v>
      </c>
      <c r="AB116" s="988"/>
      <c r="AC116" s="988"/>
      <c r="AD116" s="988"/>
      <c r="AE116" s="989"/>
      <c r="AF116" s="990" t="s">
        <v>111</v>
      </c>
      <c r="AG116" s="988"/>
      <c r="AH116" s="988"/>
      <c r="AI116" s="988"/>
      <c r="AJ116" s="989"/>
      <c r="AK116" s="990" t="s">
        <v>111</v>
      </c>
      <c r="AL116" s="988"/>
      <c r="AM116" s="988"/>
      <c r="AN116" s="988"/>
      <c r="AO116" s="989"/>
      <c r="AP116" s="991" t="s">
        <v>111</v>
      </c>
      <c r="AQ116" s="992"/>
      <c r="AR116" s="992"/>
      <c r="AS116" s="992"/>
      <c r="AT116" s="993"/>
      <c r="AU116" s="929"/>
      <c r="AV116" s="930"/>
      <c r="AW116" s="930"/>
      <c r="AX116" s="930"/>
      <c r="AY116" s="930"/>
      <c r="AZ116" s="996" t="s">
        <v>425</v>
      </c>
      <c r="BA116" s="997"/>
      <c r="BB116" s="997"/>
      <c r="BC116" s="997"/>
      <c r="BD116" s="997"/>
      <c r="BE116" s="997"/>
      <c r="BF116" s="997"/>
      <c r="BG116" s="997"/>
      <c r="BH116" s="997"/>
      <c r="BI116" s="997"/>
      <c r="BJ116" s="997"/>
      <c r="BK116" s="997"/>
      <c r="BL116" s="997"/>
      <c r="BM116" s="997"/>
      <c r="BN116" s="997"/>
      <c r="BO116" s="997"/>
      <c r="BP116" s="998"/>
      <c r="BQ116" s="948" t="s">
        <v>111</v>
      </c>
      <c r="BR116" s="949"/>
      <c r="BS116" s="949"/>
      <c r="BT116" s="949"/>
      <c r="BU116" s="949"/>
      <c r="BV116" s="949" t="s">
        <v>111</v>
      </c>
      <c r="BW116" s="949"/>
      <c r="BX116" s="949"/>
      <c r="BY116" s="949"/>
      <c r="BZ116" s="949"/>
      <c r="CA116" s="949" t="s">
        <v>111</v>
      </c>
      <c r="CB116" s="949"/>
      <c r="CC116" s="949"/>
      <c r="CD116" s="949"/>
      <c r="CE116" s="949"/>
      <c r="CF116" s="943" t="s">
        <v>111</v>
      </c>
      <c r="CG116" s="944"/>
      <c r="CH116" s="944"/>
      <c r="CI116" s="944"/>
      <c r="CJ116" s="944"/>
      <c r="CK116" s="974"/>
      <c r="CL116" s="975"/>
      <c r="CM116" s="945" t="s">
        <v>426</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111</v>
      </c>
      <c r="DH116" s="988"/>
      <c r="DI116" s="988"/>
      <c r="DJ116" s="988"/>
      <c r="DK116" s="989"/>
      <c r="DL116" s="990" t="s">
        <v>111</v>
      </c>
      <c r="DM116" s="988"/>
      <c r="DN116" s="988"/>
      <c r="DO116" s="988"/>
      <c r="DP116" s="989"/>
      <c r="DQ116" s="990" t="s">
        <v>111</v>
      </c>
      <c r="DR116" s="988"/>
      <c r="DS116" s="988"/>
      <c r="DT116" s="988"/>
      <c r="DU116" s="989"/>
      <c r="DV116" s="991" t="s">
        <v>111</v>
      </c>
      <c r="DW116" s="992"/>
      <c r="DX116" s="992"/>
      <c r="DY116" s="992"/>
      <c r="DZ116" s="993"/>
    </row>
    <row r="117" spans="1:130" s="199" customFormat="1" ht="26.25" customHeight="1" x14ac:dyDescent="0.15">
      <c r="A117" s="933" t="s">
        <v>171</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427</v>
      </c>
      <c r="Z117" s="915"/>
      <c r="AA117" s="1005">
        <v>1341710</v>
      </c>
      <c r="AB117" s="1006"/>
      <c r="AC117" s="1006"/>
      <c r="AD117" s="1006"/>
      <c r="AE117" s="1007"/>
      <c r="AF117" s="1008">
        <v>1417774</v>
      </c>
      <c r="AG117" s="1006"/>
      <c r="AH117" s="1006"/>
      <c r="AI117" s="1006"/>
      <c r="AJ117" s="1007"/>
      <c r="AK117" s="1008">
        <v>1593584</v>
      </c>
      <c r="AL117" s="1006"/>
      <c r="AM117" s="1006"/>
      <c r="AN117" s="1006"/>
      <c r="AO117" s="1007"/>
      <c r="AP117" s="1009"/>
      <c r="AQ117" s="1010"/>
      <c r="AR117" s="1010"/>
      <c r="AS117" s="1010"/>
      <c r="AT117" s="1011"/>
      <c r="AU117" s="929"/>
      <c r="AV117" s="930"/>
      <c r="AW117" s="930"/>
      <c r="AX117" s="930"/>
      <c r="AY117" s="930"/>
      <c r="AZ117" s="996" t="s">
        <v>428</v>
      </c>
      <c r="BA117" s="997"/>
      <c r="BB117" s="997"/>
      <c r="BC117" s="997"/>
      <c r="BD117" s="997"/>
      <c r="BE117" s="997"/>
      <c r="BF117" s="997"/>
      <c r="BG117" s="997"/>
      <c r="BH117" s="997"/>
      <c r="BI117" s="997"/>
      <c r="BJ117" s="997"/>
      <c r="BK117" s="997"/>
      <c r="BL117" s="997"/>
      <c r="BM117" s="997"/>
      <c r="BN117" s="997"/>
      <c r="BO117" s="997"/>
      <c r="BP117" s="998"/>
      <c r="BQ117" s="948" t="s">
        <v>111</v>
      </c>
      <c r="BR117" s="949"/>
      <c r="BS117" s="949"/>
      <c r="BT117" s="949"/>
      <c r="BU117" s="949"/>
      <c r="BV117" s="949" t="s">
        <v>111</v>
      </c>
      <c r="BW117" s="949"/>
      <c r="BX117" s="949"/>
      <c r="BY117" s="949"/>
      <c r="BZ117" s="949"/>
      <c r="CA117" s="949" t="s">
        <v>111</v>
      </c>
      <c r="CB117" s="949"/>
      <c r="CC117" s="949"/>
      <c r="CD117" s="949"/>
      <c r="CE117" s="949"/>
      <c r="CF117" s="943" t="s">
        <v>111</v>
      </c>
      <c r="CG117" s="944"/>
      <c r="CH117" s="944"/>
      <c r="CI117" s="944"/>
      <c r="CJ117" s="944"/>
      <c r="CK117" s="974"/>
      <c r="CL117" s="975"/>
      <c r="CM117" s="945" t="s">
        <v>429</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111</v>
      </c>
      <c r="DH117" s="988"/>
      <c r="DI117" s="988"/>
      <c r="DJ117" s="988"/>
      <c r="DK117" s="989"/>
      <c r="DL117" s="990" t="s">
        <v>111</v>
      </c>
      <c r="DM117" s="988"/>
      <c r="DN117" s="988"/>
      <c r="DO117" s="988"/>
      <c r="DP117" s="989"/>
      <c r="DQ117" s="990" t="s">
        <v>111</v>
      </c>
      <c r="DR117" s="988"/>
      <c r="DS117" s="988"/>
      <c r="DT117" s="988"/>
      <c r="DU117" s="989"/>
      <c r="DV117" s="991" t="s">
        <v>111</v>
      </c>
      <c r="DW117" s="992"/>
      <c r="DX117" s="992"/>
      <c r="DY117" s="992"/>
      <c r="DZ117" s="993"/>
    </row>
    <row r="118" spans="1:130" s="199" customFormat="1" ht="26.25" customHeight="1" x14ac:dyDescent="0.15">
      <c r="A118" s="933" t="s">
        <v>403</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401</v>
      </c>
      <c r="AB118" s="914"/>
      <c r="AC118" s="914"/>
      <c r="AD118" s="914"/>
      <c r="AE118" s="915"/>
      <c r="AF118" s="913" t="s">
        <v>288</v>
      </c>
      <c r="AG118" s="914"/>
      <c r="AH118" s="914"/>
      <c r="AI118" s="914"/>
      <c r="AJ118" s="915"/>
      <c r="AK118" s="913" t="s">
        <v>287</v>
      </c>
      <c r="AL118" s="914"/>
      <c r="AM118" s="914"/>
      <c r="AN118" s="914"/>
      <c r="AO118" s="915"/>
      <c r="AP118" s="1000" t="s">
        <v>402</v>
      </c>
      <c r="AQ118" s="1001"/>
      <c r="AR118" s="1001"/>
      <c r="AS118" s="1001"/>
      <c r="AT118" s="1002"/>
      <c r="AU118" s="929"/>
      <c r="AV118" s="930"/>
      <c r="AW118" s="930"/>
      <c r="AX118" s="930"/>
      <c r="AY118" s="930"/>
      <c r="AZ118" s="1003" t="s">
        <v>430</v>
      </c>
      <c r="BA118" s="994"/>
      <c r="BB118" s="994"/>
      <c r="BC118" s="994"/>
      <c r="BD118" s="994"/>
      <c r="BE118" s="994"/>
      <c r="BF118" s="994"/>
      <c r="BG118" s="994"/>
      <c r="BH118" s="994"/>
      <c r="BI118" s="994"/>
      <c r="BJ118" s="994"/>
      <c r="BK118" s="994"/>
      <c r="BL118" s="994"/>
      <c r="BM118" s="994"/>
      <c r="BN118" s="994"/>
      <c r="BO118" s="994"/>
      <c r="BP118" s="995"/>
      <c r="BQ118" s="1026" t="s">
        <v>111</v>
      </c>
      <c r="BR118" s="1027"/>
      <c r="BS118" s="1027"/>
      <c r="BT118" s="1027"/>
      <c r="BU118" s="1027"/>
      <c r="BV118" s="1027" t="s">
        <v>111</v>
      </c>
      <c r="BW118" s="1027"/>
      <c r="BX118" s="1027"/>
      <c r="BY118" s="1027"/>
      <c r="BZ118" s="1027"/>
      <c r="CA118" s="1027" t="s">
        <v>111</v>
      </c>
      <c r="CB118" s="1027"/>
      <c r="CC118" s="1027"/>
      <c r="CD118" s="1027"/>
      <c r="CE118" s="1027"/>
      <c r="CF118" s="943" t="s">
        <v>111</v>
      </c>
      <c r="CG118" s="944"/>
      <c r="CH118" s="944"/>
      <c r="CI118" s="944"/>
      <c r="CJ118" s="944"/>
      <c r="CK118" s="974"/>
      <c r="CL118" s="975"/>
      <c r="CM118" s="945" t="s">
        <v>431</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111</v>
      </c>
      <c r="DH118" s="988"/>
      <c r="DI118" s="988"/>
      <c r="DJ118" s="988"/>
      <c r="DK118" s="989"/>
      <c r="DL118" s="990" t="s">
        <v>111</v>
      </c>
      <c r="DM118" s="988"/>
      <c r="DN118" s="988"/>
      <c r="DO118" s="988"/>
      <c r="DP118" s="989"/>
      <c r="DQ118" s="990" t="s">
        <v>111</v>
      </c>
      <c r="DR118" s="988"/>
      <c r="DS118" s="988"/>
      <c r="DT118" s="988"/>
      <c r="DU118" s="989"/>
      <c r="DV118" s="991" t="s">
        <v>111</v>
      </c>
      <c r="DW118" s="992"/>
      <c r="DX118" s="992"/>
      <c r="DY118" s="992"/>
      <c r="DZ118" s="993"/>
    </row>
    <row r="119" spans="1:130" s="199" customFormat="1" ht="26.25" customHeight="1" x14ac:dyDescent="0.15">
      <c r="A119" s="1087" t="s">
        <v>406</v>
      </c>
      <c r="B119" s="973"/>
      <c r="C119" s="952" t="s">
        <v>407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111</v>
      </c>
      <c r="AB119" s="921"/>
      <c r="AC119" s="921"/>
      <c r="AD119" s="921"/>
      <c r="AE119" s="922"/>
      <c r="AF119" s="923" t="s">
        <v>111</v>
      </c>
      <c r="AG119" s="921"/>
      <c r="AH119" s="921"/>
      <c r="AI119" s="921"/>
      <c r="AJ119" s="922"/>
      <c r="AK119" s="923" t="s">
        <v>111</v>
      </c>
      <c r="AL119" s="921"/>
      <c r="AM119" s="921"/>
      <c r="AN119" s="921"/>
      <c r="AO119" s="922"/>
      <c r="AP119" s="924" t="s">
        <v>111</v>
      </c>
      <c r="AQ119" s="925"/>
      <c r="AR119" s="925"/>
      <c r="AS119" s="925"/>
      <c r="AT119" s="926"/>
      <c r="AU119" s="931"/>
      <c r="AV119" s="932"/>
      <c r="AW119" s="932"/>
      <c r="AX119" s="932"/>
      <c r="AY119" s="932"/>
      <c r="AZ119" s="230" t="s">
        <v>171</v>
      </c>
      <c r="BA119" s="230"/>
      <c r="BB119" s="230"/>
      <c r="BC119" s="230"/>
      <c r="BD119" s="230"/>
      <c r="BE119" s="230"/>
      <c r="BF119" s="230"/>
      <c r="BG119" s="230"/>
      <c r="BH119" s="230"/>
      <c r="BI119" s="230"/>
      <c r="BJ119" s="230"/>
      <c r="BK119" s="230"/>
      <c r="BL119" s="230"/>
      <c r="BM119" s="230"/>
      <c r="BN119" s="230"/>
      <c r="BO119" s="1004" t="s">
        <v>432</v>
      </c>
      <c r="BP119" s="1035"/>
      <c r="BQ119" s="1026">
        <v>20281061</v>
      </c>
      <c r="BR119" s="1027"/>
      <c r="BS119" s="1027"/>
      <c r="BT119" s="1027"/>
      <c r="BU119" s="1027"/>
      <c r="BV119" s="1027">
        <v>20723882</v>
      </c>
      <c r="BW119" s="1027"/>
      <c r="BX119" s="1027"/>
      <c r="BY119" s="1027"/>
      <c r="BZ119" s="1027"/>
      <c r="CA119" s="1027">
        <v>20284628</v>
      </c>
      <c r="CB119" s="1027"/>
      <c r="CC119" s="1027"/>
      <c r="CD119" s="1027"/>
      <c r="CE119" s="1027"/>
      <c r="CF119" s="1028"/>
      <c r="CG119" s="1029"/>
      <c r="CH119" s="1029"/>
      <c r="CI119" s="1029"/>
      <c r="CJ119" s="1030"/>
      <c r="CK119" s="976"/>
      <c r="CL119" s="977"/>
      <c r="CM119" s="1031" t="s">
        <v>433</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t="s">
        <v>111</v>
      </c>
      <c r="DH119" s="1013"/>
      <c r="DI119" s="1013"/>
      <c r="DJ119" s="1013"/>
      <c r="DK119" s="1014"/>
      <c r="DL119" s="1012" t="s">
        <v>111</v>
      </c>
      <c r="DM119" s="1013"/>
      <c r="DN119" s="1013"/>
      <c r="DO119" s="1013"/>
      <c r="DP119" s="1014"/>
      <c r="DQ119" s="1012" t="s">
        <v>111</v>
      </c>
      <c r="DR119" s="1013"/>
      <c r="DS119" s="1013"/>
      <c r="DT119" s="1013"/>
      <c r="DU119" s="1014"/>
      <c r="DV119" s="1015" t="s">
        <v>111</v>
      </c>
      <c r="DW119" s="1016"/>
      <c r="DX119" s="1016"/>
      <c r="DY119" s="1016"/>
      <c r="DZ119" s="1017"/>
    </row>
    <row r="120" spans="1:130" s="199" customFormat="1" ht="26.25" customHeight="1" x14ac:dyDescent="0.15">
      <c r="A120" s="1088"/>
      <c r="B120" s="975"/>
      <c r="C120" s="945" t="s">
        <v>410</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111</v>
      </c>
      <c r="AB120" s="988"/>
      <c r="AC120" s="988"/>
      <c r="AD120" s="988"/>
      <c r="AE120" s="989"/>
      <c r="AF120" s="990" t="s">
        <v>111</v>
      </c>
      <c r="AG120" s="988"/>
      <c r="AH120" s="988"/>
      <c r="AI120" s="988"/>
      <c r="AJ120" s="989"/>
      <c r="AK120" s="990" t="s">
        <v>111</v>
      </c>
      <c r="AL120" s="988"/>
      <c r="AM120" s="988"/>
      <c r="AN120" s="988"/>
      <c r="AO120" s="989"/>
      <c r="AP120" s="991" t="s">
        <v>111</v>
      </c>
      <c r="AQ120" s="992"/>
      <c r="AR120" s="992"/>
      <c r="AS120" s="992"/>
      <c r="AT120" s="993"/>
      <c r="AU120" s="1018" t="s">
        <v>434</v>
      </c>
      <c r="AV120" s="1019"/>
      <c r="AW120" s="1019"/>
      <c r="AX120" s="1019"/>
      <c r="AY120" s="1020"/>
      <c r="AZ120" s="969" t="s">
        <v>435</v>
      </c>
      <c r="BA120" s="918"/>
      <c r="BB120" s="918"/>
      <c r="BC120" s="918"/>
      <c r="BD120" s="918"/>
      <c r="BE120" s="918"/>
      <c r="BF120" s="918"/>
      <c r="BG120" s="918"/>
      <c r="BH120" s="918"/>
      <c r="BI120" s="918"/>
      <c r="BJ120" s="918"/>
      <c r="BK120" s="918"/>
      <c r="BL120" s="918"/>
      <c r="BM120" s="918"/>
      <c r="BN120" s="918"/>
      <c r="BO120" s="918"/>
      <c r="BP120" s="919"/>
      <c r="BQ120" s="955">
        <v>4755947</v>
      </c>
      <c r="BR120" s="956"/>
      <c r="BS120" s="956"/>
      <c r="BT120" s="956"/>
      <c r="BU120" s="956"/>
      <c r="BV120" s="956">
        <v>4743192</v>
      </c>
      <c r="BW120" s="956"/>
      <c r="BX120" s="956"/>
      <c r="BY120" s="956"/>
      <c r="BZ120" s="956"/>
      <c r="CA120" s="956">
        <v>5009500</v>
      </c>
      <c r="CB120" s="956"/>
      <c r="CC120" s="956"/>
      <c r="CD120" s="956"/>
      <c r="CE120" s="956"/>
      <c r="CF120" s="970">
        <v>68.7</v>
      </c>
      <c r="CG120" s="971"/>
      <c r="CH120" s="971"/>
      <c r="CI120" s="971"/>
      <c r="CJ120" s="971"/>
      <c r="CK120" s="1036" t="s">
        <v>436</v>
      </c>
      <c r="CL120" s="1037"/>
      <c r="CM120" s="1037"/>
      <c r="CN120" s="1037"/>
      <c r="CO120" s="1038"/>
      <c r="CP120" s="1044" t="s">
        <v>386</v>
      </c>
      <c r="CQ120" s="1045"/>
      <c r="CR120" s="1045"/>
      <c r="CS120" s="1045"/>
      <c r="CT120" s="1045"/>
      <c r="CU120" s="1045"/>
      <c r="CV120" s="1045"/>
      <c r="CW120" s="1045"/>
      <c r="CX120" s="1045"/>
      <c r="CY120" s="1045"/>
      <c r="CZ120" s="1045"/>
      <c r="DA120" s="1045"/>
      <c r="DB120" s="1045"/>
      <c r="DC120" s="1045"/>
      <c r="DD120" s="1045"/>
      <c r="DE120" s="1045"/>
      <c r="DF120" s="1046"/>
      <c r="DG120" s="955">
        <v>6546418</v>
      </c>
      <c r="DH120" s="956"/>
      <c r="DI120" s="956"/>
      <c r="DJ120" s="956"/>
      <c r="DK120" s="956"/>
      <c r="DL120" s="956">
        <v>6592802</v>
      </c>
      <c r="DM120" s="956"/>
      <c r="DN120" s="956"/>
      <c r="DO120" s="956"/>
      <c r="DP120" s="956"/>
      <c r="DQ120" s="956">
        <v>6493144</v>
      </c>
      <c r="DR120" s="956"/>
      <c r="DS120" s="956"/>
      <c r="DT120" s="956"/>
      <c r="DU120" s="956"/>
      <c r="DV120" s="957">
        <v>89.1</v>
      </c>
      <c r="DW120" s="957"/>
      <c r="DX120" s="957"/>
      <c r="DY120" s="957"/>
      <c r="DZ120" s="958"/>
    </row>
    <row r="121" spans="1:130" s="199" customFormat="1" ht="26.25" customHeight="1" x14ac:dyDescent="0.15">
      <c r="A121" s="1088"/>
      <c r="B121" s="975"/>
      <c r="C121" s="996" t="s">
        <v>437</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111</v>
      </c>
      <c r="AB121" s="988"/>
      <c r="AC121" s="988"/>
      <c r="AD121" s="988"/>
      <c r="AE121" s="989"/>
      <c r="AF121" s="990" t="s">
        <v>111</v>
      </c>
      <c r="AG121" s="988"/>
      <c r="AH121" s="988"/>
      <c r="AI121" s="988"/>
      <c r="AJ121" s="989"/>
      <c r="AK121" s="990" t="s">
        <v>111</v>
      </c>
      <c r="AL121" s="988"/>
      <c r="AM121" s="988"/>
      <c r="AN121" s="988"/>
      <c r="AO121" s="989"/>
      <c r="AP121" s="991" t="s">
        <v>111</v>
      </c>
      <c r="AQ121" s="992"/>
      <c r="AR121" s="992"/>
      <c r="AS121" s="992"/>
      <c r="AT121" s="993"/>
      <c r="AU121" s="1021"/>
      <c r="AV121" s="1022"/>
      <c r="AW121" s="1022"/>
      <c r="AX121" s="1022"/>
      <c r="AY121" s="1023"/>
      <c r="AZ121" s="978" t="s">
        <v>438</v>
      </c>
      <c r="BA121" s="979"/>
      <c r="BB121" s="979"/>
      <c r="BC121" s="979"/>
      <c r="BD121" s="979"/>
      <c r="BE121" s="979"/>
      <c r="BF121" s="979"/>
      <c r="BG121" s="979"/>
      <c r="BH121" s="979"/>
      <c r="BI121" s="979"/>
      <c r="BJ121" s="979"/>
      <c r="BK121" s="979"/>
      <c r="BL121" s="979"/>
      <c r="BM121" s="979"/>
      <c r="BN121" s="979"/>
      <c r="BO121" s="979"/>
      <c r="BP121" s="980"/>
      <c r="BQ121" s="948">
        <v>2235</v>
      </c>
      <c r="BR121" s="949"/>
      <c r="BS121" s="949"/>
      <c r="BT121" s="949"/>
      <c r="BU121" s="949"/>
      <c r="BV121" s="949">
        <v>1474</v>
      </c>
      <c r="BW121" s="949"/>
      <c r="BX121" s="949"/>
      <c r="BY121" s="949"/>
      <c r="BZ121" s="949"/>
      <c r="CA121" s="949">
        <v>9942</v>
      </c>
      <c r="CB121" s="949"/>
      <c r="CC121" s="949"/>
      <c r="CD121" s="949"/>
      <c r="CE121" s="949"/>
      <c r="CF121" s="943">
        <v>0.1</v>
      </c>
      <c r="CG121" s="944"/>
      <c r="CH121" s="944"/>
      <c r="CI121" s="944"/>
      <c r="CJ121" s="944"/>
      <c r="CK121" s="1039"/>
      <c r="CL121" s="1040"/>
      <c r="CM121" s="1040"/>
      <c r="CN121" s="1040"/>
      <c r="CO121" s="1041"/>
      <c r="CP121" s="1049" t="s">
        <v>384</v>
      </c>
      <c r="CQ121" s="1050"/>
      <c r="CR121" s="1050"/>
      <c r="CS121" s="1050"/>
      <c r="CT121" s="1050"/>
      <c r="CU121" s="1050"/>
      <c r="CV121" s="1050"/>
      <c r="CW121" s="1050"/>
      <c r="CX121" s="1050"/>
      <c r="CY121" s="1050"/>
      <c r="CZ121" s="1050"/>
      <c r="DA121" s="1050"/>
      <c r="DB121" s="1050"/>
      <c r="DC121" s="1050"/>
      <c r="DD121" s="1050"/>
      <c r="DE121" s="1050"/>
      <c r="DF121" s="1051"/>
      <c r="DG121" s="948">
        <v>2437</v>
      </c>
      <c r="DH121" s="949"/>
      <c r="DI121" s="949"/>
      <c r="DJ121" s="949"/>
      <c r="DK121" s="949"/>
      <c r="DL121" s="949">
        <v>2246</v>
      </c>
      <c r="DM121" s="949"/>
      <c r="DN121" s="949"/>
      <c r="DO121" s="949"/>
      <c r="DP121" s="949"/>
      <c r="DQ121" s="949">
        <v>4099</v>
      </c>
      <c r="DR121" s="949"/>
      <c r="DS121" s="949"/>
      <c r="DT121" s="949"/>
      <c r="DU121" s="949"/>
      <c r="DV121" s="950">
        <v>0.1</v>
      </c>
      <c r="DW121" s="950"/>
      <c r="DX121" s="950"/>
      <c r="DY121" s="950"/>
      <c r="DZ121" s="951"/>
    </row>
    <row r="122" spans="1:130" s="199" customFormat="1" ht="26.25" customHeight="1" x14ac:dyDescent="0.15">
      <c r="A122" s="1088"/>
      <c r="B122" s="975"/>
      <c r="C122" s="945" t="s">
        <v>420</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111</v>
      </c>
      <c r="AB122" s="988"/>
      <c r="AC122" s="988"/>
      <c r="AD122" s="988"/>
      <c r="AE122" s="989"/>
      <c r="AF122" s="990" t="s">
        <v>111</v>
      </c>
      <c r="AG122" s="988"/>
      <c r="AH122" s="988"/>
      <c r="AI122" s="988"/>
      <c r="AJ122" s="989"/>
      <c r="AK122" s="990" t="s">
        <v>111</v>
      </c>
      <c r="AL122" s="988"/>
      <c r="AM122" s="988"/>
      <c r="AN122" s="988"/>
      <c r="AO122" s="989"/>
      <c r="AP122" s="991" t="s">
        <v>111</v>
      </c>
      <c r="AQ122" s="992"/>
      <c r="AR122" s="992"/>
      <c r="AS122" s="992"/>
      <c r="AT122" s="993"/>
      <c r="AU122" s="1021"/>
      <c r="AV122" s="1022"/>
      <c r="AW122" s="1022"/>
      <c r="AX122" s="1022"/>
      <c r="AY122" s="1023"/>
      <c r="AZ122" s="1003" t="s">
        <v>439</v>
      </c>
      <c r="BA122" s="994"/>
      <c r="BB122" s="994"/>
      <c r="BC122" s="994"/>
      <c r="BD122" s="994"/>
      <c r="BE122" s="994"/>
      <c r="BF122" s="994"/>
      <c r="BG122" s="994"/>
      <c r="BH122" s="994"/>
      <c r="BI122" s="994"/>
      <c r="BJ122" s="994"/>
      <c r="BK122" s="994"/>
      <c r="BL122" s="994"/>
      <c r="BM122" s="994"/>
      <c r="BN122" s="994"/>
      <c r="BO122" s="994"/>
      <c r="BP122" s="995"/>
      <c r="BQ122" s="1026">
        <v>15295040</v>
      </c>
      <c r="BR122" s="1027"/>
      <c r="BS122" s="1027"/>
      <c r="BT122" s="1027"/>
      <c r="BU122" s="1027"/>
      <c r="BV122" s="1027">
        <v>15340694</v>
      </c>
      <c r="BW122" s="1027"/>
      <c r="BX122" s="1027"/>
      <c r="BY122" s="1027"/>
      <c r="BZ122" s="1027"/>
      <c r="CA122" s="1027">
        <v>15109235</v>
      </c>
      <c r="CB122" s="1027"/>
      <c r="CC122" s="1027"/>
      <c r="CD122" s="1027"/>
      <c r="CE122" s="1027"/>
      <c r="CF122" s="1047">
        <v>207.3</v>
      </c>
      <c r="CG122" s="1048"/>
      <c r="CH122" s="1048"/>
      <c r="CI122" s="1048"/>
      <c r="CJ122" s="1048"/>
      <c r="CK122" s="1039"/>
      <c r="CL122" s="1040"/>
      <c r="CM122" s="1040"/>
      <c r="CN122" s="1040"/>
      <c r="CO122" s="1041"/>
      <c r="CP122" s="1049"/>
      <c r="CQ122" s="1050"/>
      <c r="CR122" s="1050"/>
      <c r="CS122" s="1050"/>
      <c r="CT122" s="1050"/>
      <c r="CU122" s="1050"/>
      <c r="CV122" s="1050"/>
      <c r="CW122" s="1050"/>
      <c r="CX122" s="1050"/>
      <c r="CY122" s="1050"/>
      <c r="CZ122" s="1050"/>
      <c r="DA122" s="1050"/>
      <c r="DB122" s="1050"/>
      <c r="DC122" s="1050"/>
      <c r="DD122" s="1050"/>
      <c r="DE122" s="1050"/>
      <c r="DF122" s="1051"/>
      <c r="DG122" s="948"/>
      <c r="DH122" s="949"/>
      <c r="DI122" s="949"/>
      <c r="DJ122" s="949"/>
      <c r="DK122" s="949"/>
      <c r="DL122" s="949"/>
      <c r="DM122" s="949"/>
      <c r="DN122" s="949"/>
      <c r="DO122" s="949"/>
      <c r="DP122" s="949"/>
      <c r="DQ122" s="949"/>
      <c r="DR122" s="949"/>
      <c r="DS122" s="949"/>
      <c r="DT122" s="949"/>
      <c r="DU122" s="949"/>
      <c r="DV122" s="950"/>
      <c r="DW122" s="950"/>
      <c r="DX122" s="950"/>
      <c r="DY122" s="950"/>
      <c r="DZ122" s="951"/>
    </row>
    <row r="123" spans="1:130" s="199" customFormat="1" ht="26.25" customHeight="1" x14ac:dyDescent="0.15">
      <c r="A123" s="1088"/>
      <c r="B123" s="975"/>
      <c r="C123" s="945" t="s">
        <v>426</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111</v>
      </c>
      <c r="AB123" s="988"/>
      <c r="AC123" s="988"/>
      <c r="AD123" s="988"/>
      <c r="AE123" s="989"/>
      <c r="AF123" s="990" t="s">
        <v>111</v>
      </c>
      <c r="AG123" s="988"/>
      <c r="AH123" s="988"/>
      <c r="AI123" s="988"/>
      <c r="AJ123" s="989"/>
      <c r="AK123" s="990" t="s">
        <v>111</v>
      </c>
      <c r="AL123" s="988"/>
      <c r="AM123" s="988"/>
      <c r="AN123" s="988"/>
      <c r="AO123" s="989"/>
      <c r="AP123" s="991" t="s">
        <v>111</v>
      </c>
      <c r="AQ123" s="992"/>
      <c r="AR123" s="992"/>
      <c r="AS123" s="992"/>
      <c r="AT123" s="993"/>
      <c r="AU123" s="1024"/>
      <c r="AV123" s="1025"/>
      <c r="AW123" s="1025"/>
      <c r="AX123" s="1025"/>
      <c r="AY123" s="1025"/>
      <c r="AZ123" s="230" t="s">
        <v>171</v>
      </c>
      <c r="BA123" s="230"/>
      <c r="BB123" s="230"/>
      <c r="BC123" s="230"/>
      <c r="BD123" s="230"/>
      <c r="BE123" s="230"/>
      <c r="BF123" s="230"/>
      <c r="BG123" s="230"/>
      <c r="BH123" s="230"/>
      <c r="BI123" s="230"/>
      <c r="BJ123" s="230"/>
      <c r="BK123" s="230"/>
      <c r="BL123" s="230"/>
      <c r="BM123" s="230"/>
      <c r="BN123" s="230"/>
      <c r="BO123" s="1004" t="s">
        <v>440</v>
      </c>
      <c r="BP123" s="1035"/>
      <c r="BQ123" s="1094">
        <v>20053222</v>
      </c>
      <c r="BR123" s="1095"/>
      <c r="BS123" s="1095"/>
      <c r="BT123" s="1095"/>
      <c r="BU123" s="1095"/>
      <c r="BV123" s="1095">
        <v>20085360</v>
      </c>
      <c r="BW123" s="1095"/>
      <c r="BX123" s="1095"/>
      <c r="BY123" s="1095"/>
      <c r="BZ123" s="1095"/>
      <c r="CA123" s="1095">
        <v>20128677</v>
      </c>
      <c r="CB123" s="1095"/>
      <c r="CC123" s="1095"/>
      <c r="CD123" s="1095"/>
      <c r="CE123" s="1095"/>
      <c r="CF123" s="1028"/>
      <c r="CG123" s="1029"/>
      <c r="CH123" s="1029"/>
      <c r="CI123" s="1029"/>
      <c r="CJ123" s="1030"/>
      <c r="CK123" s="1039"/>
      <c r="CL123" s="1040"/>
      <c r="CM123" s="1040"/>
      <c r="CN123" s="1040"/>
      <c r="CO123" s="1041"/>
      <c r="CP123" s="1049"/>
      <c r="CQ123" s="1050"/>
      <c r="CR123" s="1050"/>
      <c r="CS123" s="1050"/>
      <c r="CT123" s="1050"/>
      <c r="CU123" s="1050"/>
      <c r="CV123" s="1050"/>
      <c r="CW123" s="1050"/>
      <c r="CX123" s="1050"/>
      <c r="CY123" s="1050"/>
      <c r="CZ123" s="1050"/>
      <c r="DA123" s="1050"/>
      <c r="DB123" s="1050"/>
      <c r="DC123" s="1050"/>
      <c r="DD123" s="1050"/>
      <c r="DE123" s="1050"/>
      <c r="DF123" s="1051"/>
      <c r="DG123" s="987"/>
      <c r="DH123" s="988"/>
      <c r="DI123" s="988"/>
      <c r="DJ123" s="988"/>
      <c r="DK123" s="989"/>
      <c r="DL123" s="990"/>
      <c r="DM123" s="988"/>
      <c r="DN123" s="988"/>
      <c r="DO123" s="988"/>
      <c r="DP123" s="989"/>
      <c r="DQ123" s="990"/>
      <c r="DR123" s="988"/>
      <c r="DS123" s="988"/>
      <c r="DT123" s="988"/>
      <c r="DU123" s="989"/>
      <c r="DV123" s="991"/>
      <c r="DW123" s="992"/>
      <c r="DX123" s="992"/>
      <c r="DY123" s="992"/>
      <c r="DZ123" s="993"/>
    </row>
    <row r="124" spans="1:130" s="199" customFormat="1" ht="26.25" customHeight="1" thickBot="1" x14ac:dyDescent="0.2">
      <c r="A124" s="1088"/>
      <c r="B124" s="975"/>
      <c r="C124" s="945" t="s">
        <v>429</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111</v>
      </c>
      <c r="AB124" s="988"/>
      <c r="AC124" s="988"/>
      <c r="AD124" s="988"/>
      <c r="AE124" s="989"/>
      <c r="AF124" s="990" t="s">
        <v>111</v>
      </c>
      <c r="AG124" s="988"/>
      <c r="AH124" s="988"/>
      <c r="AI124" s="988"/>
      <c r="AJ124" s="989"/>
      <c r="AK124" s="990" t="s">
        <v>111</v>
      </c>
      <c r="AL124" s="988"/>
      <c r="AM124" s="988"/>
      <c r="AN124" s="988"/>
      <c r="AO124" s="989"/>
      <c r="AP124" s="991" t="s">
        <v>111</v>
      </c>
      <c r="AQ124" s="992"/>
      <c r="AR124" s="992"/>
      <c r="AS124" s="992"/>
      <c r="AT124" s="993"/>
      <c r="AU124" s="1090" t="s">
        <v>441</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3.2</v>
      </c>
      <c r="BR124" s="1057"/>
      <c r="BS124" s="1057"/>
      <c r="BT124" s="1057"/>
      <c r="BU124" s="1057"/>
      <c r="BV124" s="1057">
        <v>8.8000000000000007</v>
      </c>
      <c r="BW124" s="1057"/>
      <c r="BX124" s="1057"/>
      <c r="BY124" s="1057"/>
      <c r="BZ124" s="1057"/>
      <c r="CA124" s="1057">
        <v>2.1</v>
      </c>
      <c r="CB124" s="1057"/>
      <c r="CC124" s="1057"/>
      <c r="CD124" s="1057"/>
      <c r="CE124" s="1057"/>
      <c r="CF124" s="1058"/>
      <c r="CG124" s="1059"/>
      <c r="CH124" s="1059"/>
      <c r="CI124" s="1059"/>
      <c r="CJ124" s="1060"/>
      <c r="CK124" s="1042"/>
      <c r="CL124" s="1042"/>
      <c r="CM124" s="1042"/>
      <c r="CN124" s="1042"/>
      <c r="CO124" s="1043"/>
      <c r="CP124" s="1049" t="s">
        <v>442</v>
      </c>
      <c r="CQ124" s="1050"/>
      <c r="CR124" s="1050"/>
      <c r="CS124" s="1050"/>
      <c r="CT124" s="1050"/>
      <c r="CU124" s="1050"/>
      <c r="CV124" s="1050"/>
      <c r="CW124" s="1050"/>
      <c r="CX124" s="1050"/>
      <c r="CY124" s="1050"/>
      <c r="CZ124" s="1050"/>
      <c r="DA124" s="1050"/>
      <c r="DB124" s="1050"/>
      <c r="DC124" s="1050"/>
      <c r="DD124" s="1050"/>
      <c r="DE124" s="1050"/>
      <c r="DF124" s="1051"/>
      <c r="DG124" s="1034" t="s">
        <v>111</v>
      </c>
      <c r="DH124" s="1013"/>
      <c r="DI124" s="1013"/>
      <c r="DJ124" s="1013"/>
      <c r="DK124" s="1014"/>
      <c r="DL124" s="1012" t="s">
        <v>111</v>
      </c>
      <c r="DM124" s="1013"/>
      <c r="DN124" s="1013"/>
      <c r="DO124" s="1013"/>
      <c r="DP124" s="1014"/>
      <c r="DQ124" s="1012" t="s">
        <v>111</v>
      </c>
      <c r="DR124" s="1013"/>
      <c r="DS124" s="1013"/>
      <c r="DT124" s="1013"/>
      <c r="DU124" s="1014"/>
      <c r="DV124" s="1015" t="s">
        <v>111</v>
      </c>
      <c r="DW124" s="1016"/>
      <c r="DX124" s="1016"/>
      <c r="DY124" s="1016"/>
      <c r="DZ124" s="1017"/>
    </row>
    <row r="125" spans="1:130" s="199" customFormat="1" ht="26.25" customHeight="1" x14ac:dyDescent="0.15">
      <c r="A125" s="1088"/>
      <c r="B125" s="975"/>
      <c r="C125" s="945" t="s">
        <v>431</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111</v>
      </c>
      <c r="AB125" s="988"/>
      <c r="AC125" s="988"/>
      <c r="AD125" s="988"/>
      <c r="AE125" s="989"/>
      <c r="AF125" s="990" t="s">
        <v>111</v>
      </c>
      <c r="AG125" s="988"/>
      <c r="AH125" s="988"/>
      <c r="AI125" s="988"/>
      <c r="AJ125" s="989"/>
      <c r="AK125" s="990" t="s">
        <v>111</v>
      </c>
      <c r="AL125" s="988"/>
      <c r="AM125" s="988"/>
      <c r="AN125" s="988"/>
      <c r="AO125" s="989"/>
      <c r="AP125" s="991" t="s">
        <v>111</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443</v>
      </c>
      <c r="CL125" s="1037"/>
      <c r="CM125" s="1037"/>
      <c r="CN125" s="1037"/>
      <c r="CO125" s="1038"/>
      <c r="CP125" s="969" t="s">
        <v>444</v>
      </c>
      <c r="CQ125" s="918"/>
      <c r="CR125" s="918"/>
      <c r="CS125" s="918"/>
      <c r="CT125" s="918"/>
      <c r="CU125" s="918"/>
      <c r="CV125" s="918"/>
      <c r="CW125" s="918"/>
      <c r="CX125" s="918"/>
      <c r="CY125" s="918"/>
      <c r="CZ125" s="918"/>
      <c r="DA125" s="918"/>
      <c r="DB125" s="918"/>
      <c r="DC125" s="918"/>
      <c r="DD125" s="918"/>
      <c r="DE125" s="918"/>
      <c r="DF125" s="919"/>
      <c r="DG125" s="955" t="s">
        <v>111</v>
      </c>
      <c r="DH125" s="956"/>
      <c r="DI125" s="956"/>
      <c r="DJ125" s="956"/>
      <c r="DK125" s="956"/>
      <c r="DL125" s="956" t="s">
        <v>111</v>
      </c>
      <c r="DM125" s="956"/>
      <c r="DN125" s="956"/>
      <c r="DO125" s="956"/>
      <c r="DP125" s="956"/>
      <c r="DQ125" s="956" t="s">
        <v>111</v>
      </c>
      <c r="DR125" s="956"/>
      <c r="DS125" s="956"/>
      <c r="DT125" s="956"/>
      <c r="DU125" s="956"/>
      <c r="DV125" s="957" t="s">
        <v>111</v>
      </c>
      <c r="DW125" s="957"/>
      <c r="DX125" s="957"/>
      <c r="DY125" s="957"/>
      <c r="DZ125" s="958"/>
    </row>
    <row r="126" spans="1:130" s="199" customFormat="1" ht="26.25" customHeight="1" thickBot="1" x14ac:dyDescent="0.2">
      <c r="A126" s="1088"/>
      <c r="B126" s="975"/>
      <c r="C126" s="945" t="s">
        <v>433</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t="s">
        <v>111</v>
      </c>
      <c r="AB126" s="988"/>
      <c r="AC126" s="988"/>
      <c r="AD126" s="988"/>
      <c r="AE126" s="989"/>
      <c r="AF126" s="990" t="s">
        <v>111</v>
      </c>
      <c r="AG126" s="988"/>
      <c r="AH126" s="988"/>
      <c r="AI126" s="988"/>
      <c r="AJ126" s="989"/>
      <c r="AK126" s="990" t="s">
        <v>111</v>
      </c>
      <c r="AL126" s="988"/>
      <c r="AM126" s="988"/>
      <c r="AN126" s="988"/>
      <c r="AO126" s="989"/>
      <c r="AP126" s="991" t="s">
        <v>111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445</v>
      </c>
      <c r="CQ126" s="979"/>
      <c r="CR126" s="979"/>
      <c r="CS126" s="979"/>
      <c r="CT126" s="979"/>
      <c r="CU126" s="979"/>
      <c r="CV126" s="979"/>
      <c r="CW126" s="979"/>
      <c r="CX126" s="979"/>
      <c r="CY126" s="979"/>
      <c r="CZ126" s="979"/>
      <c r="DA126" s="979"/>
      <c r="DB126" s="979"/>
      <c r="DC126" s="979"/>
      <c r="DD126" s="979"/>
      <c r="DE126" s="979"/>
      <c r="DF126" s="980"/>
      <c r="DG126" s="948" t="s">
        <v>111</v>
      </c>
      <c r="DH126" s="949"/>
      <c r="DI126" s="949"/>
      <c r="DJ126" s="949"/>
      <c r="DK126" s="949"/>
      <c r="DL126" s="949" t="s">
        <v>111</v>
      </c>
      <c r="DM126" s="949"/>
      <c r="DN126" s="949"/>
      <c r="DO126" s="949"/>
      <c r="DP126" s="949"/>
      <c r="DQ126" s="949" t="s">
        <v>111</v>
      </c>
      <c r="DR126" s="949"/>
      <c r="DS126" s="949"/>
      <c r="DT126" s="949"/>
      <c r="DU126" s="949"/>
      <c r="DV126" s="950" t="s">
        <v>111</v>
      </c>
      <c r="DW126" s="950"/>
      <c r="DX126" s="950"/>
      <c r="DY126" s="950"/>
      <c r="DZ126" s="951"/>
    </row>
    <row r="127" spans="1:130" s="199" customFormat="1" ht="26.25" customHeight="1" x14ac:dyDescent="0.15">
      <c r="A127" s="1089"/>
      <c r="B127" s="977"/>
      <c r="C127" s="1031" t="s">
        <v>446</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v>67661</v>
      </c>
      <c r="AB127" s="988"/>
      <c r="AC127" s="988"/>
      <c r="AD127" s="988"/>
      <c r="AE127" s="989"/>
      <c r="AF127" s="990">
        <v>70170</v>
      </c>
      <c r="AG127" s="988"/>
      <c r="AH127" s="988"/>
      <c r="AI127" s="988"/>
      <c r="AJ127" s="989"/>
      <c r="AK127" s="990">
        <v>86020</v>
      </c>
      <c r="AL127" s="988"/>
      <c r="AM127" s="988"/>
      <c r="AN127" s="988"/>
      <c r="AO127" s="989"/>
      <c r="AP127" s="991">
        <v>1.2</v>
      </c>
      <c r="AQ127" s="992"/>
      <c r="AR127" s="992"/>
      <c r="AS127" s="992"/>
      <c r="AT127" s="993"/>
      <c r="AU127" s="235"/>
      <c r="AV127" s="235"/>
      <c r="AW127" s="235"/>
      <c r="AX127" s="1061" t="s">
        <v>447</v>
      </c>
      <c r="AY127" s="1062"/>
      <c r="AZ127" s="1062"/>
      <c r="BA127" s="1062"/>
      <c r="BB127" s="1062"/>
      <c r="BC127" s="1062"/>
      <c r="BD127" s="1062"/>
      <c r="BE127" s="1063"/>
      <c r="BF127" s="1064" t="s">
        <v>448</v>
      </c>
      <c r="BG127" s="1062"/>
      <c r="BH127" s="1062"/>
      <c r="BI127" s="1062"/>
      <c r="BJ127" s="1062"/>
      <c r="BK127" s="1062"/>
      <c r="BL127" s="1063"/>
      <c r="BM127" s="1064" t="s">
        <v>449</v>
      </c>
      <c r="BN127" s="1062"/>
      <c r="BO127" s="1062"/>
      <c r="BP127" s="1062"/>
      <c r="BQ127" s="1062"/>
      <c r="BR127" s="1062"/>
      <c r="BS127" s="1063"/>
      <c r="BT127" s="1064" t="s">
        <v>450</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451</v>
      </c>
      <c r="CQ127" s="979"/>
      <c r="CR127" s="979"/>
      <c r="CS127" s="979"/>
      <c r="CT127" s="979"/>
      <c r="CU127" s="979"/>
      <c r="CV127" s="979"/>
      <c r="CW127" s="979"/>
      <c r="CX127" s="979"/>
      <c r="CY127" s="979"/>
      <c r="CZ127" s="979"/>
      <c r="DA127" s="979"/>
      <c r="DB127" s="979"/>
      <c r="DC127" s="979"/>
      <c r="DD127" s="979"/>
      <c r="DE127" s="979"/>
      <c r="DF127" s="980"/>
      <c r="DG127" s="948" t="s">
        <v>111</v>
      </c>
      <c r="DH127" s="949"/>
      <c r="DI127" s="949"/>
      <c r="DJ127" s="949"/>
      <c r="DK127" s="949"/>
      <c r="DL127" s="949" t="s">
        <v>111</v>
      </c>
      <c r="DM127" s="949"/>
      <c r="DN127" s="949"/>
      <c r="DO127" s="949"/>
      <c r="DP127" s="949"/>
      <c r="DQ127" s="949" t="s">
        <v>111</v>
      </c>
      <c r="DR127" s="949"/>
      <c r="DS127" s="949"/>
      <c r="DT127" s="949"/>
      <c r="DU127" s="949"/>
      <c r="DV127" s="950" t="s">
        <v>111</v>
      </c>
      <c r="DW127" s="950"/>
      <c r="DX127" s="950"/>
      <c r="DY127" s="950"/>
      <c r="DZ127" s="951"/>
    </row>
    <row r="128" spans="1:130" s="199" customFormat="1" ht="26.25" customHeight="1" thickBot="1" x14ac:dyDescent="0.2">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76">
        <v>1360</v>
      </c>
      <c r="AB128" s="1077"/>
      <c r="AC128" s="1077"/>
      <c r="AD128" s="1077"/>
      <c r="AE128" s="1078"/>
      <c r="AF128" s="1079">
        <v>1064</v>
      </c>
      <c r="AG128" s="1077"/>
      <c r="AH128" s="1077"/>
      <c r="AI128" s="1077"/>
      <c r="AJ128" s="1078"/>
      <c r="AK128" s="1079">
        <v>410</v>
      </c>
      <c r="AL128" s="1077"/>
      <c r="AM128" s="1077"/>
      <c r="AN128" s="1077"/>
      <c r="AO128" s="1078"/>
      <c r="AP128" s="1080"/>
      <c r="AQ128" s="1081"/>
      <c r="AR128" s="1081"/>
      <c r="AS128" s="1081"/>
      <c r="AT128" s="1082"/>
      <c r="AU128" s="235"/>
      <c r="AV128" s="235"/>
      <c r="AW128" s="235"/>
      <c r="AX128" s="917" t="s">
        <v>454</v>
      </c>
      <c r="AY128" s="918"/>
      <c r="AZ128" s="918"/>
      <c r="BA128" s="918"/>
      <c r="BB128" s="918"/>
      <c r="BC128" s="918"/>
      <c r="BD128" s="918"/>
      <c r="BE128" s="919"/>
      <c r="BF128" s="1083" t="s">
        <v>111</v>
      </c>
      <c r="BG128" s="1084"/>
      <c r="BH128" s="1084"/>
      <c r="BI128" s="1084"/>
      <c r="BJ128" s="1084"/>
      <c r="BK128" s="1084"/>
      <c r="BL128" s="1085"/>
      <c r="BM128" s="1083">
        <v>13.65</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455</v>
      </c>
      <c r="CQ128" s="1066"/>
      <c r="CR128" s="1066"/>
      <c r="CS128" s="1066"/>
      <c r="CT128" s="1066"/>
      <c r="CU128" s="1066"/>
      <c r="CV128" s="1066"/>
      <c r="CW128" s="1066"/>
      <c r="CX128" s="1066"/>
      <c r="CY128" s="1066"/>
      <c r="CZ128" s="1066"/>
      <c r="DA128" s="1066"/>
      <c r="DB128" s="1066"/>
      <c r="DC128" s="1066"/>
      <c r="DD128" s="1066"/>
      <c r="DE128" s="1066"/>
      <c r="DF128" s="1067"/>
      <c r="DG128" s="1068" t="s">
        <v>111</v>
      </c>
      <c r="DH128" s="1069"/>
      <c r="DI128" s="1069"/>
      <c r="DJ128" s="1069"/>
      <c r="DK128" s="1069"/>
      <c r="DL128" s="1069" t="s">
        <v>111</v>
      </c>
      <c r="DM128" s="1069"/>
      <c r="DN128" s="1069"/>
      <c r="DO128" s="1069"/>
      <c r="DP128" s="1069"/>
      <c r="DQ128" s="1069" t="s">
        <v>111</v>
      </c>
      <c r="DR128" s="1069"/>
      <c r="DS128" s="1069"/>
      <c r="DT128" s="1069"/>
      <c r="DU128" s="1069"/>
      <c r="DV128" s="1070" t="s">
        <v>111</v>
      </c>
      <c r="DW128" s="1070"/>
      <c r="DX128" s="1070"/>
      <c r="DY128" s="1070"/>
      <c r="DZ128" s="1071"/>
    </row>
    <row r="129" spans="1:131" s="199" customFormat="1" ht="26.25" customHeight="1" x14ac:dyDescent="0.15">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456</v>
      </c>
      <c r="X129" s="1103"/>
      <c r="Y129" s="1103"/>
      <c r="Z129" s="1104"/>
      <c r="AA129" s="987">
        <v>8005996</v>
      </c>
      <c r="AB129" s="988"/>
      <c r="AC129" s="988"/>
      <c r="AD129" s="988"/>
      <c r="AE129" s="989"/>
      <c r="AF129" s="990">
        <v>8275277</v>
      </c>
      <c r="AG129" s="988"/>
      <c r="AH129" s="988"/>
      <c r="AI129" s="988"/>
      <c r="AJ129" s="989"/>
      <c r="AK129" s="990">
        <v>8384002</v>
      </c>
      <c r="AL129" s="988"/>
      <c r="AM129" s="988"/>
      <c r="AN129" s="988"/>
      <c r="AO129" s="989"/>
      <c r="AP129" s="1105"/>
      <c r="AQ129" s="1106"/>
      <c r="AR129" s="1106"/>
      <c r="AS129" s="1106"/>
      <c r="AT129" s="1107"/>
      <c r="AU129" s="237"/>
      <c r="AV129" s="237"/>
      <c r="AW129" s="237"/>
      <c r="AX129" s="1096" t="s">
        <v>457</v>
      </c>
      <c r="AY129" s="979"/>
      <c r="AZ129" s="979"/>
      <c r="BA129" s="979"/>
      <c r="BB129" s="979"/>
      <c r="BC129" s="979"/>
      <c r="BD129" s="979"/>
      <c r="BE129" s="980"/>
      <c r="BF129" s="1097" t="s">
        <v>111</v>
      </c>
      <c r="BG129" s="1098"/>
      <c r="BH129" s="1098"/>
      <c r="BI129" s="1098"/>
      <c r="BJ129" s="1098"/>
      <c r="BK129" s="1098"/>
      <c r="BL129" s="1099"/>
      <c r="BM129" s="1097">
        <v>18.649999999999999</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458</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459</v>
      </c>
      <c r="X130" s="1103"/>
      <c r="Y130" s="1103"/>
      <c r="Z130" s="1104"/>
      <c r="AA130" s="987">
        <v>1046945</v>
      </c>
      <c r="AB130" s="988"/>
      <c r="AC130" s="988"/>
      <c r="AD130" s="988"/>
      <c r="AE130" s="989"/>
      <c r="AF130" s="990">
        <v>1081257</v>
      </c>
      <c r="AG130" s="988"/>
      <c r="AH130" s="988"/>
      <c r="AI130" s="988"/>
      <c r="AJ130" s="989"/>
      <c r="AK130" s="990">
        <v>1094679</v>
      </c>
      <c r="AL130" s="988"/>
      <c r="AM130" s="988"/>
      <c r="AN130" s="988"/>
      <c r="AO130" s="989"/>
      <c r="AP130" s="1105"/>
      <c r="AQ130" s="1106"/>
      <c r="AR130" s="1106"/>
      <c r="AS130" s="1106"/>
      <c r="AT130" s="1107"/>
      <c r="AU130" s="237"/>
      <c r="AV130" s="237"/>
      <c r="AW130" s="237"/>
      <c r="AX130" s="1096" t="s">
        <v>460</v>
      </c>
      <c r="AY130" s="979"/>
      <c r="AZ130" s="979"/>
      <c r="BA130" s="979"/>
      <c r="BB130" s="979"/>
      <c r="BC130" s="979"/>
      <c r="BD130" s="979"/>
      <c r="BE130" s="980"/>
      <c r="BF130" s="1133">
        <v>5.2</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461</v>
      </c>
      <c r="X131" s="1141"/>
      <c r="Y131" s="1141"/>
      <c r="Z131" s="1142"/>
      <c r="AA131" s="1034">
        <v>6959051</v>
      </c>
      <c r="AB131" s="1013"/>
      <c r="AC131" s="1013"/>
      <c r="AD131" s="1013"/>
      <c r="AE131" s="1014"/>
      <c r="AF131" s="1012">
        <v>7194020</v>
      </c>
      <c r="AG131" s="1013"/>
      <c r="AH131" s="1013"/>
      <c r="AI131" s="1013"/>
      <c r="AJ131" s="1014"/>
      <c r="AK131" s="1012">
        <v>7289323</v>
      </c>
      <c r="AL131" s="1013"/>
      <c r="AM131" s="1013"/>
      <c r="AN131" s="1013"/>
      <c r="AO131" s="1014"/>
      <c r="AP131" s="1143"/>
      <c r="AQ131" s="1144"/>
      <c r="AR131" s="1144"/>
      <c r="AS131" s="1144"/>
      <c r="AT131" s="1145"/>
      <c r="AU131" s="237"/>
      <c r="AV131" s="237"/>
      <c r="AW131" s="237"/>
      <c r="AX131" s="1115" t="s">
        <v>462</v>
      </c>
      <c r="AY131" s="1066"/>
      <c r="AZ131" s="1066"/>
      <c r="BA131" s="1066"/>
      <c r="BB131" s="1066"/>
      <c r="BC131" s="1066"/>
      <c r="BD131" s="1066"/>
      <c r="BE131" s="1067"/>
      <c r="BF131" s="1116">
        <v>2.1</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463</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464</v>
      </c>
      <c r="W132" s="1126"/>
      <c r="X132" s="1126"/>
      <c r="Y132" s="1126"/>
      <c r="Z132" s="1127"/>
      <c r="AA132" s="1128">
        <v>4.216163957</v>
      </c>
      <c r="AB132" s="1129"/>
      <c r="AC132" s="1129"/>
      <c r="AD132" s="1129"/>
      <c r="AE132" s="1130"/>
      <c r="AF132" s="1131">
        <v>4.662942277</v>
      </c>
      <c r="AG132" s="1129"/>
      <c r="AH132" s="1129"/>
      <c r="AI132" s="1129"/>
      <c r="AJ132" s="1130"/>
      <c r="AK132" s="1131">
        <v>6.8387009330000001</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465</v>
      </c>
      <c r="W133" s="1109"/>
      <c r="X133" s="1109"/>
      <c r="Y133" s="1109"/>
      <c r="Z133" s="1110"/>
      <c r="AA133" s="1111">
        <v>6.6</v>
      </c>
      <c r="AB133" s="1112"/>
      <c r="AC133" s="1112"/>
      <c r="AD133" s="1112"/>
      <c r="AE133" s="1113"/>
      <c r="AF133" s="1111">
        <v>5.3</v>
      </c>
      <c r="AG133" s="1112"/>
      <c r="AH133" s="1112"/>
      <c r="AI133" s="1112"/>
      <c r="AJ133" s="1113"/>
      <c r="AK133" s="1111">
        <v>5.2</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49" t="s">
        <v>468</v>
      </c>
      <c r="L7" s="256"/>
      <c r="M7" s="257" t="s">
        <v>469</v>
      </c>
      <c r="N7" s="258"/>
    </row>
    <row r="8" spans="1:16" x14ac:dyDescent="0.15">
      <c r="A8" s="250"/>
      <c r="B8" s="246"/>
      <c r="C8" s="246"/>
      <c r="D8" s="246"/>
      <c r="E8" s="246"/>
      <c r="F8" s="246"/>
      <c r="G8" s="259"/>
      <c r="H8" s="260"/>
      <c r="I8" s="260"/>
      <c r="J8" s="261"/>
      <c r="K8" s="1150"/>
      <c r="L8" s="262" t="s">
        <v>470</v>
      </c>
      <c r="M8" s="263" t="s">
        <v>471</v>
      </c>
      <c r="N8" s="264" t="s">
        <v>472</v>
      </c>
    </row>
    <row r="9" spans="1:16" x14ac:dyDescent="0.15">
      <c r="A9" s="250"/>
      <c r="B9" s="246"/>
      <c r="C9" s="246"/>
      <c r="D9" s="246"/>
      <c r="E9" s="246"/>
      <c r="F9" s="246"/>
      <c r="G9" s="1151" t="s">
        <v>473</v>
      </c>
      <c r="H9" s="1152"/>
      <c r="I9" s="1152"/>
      <c r="J9" s="1153"/>
      <c r="K9" s="265">
        <v>1605295</v>
      </c>
      <c r="L9" s="266">
        <v>35146</v>
      </c>
      <c r="M9" s="267">
        <v>55845</v>
      </c>
      <c r="N9" s="268">
        <v>-37.1</v>
      </c>
    </row>
    <row r="10" spans="1:16" x14ac:dyDescent="0.15">
      <c r="A10" s="250"/>
      <c r="B10" s="246"/>
      <c r="C10" s="246"/>
      <c r="D10" s="246"/>
      <c r="E10" s="246"/>
      <c r="F10" s="246"/>
      <c r="G10" s="1151" t="s">
        <v>474</v>
      </c>
      <c r="H10" s="1152"/>
      <c r="I10" s="1152"/>
      <c r="J10" s="1153"/>
      <c r="K10" s="269">
        <v>304513</v>
      </c>
      <c r="L10" s="270">
        <v>6667</v>
      </c>
      <c r="M10" s="271">
        <v>5607</v>
      </c>
      <c r="N10" s="272">
        <v>18.899999999999999</v>
      </c>
    </row>
    <row r="11" spans="1:16" ht="13.5" customHeight="1" x14ac:dyDescent="0.15">
      <c r="A11" s="250"/>
      <c r="B11" s="246"/>
      <c r="C11" s="246"/>
      <c r="D11" s="246"/>
      <c r="E11" s="246"/>
      <c r="F11" s="246"/>
      <c r="G11" s="1151" t="s">
        <v>475</v>
      </c>
      <c r="H11" s="1152"/>
      <c r="I11" s="1152"/>
      <c r="J11" s="1153"/>
      <c r="K11" s="269">
        <v>305943</v>
      </c>
      <c r="L11" s="270">
        <v>6698</v>
      </c>
      <c r="M11" s="271">
        <v>8384</v>
      </c>
      <c r="N11" s="272">
        <v>-20.100000000000001</v>
      </c>
    </row>
    <row r="12" spans="1:16" ht="13.5" customHeight="1" x14ac:dyDescent="0.15">
      <c r="A12" s="250"/>
      <c r="B12" s="246"/>
      <c r="C12" s="246"/>
      <c r="D12" s="246"/>
      <c r="E12" s="246"/>
      <c r="F12" s="246"/>
      <c r="G12" s="1151" t="s">
        <v>476</v>
      </c>
      <c r="H12" s="1152"/>
      <c r="I12" s="1152"/>
      <c r="J12" s="1153"/>
      <c r="K12" s="269">
        <v>3465</v>
      </c>
      <c r="L12" s="270">
        <v>76</v>
      </c>
      <c r="M12" s="271">
        <v>147</v>
      </c>
      <c r="N12" s="272">
        <v>-48.3</v>
      </c>
    </row>
    <row r="13" spans="1:16" ht="13.5" customHeight="1" x14ac:dyDescent="0.15">
      <c r="A13" s="250"/>
      <c r="B13" s="246"/>
      <c r="C13" s="246"/>
      <c r="D13" s="246"/>
      <c r="E13" s="246"/>
      <c r="F13" s="246"/>
      <c r="G13" s="1151" t="s">
        <v>477</v>
      </c>
      <c r="H13" s="1152"/>
      <c r="I13" s="1152"/>
      <c r="J13" s="1153"/>
      <c r="K13" s="269" t="s">
        <v>478</v>
      </c>
      <c r="L13" s="270" t="s">
        <v>478</v>
      </c>
      <c r="M13" s="271">
        <v>6</v>
      </c>
      <c r="N13" s="272" t="s">
        <v>478</v>
      </c>
    </row>
    <row r="14" spans="1:16" ht="13.5" customHeight="1" x14ac:dyDescent="0.15">
      <c r="A14" s="250"/>
      <c r="B14" s="246"/>
      <c r="C14" s="246"/>
      <c r="D14" s="246"/>
      <c r="E14" s="246"/>
      <c r="F14" s="246"/>
      <c r="G14" s="1151" t="s">
        <v>479</v>
      </c>
      <c r="H14" s="1152"/>
      <c r="I14" s="1152"/>
      <c r="J14" s="1153"/>
      <c r="K14" s="269">
        <v>58191</v>
      </c>
      <c r="L14" s="270">
        <v>1274</v>
      </c>
      <c r="M14" s="271">
        <v>2653</v>
      </c>
      <c r="N14" s="272">
        <v>-52</v>
      </c>
    </row>
    <row r="15" spans="1:16" ht="13.5" customHeight="1" x14ac:dyDescent="0.15">
      <c r="A15" s="250"/>
      <c r="B15" s="246"/>
      <c r="C15" s="246"/>
      <c r="D15" s="246"/>
      <c r="E15" s="246"/>
      <c r="F15" s="246"/>
      <c r="G15" s="1151" t="s">
        <v>480</v>
      </c>
      <c r="H15" s="1152"/>
      <c r="I15" s="1152"/>
      <c r="J15" s="1153"/>
      <c r="K15" s="269">
        <v>18740</v>
      </c>
      <c r="L15" s="270">
        <v>410</v>
      </c>
      <c r="M15" s="271">
        <v>1240</v>
      </c>
      <c r="N15" s="272">
        <v>-66.900000000000006</v>
      </c>
    </row>
    <row r="16" spans="1:16" x14ac:dyDescent="0.15">
      <c r="A16" s="250"/>
      <c r="B16" s="246"/>
      <c r="C16" s="246"/>
      <c r="D16" s="246"/>
      <c r="E16" s="246"/>
      <c r="F16" s="246"/>
      <c r="G16" s="1154" t="s">
        <v>481</v>
      </c>
      <c r="H16" s="1155"/>
      <c r="I16" s="1155"/>
      <c r="J16" s="1156"/>
      <c r="K16" s="270">
        <v>-146916</v>
      </c>
      <c r="L16" s="270">
        <v>-3217</v>
      </c>
      <c r="M16" s="271">
        <v>-5294</v>
      </c>
      <c r="N16" s="272">
        <v>-39.200000000000003</v>
      </c>
    </row>
    <row r="17" spans="1:16" x14ac:dyDescent="0.15">
      <c r="A17" s="250"/>
      <c r="B17" s="246"/>
      <c r="C17" s="246"/>
      <c r="D17" s="246"/>
      <c r="E17" s="246"/>
      <c r="F17" s="246"/>
      <c r="G17" s="1154" t="s">
        <v>171</v>
      </c>
      <c r="H17" s="1155"/>
      <c r="I17" s="1155"/>
      <c r="J17" s="1156"/>
      <c r="K17" s="270">
        <v>2149231</v>
      </c>
      <c r="L17" s="270">
        <v>47055</v>
      </c>
      <c r="M17" s="271">
        <v>68586</v>
      </c>
      <c r="N17" s="272">
        <v>-31.4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6" t="s">
        <v>486</v>
      </c>
      <c r="H21" s="1147"/>
      <c r="I21" s="1147"/>
      <c r="J21" s="1148"/>
      <c r="K21" s="282">
        <v>3.85</v>
      </c>
      <c r="L21" s="283">
        <v>6.42</v>
      </c>
      <c r="M21" s="284">
        <v>-2.57</v>
      </c>
      <c r="N21" s="251"/>
      <c r="O21" s="285"/>
      <c r="P21" s="281"/>
    </row>
    <row r="22" spans="1:16" s="286" customFormat="1" x14ac:dyDescent="0.15">
      <c r="A22" s="281"/>
      <c r="B22" s="251"/>
      <c r="C22" s="251"/>
      <c r="D22" s="251"/>
      <c r="E22" s="251"/>
      <c r="F22" s="251"/>
      <c r="G22" s="1146" t="s">
        <v>487</v>
      </c>
      <c r="H22" s="1147"/>
      <c r="I22" s="1147"/>
      <c r="J22" s="1148"/>
      <c r="K22" s="287">
        <v>100.9</v>
      </c>
      <c r="L22" s="288">
        <v>97.3</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49" t="s">
        <v>468</v>
      </c>
      <c r="L30" s="256"/>
      <c r="M30" s="257" t="s">
        <v>469</v>
      </c>
      <c r="N30" s="258"/>
    </row>
    <row r="31" spans="1:16" x14ac:dyDescent="0.15">
      <c r="A31" s="250"/>
      <c r="B31" s="246"/>
      <c r="C31" s="246"/>
      <c r="D31" s="246"/>
      <c r="E31" s="246"/>
      <c r="F31" s="246"/>
      <c r="G31" s="259"/>
      <c r="H31" s="260"/>
      <c r="I31" s="260"/>
      <c r="J31" s="261"/>
      <c r="K31" s="1150"/>
      <c r="L31" s="262" t="s">
        <v>470</v>
      </c>
      <c r="M31" s="263" t="s">
        <v>471</v>
      </c>
      <c r="N31" s="264" t="s">
        <v>472</v>
      </c>
    </row>
    <row r="32" spans="1:16" ht="27" customHeight="1" x14ac:dyDescent="0.15">
      <c r="A32" s="250"/>
      <c r="B32" s="246"/>
      <c r="C32" s="246"/>
      <c r="D32" s="246"/>
      <c r="E32" s="246"/>
      <c r="F32" s="246"/>
      <c r="G32" s="1162" t="s">
        <v>491</v>
      </c>
      <c r="H32" s="1163"/>
      <c r="I32" s="1163"/>
      <c r="J32" s="1164"/>
      <c r="K32" s="296">
        <v>1080303</v>
      </c>
      <c r="L32" s="296">
        <v>23652</v>
      </c>
      <c r="M32" s="297">
        <v>31128</v>
      </c>
      <c r="N32" s="298">
        <v>-24</v>
      </c>
    </row>
    <row r="33" spans="1:16" ht="13.5" customHeight="1" x14ac:dyDescent="0.15">
      <c r="A33" s="250"/>
      <c r="B33" s="246"/>
      <c r="C33" s="246"/>
      <c r="D33" s="246"/>
      <c r="E33" s="246"/>
      <c r="F33" s="246"/>
      <c r="G33" s="1162" t="s">
        <v>492</v>
      </c>
      <c r="H33" s="1163"/>
      <c r="I33" s="1163"/>
      <c r="J33" s="1164"/>
      <c r="K33" s="296" t="s">
        <v>478</v>
      </c>
      <c r="L33" s="296" t="s">
        <v>478</v>
      </c>
      <c r="M33" s="297" t="s">
        <v>478</v>
      </c>
      <c r="N33" s="298" t="s">
        <v>478</v>
      </c>
    </row>
    <row r="34" spans="1:16" ht="27" customHeight="1" x14ac:dyDescent="0.15">
      <c r="A34" s="250"/>
      <c r="B34" s="246"/>
      <c r="C34" s="246"/>
      <c r="D34" s="246"/>
      <c r="E34" s="246"/>
      <c r="F34" s="246"/>
      <c r="G34" s="1162" t="s">
        <v>493</v>
      </c>
      <c r="H34" s="1163"/>
      <c r="I34" s="1163"/>
      <c r="J34" s="1164"/>
      <c r="K34" s="296" t="s">
        <v>478</v>
      </c>
      <c r="L34" s="296" t="s">
        <v>478</v>
      </c>
      <c r="M34" s="297" t="s">
        <v>478</v>
      </c>
      <c r="N34" s="298" t="s">
        <v>478</v>
      </c>
    </row>
    <row r="35" spans="1:16" ht="27" customHeight="1" x14ac:dyDescent="0.15">
      <c r="A35" s="250"/>
      <c r="B35" s="246"/>
      <c r="C35" s="246"/>
      <c r="D35" s="246"/>
      <c r="E35" s="246"/>
      <c r="F35" s="246"/>
      <c r="G35" s="1162" t="s">
        <v>494</v>
      </c>
      <c r="H35" s="1163"/>
      <c r="I35" s="1163"/>
      <c r="J35" s="1164"/>
      <c r="K35" s="296">
        <v>418348</v>
      </c>
      <c r="L35" s="296">
        <v>9159</v>
      </c>
      <c r="M35" s="297">
        <v>9784</v>
      </c>
      <c r="N35" s="298">
        <v>-6.4</v>
      </c>
    </row>
    <row r="36" spans="1:16" ht="27" customHeight="1" x14ac:dyDescent="0.15">
      <c r="A36" s="250"/>
      <c r="B36" s="246"/>
      <c r="C36" s="246"/>
      <c r="D36" s="246"/>
      <c r="E36" s="246"/>
      <c r="F36" s="246"/>
      <c r="G36" s="1162" t="s">
        <v>495</v>
      </c>
      <c r="H36" s="1163"/>
      <c r="I36" s="1163"/>
      <c r="J36" s="1164"/>
      <c r="K36" s="296">
        <v>8913</v>
      </c>
      <c r="L36" s="296">
        <v>195</v>
      </c>
      <c r="M36" s="297">
        <v>2611</v>
      </c>
      <c r="N36" s="298">
        <v>-92.5</v>
      </c>
    </row>
    <row r="37" spans="1:16" ht="13.5" customHeight="1" x14ac:dyDescent="0.15">
      <c r="A37" s="250"/>
      <c r="B37" s="246"/>
      <c r="C37" s="246"/>
      <c r="D37" s="246"/>
      <c r="E37" s="246"/>
      <c r="F37" s="246"/>
      <c r="G37" s="1162" t="s">
        <v>496</v>
      </c>
      <c r="H37" s="1163"/>
      <c r="I37" s="1163"/>
      <c r="J37" s="1164"/>
      <c r="K37" s="296">
        <v>86020</v>
      </c>
      <c r="L37" s="296">
        <v>1883</v>
      </c>
      <c r="M37" s="297">
        <v>1177</v>
      </c>
      <c r="N37" s="298">
        <v>60</v>
      </c>
    </row>
    <row r="38" spans="1:16" ht="27" customHeight="1" x14ac:dyDescent="0.15">
      <c r="A38" s="250"/>
      <c r="B38" s="246"/>
      <c r="C38" s="246"/>
      <c r="D38" s="246"/>
      <c r="E38" s="246"/>
      <c r="F38" s="246"/>
      <c r="G38" s="1165" t="s">
        <v>497</v>
      </c>
      <c r="H38" s="1166"/>
      <c r="I38" s="1166"/>
      <c r="J38" s="1167"/>
      <c r="K38" s="299" t="s">
        <v>478</v>
      </c>
      <c r="L38" s="299" t="s">
        <v>478</v>
      </c>
      <c r="M38" s="300">
        <v>1</v>
      </c>
      <c r="N38" s="301" t="s">
        <v>478</v>
      </c>
      <c r="O38" s="295"/>
    </row>
    <row r="39" spans="1:16" x14ac:dyDescent="0.15">
      <c r="A39" s="250"/>
      <c r="B39" s="246"/>
      <c r="C39" s="246"/>
      <c r="D39" s="246"/>
      <c r="E39" s="246"/>
      <c r="F39" s="246"/>
      <c r="G39" s="1165" t="s">
        <v>498</v>
      </c>
      <c r="H39" s="1166"/>
      <c r="I39" s="1166"/>
      <c r="J39" s="1167"/>
      <c r="K39" s="302">
        <v>-410</v>
      </c>
      <c r="L39" s="302">
        <v>-9</v>
      </c>
      <c r="M39" s="303">
        <v>-3247</v>
      </c>
      <c r="N39" s="304">
        <v>-99.7</v>
      </c>
      <c r="O39" s="295"/>
    </row>
    <row r="40" spans="1:16" ht="27" customHeight="1" x14ac:dyDescent="0.15">
      <c r="A40" s="250"/>
      <c r="B40" s="246"/>
      <c r="C40" s="246"/>
      <c r="D40" s="246"/>
      <c r="E40" s="246"/>
      <c r="F40" s="246"/>
      <c r="G40" s="1162" t="s">
        <v>499</v>
      </c>
      <c r="H40" s="1163"/>
      <c r="I40" s="1163"/>
      <c r="J40" s="1164"/>
      <c r="K40" s="302">
        <v>-1094679</v>
      </c>
      <c r="L40" s="302">
        <v>-23967</v>
      </c>
      <c r="M40" s="303">
        <v>-28558</v>
      </c>
      <c r="N40" s="304">
        <v>-16.100000000000001</v>
      </c>
      <c r="O40" s="295"/>
    </row>
    <row r="41" spans="1:16" x14ac:dyDescent="0.15">
      <c r="A41" s="250"/>
      <c r="B41" s="246"/>
      <c r="C41" s="246"/>
      <c r="D41" s="246"/>
      <c r="E41" s="246"/>
      <c r="F41" s="246"/>
      <c r="G41" s="1168" t="s">
        <v>282</v>
      </c>
      <c r="H41" s="1169"/>
      <c r="I41" s="1169"/>
      <c r="J41" s="1170"/>
      <c r="K41" s="296">
        <v>498495</v>
      </c>
      <c r="L41" s="302">
        <v>10914</v>
      </c>
      <c r="M41" s="303">
        <v>12895</v>
      </c>
      <c r="N41" s="304">
        <v>-15.4</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7" t="s">
        <v>468</v>
      </c>
      <c r="J49" s="1159" t="s">
        <v>503</v>
      </c>
      <c r="K49" s="1160"/>
      <c r="L49" s="1160"/>
      <c r="M49" s="1160"/>
      <c r="N49" s="1161"/>
    </row>
    <row r="50" spans="1:14" x14ac:dyDescent="0.15">
      <c r="A50" s="250"/>
      <c r="B50" s="246"/>
      <c r="C50" s="246"/>
      <c r="D50" s="246"/>
      <c r="E50" s="246"/>
      <c r="F50" s="246"/>
      <c r="G50" s="314"/>
      <c r="H50" s="315"/>
      <c r="I50" s="1158"/>
      <c r="J50" s="316" t="s">
        <v>504</v>
      </c>
      <c r="K50" s="317" t="s">
        <v>505</v>
      </c>
      <c r="L50" s="318" t="s">
        <v>506</v>
      </c>
      <c r="M50" s="319" t="s">
        <v>507</v>
      </c>
      <c r="N50" s="320" t="s">
        <v>508</v>
      </c>
    </row>
    <row r="51" spans="1:14" x14ac:dyDescent="0.15">
      <c r="A51" s="250"/>
      <c r="B51" s="246"/>
      <c r="C51" s="246"/>
      <c r="D51" s="246"/>
      <c r="E51" s="246"/>
      <c r="F51" s="246"/>
      <c r="G51" s="312" t="s">
        <v>509</v>
      </c>
      <c r="H51" s="313"/>
      <c r="I51" s="321">
        <v>1898808</v>
      </c>
      <c r="J51" s="322">
        <v>41732</v>
      </c>
      <c r="K51" s="323">
        <v>39.1</v>
      </c>
      <c r="L51" s="324">
        <v>46819</v>
      </c>
      <c r="M51" s="325">
        <v>9.3000000000000007</v>
      </c>
      <c r="N51" s="326">
        <v>29.8</v>
      </c>
    </row>
    <row r="52" spans="1:14" x14ac:dyDescent="0.15">
      <c r="A52" s="250"/>
      <c r="B52" s="246"/>
      <c r="C52" s="246"/>
      <c r="D52" s="246"/>
      <c r="E52" s="246"/>
      <c r="F52" s="246"/>
      <c r="G52" s="327"/>
      <c r="H52" s="328" t="s">
        <v>510</v>
      </c>
      <c r="I52" s="329">
        <v>897634</v>
      </c>
      <c r="J52" s="330">
        <v>19728</v>
      </c>
      <c r="K52" s="331">
        <v>28</v>
      </c>
      <c r="L52" s="332">
        <v>24121</v>
      </c>
      <c r="M52" s="333">
        <v>9.5</v>
      </c>
      <c r="N52" s="334">
        <v>18.5</v>
      </c>
    </row>
    <row r="53" spans="1:14" x14ac:dyDescent="0.15">
      <c r="A53" s="250"/>
      <c r="B53" s="246"/>
      <c r="C53" s="246"/>
      <c r="D53" s="246"/>
      <c r="E53" s="246"/>
      <c r="F53" s="246"/>
      <c r="G53" s="312" t="s">
        <v>511</v>
      </c>
      <c r="H53" s="313"/>
      <c r="I53" s="321">
        <v>2074112</v>
      </c>
      <c r="J53" s="322">
        <v>45385</v>
      </c>
      <c r="K53" s="323">
        <v>8.8000000000000007</v>
      </c>
      <c r="L53" s="324">
        <v>53270</v>
      </c>
      <c r="M53" s="325">
        <v>13.8</v>
      </c>
      <c r="N53" s="326">
        <v>-5</v>
      </c>
    </row>
    <row r="54" spans="1:14" x14ac:dyDescent="0.15">
      <c r="A54" s="250"/>
      <c r="B54" s="246"/>
      <c r="C54" s="246"/>
      <c r="D54" s="246"/>
      <c r="E54" s="246"/>
      <c r="F54" s="246"/>
      <c r="G54" s="327"/>
      <c r="H54" s="328" t="s">
        <v>510</v>
      </c>
      <c r="I54" s="329">
        <v>1193783</v>
      </c>
      <c r="J54" s="330">
        <v>26122</v>
      </c>
      <c r="K54" s="331">
        <v>32.4</v>
      </c>
      <c r="L54" s="332">
        <v>24316</v>
      </c>
      <c r="M54" s="333">
        <v>0.8</v>
      </c>
      <c r="N54" s="334">
        <v>31.6</v>
      </c>
    </row>
    <row r="55" spans="1:14" x14ac:dyDescent="0.15">
      <c r="A55" s="250"/>
      <c r="B55" s="246"/>
      <c r="C55" s="246"/>
      <c r="D55" s="246"/>
      <c r="E55" s="246"/>
      <c r="F55" s="246"/>
      <c r="G55" s="312" t="s">
        <v>512</v>
      </c>
      <c r="H55" s="313"/>
      <c r="I55" s="321">
        <v>1989721</v>
      </c>
      <c r="J55" s="322">
        <v>43424</v>
      </c>
      <c r="K55" s="323">
        <v>-4.3</v>
      </c>
      <c r="L55" s="324">
        <v>53292</v>
      </c>
      <c r="M55" s="325">
        <v>0</v>
      </c>
      <c r="N55" s="326">
        <v>-4.3</v>
      </c>
    </row>
    <row r="56" spans="1:14" x14ac:dyDescent="0.15">
      <c r="A56" s="250"/>
      <c r="B56" s="246"/>
      <c r="C56" s="246"/>
      <c r="D56" s="246"/>
      <c r="E56" s="246"/>
      <c r="F56" s="246"/>
      <c r="G56" s="327"/>
      <c r="H56" s="328" t="s">
        <v>510</v>
      </c>
      <c r="I56" s="329">
        <v>1008509</v>
      </c>
      <c r="J56" s="330">
        <v>22010</v>
      </c>
      <c r="K56" s="331">
        <v>-15.7</v>
      </c>
      <c r="L56" s="332">
        <v>28900</v>
      </c>
      <c r="M56" s="333">
        <v>18.899999999999999</v>
      </c>
      <c r="N56" s="334">
        <v>-34.6</v>
      </c>
    </row>
    <row r="57" spans="1:14" x14ac:dyDescent="0.15">
      <c r="A57" s="250"/>
      <c r="B57" s="246"/>
      <c r="C57" s="246"/>
      <c r="D57" s="246"/>
      <c r="E57" s="246"/>
      <c r="F57" s="246"/>
      <c r="G57" s="312" t="s">
        <v>513</v>
      </c>
      <c r="H57" s="313"/>
      <c r="I57" s="321">
        <v>1613342</v>
      </c>
      <c r="J57" s="322">
        <v>35407</v>
      </c>
      <c r="K57" s="323">
        <v>-18.5</v>
      </c>
      <c r="L57" s="324">
        <v>49919</v>
      </c>
      <c r="M57" s="325">
        <v>-6.3</v>
      </c>
      <c r="N57" s="326">
        <v>-12.2</v>
      </c>
    </row>
    <row r="58" spans="1:14" x14ac:dyDescent="0.15">
      <c r="A58" s="250"/>
      <c r="B58" s="246"/>
      <c r="C58" s="246"/>
      <c r="D58" s="246"/>
      <c r="E58" s="246"/>
      <c r="F58" s="246"/>
      <c r="G58" s="327"/>
      <c r="H58" s="328" t="s">
        <v>510</v>
      </c>
      <c r="I58" s="329">
        <v>871677</v>
      </c>
      <c r="J58" s="330">
        <v>19130</v>
      </c>
      <c r="K58" s="331">
        <v>-13.1</v>
      </c>
      <c r="L58" s="332">
        <v>26398</v>
      </c>
      <c r="M58" s="333">
        <v>-8.6999999999999993</v>
      </c>
      <c r="N58" s="334">
        <v>-4.4000000000000004</v>
      </c>
    </row>
    <row r="59" spans="1:14" x14ac:dyDescent="0.15">
      <c r="A59" s="250"/>
      <c r="B59" s="246"/>
      <c r="C59" s="246"/>
      <c r="D59" s="246"/>
      <c r="E59" s="246"/>
      <c r="F59" s="246"/>
      <c r="G59" s="312" t="s">
        <v>514</v>
      </c>
      <c r="H59" s="313"/>
      <c r="I59" s="321">
        <v>758249</v>
      </c>
      <c r="J59" s="322">
        <v>16601</v>
      </c>
      <c r="K59" s="323">
        <v>-53.1</v>
      </c>
      <c r="L59" s="324">
        <v>47738</v>
      </c>
      <c r="M59" s="325">
        <v>-4.4000000000000004</v>
      </c>
      <c r="N59" s="326">
        <v>-48.7</v>
      </c>
    </row>
    <row r="60" spans="1:14" x14ac:dyDescent="0.15">
      <c r="A60" s="250"/>
      <c r="B60" s="246"/>
      <c r="C60" s="246"/>
      <c r="D60" s="246"/>
      <c r="E60" s="246"/>
      <c r="F60" s="246"/>
      <c r="G60" s="327"/>
      <c r="H60" s="328" t="s">
        <v>510</v>
      </c>
      <c r="I60" s="335">
        <v>456227</v>
      </c>
      <c r="J60" s="330">
        <v>9989</v>
      </c>
      <c r="K60" s="331">
        <v>-47.8</v>
      </c>
      <c r="L60" s="332">
        <v>24937</v>
      </c>
      <c r="M60" s="333">
        <v>-5.5</v>
      </c>
      <c r="N60" s="334">
        <v>-42.3</v>
      </c>
    </row>
    <row r="61" spans="1:14" x14ac:dyDescent="0.15">
      <c r="A61" s="250"/>
      <c r="B61" s="246"/>
      <c r="C61" s="246"/>
      <c r="D61" s="246"/>
      <c r="E61" s="246"/>
      <c r="F61" s="246"/>
      <c r="G61" s="312" t="s">
        <v>515</v>
      </c>
      <c r="H61" s="336"/>
      <c r="I61" s="337">
        <v>1666846</v>
      </c>
      <c r="J61" s="338">
        <v>36510</v>
      </c>
      <c r="K61" s="339">
        <v>-5.6</v>
      </c>
      <c r="L61" s="340">
        <v>50208</v>
      </c>
      <c r="M61" s="341">
        <v>2.5</v>
      </c>
      <c r="N61" s="326">
        <v>-8.1</v>
      </c>
    </row>
    <row r="62" spans="1:14" x14ac:dyDescent="0.15">
      <c r="A62" s="250"/>
      <c r="B62" s="246"/>
      <c r="C62" s="246"/>
      <c r="D62" s="246"/>
      <c r="E62" s="246"/>
      <c r="F62" s="246"/>
      <c r="G62" s="327"/>
      <c r="H62" s="328" t="s">
        <v>510</v>
      </c>
      <c r="I62" s="329">
        <v>885566</v>
      </c>
      <c r="J62" s="330">
        <v>19396</v>
      </c>
      <c r="K62" s="331">
        <v>-3.2</v>
      </c>
      <c r="L62" s="332">
        <v>25734</v>
      </c>
      <c r="M62" s="333">
        <v>3</v>
      </c>
      <c r="N62" s="334">
        <v>-6.2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1" t="s">
        <v>3</v>
      </c>
      <c r="D47" s="1171"/>
      <c r="E47" s="1172"/>
      <c r="F47" s="11">
        <v>33.880000000000003</v>
      </c>
      <c r="G47" s="12">
        <v>36.9</v>
      </c>
      <c r="H47" s="12">
        <v>37.22</v>
      </c>
      <c r="I47" s="12">
        <v>36.340000000000003</v>
      </c>
      <c r="J47" s="13">
        <v>39.43</v>
      </c>
    </row>
    <row r="48" spans="2:10" ht="57.75" customHeight="1" x14ac:dyDescent="0.15">
      <c r="B48" s="14"/>
      <c r="C48" s="1173" t="s">
        <v>4</v>
      </c>
      <c r="D48" s="1173"/>
      <c r="E48" s="1174"/>
      <c r="F48" s="15">
        <v>7.5</v>
      </c>
      <c r="G48" s="16">
        <v>6.59</v>
      </c>
      <c r="H48" s="16">
        <v>6.31</v>
      </c>
      <c r="I48" s="16">
        <v>6.99</v>
      </c>
      <c r="J48" s="17">
        <v>5.33</v>
      </c>
    </row>
    <row r="49" spans="2:10" ht="57.75" customHeight="1" thickBot="1" x14ac:dyDescent="0.2">
      <c r="B49" s="18"/>
      <c r="C49" s="1175" t="s">
        <v>5</v>
      </c>
      <c r="D49" s="1175"/>
      <c r="E49" s="1176"/>
      <c r="F49" s="19">
        <v>11.64</v>
      </c>
      <c r="G49" s="20">
        <v>2.8</v>
      </c>
      <c r="H49" s="20">
        <v>0.44</v>
      </c>
      <c r="I49" s="20">
        <v>1.22</v>
      </c>
      <c r="J49" s="21">
        <v>1.98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2018-02-19T04:37:47Z</cp:lastPrinted>
  <dcterms:created xsi:type="dcterms:W3CDTF">2018-01-24T06:18:52Z</dcterms:created>
  <dcterms:modified xsi:type="dcterms:W3CDTF">2018-11-26T10:09:55Z</dcterms:modified>
  <cp:category/>
</cp:coreProperties>
</file>