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35" i="9"/>
  <c r="CO34" i="9"/>
  <c r="BW34" i="9"/>
  <c r="BW35" i="9" s="1"/>
  <c r="BW36" i="9" s="1"/>
  <c r="BW37" i="9" s="1"/>
  <c r="BW38" i="9" s="1"/>
  <c r="BW39" i="9" s="1"/>
  <c r="BW40" i="9" s="1"/>
  <c r="BW41" i="9" s="1"/>
  <c r="BW42" i="9" s="1"/>
  <c r="BW43" i="9" s="1"/>
  <c r="BE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<sst xmlns="http://schemas.openxmlformats.org/spreadsheetml/2006/main" count="1123" uniqueCount="575">
  <si>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</si>
  <si>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</si>
  <si>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</si>
  <si>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</si>
  <si>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</si>
  <si>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</si>
  <si>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</si>
  <si>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</si>
  <si>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</si>
  <si>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</si>
  <si>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</si>
  <si>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</si>
  <si>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</si>
  <si>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</si>
  <si>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</si>
  <si>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</si>
  <si>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</si>
  <si>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</si>
  <si>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</si>
  <si>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</si>
  <si>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</si>
  <si>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</si>
  <si>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</si>
  <si>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</si>
  <si>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</si>
  <si>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</si>
  <si>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</si>
  <si>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</si>
  <si>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</si>
  <si>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</si>
  <si>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</si>
  <si>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</si>
  <si>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</si>
  <si>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</si>
  <si>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</si>
  <si>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</si>
  <si>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</si>
  <si>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</si>
  <si>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</si>
  <si>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</si>
  <si>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</si>
  <si>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</si>
  <si>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</si>
  <si>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</si>
  <si>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</si>
  <si>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</si>
  <si>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</si>
  <si>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</si>
  <si>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</si>
  <si>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</si>
  <si>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</si>
  <si>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</si>
  <si>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</si>
  <si>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</si>
  <si>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</si>
  <si>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</si>
  <si>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</si>
  <si>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</si>
  <si>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</si>
  <si>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</si>
  <si>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</si>
  <si>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</si>
  <si>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</si>
  <si>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</si>
  <si>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</si>
  <si>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</si>
  <si>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</si>
  <si>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</si>
  <si>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</si>
  <si>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</si>
  <si>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</si>
  <si>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</si>
  <si>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</si>
  <si>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</si>
  <si>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</si>
  <si>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</si>
  <si>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</si>
  <si>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</si>
  <si>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</si>
  <si>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</si>
  <si>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</si>
  <si>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</si>
  <si>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宇美町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</si>
  <si>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</si>
  <si>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</si>
  <si>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</si>
  <si>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</si>
  <si>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</si>
  <si>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</si>
  <si>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</si>
  <si>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</si>
  <si>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</si>
  <si>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</si>
  <si>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</si>
  <si>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</si>
  <si>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</si>
  <si>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</si>
  <si>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</si>
  <si>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</si>
  <si>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</si>
  <si>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</si>
  <si>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</si>
  <si>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</si>
  <si>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</si>
  <si>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</si>
  <si>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</si>
  <si>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</si>
  <si>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</si>
  <si>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</si>
  <si>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</si>
  <si>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</si>
  <si>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</si>
  <si>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</si>
  <si>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</si>
  <si>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</si>
  <si>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</si>
  <si>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</si>
  <si>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</si>
  <si>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</si>
  <si>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</si>
  <si>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</si>
  <si>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</si>
  <si>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</si>
  <si>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</si>
  <si>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</si>
  <si>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</si>
  <si>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</si>
  <si>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</si>
  <si>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</si>
  <si>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</si>
  <si>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</si>
  <si>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</si>
  <si>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</si>
  <si>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</si>
  <si>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</si>
  <si>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</si>
  <si>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</si>
  <si>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</si>
  <si>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</si>
  <si>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</si>
  <si>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</si>
  <si>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</si>
  <si>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</si>
  <si>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</si>
  <si>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</si>
  <si>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</si>
  <si>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</si>
  <si>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</si>
  <si>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</si>
  <si>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</si>
  <si>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</si>
  <si>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</si>
  <si>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</si>
  <si>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</si>
  <si>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</si>
  <si>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</si>
  <si>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</si>
  <si>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</si>
  <si>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</si>
  <si>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</si>
  <si>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</si>
  <si>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</si>
  <si>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</si>
  <si>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</si>
  <si>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</si>
  <si>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</si>
  <si>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</si>
  <si>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</si>
  <si>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</si>
  <si>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</si>
  <si>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</si>
  <si>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</si>
  <si>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</si>
  <si>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</si>
  <si>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</si>
  <si>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</si>
  <si>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</si>
  <si>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</si>
  <si>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</si>
  <si>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</si>
  <si>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</si>
  <si>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</si>
  <si>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</si>
  <si>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</si>
  <si>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</si>
  <si>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</si>
  <si>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</si>
  <si>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</si>
  <si>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</si>
  <si>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</si>
  <si>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</si>
  <si>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</si>
  <si>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</si>
  <si>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</si>
  <si>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</si>
  <si>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</si>
  <si>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</si>
  <si>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福岡県宇美町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</si>
  <si>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</si>
  <si>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</si>
  <si>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</si>
  <si>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</si>
  <si>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</si>
  <si>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</si>
  <si>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</si>
  <si>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</si>
  <si>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</si>
  <si>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</si>
  <si>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</si>
  <si>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</si>
  <si>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</si>
  <si>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</si>
  <si>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</si>
  <si>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</si>
  <si>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</si>
  <si>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</si>
  <si>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</si>
  <si>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</si>
  <si>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</si>
  <si>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</si>
  <si>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</si>
  <si>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</si>
  <si>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</si>
  <si>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</si>
  <si>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</si>
  <si>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</si>
  <si>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</si>
  <si>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</si>
  <si>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</si>
  <si>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</si>
  <si>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</si>
  <si>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</si>
  <si>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</si>
  <si>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</si>
  <si>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</si>
  <si>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</si>
  <si>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</si>
  <si>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</si>
  <si>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</si>
  <si>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</si>
  <si>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</si>
  <si>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</si>
  <si>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</si>
  <si>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</si>
  <si>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</si>
  <si>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</si>
  <si>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</si>
  <si>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</si>
  <si>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</si>
  <si>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</si>
  <si>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</si>
  <si>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</si>
  <si>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</si>
  <si>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</si>
  <si>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</si>
  <si>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</si>
  <si>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</si>
  <si>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</si>
  <si>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</si>
  <si>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</si>
  <si>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</si>
  <si>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</si>
  <si>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</si>
  <si>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</si>
  <si>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</si>
  <si>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</si>
  <si>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</si>
  <si>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</si>
  <si>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</si>
  <si>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</si>
  <si>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</si>
  <si>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</si>
  <si>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</si>
  <si>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</si>
  <si>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</si>
  <si>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</si>
  <si>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</si>
  <si>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</si>
  <si>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</si>
  <si>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</si>
  <si>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</si>
  <si>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</si>
  <si>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</si>
  <si>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</si>
  <si>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</si>
  <si>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</si>
  <si>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</si>
  <si>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</si>
  <si>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</si>
  <si>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</si>
  <si>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</si>
  <si>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</si>
  <si>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</si>
  <si>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</si>
  <si>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</si>
  <si>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</si>
  <si>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</si>
  <si>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</si>
  <si>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</si>
  <si>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</si>
  <si>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</si>
  <si>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</si>
  <si>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</si>
  <si>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</si>
  <si>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</si>
  <si>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</si>
  <si>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</si>
  <si>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</si>
  <si>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</si>
  <si>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</si>
  <si>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</si>
  <si>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</si>
  <si>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</si>
  <si>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</si>
  <si>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</si>
  <si>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</si>
  <si>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</si>
  <si>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</si>
  <si>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</si>
  <si>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</si>
  <si>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</si>
  <si>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</si>
  <si>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</si>
  <si>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</si>
  <si>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</si>
  <si>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</si>
  <si>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</si>
  <si>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</si>
  <si>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</si>
  <si>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</si>
  <si>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</si>
  <si>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</si>
  <si>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</si>
  <si>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</si>
  <si>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</si>
  <si>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</si>
  <si>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</si>
  <si>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</si>
  <si>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</si>
  <si>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</si>
  <si>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</si>
  <si>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</si>
  <si>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</si>
  <si>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</si>
  <si>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</si>
  <si>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</si>
  <si>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福岡県宇美町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</si>
  <si>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</si>
  <si>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</si>
  <si>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</si>
  <si>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</si>
  <si>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</si>
  <si>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</si>
  <si>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</si>
  <si>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</si>
  <si>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</si>
  <si>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</si>
  <si>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</si>
  <si>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</si>
  <si>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</si>
  <si>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</si>
  <si>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</si>
  <si>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</si>
  <si>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</si>
  <si>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</si>
  <si>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</si>
  <si>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</si>
  <si>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</si>
  <si>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</si>
  <si>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</si>
  <si>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</si>
  <si>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</si>
  <si>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</si>
  <si>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</si>
  <si>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</si>
  <si>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</si>
  <si>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</si>
  <si>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</si>
  <si>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</si>
  <si>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</si>
  <si>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宇美町国民健康保険特別会計</t>
    <phoneticPr fontId="5"/>
  </si>
  <si>
    <t>宇美町後期高齢者医療特別会計</t>
    <phoneticPr fontId="5"/>
  </si>
  <si>
    <t>宇美町上水道事業会計</t>
    <phoneticPr fontId="5"/>
  </si>
  <si>
    <t>法適用企業</t>
    <phoneticPr fontId="5"/>
  </si>
  <si>
    <t>宇美町流域関連公共下水道事業会計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</si>
  <si>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</si>
  <si>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</si>
  <si>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</si>
  <si>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</si>
  <si>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</si>
  <si>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</si>
  <si>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</si>
  <si>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</si>
  <si>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</si>
  <si>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</si>
  <si>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</si>
  <si>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</si>
  <si>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</si>
  <si>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</si>
  <si>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</si>
  <si>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</si>
  <si>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</si>
  <si>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</si>
  <si>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</si>
  <si>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</si>
  <si>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</si>
  <si>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</si>
  <si>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</si>
  <si>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</si>
  <si>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</si>
  <si>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</si>
  <si>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</si>
  <si>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</si>
  <si>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</si>
  <si>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</si>
  <si>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</si>
  <si>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</si>
  <si>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</si>
  <si>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</si>
  <si>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</si>
  <si>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</si>
  <si>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</si>
  <si>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</si>
  <si>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</si>
  <si>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</si>
  <si>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</si>
  <si>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</si>
  <si>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</si>
  <si>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</si>
  <si>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</si>
  <si>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</si>
  <si>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</si>
  <si>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</si>
  <si>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</si>
  <si>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</si>
  <si>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宇美町流域関連公共下水道事業会計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</si>
  <si>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</si>
  <si>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</si>
  <si>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宇美町上水道事業会計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</si>
  <si>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</si>
  <si>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</si>
  <si>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</si>
  <si>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</si>
  <si>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</si>
  <si>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</si>
  <si>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</si>
  <si>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</si>
  <si>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</si>
  <si>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</si>
  <si>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</si>
  <si>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</si>
  <si>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</si>
  <si>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</si>
  <si>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</si>
  <si>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</si>
  <si>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</si>
  <si>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</si>
  <si>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</si>
  <si>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</si>
  <si>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</si>
  <si>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</si>
  <si>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</si>
  <si>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</si>
  <si>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</si>
  <si>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</si>
  <si>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</si>
  <si>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</si>
  <si>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</si>
  <si>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</si>
  <si>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</si>
  <si>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</si>
  <si>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</si>
  <si>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</si>
  <si>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</si>
  <si>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</si>
  <si>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</si>
  <si>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</si>
  <si>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</si>
  <si>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</si>
  <si>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</si>
  <si>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</si>
  <si>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</si>
  <si>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</si>
  <si>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</si>
  <si>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</si>
  <si>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</si>
  <si>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</si>
  <si>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</si>
  <si>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</si>
  <si>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</si>
  <si>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</si>
  <si>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</si>
  <si>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</si>
  <si>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</si>
  <si>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</si>
  <si>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</si>
  <si>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</si>
  <si>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</si>
  <si>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</si>
  <si>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</si>
  <si>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</si>
  <si>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</si>
  <si>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</si>
  <si>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</si>
  <si>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</si>
  <si>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</si>
  <si>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</si>
  <si>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</si>
  <si>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</si>
  <si>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</si>
  <si>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</si>
  <si>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</si>
  <si>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</si>
  <si>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</si>
  <si>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</si>
  <si>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</si>
  <si>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</si>
  <si>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</si>
  <si>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</si>
  <si>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</si>
  <si>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</si>
  <si>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</si>
  <si>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</si>
  <si>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1.35</t>
  </si>
  <si>
    <t>宇美町国民健康保険特別会計</t>
  </si>
  <si>
    <t>▲ 1.75</t>
  </si>
  <si>
    <t>▲ 1.63</t>
  </si>
  <si>
    <t>▲ 2.09</t>
  </si>
  <si>
    <t>▲ 1.81</t>
  </si>
  <si>
    <t>▲ 0.16</t>
  </si>
  <si>
    <t>一般会計</t>
  </si>
  <si>
    <t>宇美町上水道事業会計</t>
  </si>
  <si>
    <t>宇美町流域関連公共下水道事業会計</t>
  </si>
  <si>
    <t>宇美町後期高齢者医療特別会計</t>
  </si>
  <si>
    <t>その他会計（赤字）</t>
  </si>
  <si>
    <t>その他会計（黒字）</t>
  </si>
  <si>
    <t>北筑昇華苑組合（一般会計）</t>
  </si>
  <si>
    <t>福岡都市圏広域行政事業組合（一般会計）</t>
  </si>
  <si>
    <t>福岡都市圏広域行政事業組合（流域連携事業特別会計）</t>
  </si>
  <si>
    <t>福岡都市圏広域行政事業組合（競艇事業特別会計）</t>
  </si>
  <si>
    <t>粕屋南部消防組合（一般会計）</t>
  </si>
  <si>
    <t>粕屋南部消防組合（粕屋中南部休日診療所事業特別会計）</t>
  </si>
  <si>
    <t>福岡県後期高齢者医療広域連合（一般会計）</t>
  </si>
  <si>
    <t>福岡県後期高齢者医療広域連合（後期高齢者医療特別会計）</t>
    <rPh sb="15" eb="17">
      <t>コウキ</t>
    </rPh>
    <rPh sb="17" eb="20">
      <t>コウレイシャ</t>
    </rPh>
    <rPh sb="20" eb="22">
      <t>イリョウ</t>
    </rPh>
    <phoneticPr fontId="2"/>
  </si>
  <si>
    <t>福岡県市町村消防団員等公務災害補償組合（一般会計）</t>
  </si>
  <si>
    <t>福岡県市町村職員退職手当組合（一般会計）</t>
  </si>
  <si>
    <t>福岡県市町村職員退職手当組合（基金特別会計）</t>
    <rPh sb="15" eb="17">
      <t>キキン</t>
    </rPh>
    <phoneticPr fontId="2"/>
  </si>
  <si>
    <t>福岡県自治会館管理組合（一般会計）</t>
  </si>
  <si>
    <t>糟屋郡自治会館組合（一般会計）</t>
  </si>
  <si>
    <t>福岡県自治振興組合（一般会計）</t>
  </si>
  <si>
    <t>福岡県自治振興組合（公文書館事業特別会計）</t>
  </si>
  <si>
    <t>宇美町・志免町衛生施設組合（一般会計）</t>
  </si>
  <si>
    <t>福岡県介護保険広域連合（一般会計）</t>
  </si>
  <si>
    <t>福岡県介護保険広域連合（介護保険事業特別会計）</t>
  </si>
  <si>
    <t>福岡地区水道企業団（水道用水供給事業）</t>
  </si>
  <si>
    <t>糟屋郡篠栗町外一市五町財産組合（一般会計）</t>
  </si>
  <si>
    <t>宇美町コミュニティー・センター</t>
    <rPh sb="0" eb="3">
      <t>ウミマチ</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</si>
  <si>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</si>
  <si>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</si>
  <si>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</si>
  <si>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</si>
  <si>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</si>
  <si>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</si>
  <si>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</si>
  <si>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</si>
  <si>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</si>
  <si>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</si>
  <si>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</si>
  <si>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</si>
  <si>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</si>
  <si>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</si>
  <si>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</si>
  <si>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</si>
  <si>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残高の増加及び充当可能基金の減少により、将来負担比率が類似団体と比較して高い水準となっている。また、有形固定資産減価償却率も類似団体よりも高い水準であり、主な要因としては、昭和50年代に建設された本庁舎が、有形固定資産減価償却率80％以上になっていること、町内に存在する公民館の有形固定資産減価償却率が74％であることなどが挙げられる。公共施設等総合管理計画に基づき、今後、老朽化対策に取り組んでいく方針である。</t>
    <phoneticPr fontId="5"/>
  </si>
  <si>
    <t>　実質公債費比率、将来負担比率は共に類似団体と比較して高い水準となっている。実質公債費比率については、公債費の増加に伴い平成31年度まで上昇すると予想されるが、平成32年度以降は公債費の減少や財政改革集中プランに基づいた地方債の新規発行の抑制により、低下していく見込みである。一方、将来負担比率については、地方債残高の減少や充当可能基金の増加が見込まれるため、今後改善されると予想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</si>
</sst>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15557</c:v>
                </c:pt>
                <c:pt idx="1">
                  <c:v>22101</c:v>
                </c:pt>
                <c:pt idx="2">
                  <c:v>36848</c:v>
                </c:pt>
                <c:pt idx="3">
                  <c:v>24513</c:v>
                </c:pt>
                <c:pt idx="4">
                  <c:v>39565</c:v>
                </c:pt>
              </c:numCache>
            </c:numRef>
          </c:val>
          <c:smooth val="0"/>
        </c:ser>
        <c:dLbls>
          <c:showLegendKey val="0"/>
          <c:showVal val="0"/>
          <c:showCatName val="0"/>
          <c:showSerName val="0"/>
          <c:showPercent val="0"/>
          <c:showBubbleSize val="0"/>
        </c:dLbls>
        <c:marker val="1"/>
        <c:smooth val="0"/>
        <c:axId val="556756032"/>
        <c:axId val="556755248"/>
      </c:lineChart>
      <c:catAx>
        <c:axId val="556756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755248"/>
        <c:crosses val="autoZero"/>
        <c:auto val="1"/>
        <c:lblAlgn val="ctr"/>
        <c:lblOffset val="100"/>
        <c:tickLblSkip val="1"/>
        <c:tickMarkSkip val="1"/>
        <c:noMultiLvlLbl val="0"/>
      </c:catAx>
      <c:valAx>
        <c:axId val="5567552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75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4.9800000000000004</c:v>
                </c:pt>
                <c:pt idx="1">
                  <c:v>5.53</c:v>
                </c:pt>
                <c:pt idx="2">
                  <c:v>4.07</c:v>
                </c:pt>
                <c:pt idx="3">
                  <c:v>6.81</c:v>
                </c:pt>
                <c:pt idx="4">
                  <c:v>6.36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5.73</c:v>
                </c:pt>
                <c:pt idx="1">
                  <c:v>5.78</c:v>
                </c:pt>
                <c:pt idx="2">
                  <c:v>5.96</c:v>
                </c:pt>
                <c:pt idx="3">
                  <c:v>8.11</c:v>
                </c:pt>
                <c:pt idx="4">
                  <c:v>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56757600"/>
        <c:axId val="556757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2.83</c:v>
                </c:pt>
                <c:pt idx="1">
                  <c:v>0.77</c:v>
                </c:pt>
                <c:pt idx="2">
                  <c:v>-1.35</c:v>
                </c:pt>
                <c:pt idx="3">
                  <c:v>4.99</c:v>
                </c:pt>
                <c:pt idx="4">
                  <c:v>10.220000000000001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56757600"/>
        <c:axId val="556757992"/>
      </c:lineChart>
      <c:catAx>
        <c:axId val="5567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6757992"/>
        <c:crosses val="autoZero"/>
        <c:auto val="1"/>
        <c:lblAlgn val="ctr"/>
        <c:lblOffset val="100"/>
        <c:tickLblSkip val="1"/>
        <c:tickMarkSkip val="1"/>
        <c:noMultiLvlLbl val="0"/>
      </c:catAx>
      <c:valAx>
        <c:axId val="556757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5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0.46</c:v>
                </c:pt>
                <c:pt idx="2">
                  <c:v>#N/A</c:v>
                </c:pt>
                <c:pt idx="3">
                  <c:v>0.26</c:v>
                </c:pt>
                <c:pt idx="4">
                  <c:v>#N/A</c:v>
                </c:pt>
                <c:pt idx="5">
                  <c:v>0.24</c:v>
                </c:pt>
                <c:pt idx="6">
                  <c:v>#N/A</c:v>
                </c:pt>
                <c:pt idx="7">
                  <c:v>0.93</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宇美町後期高齢者医療特別会計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0.16</c:v>
                </c:pt>
                <c:pt idx="4">
                  <c:v>#N/A</c:v>
                </c:pt>
                <c:pt idx="5">
                  <c:v>0.18</c:v>
                </c:pt>
                <c:pt idx="6">
                  <c:v>#N/A</c:v>
                </c:pt>
                <c:pt idx="7">
                  <c:v>0.18</c:v>
                </c:pt>
                <c:pt idx="8">
                  <c:v>#N/A</c:v>
                </c:pt>
                <c:pt idx="9">
                  <c:v>0.24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宇美町流域関連公共下水道事業会計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宇美町上水道事業会計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7.52</c:v>
                </c:pt>
                <c:pt idx="2">
                  <c:v>#N/A</c:v>
                </c:pt>
                <c:pt idx="3">
                  <c:v>5.58</c:v>
                </c:pt>
                <c:pt idx="4">
                  <c:v>#N/A</c:v>
                </c:pt>
                <c:pt idx="5">
                  <c:v>5.03</c:v>
                </c:pt>
                <c:pt idx="6">
                  <c:v>#N/A</c:v>
                </c:pt>
                <c:pt idx="7">
                  <c:v>5.81</c:v>
                </c:pt>
                <c:pt idx="8">
                  <c:v>#N/A</c:v>
                </c:pt>
                <c:pt idx="9">
                  <c:v>5.74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4.9800000000000004</c:v>
                </c:pt>
                <c:pt idx="2">
                  <c:v>#N/A</c:v>
                </c:pt>
                <c:pt idx="3">
                  <c:v>5.52</c:v>
                </c:pt>
                <c:pt idx="4">
                  <c:v>#N/A</c:v>
                </c:pt>
                <c:pt idx="5">
                  <c:v>4.0599999999999996</c:v>
                </c:pt>
                <c:pt idx="6">
                  <c:v>#N/A</c:v>
                </c:pt>
                <c:pt idx="7">
                  <c:v>6.81</c:v>
                </c:pt>
                <c:pt idx="8">
                  <c:v>#N/A</c:v>
                </c:pt>
                <c:pt idx="9">
                  <c:v>6.36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宇美町国民健康保険特別会計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1.75</c:v>
                </c:pt>
                <c:pt idx="1">
                  <c:v>#N/A</c:v>
                </c:pt>
                <c:pt idx="2">
                  <c:v>1.63</c:v>
                </c:pt>
                <c:pt idx="3">
                  <c:v>#N/A</c:v>
                </c:pt>
                <c:pt idx="4">
                  <c:v>2.09</c:v>
                </c:pt>
                <c:pt idx="5">
                  <c:v>#N/A</c:v>
                </c:pt>
                <c:pt idx="6">
                  <c:v>1.81</c:v>
                </c:pt>
                <c:pt idx="7">
                  <c:v>#N/A</c:v>
                </c:pt>
                <c:pt idx="8">
                  <c:v>0.16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6758776"/>
        <c:axId val="556759168"/>
      </c:barChart>
      <c:catAx>
        <c:axId val="55675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759168"/>
        <c:crosses val="autoZero"/>
        <c:auto val="1"/>
        <c:lblAlgn val="ctr"/>
        <c:lblOffset val="100"/>
        <c:tickLblSkip val="1"/>
        <c:tickMarkSkip val="1"/>
        <c:noMultiLvlLbl val="0"/>
      </c:catAx>
      <c:valAx>
        <c:axId val="55675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58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984</c:v>
                </c:pt>
                <c:pt idx="5">
                  <c:v>991</c:v>
                </c:pt>
                <c:pt idx="8">
                  <c:v>1045</c:v>
                </c:pt>
                <c:pt idx="11">
                  <c:v>899</c:v>
                </c:pt>
                <c:pt idx="14">
                  <c:v>898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76</c:v>
                </c:pt>
                <c:pt idx="3">
                  <c:v>84</c:v>
                </c:pt>
                <c:pt idx="6">
                  <c:v>83</c:v>
                </c:pt>
                <c:pt idx="9">
                  <c:v>85</c:v>
                </c:pt>
                <c:pt idx="12">
                  <c:v>79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c:v>
                </c:pt>
                <c:pt idx="3">
                  <c:v>34</c:v>
                </c:pt>
                <c:pt idx="6">
                  <c:v>49</c:v>
                </c:pt>
                <c:pt idx="9">
                  <c:v>41</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402</c:v>
                </c:pt>
                <c:pt idx="3">
                  <c:v>401</c:v>
                </c:pt>
                <c:pt idx="6">
                  <c:v>495</c:v>
                </c:pt>
                <c:pt idx="9">
                  <c:v>509</c:v>
                </c:pt>
                <c:pt idx="12">
                  <c:v>429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1100</c:v>
                </c:pt>
                <c:pt idx="3">
                  <c:v>1013</c:v>
                </c:pt>
                <c:pt idx="6">
                  <c:v>1028</c:v>
                </c:pt>
                <c:pt idx="9">
                  <c:v>949</c:v>
                </c:pt>
                <c:pt idx="12">
                  <c:v>888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56759952"/>
        <c:axId val="556760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634</c:v>
                </c:pt>
                <c:pt idx="2">
                  <c:v>#N/A</c:v>
                </c:pt>
                <c:pt idx="3">
                  <c:v>#N/A</c:v>
                </c:pt>
                <c:pt idx="4">
                  <c:v>541</c:v>
                </c:pt>
                <c:pt idx="5">
                  <c:v>#N/A</c:v>
                </c:pt>
                <c:pt idx="6">
                  <c:v>#N/A</c:v>
                </c:pt>
                <c:pt idx="7">
                  <c:v>610</c:v>
                </c:pt>
                <c:pt idx="8">
                  <c:v>#N/A</c:v>
                </c:pt>
                <c:pt idx="9">
                  <c:v>#N/A</c:v>
                </c:pt>
                <c:pt idx="10">
                  <c:v>685</c:v>
                </c:pt>
                <c:pt idx="11">
                  <c:v>#N/A</c:v>
                </c:pt>
                <c:pt idx="12">
                  <c:v>#N/A</c:v>
                </c:pt>
                <c:pt idx="13">
                  <c:v>507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56759952"/>
        <c:axId val="556760344"/>
      </c:lineChart>
      <c:catAx>
        <c:axId val="55675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760344"/>
        <c:crosses val="autoZero"/>
        <c:auto val="1"/>
        <c:lblAlgn val="ctr"/>
        <c:lblOffset val="100"/>
        <c:tickLblSkip val="1"/>
        <c:tickMarkSkip val="1"/>
        <c:noMultiLvlLbl val="0"/>
      </c:catAx>
      <c:valAx>
        <c:axId val="556760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5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11742</c:v>
                </c:pt>
                <c:pt idx="5">
                  <c:v>11743</c:v>
                </c:pt>
                <c:pt idx="8">
                  <c:v>11714</c:v>
                </c:pt>
                <c:pt idx="11">
                  <c:v>11889</c:v>
                </c:pt>
                <c:pt idx="14">
                  <c:v>11871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129</c:v>
                </c:pt>
                <c:pt idx="5">
                  <c:v>75</c:v>
                </c:pt>
                <c:pt idx="8">
                  <c:v>45</c:v>
                </c:pt>
                <c:pt idx="11">
                  <c:v>29</c:v>
                </c:pt>
                <c:pt idx="14">
                  <c:v>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1779</c:v>
                </c:pt>
                <c:pt idx="5">
                  <c:v>2082</c:v>
                </c:pt>
                <c:pt idx="8">
                  <c:v>1737</c:v>
                </c:pt>
                <c:pt idx="11">
                  <c:v>1417</c:v>
                </c:pt>
                <c:pt idx="14">
                  <c:v>1343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156</c:v>
                </c:pt>
                <c:pt idx="3">
                  <c:v>72</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886</c:v>
                </c:pt>
                <c:pt idx="3">
                  <c:v>800</c:v>
                </c:pt>
                <c:pt idx="6">
                  <c:v>703</c:v>
                </c:pt>
                <c:pt idx="9">
                  <c:v>716</c:v>
                </c:pt>
                <c:pt idx="12">
                  <c:v>630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5253</c:v>
                </c:pt>
                <c:pt idx="3">
                  <c:v>5033</c:v>
                </c:pt>
                <c:pt idx="6">
                  <c:v>5026</c:v>
                </c:pt>
                <c:pt idx="9">
                  <c:v>5225</c:v>
                </c:pt>
                <c:pt idx="12">
                  <c:v>5158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9577</c:v>
                </c:pt>
                <c:pt idx="3">
                  <c:v>9829</c:v>
                </c:pt>
                <c:pt idx="6">
                  <c:v>10087</c:v>
                </c:pt>
                <c:pt idx="9">
                  <c:v>9919</c:v>
                </c:pt>
                <c:pt idx="12">
                  <c:v>10307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56760736"/>
        <c:axId val="55676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2451</c:v>
                </c:pt>
                <c:pt idx="2">
                  <c:v>#N/A</c:v>
                </c:pt>
                <c:pt idx="3">
                  <c:v>#N/A</c:v>
                </c:pt>
                <c:pt idx="4">
                  <c:v>1834</c:v>
                </c:pt>
                <c:pt idx="5">
                  <c:v>#N/A</c:v>
                </c:pt>
                <c:pt idx="6">
                  <c:v>#N/A</c:v>
                </c:pt>
                <c:pt idx="7">
                  <c:v>2320</c:v>
                </c:pt>
                <c:pt idx="8">
                  <c:v>#N/A</c:v>
                </c:pt>
                <c:pt idx="9">
                  <c:v>#N/A</c:v>
                </c:pt>
                <c:pt idx="10">
                  <c:v>2524</c:v>
                </c:pt>
                <c:pt idx="11">
                  <c:v>#N/A</c:v>
                </c:pt>
                <c:pt idx="12">
                  <c:v>#N/A</c:v>
                </c:pt>
                <c:pt idx="13">
                  <c:v>2842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56760736"/>
        <c:axId val="556761520"/>
      </c:lineChart>
      <c:catAx>
        <c:axId val="55676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6761520"/>
        <c:crosses val="autoZero"/>
        <c:auto val="1"/>
        <c:lblAlgn val="ctr"/>
        <c:lblOffset val="100"/>
        <c:tickLblSkip val="1"/>
        <c:tickMarkSkip val="1"/>
        <c:noMultiLvlLbl val="0"/>
      </c:catAx>
      <c:valAx>
        <c:axId val="55676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76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{1E67465E-B8D3-4BAE-B878-48F0EB7A678F}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{859988DF-CF21-4AB6-AC2A-1E00B0A79709}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{DB2AD180-104F-4C7E-8214-9F5EF2B04A02}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{54FA42DF-CDB5-4E9F-A1F0-F1B40DCB55E5}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{D672B857-E7E4-4D3B-8AE7-3396B530B2FB}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79.8</c:v>
                </c:pt>
              </c:numCache>
            </c:numRef>
          </c:xVal>
          <c:yVal>
            <c:numRef>
              <c:f>公会計指標分析・財政指標組合せ分析表!$K$51:$O$51</c:f>
              <c:numCache>
                <c:formatCode>#,##0.0;"▲ "#,##0.0</c:formatCode>
                <c:ptCount val="5"/>
                <c:pt idx="3">
                  <c:v>40.700000000000003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{2A35473C-1A5D-4838-A131-0C2A48A37A0E}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{335477EE-AC46-4A68-B036-B101E6FAE5DB}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{427C90E9-13F7-46E5-BE9E-3DB4D7022407}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{25C8517B-871F-40B8-8457-B0478B6B3A29}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{C50FE63B-C689-4938-B2FD-A01682FF2B81}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56762304"/>
        <c:axId val="556762696"/>
      </c:scatterChart>
      <c:valAx>
        <c:axId val="556762304"/>
        <c:scaling>
          <c:orientation val="minMax"/>
          <c:max val="82"/>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6762696"/>
        <c:crosses val="autoZero"/>
        <c:crossBetween val="midCat"/>
      </c:valAx>
      <c:valAx>
        <c:axId val="556762696"/>
        <c:scaling>
          <c:orientation val="minMax"/>
          <c:max val="4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6762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{A1AD8689-4A0B-4138-8871-EBF4894F688A}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{14017E51-7698-422D-A45A-FA0288160678}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83400296577154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{E91B5A8B-401E-4BB7-BF1F-EF95B7B439A5}</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507089486591193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{E3451041-D226-4FF4-9559-516CA9266A2B}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{E83E9C9B-4351-4121-B3BE-441D340D21BF}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10.6</c:v>
                </c:pt>
                <c:pt idx="2">
                  <c:v>9.9</c:v>
                </c:pt>
                <c:pt idx="3">
                  <c:v>10</c:v>
                </c:pt>
                <c:pt idx="4">
                  <c:v>9.8000000000000007</c:v>
                </c:pt>
              </c:numCache>
            </c:numRef>
          </c:xVal>
          <c:yVal>
            <c:numRef>
              <c:f>公会計指標分析・財政指標組合せ分析表!$K$73:$O$73</c:f>
              <c:numCache>
                <c:formatCode>#,##0.0;"▲ "#,##0.0</c:formatCode>
                <c:ptCount val="5"/>
                <c:pt idx="0">
                  <c:v>40.9</c:v>
                </c:pt>
                <c:pt idx="1">
                  <c:v>30.2</c:v>
                </c:pt>
                <c:pt idx="2">
                  <c:v>38.799999999999997</c:v>
                </c:pt>
                <c:pt idx="3">
                  <c:v>40.700000000000003</c:v>
                </c:pt>
                <c:pt idx="4">
                  <c:v>46.5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{6AB70C2E-27F6-4B0A-8A6F-7998FE8B6287}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{21697ECF-4D74-44CA-A279-778D1152FE81}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{EF51A3E6-F21A-423D-B37C-1D0D29F1001F}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{CE5FA60C-C541-454F-BE9D-96F2D2CADE7C}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{0B673C5F-DBAA-46C7-B48B-B7DF80A4DB23}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6763480"/>
        <c:axId val="556763872"/>
      </c:scatterChart>
      <c:valAx>
        <c:axId val="556763480"/>
        <c:scaling>
          <c:orientation val="minMax"/>
          <c:max val="12.6"/>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6763872"/>
        <c:crosses val="autoZero"/>
        <c:crossBetween val="midCat"/>
      </c:valAx>
      <c:valAx>
        <c:axId val="556763872"/>
        <c:scaling>
          <c:orientation val="minMax"/>
          <c:max val="5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6763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カ年平均）は、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となっており、前年度比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回るのは平成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年度以来</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年ぶりとなっており、単年度の数値においては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となっている。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カ年平均値の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要因は平成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年度の単年度数値（</a:t>
          </a:r>
          <a:r>
            <a:rPr lang="en-US" altLang="ja-JP" sz="1100" b="0" i="0" baseline="0">
              <a:solidFill>
                <a:schemeClr val="dk1"/>
              </a:solidFill>
              <a:effectLst/>
              <a:latin typeface="+mn-lt"/>
              <a:ea typeface="+mn-ea"/>
              <a:cs typeface="+mn-cs"/>
            </a:rPr>
            <a:t>8.92</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年度の単年度数値（</a:t>
          </a:r>
          <a:r>
            <a:rPr lang="en-US" altLang="ja-JP" sz="1100" b="0" i="0" baseline="0">
              <a:solidFill>
                <a:schemeClr val="dk1"/>
              </a:solidFill>
              <a:effectLst/>
              <a:latin typeface="+mn-lt"/>
              <a:ea typeface="+mn-ea"/>
              <a:cs typeface="+mn-cs"/>
            </a:rPr>
            <a:t>8.31</a:t>
          </a:r>
          <a:r>
            <a:rPr lang="ja-JP" altLang="ja-JP" sz="1100" b="0" i="0" baseline="0">
              <a:solidFill>
                <a:schemeClr val="dk1"/>
              </a:solidFill>
              <a:effectLst/>
              <a:latin typeface="+mn-lt"/>
              <a:ea typeface="+mn-ea"/>
              <a:cs typeface="+mn-cs"/>
            </a:rPr>
            <a:t>）の差によるものである。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単年度数値</a:t>
          </a:r>
          <a:r>
            <a:rPr lang="ja-JP" altLang="en-US" sz="1100" b="0" i="0" baseline="0">
              <a:solidFill>
                <a:schemeClr val="dk1"/>
              </a:solidFill>
              <a:effectLst/>
              <a:latin typeface="+mn-lt"/>
              <a:ea typeface="+mn-ea"/>
              <a:cs typeface="+mn-cs"/>
            </a:rPr>
            <a:t>の改善</a:t>
          </a:r>
          <a:r>
            <a:rPr lang="ja-JP" altLang="ja-JP" sz="1100">
              <a:solidFill>
                <a:schemeClr val="dk1"/>
              </a:solidFill>
              <a:effectLst/>
              <a:latin typeface="+mn-lt"/>
              <a:ea typeface="+mn-ea"/>
              <a:cs typeface="+mn-cs"/>
            </a:rPr>
            <a:t>要因は、平成</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年度に発行した公営住宅建設事業債</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1,170</a:t>
          </a:r>
          <a:r>
            <a:rPr lang="ja-JP" altLang="en-US" sz="1100">
              <a:solidFill>
                <a:schemeClr val="dk1"/>
              </a:solidFill>
              <a:effectLst/>
              <a:latin typeface="+mn-lt"/>
              <a:ea typeface="+mn-ea"/>
              <a:cs typeface="+mn-cs"/>
            </a:rPr>
            <a:t>万円）</a:t>
          </a:r>
          <a:r>
            <a:rPr lang="ja-JP" altLang="ja-JP" sz="1100">
              <a:solidFill>
                <a:schemeClr val="dk1"/>
              </a:solidFill>
              <a:effectLst/>
              <a:latin typeface="+mn-lt"/>
              <a:ea typeface="+mn-ea"/>
              <a:cs typeface="+mn-cs"/>
            </a:rPr>
            <a:t>をはじめ、平成</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年度に発行した緑道整備事業他</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事業</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4,010</a:t>
          </a:r>
          <a:r>
            <a:rPr lang="ja-JP" altLang="en-US" sz="1100">
              <a:solidFill>
                <a:schemeClr val="dk1"/>
              </a:solidFill>
              <a:effectLst/>
              <a:latin typeface="+mn-lt"/>
              <a:ea typeface="+mn-ea"/>
              <a:cs typeface="+mn-cs"/>
            </a:rPr>
            <a:t>万円）</a:t>
          </a:r>
          <a:r>
            <a:rPr lang="ja-JP" altLang="ja-JP" sz="1100">
              <a:solidFill>
                <a:schemeClr val="dk1"/>
              </a:solidFill>
              <a:effectLst/>
              <a:latin typeface="+mn-lt"/>
              <a:ea typeface="+mn-ea"/>
              <a:cs typeface="+mn-cs"/>
            </a:rPr>
            <a:t>等の償還が終了したことにより元利償還金の額が減少したこと、流域関連公共下水道事業会計への繰出金が</a:t>
          </a:r>
          <a:r>
            <a:rPr lang="en-US" altLang="ja-JP" sz="1100">
              <a:solidFill>
                <a:schemeClr val="dk1"/>
              </a:solidFill>
              <a:effectLst/>
              <a:latin typeface="+mn-lt"/>
              <a:ea typeface="+mn-ea"/>
              <a:cs typeface="+mn-cs"/>
            </a:rPr>
            <a:t>9,800</a:t>
          </a:r>
          <a:r>
            <a:rPr lang="ja-JP" altLang="ja-JP" sz="1100">
              <a:solidFill>
                <a:schemeClr val="dk1"/>
              </a:solidFill>
              <a:effectLst/>
              <a:latin typeface="+mn-lt"/>
              <a:ea typeface="+mn-ea"/>
              <a:cs typeface="+mn-cs"/>
            </a:rPr>
            <a:t>万円減少したことに伴い、公営企業債等繰入額が減少したこと</a:t>
          </a:r>
          <a:r>
            <a:rPr kumimoji="1" lang="ja-JP" altLang="ja-JP" sz="1100">
              <a:solidFill>
                <a:schemeClr val="dk1"/>
              </a:solidFill>
              <a:effectLst/>
              <a:latin typeface="+mn-lt"/>
              <a:ea typeface="+mn-ea"/>
              <a:cs typeface="+mn-cs"/>
            </a:rPr>
            <a:t>ことである。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今後の見通しについては、一般会計の元利償還金が一旦は減少し数値が下がっていく見込みであるが、平成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一般廃棄物処理事業債の償還が開始となり、数値の悪化が見込まれるため、</a:t>
          </a:r>
          <a:r>
            <a:rPr lang="ja-JP" altLang="ja-JP" sz="1100" b="0" i="0" baseline="0">
              <a:solidFill>
                <a:schemeClr val="dk1"/>
              </a:solidFill>
              <a:effectLst/>
              <a:latin typeface="+mn-lt"/>
              <a:ea typeface="+mn-ea"/>
              <a:cs typeface="+mn-cs"/>
            </a:rPr>
            <a:t>引き続き地方債残高の適切な管理に努める。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46.5</a:t>
          </a:r>
          <a:r>
            <a:rPr lang="ja-JP" altLang="ja-JP" sz="1100" b="0" i="0" baseline="0">
              <a:solidFill>
                <a:schemeClr val="dk1"/>
              </a:solidFill>
              <a:effectLst/>
              <a:latin typeface="+mn-lt"/>
              <a:ea typeface="+mn-ea"/>
              <a:cs typeface="+mn-cs"/>
            </a:rPr>
            <a:t>％となっており、前年度比</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ポイント増加した。</a:t>
          </a:r>
          <a:endParaRPr lang="ja-JP" altLang="ja-JP" sz="1400">
            <a:effectLst/>
          </a:endParaRPr>
        </a:p>
        <a:p>
          <a:pPr rtl="0"/>
          <a:r>
            <a:rPr lang="ja-JP" altLang="ja-JP" sz="1100" b="0" i="0" baseline="0">
              <a:solidFill>
                <a:schemeClr val="dk1"/>
              </a:solidFill>
              <a:effectLst/>
              <a:latin typeface="+mn-lt"/>
              <a:ea typeface="+mn-ea"/>
              <a:cs typeface="+mn-cs"/>
            </a:rPr>
            <a:t>　要因は、①充当可能基金が</a:t>
          </a:r>
          <a:r>
            <a:rPr lang="en-US" altLang="ja-JP" sz="1100" b="0" i="0" baseline="0">
              <a:solidFill>
                <a:schemeClr val="dk1"/>
              </a:solidFill>
              <a:effectLst/>
              <a:latin typeface="+mn-lt"/>
              <a:ea typeface="+mn-ea"/>
              <a:cs typeface="+mn-cs"/>
            </a:rPr>
            <a:t>7,318</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千円減となったこと、②</a:t>
          </a:r>
          <a:r>
            <a:rPr lang="ja-JP" altLang="en-US" sz="1100" b="0" i="0" baseline="0">
              <a:solidFill>
                <a:schemeClr val="dk1"/>
              </a:solidFill>
              <a:effectLst/>
              <a:latin typeface="+mn-lt"/>
              <a:ea typeface="+mn-ea"/>
              <a:cs typeface="+mn-cs"/>
            </a:rPr>
            <a:t>地方債の現在高</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8,780</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千円増加したことなどである。</a:t>
          </a:r>
          <a:endParaRPr lang="ja-JP" altLang="ja-JP" sz="1400">
            <a:effectLst/>
          </a:endParaRPr>
        </a:p>
        <a:p>
          <a:pPr rtl="0"/>
          <a:r>
            <a:rPr lang="ja-JP" altLang="ja-JP" sz="1100" b="0" i="0" baseline="0">
              <a:solidFill>
                <a:schemeClr val="dk1"/>
              </a:solidFill>
              <a:effectLst/>
              <a:latin typeface="+mn-lt"/>
              <a:ea typeface="+mn-ea"/>
              <a:cs typeface="+mn-cs"/>
            </a:rPr>
            <a:t>　一方、</a:t>
          </a:r>
          <a:r>
            <a:rPr lang="ja-JP" altLang="en-US" sz="1100" b="0" i="0" baseline="0">
              <a:solidFill>
                <a:schemeClr val="dk1"/>
              </a:solidFill>
              <a:effectLst/>
              <a:latin typeface="+mn-lt"/>
              <a:ea typeface="+mn-ea"/>
              <a:cs typeface="+mn-cs"/>
            </a:rPr>
            <a:t>公営企業債等繰入見込額及び組合負担等見込額</a:t>
          </a:r>
          <a:r>
            <a:rPr lang="ja-JP" altLang="ja-JP"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5,272</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千円の減</a:t>
          </a:r>
          <a:r>
            <a:rPr lang="ja-JP" altLang="en-US" sz="1100" b="0" i="0" baseline="0">
              <a:solidFill>
                <a:schemeClr val="dk1"/>
              </a:solidFill>
              <a:effectLst/>
              <a:latin typeface="+mn-lt"/>
              <a:ea typeface="+mn-ea"/>
              <a:cs typeface="+mn-cs"/>
            </a:rPr>
            <a:t>とな</a:t>
          </a:r>
          <a:r>
            <a:rPr lang="ja-JP" altLang="ja-JP" sz="1100" b="0" i="0" baseline="0">
              <a:solidFill>
                <a:schemeClr val="dk1"/>
              </a:solidFill>
              <a:effectLst/>
              <a:latin typeface="+mn-lt"/>
              <a:ea typeface="+mn-ea"/>
              <a:cs typeface="+mn-cs"/>
            </a:rPr>
            <a:t>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今後の見通しについては、地方債残高の増加が見込まれることや充当可能基金の減少に伴い数値の上昇が予想される。</a:t>
          </a:r>
          <a:endParaRPr lang="ja-JP" altLang="ja-JP" sz="1400">
            <a:effectLst/>
          </a:endParaRPr>
        </a:p>
        <a:p>
          <a:r>
            <a:rPr lang="ja-JP" altLang="ja-JP" sz="1100" b="0" i="0" baseline="0">
              <a:solidFill>
                <a:schemeClr val="dk1"/>
              </a:solidFill>
              <a:effectLst/>
              <a:latin typeface="+mn-lt"/>
              <a:ea typeface="+mn-ea"/>
              <a:cs typeface="+mn-cs"/>
            </a:rPr>
            <a:t>　今後は、新発債の抑制（当該年度の元金償還金の額以内の新発債の発行を堅持）による地方債の適正な管理を行うとともに、基金に頼らない財政運営に取り組み、退職手当の見込みや一部事務組合負担金などの将来負担にも留意し、中長期的視点に立った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lang="ja-JP" altLang="ja-JP" sz="1100" b="0" i="0" baseline="0">
              <a:solidFill>
                <a:schemeClr val="dk1"/>
              </a:solidFill>
              <a:effectLst/>
              <a:latin typeface="+mn-lt"/>
              <a:ea typeface="+mn-ea"/>
              <a:cs typeface="+mn-cs"/>
            </a:rPr>
            <a:t>当町では、平成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％削減するという目標を掲げ、老朽化した施設の再配置の方向（廃止・統廃合・複合化など）を明確化する方針である。有形固定資産減価償却率については、類似団体平均と比較すると</a:t>
          </a:r>
          <a:r>
            <a:rPr lang="en-US" altLang="ja-JP" sz="1100" b="0" i="0" baseline="0">
              <a:solidFill>
                <a:schemeClr val="dk1"/>
              </a:solidFill>
              <a:effectLst/>
              <a:latin typeface="+mn-lt"/>
              <a:ea typeface="+mn-ea"/>
              <a:cs typeface="+mn-cs"/>
            </a:rPr>
            <a:t>26.4</a:t>
          </a:r>
          <a:r>
            <a:rPr lang="ja-JP" altLang="ja-JP" sz="1100" b="0" i="0" baseline="0">
              <a:solidFill>
                <a:schemeClr val="dk1"/>
              </a:solidFill>
              <a:effectLst/>
              <a:latin typeface="+mn-lt"/>
              <a:ea typeface="+mn-ea"/>
              <a:cs typeface="+mn-cs"/>
            </a:rPr>
            <a:t>ポイント高い数値を示しており、今後それぞれの公共施設等について個別施設計画を策定し、当該計画に基づいた施設の維持管理を適切に進めていくこととしている。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118364</xdr:rowOff>
    </xdr:from>
    <xdr:to>
      <xdr:col>3</xdr:col>
      <xdr:colOff>1170940</xdr:colOff>
      <xdr:row>33</xdr:row>
      <xdr:rowOff>81534</xdr:rowOff>
    </xdr:to>
    <xdr:cxnSp macro="">
      <xdr:nvCxnSpPr>
        <xdr:cNvPr id="62" name="直線コネクタ 61"/>
        <xdr:cNvCxnSpPr/>
      </xdr:nvCxnSpPr>
      <xdr:spPr>
        <a:xfrm flipV="1">
          <a:off x="4760595" y="5700014"/>
          <a:ext cx="1270" cy="82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85361</xdr:rowOff>
    </xdr:from>
    <xdr:ext cx="405111" cy="259045"/>
    <xdr:sp macro="" textlink="">
      <xdr:nvSpPr>
        <xdr:cNvPr id="63" name="有形固定資産減価償却率最小値テキスト"/>
        <xdr:cNvSpPr txBox="1"/>
      </xdr:nvSpPr>
      <xdr:spPr>
        <a:xfrm>
          <a:off x="4813300" y="652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81534</xdr:rowOff>
    </xdr:from>
    <xdr:to>
      <xdr:col>3</xdr:col>
      <xdr:colOff>1260475</xdr:colOff>
      <xdr:row>33</xdr:row>
      <xdr:rowOff>81534</xdr:rowOff>
    </xdr:to>
    <xdr:cxnSp macro="">
      <xdr:nvCxnSpPr>
        <xdr:cNvPr id="64" name="直線コネクタ 63"/>
        <xdr:cNvCxnSpPr/>
      </xdr:nvCxnSpPr>
      <xdr:spPr>
        <a:xfrm>
          <a:off x="4673600" y="652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65041</xdr:rowOff>
    </xdr:from>
    <xdr:ext cx="405111" cy="259045"/>
    <xdr:sp macro="" textlink="">
      <xdr:nvSpPr>
        <xdr:cNvPr id="65" name="有形固定資産減価償却率最大値テキスト"/>
        <xdr:cNvSpPr txBox="1"/>
      </xdr:nvSpPr>
      <xdr:spPr>
        <a:xfrm>
          <a:off x="4813300" y="54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28</xdr:row>
      <xdr:rowOff>118364</xdr:rowOff>
    </xdr:from>
    <xdr:to>
      <xdr:col>3</xdr:col>
      <xdr:colOff>1260475</xdr:colOff>
      <xdr:row>28</xdr:row>
      <xdr:rowOff>118364</xdr:rowOff>
    </xdr:to>
    <xdr:cxnSp macro="">
      <xdr:nvCxnSpPr>
        <xdr:cNvPr id="66" name="直線コネクタ 65"/>
        <xdr:cNvCxnSpPr/>
      </xdr:nvCxnSpPr>
      <xdr:spPr>
        <a:xfrm>
          <a:off x="4673600" y="570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155194</xdr:rowOff>
    </xdr:from>
    <xdr:to>
      <xdr:col>3</xdr:col>
      <xdr:colOff>511175</xdr:colOff>
      <xdr:row>30</xdr:row>
      <xdr:rowOff>85344</xdr:rowOff>
    </xdr:to>
    <xdr:sp macro="" textlink="">
      <xdr:nvSpPr>
        <xdr:cNvPr id="69" name="フローチャート : 判断 68"/>
        <xdr:cNvSpPr/>
      </xdr:nvSpPr>
      <xdr:spPr>
        <a:xfrm>
          <a:off x="40005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99568</xdr:rowOff>
    </xdr:from>
    <xdr:to>
      <xdr:col>3</xdr:col>
      <xdr:colOff>511175</xdr:colOff>
      <xdr:row>27</xdr:row>
      <xdr:rowOff>29718</xdr:rowOff>
    </xdr:to>
    <xdr:sp macro="" textlink="">
      <xdr:nvSpPr>
        <xdr:cNvPr id="75" name="円/楕円 74"/>
        <xdr:cNvSpPr/>
      </xdr:nvSpPr>
      <xdr:spPr>
        <a:xfrm>
          <a:off x="4000500" y="5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76471</xdr:rowOff>
    </xdr:from>
    <xdr:ext cx="405111" cy="259045"/>
    <xdr:sp macro="" textlink="">
      <xdr:nvSpPr>
        <xdr:cNvPr id="76" name="n_1aveValue有形固定資産減価償却率"/>
        <xdr:cNvSpPr txBox="1"/>
      </xdr:nvSpPr>
      <xdr:spPr>
        <a:xfrm>
          <a:off x="3836043"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46245</xdr:rowOff>
    </xdr:from>
    <xdr:ext cx="405111" cy="259045"/>
    <xdr:sp macro="" textlink="">
      <xdr:nvSpPr>
        <xdr:cNvPr id="77" name="n_1mainValue有形固定資産減価償却率"/>
        <xdr:cNvSpPr txBox="1"/>
      </xdr:nvSpPr>
      <xdr:spPr>
        <a:xfrm>
          <a:off x="3836043" y="511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38735</xdr:rowOff>
    </xdr:from>
    <xdr:to>
      <xdr:col>5</xdr:col>
      <xdr:colOff>409575</xdr:colOff>
      <xdr:row>38</xdr:row>
      <xdr:rowOff>140335</xdr:rowOff>
    </xdr:to>
    <xdr:sp macro="" textlink="">
      <xdr:nvSpPr>
        <xdr:cNvPr id="70" name="円/楕円 69"/>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131462</xdr:rowOff>
    </xdr:from>
    <xdr:ext cx="405111" cy="259045"/>
    <xdr:sp macro="" textlink="">
      <xdr:nvSpPr>
        <xdr:cNvPr id="72" name="n_1mainValue【道路】&#10;有形固定資産減価償却率"/>
        <xdr:cNvSpPr txBox="1"/>
      </xdr:nvSpPr>
      <xdr:spPr>
        <a:xfrm>
          <a:off x="3582043"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125344</xdr:rowOff>
    </xdr:from>
    <xdr:to>
      <xdr:col>14</xdr:col>
      <xdr:colOff>79375</xdr:colOff>
      <xdr:row>42</xdr:row>
      <xdr:rowOff>55494</xdr:rowOff>
    </xdr:to>
    <xdr:sp macro="" textlink="">
      <xdr:nvSpPr>
        <xdr:cNvPr id="108" name="円/楕円 107"/>
        <xdr:cNvSpPr/>
      </xdr:nvSpPr>
      <xdr:spPr>
        <a:xfrm>
          <a:off x="9588500" y="7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46621</xdr:rowOff>
    </xdr:from>
    <xdr:ext cx="469744" cy="259045"/>
    <xdr:sp macro="" textlink="">
      <xdr:nvSpPr>
        <xdr:cNvPr id="110" name="n_1mainValue【道路】&#10;一人当たり延長"/>
        <xdr:cNvSpPr txBox="1"/>
      </xdr:nvSpPr>
      <xdr:spPr>
        <a:xfrm>
          <a:off x="9391727" y="724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47498</xdr:rowOff>
    </xdr:from>
    <xdr:to>
      <xdr:col>5</xdr:col>
      <xdr:colOff>409575</xdr:colOff>
      <xdr:row>55</xdr:row>
      <xdr:rowOff>149098</xdr:rowOff>
    </xdr:to>
    <xdr:sp macro="" textlink="">
      <xdr:nvSpPr>
        <xdr:cNvPr id="146" name="円/楕円 145"/>
        <xdr:cNvSpPr/>
      </xdr:nvSpPr>
      <xdr:spPr>
        <a:xfrm>
          <a:off x="3746500" y="94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165625</xdr:rowOff>
    </xdr:from>
    <xdr:ext cx="405111" cy="259045"/>
    <xdr:sp macro="" textlink="">
      <xdr:nvSpPr>
        <xdr:cNvPr id="148" name="n_1mainValue【橋りょう・トンネル】&#10;有形固定資産減価償却率"/>
        <xdr:cNvSpPr txBox="1"/>
      </xdr:nvSpPr>
      <xdr:spPr>
        <a:xfrm>
          <a:off x="3582043" y="925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29835</xdr:rowOff>
    </xdr:from>
    <xdr:to>
      <xdr:col>14</xdr:col>
      <xdr:colOff>79375</xdr:colOff>
      <xdr:row>61</xdr:row>
      <xdr:rowOff>131435</xdr:rowOff>
    </xdr:to>
    <xdr:sp macro="" textlink="">
      <xdr:nvSpPr>
        <xdr:cNvPr id="185" name="円/楕円 184"/>
        <xdr:cNvSpPr/>
      </xdr:nvSpPr>
      <xdr:spPr>
        <a:xfrm>
          <a:off x="9588500" y="104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122562</xdr:rowOff>
    </xdr:from>
    <xdr:ext cx="599010" cy="259045"/>
    <xdr:sp macro="" textlink="">
      <xdr:nvSpPr>
        <xdr:cNvPr id="187" name="n_1mainValue【橋りょう・トンネル】&#10;一人当たり有形固定資産（償却資産）額"/>
        <xdr:cNvSpPr txBox="1"/>
      </xdr:nvSpPr>
      <xdr:spPr>
        <a:xfrm>
          <a:off x="9327094" y="1058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119887</xdr:rowOff>
    </xdr:from>
    <xdr:to>
      <xdr:col>5</xdr:col>
      <xdr:colOff>409575</xdr:colOff>
      <xdr:row>83</xdr:row>
      <xdr:rowOff>50037</xdr:rowOff>
    </xdr:to>
    <xdr:sp macro="" textlink="">
      <xdr:nvSpPr>
        <xdr:cNvPr id="223" name="円/楕円 222"/>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66564</xdr:rowOff>
    </xdr:from>
    <xdr:ext cx="405111" cy="259045"/>
    <xdr:sp macro="" textlink="">
      <xdr:nvSpPr>
        <xdr:cNvPr id="225" name="n_1mainValue【公営住宅】&#10;有形固定資産減価償却率"/>
        <xdr:cNvSpPr txBox="1"/>
      </xdr:nvSpPr>
      <xdr:spPr>
        <a:xfrm>
          <a:off x="3582043"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143129</xdr:rowOff>
    </xdr:from>
    <xdr:to>
      <xdr:col>14</xdr:col>
      <xdr:colOff>79375</xdr:colOff>
      <xdr:row>86</xdr:row>
      <xdr:rowOff>73279</xdr:rowOff>
    </xdr:to>
    <xdr:sp macro="" textlink="">
      <xdr:nvSpPr>
        <xdr:cNvPr id="262" name="円/楕円 261"/>
        <xdr:cNvSpPr/>
      </xdr:nvSpPr>
      <xdr:spPr>
        <a:xfrm>
          <a:off x="95885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64406</xdr:rowOff>
    </xdr:from>
    <xdr:ext cx="469744" cy="259045"/>
    <xdr:sp macro="" textlink="">
      <xdr:nvSpPr>
        <xdr:cNvPr id="264" name="n_1mainValue【公営住宅】&#10;一人当たり面積"/>
        <xdr:cNvSpPr txBox="1"/>
      </xdr:nvSpPr>
      <xdr:spPr>
        <a:xfrm>
          <a:off x="9391727" y="1480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97790</xdr:rowOff>
    </xdr:from>
    <xdr:to>
      <xdr:col>22</xdr:col>
      <xdr:colOff>415925</xdr:colOff>
      <xdr:row>38</xdr:row>
      <xdr:rowOff>27940</xdr:rowOff>
    </xdr:to>
    <xdr:sp macro="" textlink="">
      <xdr:nvSpPr>
        <xdr:cNvPr id="318" name="円/楕円 317"/>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44467</xdr:rowOff>
    </xdr:from>
    <xdr:ext cx="405111" cy="259045"/>
    <xdr:sp macro="" textlink="">
      <xdr:nvSpPr>
        <xdr:cNvPr id="320" name="n_1mainValue【認定こども園・幼稚園・保育所】&#10;有形固定資産減価償却率"/>
        <xdr:cNvSpPr txBox="1"/>
      </xdr:nvSpPr>
      <xdr:spPr>
        <a:xfrm>
          <a:off x="15266043"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17780</xdr:rowOff>
    </xdr:from>
    <xdr:to>
      <xdr:col>31</xdr:col>
      <xdr:colOff>85725</xdr:colOff>
      <xdr:row>40</xdr:row>
      <xdr:rowOff>119380</xdr:rowOff>
    </xdr:to>
    <xdr:sp macro="" textlink="">
      <xdr:nvSpPr>
        <xdr:cNvPr id="357" name="円/楕円 356"/>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135907</xdr:rowOff>
    </xdr:from>
    <xdr:ext cx="469744" cy="259045"/>
    <xdr:sp macro="" textlink="">
      <xdr:nvSpPr>
        <xdr:cNvPr id="359" name="n_1mainValue【認定こども園・幼稚園・保育所】&#10;一人当たり面積"/>
        <xdr:cNvSpPr txBox="1"/>
      </xdr:nvSpPr>
      <xdr:spPr>
        <a:xfrm>
          <a:off x="21075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59690</xdr:rowOff>
    </xdr:from>
    <xdr:to>
      <xdr:col>22</xdr:col>
      <xdr:colOff>415925</xdr:colOff>
      <xdr:row>59</xdr:row>
      <xdr:rowOff>161290</xdr:rowOff>
    </xdr:to>
    <xdr:sp macro="" textlink="">
      <xdr:nvSpPr>
        <xdr:cNvPr id="397" name="円/楕円 396"/>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6367</xdr:rowOff>
    </xdr:from>
    <xdr:ext cx="405111" cy="259045"/>
    <xdr:sp macro="" textlink="">
      <xdr:nvSpPr>
        <xdr:cNvPr id="399" name="n_1mainValue【学校施設】&#10;有形固定資産減価償却率"/>
        <xdr:cNvSpPr txBox="1"/>
      </xdr:nvSpPr>
      <xdr:spPr>
        <a:xfrm>
          <a:off x="15266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50165</xdr:rowOff>
    </xdr:from>
    <xdr:to>
      <xdr:col>31</xdr:col>
      <xdr:colOff>85725</xdr:colOff>
      <xdr:row>58</xdr:row>
      <xdr:rowOff>151765</xdr:rowOff>
    </xdr:to>
    <xdr:sp macro="" textlink="">
      <xdr:nvSpPr>
        <xdr:cNvPr id="437" name="円/楕円 436"/>
        <xdr:cNvSpPr/>
      </xdr:nvSpPr>
      <xdr:spPr>
        <a:xfrm>
          <a:off x="21272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168292</xdr:rowOff>
    </xdr:from>
    <xdr:ext cx="469744" cy="259045"/>
    <xdr:sp macro="" textlink="">
      <xdr:nvSpPr>
        <xdr:cNvPr id="439" name="n_1mainValue【学校施設】&#10;一人当たり面積"/>
        <xdr:cNvSpPr txBox="1"/>
      </xdr:nvSpPr>
      <xdr:spPr>
        <a:xfrm>
          <a:off x="21075727" y="97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2" name="直線コネクタ 4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4" name="直線コネクタ 4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6" name="直線コネクタ 4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8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88" name="フローチャート : 判断 4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89" name="フローチャート : 判断 48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74386</xdr:rowOff>
    </xdr:from>
    <xdr:to>
      <xdr:col>22</xdr:col>
      <xdr:colOff>415925</xdr:colOff>
      <xdr:row>103</xdr:row>
      <xdr:rowOff>4536</xdr:rowOff>
    </xdr:to>
    <xdr:sp macro="" textlink="">
      <xdr:nvSpPr>
        <xdr:cNvPr id="495" name="円/楕円 494"/>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96"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21063</xdr:rowOff>
    </xdr:from>
    <xdr:ext cx="405111" cy="259045"/>
    <xdr:sp macro="" textlink="">
      <xdr:nvSpPr>
        <xdr:cNvPr id="497" name="n_1mainValue【公民館】&#10;有形固定資産減価償却率"/>
        <xdr:cNvSpPr txBox="1"/>
      </xdr:nvSpPr>
      <xdr:spPr>
        <a:xfrm>
          <a:off x="15266043"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1" name="直線コネクタ 520"/>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2"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3" name="直線コネクタ 52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4"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5" name="直線コネクタ 52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6"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7" name="フローチャート : 判断 526"/>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8" name="フローチャート : 判断 52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78739</xdr:rowOff>
    </xdr:from>
    <xdr:to>
      <xdr:col>31</xdr:col>
      <xdr:colOff>85725</xdr:colOff>
      <xdr:row>108</xdr:row>
      <xdr:rowOff>8889</xdr:rowOff>
    </xdr:to>
    <xdr:sp macro="" textlink="">
      <xdr:nvSpPr>
        <xdr:cNvPr id="534" name="円/楕円 533"/>
        <xdr:cNvSpPr/>
      </xdr:nvSpPr>
      <xdr:spPr>
        <a:xfrm>
          <a:off x="21272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5"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xdr:rowOff>
    </xdr:from>
    <xdr:ext cx="469744" cy="259045"/>
    <xdr:sp macro="" textlink="">
      <xdr:nvSpPr>
        <xdr:cNvPr id="536" name="n_1mainValue【公民館】&#10;一人当たり面積"/>
        <xdr:cNvSpPr txBox="1"/>
      </xdr:nvSpPr>
      <xdr:spPr>
        <a:xfrm>
          <a:off x="21075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類似団体と比較して特に有形固定資産減価償却率が高くなっている施設は、橋りょう・トンネル、公民館である。橋りょう・トンネルについては、有形固定資産減価償却率</a:t>
          </a:r>
          <a:r>
            <a:rPr lang="en-US" altLang="ja-JP" sz="1100" b="0" i="0" baseline="0">
              <a:solidFill>
                <a:schemeClr val="dk1"/>
              </a:solidFill>
              <a:effectLst/>
              <a:latin typeface="+mn-lt"/>
              <a:ea typeface="+mn-ea"/>
              <a:cs typeface="+mn-cs"/>
            </a:rPr>
            <a:t>71.6</a:t>
          </a:r>
          <a:r>
            <a:rPr lang="ja-JP" altLang="ja-JP" sz="1100" b="0" i="0" baseline="0">
              <a:solidFill>
                <a:schemeClr val="dk1"/>
              </a:solidFill>
              <a:effectLst/>
              <a:latin typeface="+mn-lt"/>
              <a:ea typeface="+mn-ea"/>
              <a:cs typeface="+mn-cs"/>
            </a:rPr>
            <a:t>％、公民館が</a:t>
          </a:r>
          <a:r>
            <a:rPr lang="en-US" altLang="ja-JP" sz="1100" b="0" i="0" baseline="0">
              <a:solidFill>
                <a:schemeClr val="dk1"/>
              </a:solidFill>
              <a:effectLst/>
              <a:latin typeface="+mn-lt"/>
              <a:ea typeface="+mn-ea"/>
              <a:cs typeface="+mn-cs"/>
            </a:rPr>
            <a:t>74.0</a:t>
          </a:r>
          <a:r>
            <a:rPr lang="ja-JP" altLang="ja-JP" sz="1100" b="0" i="0" baseline="0">
              <a:solidFill>
                <a:schemeClr val="dk1"/>
              </a:solidFill>
              <a:effectLst/>
              <a:latin typeface="+mn-lt"/>
              <a:ea typeface="+mn-ea"/>
              <a:cs typeface="+mn-cs"/>
            </a:rPr>
            <a:t>％となっている。平成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年度に公共施設等総合管理計画を策定したところであり、平成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はそれぞれの施設ごとの個別管理計画を策定し、施設の再配置の方向（廃止・統廃合・複合化など）を明確化する方針である。また、学校施設を除く施設の一人当たり面積は、類似団体と同程度の水準または低い水準となっているものの、今後も同計画に基づいた適正な施設の管理に努め、老朽化した小学校等の大規模改修などの維持管理にかかる経費の増加に留意しつつ、引き続き、子育て環境の整備に取り組んで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45974</xdr:rowOff>
    </xdr:from>
    <xdr:to>
      <xdr:col>5</xdr:col>
      <xdr:colOff>409575</xdr:colOff>
      <xdr:row>41</xdr:row>
      <xdr:rowOff>147574</xdr:rowOff>
    </xdr:to>
    <xdr:sp macro="" textlink="">
      <xdr:nvSpPr>
        <xdr:cNvPr id="69" name="円/楕円 68"/>
        <xdr:cNvSpPr/>
      </xdr:nvSpPr>
      <xdr:spPr>
        <a:xfrm>
          <a:off x="3746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138701</xdr:rowOff>
    </xdr:from>
    <xdr:ext cx="405111" cy="259045"/>
    <xdr:sp macro="" textlink="">
      <xdr:nvSpPr>
        <xdr:cNvPr id="70" name="n_1mainValue【図書館】&#10;有形固定資産減価償却率"/>
        <xdr:cNvSpPr txBox="1"/>
      </xdr:nvSpPr>
      <xdr:spPr>
        <a:xfrm>
          <a:off x="3582043" y="71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38100</xdr:rowOff>
    </xdr:from>
    <xdr:to>
      <xdr:col>14</xdr:col>
      <xdr:colOff>79375</xdr:colOff>
      <xdr:row>40</xdr:row>
      <xdr:rowOff>139700</xdr:rowOff>
    </xdr:to>
    <xdr:sp macro="" textlink="">
      <xdr:nvSpPr>
        <xdr:cNvPr id="109" name="円/楕円 108"/>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130827</xdr:rowOff>
    </xdr:from>
    <xdr:ext cx="469744" cy="259045"/>
    <xdr:sp macro="" textlink="">
      <xdr:nvSpPr>
        <xdr:cNvPr id="110" name="n_1mainValue【図書館】&#10;一人当たり面積"/>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42273</xdr:rowOff>
    </xdr:from>
    <xdr:to>
      <xdr:col>5</xdr:col>
      <xdr:colOff>409575</xdr:colOff>
      <xdr:row>61</xdr:row>
      <xdr:rowOff>143873</xdr:rowOff>
    </xdr:to>
    <xdr:sp macro="" textlink="">
      <xdr:nvSpPr>
        <xdr:cNvPr id="151" name="円/楕円 150"/>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135000</xdr:rowOff>
    </xdr:from>
    <xdr:ext cx="405111" cy="259045"/>
    <xdr:sp macro="" textlink="">
      <xdr:nvSpPr>
        <xdr:cNvPr id="152" name="n_1mainValue【体育館・プール】&#10;有形固定資産減価償却率"/>
        <xdr:cNvSpPr txBox="1"/>
      </xdr:nvSpPr>
      <xdr:spPr>
        <a:xfrm>
          <a:off x="3582043"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71120</xdr:rowOff>
    </xdr:from>
    <xdr:to>
      <xdr:col>14</xdr:col>
      <xdr:colOff>79375</xdr:colOff>
      <xdr:row>61</xdr:row>
      <xdr:rowOff>1270</xdr:rowOff>
    </xdr:to>
    <xdr:sp macro="" textlink="">
      <xdr:nvSpPr>
        <xdr:cNvPr id="190" name="円/楕円 189"/>
        <xdr:cNvSpPr/>
      </xdr:nvSpPr>
      <xdr:spPr>
        <a:xfrm>
          <a:off x="958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17797</xdr:rowOff>
    </xdr:from>
    <xdr:ext cx="469744" cy="259045"/>
    <xdr:sp macro="" textlink="">
      <xdr:nvSpPr>
        <xdr:cNvPr id="191" name="n_1mainValue【体育館・プール】&#10;一人当たり面積"/>
        <xdr:cNvSpPr txBox="1"/>
      </xdr:nvSpPr>
      <xdr:spPr>
        <a:xfrm>
          <a:off x="9391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161037</xdr:rowOff>
    </xdr:from>
    <xdr:to>
      <xdr:col>5</xdr:col>
      <xdr:colOff>409575</xdr:colOff>
      <xdr:row>81</xdr:row>
      <xdr:rowOff>91187</xdr:rowOff>
    </xdr:to>
    <xdr:sp macro="" textlink="">
      <xdr:nvSpPr>
        <xdr:cNvPr id="228" name="円/楕円 227"/>
        <xdr:cNvSpPr/>
      </xdr:nvSpPr>
      <xdr:spPr>
        <a:xfrm>
          <a:off x="3746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107714</xdr:rowOff>
    </xdr:from>
    <xdr:ext cx="405111" cy="259045"/>
    <xdr:sp macro="" textlink="">
      <xdr:nvSpPr>
        <xdr:cNvPr id="229" name="n_1mainValue【福祉施設】&#10;有形固定資産減価償却率"/>
        <xdr:cNvSpPr txBox="1"/>
      </xdr:nvSpPr>
      <xdr:spPr>
        <a:xfrm>
          <a:off x="3582043"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73025</xdr:rowOff>
    </xdr:from>
    <xdr:to>
      <xdr:col>14</xdr:col>
      <xdr:colOff>79375</xdr:colOff>
      <xdr:row>85</xdr:row>
      <xdr:rowOff>3175</xdr:rowOff>
    </xdr:to>
    <xdr:sp macro="" textlink="">
      <xdr:nvSpPr>
        <xdr:cNvPr id="263" name="円/楕円 262"/>
        <xdr:cNvSpPr/>
      </xdr:nvSpPr>
      <xdr:spPr>
        <a:xfrm>
          <a:off x="958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165752</xdr:rowOff>
    </xdr:from>
    <xdr:ext cx="469744" cy="259045"/>
    <xdr:sp macro="" textlink="">
      <xdr:nvSpPr>
        <xdr:cNvPr id="264" name="n_1mainValue【福祉施設】&#10;一人当たり面積"/>
        <xdr:cNvSpPr txBox="1"/>
      </xdr:nvSpPr>
      <xdr:spPr>
        <a:xfrm>
          <a:off x="9391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51054</xdr:rowOff>
    </xdr:from>
    <xdr:to>
      <xdr:col>23</xdr:col>
      <xdr:colOff>516889</xdr:colOff>
      <xdr:row>40</xdr:row>
      <xdr:rowOff>32766</xdr:rowOff>
    </xdr:to>
    <xdr:cxnSp macro="">
      <xdr:nvCxnSpPr>
        <xdr:cNvPr id="303" name="直線コネクタ 302"/>
        <xdr:cNvCxnSpPr/>
      </xdr:nvCxnSpPr>
      <xdr:spPr>
        <a:xfrm flipV="1">
          <a:off x="16318864" y="588035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36593</xdr:rowOff>
    </xdr:from>
    <xdr:ext cx="405111" cy="259045"/>
    <xdr:sp macro="" textlink="">
      <xdr:nvSpPr>
        <xdr:cNvPr id="304" name="【一般廃棄物処理施設】&#10;有形固定資産減価償却率最小値テキスト"/>
        <xdr:cNvSpPr txBox="1"/>
      </xdr:nvSpPr>
      <xdr:spPr>
        <a:xfrm>
          <a:off x="16408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32766</xdr:rowOff>
    </xdr:from>
    <xdr:to>
      <xdr:col>23</xdr:col>
      <xdr:colOff>606425</xdr:colOff>
      <xdr:row>40</xdr:row>
      <xdr:rowOff>32766</xdr:rowOff>
    </xdr:to>
    <xdr:cxnSp macro="">
      <xdr:nvCxnSpPr>
        <xdr:cNvPr id="305" name="直線コネクタ 304"/>
        <xdr:cNvCxnSpPr/>
      </xdr:nvCxnSpPr>
      <xdr:spPr>
        <a:xfrm>
          <a:off x="16230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169181</xdr:rowOff>
    </xdr:from>
    <xdr:ext cx="405111" cy="259045"/>
    <xdr:sp macro="" textlink="">
      <xdr:nvSpPr>
        <xdr:cNvPr id="306" name="【一般廃棄物処理施設】&#10;有形固定資産減価償却率最大値テキスト"/>
        <xdr:cNvSpPr txBox="1"/>
      </xdr:nvSpPr>
      <xdr:spPr>
        <a:xfrm>
          <a:off x="164084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34</xdr:row>
      <xdr:rowOff>51054</xdr:rowOff>
    </xdr:from>
    <xdr:to>
      <xdr:col>23</xdr:col>
      <xdr:colOff>606425</xdr:colOff>
      <xdr:row>34</xdr:row>
      <xdr:rowOff>51054</xdr:rowOff>
    </xdr:to>
    <xdr:cxnSp macro="">
      <xdr:nvCxnSpPr>
        <xdr:cNvPr id="307" name="直線コネクタ 306"/>
        <xdr:cNvCxnSpPr/>
      </xdr:nvCxnSpPr>
      <xdr:spPr>
        <a:xfrm>
          <a:off x="16230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166133</xdr:rowOff>
    </xdr:from>
    <xdr:ext cx="405111" cy="259045"/>
    <xdr:sp macro="" textlink="">
      <xdr:nvSpPr>
        <xdr:cNvPr id="308" name="【一般廃棄物処理施設】&#10;有形固定資産減価償却率平均値テキスト"/>
        <xdr:cNvSpPr txBox="1"/>
      </xdr:nvSpPr>
      <xdr:spPr>
        <a:xfrm>
          <a:off x="16408400" y="633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16256</xdr:rowOff>
    </xdr:from>
    <xdr:to>
      <xdr:col>23</xdr:col>
      <xdr:colOff>568325</xdr:colOff>
      <xdr:row>37</xdr:row>
      <xdr:rowOff>117856</xdr:rowOff>
    </xdr:to>
    <xdr:sp macro="" textlink="">
      <xdr:nvSpPr>
        <xdr:cNvPr id="309" name="フローチャート : 判断 308"/>
        <xdr:cNvSpPr/>
      </xdr:nvSpPr>
      <xdr:spPr>
        <a:xfrm>
          <a:off x="162687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93980</xdr:rowOff>
    </xdr:from>
    <xdr:to>
      <xdr:col>22</xdr:col>
      <xdr:colOff>415925</xdr:colOff>
      <xdr:row>37</xdr:row>
      <xdr:rowOff>24130</xdr:rowOff>
    </xdr:to>
    <xdr:sp macro="" textlink="">
      <xdr:nvSpPr>
        <xdr:cNvPr id="310" name="フローチャート : 判断 309"/>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40657</xdr:rowOff>
    </xdr:from>
    <xdr:ext cx="405111" cy="259045"/>
    <xdr:sp macro="" textlink="">
      <xdr:nvSpPr>
        <xdr:cNvPr id="311" name="n_1aveValue【一般廃棄物処理施設】&#10;有形固定資産減価償却率"/>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119126</xdr:rowOff>
    </xdr:from>
    <xdr:to>
      <xdr:col>22</xdr:col>
      <xdr:colOff>415925</xdr:colOff>
      <xdr:row>41</xdr:row>
      <xdr:rowOff>49276</xdr:rowOff>
    </xdr:to>
    <xdr:sp macro="" textlink="">
      <xdr:nvSpPr>
        <xdr:cNvPr id="317" name="円/楕円 316"/>
        <xdr:cNvSpPr/>
      </xdr:nvSpPr>
      <xdr:spPr>
        <a:xfrm>
          <a:off x="15430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40403</xdr:rowOff>
    </xdr:from>
    <xdr:ext cx="405111" cy="259045"/>
    <xdr:sp macro="" textlink="">
      <xdr:nvSpPr>
        <xdr:cNvPr id="318" name="n_1mainValue【一般廃棄物処理施設】&#10;有形固定資産減価償却率"/>
        <xdr:cNvSpPr txBox="1"/>
      </xdr:nvSpPr>
      <xdr:spPr>
        <a:xfrm>
          <a:off x="15266043" y="706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29" name="テキスト ボックス 32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0" name="直線コネクタ 3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31" name="テキスト ボックス 330"/>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2" name="直線コネクタ 3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33" name="テキスト ボックス 33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4" name="直線コネクタ 3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35" name="テキスト ボックス 33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6" name="直線コネクタ 3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37" name="テキスト ボックス 33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8" name="直線コネクタ 3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39" name="テキスト ボックス 338"/>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0" name="直線コネクタ 3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41" name="テキスト ボックス 340"/>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3" name="テキスト ボックス 342"/>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45" name="直線コネクタ 344"/>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46"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47" name="直線コネクタ 346"/>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48"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49" name="直線コネクタ 348"/>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350"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51" name="フローチャート : 判断 350"/>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52" name="フローチャート : 判断 351"/>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53"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89375</xdr:rowOff>
    </xdr:from>
    <xdr:to>
      <xdr:col>31</xdr:col>
      <xdr:colOff>85725</xdr:colOff>
      <xdr:row>40</xdr:row>
      <xdr:rowOff>19525</xdr:rowOff>
    </xdr:to>
    <xdr:sp macro="" textlink="">
      <xdr:nvSpPr>
        <xdr:cNvPr id="359" name="円/楕円 358"/>
        <xdr:cNvSpPr/>
      </xdr:nvSpPr>
      <xdr:spPr>
        <a:xfrm>
          <a:off x="21272500" y="67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10652</xdr:rowOff>
    </xdr:from>
    <xdr:ext cx="534377" cy="259045"/>
    <xdr:sp macro="" textlink="">
      <xdr:nvSpPr>
        <xdr:cNvPr id="360" name="n_1mainValue【一般廃棄物処理施設】&#10;一人当たり有形固定資産（償却資産）額"/>
        <xdr:cNvSpPr txBox="1"/>
      </xdr:nvSpPr>
      <xdr:spPr>
        <a:xfrm>
          <a:off x="21043411" y="68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1" name="テキスト ボックス 38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5" name="直線コネクタ 38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7" name="直線コネクタ 38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9" name="直線コネクタ 38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1" name="フローチャート : 判断 39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2" name="フローチャート : 判断 39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3"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154940</xdr:rowOff>
    </xdr:from>
    <xdr:to>
      <xdr:col>22</xdr:col>
      <xdr:colOff>415925</xdr:colOff>
      <xdr:row>62</xdr:row>
      <xdr:rowOff>85090</xdr:rowOff>
    </xdr:to>
    <xdr:sp macro="" textlink="">
      <xdr:nvSpPr>
        <xdr:cNvPr id="399" name="円/楕円 398"/>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76217</xdr:rowOff>
    </xdr:from>
    <xdr:ext cx="405111" cy="259045"/>
    <xdr:sp macro="" textlink="">
      <xdr:nvSpPr>
        <xdr:cNvPr id="400" name="n_1mainValue【保健センター・保健所】&#10;有形固定資産減価償却率"/>
        <xdr:cNvSpPr txBox="1"/>
      </xdr:nvSpPr>
      <xdr:spPr>
        <a:xfrm>
          <a:off x="15266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2" name="直線コネクタ 42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4" name="直線コネクタ 42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6" name="直線コネクタ 42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8" name="フローチャート : 判断 42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29" name="フローチャート : 判断 428"/>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0"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24638</xdr:rowOff>
    </xdr:from>
    <xdr:to>
      <xdr:col>31</xdr:col>
      <xdr:colOff>85725</xdr:colOff>
      <xdr:row>61</xdr:row>
      <xdr:rowOff>126238</xdr:rowOff>
    </xdr:to>
    <xdr:sp macro="" textlink="">
      <xdr:nvSpPr>
        <xdr:cNvPr id="436" name="円/楕円 435"/>
        <xdr:cNvSpPr/>
      </xdr:nvSpPr>
      <xdr:spPr>
        <a:xfrm>
          <a:off x="21272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142765</xdr:rowOff>
    </xdr:from>
    <xdr:ext cx="469744" cy="259045"/>
    <xdr:sp macro="" textlink="">
      <xdr:nvSpPr>
        <xdr:cNvPr id="437" name="n_1mainValue【保健センター・保健所】&#10;一人当たり面積"/>
        <xdr:cNvSpPr txBox="1"/>
      </xdr:nvSpPr>
      <xdr:spPr>
        <a:xfrm>
          <a:off x="210757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3" name="直線コネクタ 46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5" name="直線コネクタ 46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7" name="直線コネクタ 46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6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69" name="フローチャート : 判断 46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0" name="フローチャート : 判断 46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1"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54248</xdr:rowOff>
    </xdr:from>
    <xdr:to>
      <xdr:col>22</xdr:col>
      <xdr:colOff>415925</xdr:colOff>
      <xdr:row>79</xdr:row>
      <xdr:rowOff>155848</xdr:rowOff>
    </xdr:to>
    <xdr:sp macro="" textlink="">
      <xdr:nvSpPr>
        <xdr:cNvPr id="477" name="円/楕円 476"/>
        <xdr:cNvSpPr/>
      </xdr:nvSpPr>
      <xdr:spPr>
        <a:xfrm>
          <a:off x="15430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925</xdr:rowOff>
    </xdr:from>
    <xdr:ext cx="405111" cy="259045"/>
    <xdr:sp macro="" textlink="">
      <xdr:nvSpPr>
        <xdr:cNvPr id="478" name="n_1mainValue【消防施設】&#10;有形固定資産減価償却率"/>
        <xdr:cNvSpPr txBox="1"/>
      </xdr:nvSpPr>
      <xdr:spPr>
        <a:xfrm>
          <a:off x="15266043"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2" name="直線コネクタ 501"/>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3"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4" name="直線コネクタ 50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5"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6" name="直線コネクタ 50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7"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08" name="フローチャート : 判断 5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9" name="フローチャート : 判断 508"/>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0"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16" name="円/楕円 51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80027</xdr:rowOff>
    </xdr:from>
    <xdr:ext cx="469744" cy="259045"/>
    <xdr:sp macro="" textlink="">
      <xdr:nvSpPr>
        <xdr:cNvPr id="517"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3" name="直線コネクタ 54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7" name="直線コネクタ 54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9" name="フローチャート : 判断 54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0" name="フローチャート : 判断 549"/>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1"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35198</xdr:rowOff>
    </xdr:from>
    <xdr:to>
      <xdr:col>22</xdr:col>
      <xdr:colOff>415925</xdr:colOff>
      <xdr:row>101</xdr:row>
      <xdr:rowOff>136798</xdr:rowOff>
    </xdr:to>
    <xdr:sp macro="" textlink="">
      <xdr:nvSpPr>
        <xdr:cNvPr id="557" name="円/楕円 556"/>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153325</xdr:rowOff>
    </xdr:from>
    <xdr:ext cx="405111" cy="259045"/>
    <xdr:sp macro="" textlink="">
      <xdr:nvSpPr>
        <xdr:cNvPr id="558" name="n_1mainValue【庁舎】&#10;有形固定資産減価償却率"/>
        <xdr:cNvSpPr txBox="1"/>
      </xdr:nvSpPr>
      <xdr:spPr>
        <a:xfrm>
          <a:off x="15266043"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0" name="直線コネクタ 579"/>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1"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2" name="直線コネクタ 581"/>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3"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4" name="直線コネクタ 583"/>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5"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6" name="フローチャート : 判断 585"/>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7" name="フローチャート : 判断 586"/>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88"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93980</xdr:rowOff>
    </xdr:from>
    <xdr:to>
      <xdr:col>31</xdr:col>
      <xdr:colOff>85725</xdr:colOff>
      <xdr:row>105</xdr:row>
      <xdr:rowOff>24130</xdr:rowOff>
    </xdr:to>
    <xdr:sp macro="" textlink="">
      <xdr:nvSpPr>
        <xdr:cNvPr id="594" name="円/楕円 593"/>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15257</xdr:rowOff>
    </xdr:from>
    <xdr:ext cx="469744" cy="259045"/>
    <xdr:sp macro="" textlink="">
      <xdr:nvSpPr>
        <xdr:cNvPr id="595" name="n_1mainValue【庁舎】&#10;一人当たり面積"/>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類似団体と比較して特に有形固定資産減価償却率が高くなっている施設は、庁舎、福祉施設、消防施設である。庁舎については、昭和</a:t>
          </a:r>
          <a:r>
            <a:rPr kumimoji="1" lang="en-US" altLang="ja-JP" sz="1300">
              <a:latin typeface="ＭＳ Ｐゴシック"/>
            </a:rPr>
            <a:t>50</a:t>
          </a:r>
          <a:r>
            <a:rPr kumimoji="1" lang="ja-JP" altLang="en-US" sz="1300">
              <a:latin typeface="ＭＳ Ｐゴシック"/>
            </a:rPr>
            <a:t>年に建設され老朽化が進み、有形固定資産減価償却率</a:t>
          </a:r>
          <a:r>
            <a:rPr kumimoji="1" lang="en-US" altLang="ja-JP" sz="1300">
              <a:latin typeface="ＭＳ Ｐゴシック"/>
            </a:rPr>
            <a:t>80.9</a:t>
          </a:r>
          <a:r>
            <a:rPr kumimoji="1" lang="ja-JP" altLang="en-US" sz="1300">
              <a:latin typeface="ＭＳ Ｐゴシック"/>
            </a:rPr>
            <a:t>％と高い数値を示している。福祉施設と消防施設の有形固定資産減価償却率は共に</a:t>
          </a:r>
          <a:r>
            <a:rPr kumimoji="1" lang="en-US" altLang="ja-JP" sz="1300">
              <a:latin typeface="ＭＳ Ｐゴシック"/>
            </a:rPr>
            <a:t>77.4</a:t>
          </a:r>
          <a:r>
            <a:rPr kumimoji="1" lang="ja-JP" altLang="en-US" sz="1300">
              <a:latin typeface="ＭＳ Ｐゴシック"/>
            </a:rPr>
            <a:t>％で、庁舎と同様に老朽化が進み、維持管理費が増加している。平成</a:t>
          </a:r>
          <a:r>
            <a:rPr kumimoji="1" lang="en-US" altLang="ja-JP" sz="1300">
              <a:latin typeface="ＭＳ Ｐゴシック"/>
            </a:rPr>
            <a:t>28</a:t>
          </a:r>
          <a:r>
            <a:rPr kumimoji="1" lang="ja-JP" altLang="en-US" sz="1300">
              <a:latin typeface="ＭＳ Ｐゴシック"/>
            </a:rPr>
            <a:t>年度に公共施設等総合管理計画を策定したところであり、町内施設の延べ床面積を</a:t>
          </a:r>
          <a:r>
            <a:rPr kumimoji="1" lang="en-US" altLang="ja-JP" sz="1300">
              <a:latin typeface="ＭＳ Ｐゴシック"/>
            </a:rPr>
            <a:t>40</a:t>
          </a:r>
          <a:r>
            <a:rPr kumimoji="1" lang="ja-JP" altLang="en-US" sz="1300">
              <a:latin typeface="ＭＳ Ｐゴシック"/>
            </a:rPr>
            <a:t>年間で</a:t>
          </a:r>
          <a:r>
            <a:rPr kumimoji="1" lang="en-US" altLang="ja-JP" sz="1300">
              <a:latin typeface="ＭＳ Ｐゴシック"/>
            </a:rPr>
            <a:t>24</a:t>
          </a:r>
          <a:r>
            <a:rPr kumimoji="1" lang="ja-JP" altLang="en-US" sz="1300">
              <a:latin typeface="ＭＳ Ｐゴシック"/>
            </a:rPr>
            <a:t>％削減することを目標とし、施設の再配置の方向（廃止・統廃合・複合化など）を明確化する方針である。また、当町では平成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月に庁舎建設等基金を創設し、今後策定される各施設の個別計画に基づき、庁舎をはじめとした各施設の大規模改修等の維持管理にかかる経費に備えていくこととしている。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年々悪化してきたが、平成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に続き平成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ポイント回復し、</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となった。しかし、町内に中心となる産業がないこと等により財政基盤が弱く、類似団体平均と比べても</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税収は過去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ja-JP" altLang="en-US" sz="1100">
              <a:solidFill>
                <a:schemeClr val="dk1"/>
              </a:solidFill>
              <a:effectLst/>
              <a:latin typeface="+mn-lt"/>
              <a:ea typeface="+mn-ea"/>
              <a:cs typeface="+mn-cs"/>
            </a:rPr>
            <a:t>最も</a:t>
          </a:r>
          <a:r>
            <a:rPr kumimoji="1" lang="ja-JP" altLang="ja-JP" sz="1100">
              <a:solidFill>
                <a:schemeClr val="dk1"/>
              </a:solidFill>
              <a:effectLst/>
              <a:latin typeface="+mn-lt"/>
              <a:ea typeface="+mn-ea"/>
              <a:cs typeface="+mn-cs"/>
            </a:rPr>
            <a:t>高い水準であるものの、今後の税収の大幅な増加は見込めない状況であり、交付税に依存した状況に大きな変化は</a:t>
          </a:r>
          <a:r>
            <a:rPr kumimoji="1" lang="ja-JP" altLang="en-US" sz="1100">
              <a:solidFill>
                <a:schemeClr val="dk1"/>
              </a:solidFill>
              <a:effectLst/>
              <a:latin typeface="+mn-lt"/>
              <a:ea typeface="+mn-ea"/>
              <a:cs typeface="+mn-cs"/>
            </a:rPr>
            <a:t>ないが、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0" lang="ja-JP" altLang="en-US" sz="1100">
              <a:solidFill>
                <a:schemeClr val="dk1"/>
              </a:solidFill>
              <a:effectLst/>
              <a:latin typeface="+mn-lt"/>
              <a:ea typeface="+mn-ea"/>
              <a:cs typeface="+mn-cs"/>
            </a:rPr>
            <a:t>平成</a:t>
          </a:r>
          <a:r>
            <a:rPr kumimoji="0" lang="en-US" altLang="ja-JP" sz="1100">
              <a:solidFill>
                <a:schemeClr val="dk1"/>
              </a:solidFill>
              <a:effectLst/>
              <a:latin typeface="+mn-lt"/>
              <a:ea typeface="+mn-ea"/>
              <a:cs typeface="+mn-cs"/>
            </a:rPr>
            <a:t>29</a:t>
          </a:r>
          <a:r>
            <a:rPr kumimoji="0"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宇美町企業立地及び住宅団地の開発促進条例を制定したことで、より一層、企業誘致による産業の振興、雇用機会の拡大や定住促進による人口増加を図り、町税等の自主財源の確保を確実に進めていきたいと考え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月に策定した「</a:t>
          </a:r>
          <a:r>
            <a:rPr kumimoji="1" lang="ja-JP" altLang="ja-JP" sz="1100">
              <a:solidFill>
                <a:schemeClr val="dk1"/>
              </a:solidFill>
              <a:effectLst/>
              <a:latin typeface="+mn-lt"/>
              <a:ea typeface="+mn-ea"/>
              <a:cs typeface="+mn-cs"/>
            </a:rPr>
            <a:t>財政改革推進プラン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基づいた行財政運営をより一層推進していく</a:t>
          </a:r>
          <a:r>
            <a:rPr kumimoji="1" lang="ja-JP" altLang="ja-JP" sz="1100">
              <a:solidFill>
                <a:schemeClr val="dk1"/>
              </a:solidFill>
              <a:effectLst/>
              <a:latin typeface="+mn-lt"/>
              <a:ea typeface="+mn-ea"/>
              <a:cs typeface="+mn-cs"/>
            </a:rPr>
            <a:t>方針である。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68439</xdr:rowOff>
    </xdr:to>
    <xdr:cxnSp macro="">
      <xdr:nvCxnSpPr>
        <xdr:cNvPr id="68" name="直線コネクタ 67"/>
        <xdr:cNvCxnSpPr/>
      </xdr:nvCxnSpPr>
      <xdr:spPr>
        <a:xfrm flipV="1">
          <a:off x="4114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95250</xdr:rowOff>
    </xdr:to>
    <xdr:cxnSp macro="">
      <xdr:nvCxnSpPr>
        <xdr:cNvPr id="71" name="直線コネクタ 70"/>
        <xdr:cNvCxnSpPr/>
      </xdr:nvCxnSpPr>
      <xdr:spPr>
        <a:xfrm flipV="1">
          <a:off x="3225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95250</xdr:rowOff>
    </xdr:to>
    <xdr:cxnSp macro="">
      <xdr:nvCxnSpPr>
        <xdr:cNvPr id="77" name="直線コネクタ 76"/>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経常収支比率は前年度から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し、類似団体と比べると</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ポイント上回っている。町税収入は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地方交付税は対前年度比で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5,319</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千円の減となったことが悪化の要因である。物件費</a:t>
          </a:r>
          <a:r>
            <a:rPr kumimoji="1" lang="ja-JP" altLang="ja-JP" sz="1100">
              <a:solidFill>
                <a:schemeClr val="dk1"/>
              </a:solidFill>
              <a:effectLst/>
              <a:latin typeface="+mn-lt"/>
              <a:ea typeface="+mn-ea"/>
              <a:cs typeface="+mn-cs"/>
            </a:rPr>
            <a:t>、下水道費繰出金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部事務組合、同級他団体の負担金（補助費等）の経常収支比率が類似団体と比べて高いため、財政構造が極めて硬直化している。また、人件費（特に嘱託職員報酬）や物件費（委託費）の経常的な支出が多額であることも経常収支比率が高い要因であると捉えている。　今後は近年発行した地方債により平成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年度から公債費が増加するため、収納率の向上に全庁体制で取り組むことや、サマーレビューを通した更なる経常経費の見直しを行い、第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次総合計画の前期実践計画に掲げた目標の達成に努める。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29464</xdr:rowOff>
    </xdr:from>
    <xdr:to>
      <xdr:col>7</xdr:col>
      <xdr:colOff>152400</xdr:colOff>
      <xdr:row>66</xdr:row>
      <xdr:rowOff>150114</xdr:rowOff>
    </xdr:to>
    <xdr:cxnSp macro="">
      <xdr:nvCxnSpPr>
        <xdr:cNvPr id="129" name="直線コネクタ 128"/>
        <xdr:cNvCxnSpPr/>
      </xdr:nvCxnSpPr>
      <xdr:spPr>
        <a:xfrm>
          <a:off x="4114800" y="113451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29464</xdr:rowOff>
    </xdr:from>
    <xdr:to>
      <xdr:col>6</xdr:col>
      <xdr:colOff>0</xdr:colOff>
      <xdr:row>66</xdr:row>
      <xdr:rowOff>82550</xdr:rowOff>
    </xdr:to>
    <xdr:cxnSp macro="">
      <xdr:nvCxnSpPr>
        <xdr:cNvPr id="132" name="直線コネクタ 131"/>
        <xdr:cNvCxnSpPr/>
      </xdr:nvCxnSpPr>
      <xdr:spPr>
        <a:xfrm flipV="1">
          <a:off x="3225800" y="113451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56134</xdr:rowOff>
    </xdr:from>
    <xdr:to>
      <xdr:col>4</xdr:col>
      <xdr:colOff>482600</xdr:colOff>
      <xdr:row>66</xdr:row>
      <xdr:rowOff>82550</xdr:rowOff>
    </xdr:to>
    <xdr:cxnSp macro="">
      <xdr:nvCxnSpPr>
        <xdr:cNvPr id="135" name="直線コネクタ 134"/>
        <xdr:cNvCxnSpPr/>
      </xdr:nvCxnSpPr>
      <xdr:spPr>
        <a:xfrm>
          <a:off x="2336800" y="1120038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56134</xdr:rowOff>
    </xdr:from>
    <xdr:to>
      <xdr:col>3</xdr:col>
      <xdr:colOff>279400</xdr:colOff>
      <xdr:row>65</xdr:row>
      <xdr:rowOff>60960</xdr:rowOff>
    </xdr:to>
    <xdr:cxnSp macro="">
      <xdr:nvCxnSpPr>
        <xdr:cNvPr id="138" name="直線コネクタ 137"/>
        <xdr:cNvCxnSpPr/>
      </xdr:nvCxnSpPr>
      <xdr:spPr>
        <a:xfrm flipV="1">
          <a:off x="1447800" y="112003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99314</xdr:rowOff>
    </xdr:from>
    <xdr:to>
      <xdr:col>7</xdr:col>
      <xdr:colOff>203200</xdr:colOff>
      <xdr:row>67</xdr:row>
      <xdr:rowOff>29464</xdr:rowOff>
    </xdr:to>
    <xdr:sp macro="" textlink="">
      <xdr:nvSpPr>
        <xdr:cNvPr id="148" name="円/楕円 147"/>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166641</xdr:rowOff>
    </xdr:from>
    <xdr:ext cx="762000" cy="259045"/>
    <xdr:sp macro="" textlink="">
      <xdr:nvSpPr>
        <xdr:cNvPr id="149" name="財政構造の弾力性該当値テキスト"/>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150114</xdr:rowOff>
    </xdr:from>
    <xdr:to>
      <xdr:col>6</xdr:col>
      <xdr:colOff>50800</xdr:colOff>
      <xdr:row>66</xdr:row>
      <xdr:rowOff>80264</xdr:rowOff>
    </xdr:to>
    <xdr:sp macro="" textlink="">
      <xdr:nvSpPr>
        <xdr:cNvPr id="150" name="円/楕円 149"/>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65041</xdr:rowOff>
    </xdr:from>
    <xdr:ext cx="736600" cy="259045"/>
    <xdr:sp macro="" textlink="">
      <xdr:nvSpPr>
        <xdr:cNvPr id="151" name="テキスト ボックス 150"/>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2" name="円/楕円 151"/>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3" name="テキスト ボックス 152"/>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5334</xdr:rowOff>
    </xdr:from>
    <xdr:to>
      <xdr:col>3</xdr:col>
      <xdr:colOff>330200</xdr:colOff>
      <xdr:row>65</xdr:row>
      <xdr:rowOff>106934</xdr:rowOff>
    </xdr:to>
    <xdr:sp macro="" textlink="">
      <xdr:nvSpPr>
        <xdr:cNvPr id="154" name="円/楕円 153"/>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91711</xdr:rowOff>
    </xdr:from>
    <xdr:ext cx="762000" cy="259045"/>
    <xdr:sp macro="" textlink="">
      <xdr:nvSpPr>
        <xdr:cNvPr id="155" name="テキスト ボックス 154"/>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6" name="円/楕円 155"/>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7" name="テキスト ボックス 156"/>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人件費、物件費及び維持補修費の決算額合計の人口１人当たりの金額が類似団体平均を</a:t>
          </a:r>
          <a:r>
            <a:rPr kumimoji="1" lang="en-US" altLang="ja-JP" sz="1100">
              <a:solidFill>
                <a:schemeClr val="dk1"/>
              </a:solidFill>
              <a:effectLst/>
              <a:latin typeface="+mn-lt"/>
              <a:ea typeface="+mn-ea"/>
              <a:cs typeface="+mn-cs"/>
            </a:rPr>
            <a:t>15,074</a:t>
          </a:r>
          <a:r>
            <a:rPr kumimoji="1" lang="ja-JP" altLang="ja-JP" sz="1100">
              <a:solidFill>
                <a:schemeClr val="dk1"/>
              </a:solidFill>
              <a:effectLst/>
              <a:latin typeface="+mn-lt"/>
              <a:ea typeface="+mn-ea"/>
              <a:cs typeface="+mn-cs"/>
            </a:rPr>
            <a:t>円下回っているのは、人口千人当たりの職員数が類似団体と比較して</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人少なく、職員給の総額が抑制されていることが要因である。しかしながら、ラスパイレス指数が類似団体平均より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ポイント高いため、給与水準の適正化にこれまで以上に取り組むとともに、</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に定めた「人件費の抑制及び適正な人事配置についての方針」による再任用職員の任用制度の見直しの徹底を行う方針である。</a:t>
          </a:r>
          <a:endParaRPr lang="ja-JP" altLang="ja-JP" sz="1400">
            <a:effectLst/>
          </a:endParaRPr>
        </a:p>
        <a:p>
          <a:r>
            <a:rPr kumimoji="1" lang="ja-JP" altLang="ja-JP" sz="1100">
              <a:solidFill>
                <a:schemeClr val="dk1"/>
              </a:solidFill>
              <a:effectLst/>
              <a:latin typeface="+mn-lt"/>
              <a:ea typeface="+mn-ea"/>
              <a:cs typeface="+mn-cs"/>
            </a:rPr>
            <a:t>　また、老朽化した公共施設の維持補修費が今後増大する可能性があるため、計画的な維持補修に努める必要があるとともに、サマーレビューによる事務事業の見直しに取り組み、物件費の更なる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158049</xdr:rowOff>
    </xdr:from>
    <xdr:to>
      <xdr:col>7</xdr:col>
      <xdr:colOff>152400</xdr:colOff>
      <xdr:row>80</xdr:row>
      <xdr:rowOff>169090</xdr:rowOff>
    </xdr:to>
    <xdr:cxnSp macro="">
      <xdr:nvCxnSpPr>
        <xdr:cNvPr id="190" name="直線コネクタ 189"/>
        <xdr:cNvCxnSpPr/>
      </xdr:nvCxnSpPr>
      <xdr:spPr>
        <a:xfrm flipV="1">
          <a:off x="4114800" y="13874049"/>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168791</xdr:rowOff>
    </xdr:from>
    <xdr:to>
      <xdr:col>6</xdr:col>
      <xdr:colOff>0</xdr:colOff>
      <xdr:row>80</xdr:row>
      <xdr:rowOff>169090</xdr:rowOff>
    </xdr:to>
    <xdr:cxnSp macro="">
      <xdr:nvCxnSpPr>
        <xdr:cNvPr id="193" name="直線コネクタ 192"/>
        <xdr:cNvCxnSpPr/>
      </xdr:nvCxnSpPr>
      <xdr:spPr>
        <a:xfrm>
          <a:off x="3225800" y="13884791"/>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145467</xdr:rowOff>
    </xdr:from>
    <xdr:to>
      <xdr:col>4</xdr:col>
      <xdr:colOff>482600</xdr:colOff>
      <xdr:row>80</xdr:row>
      <xdr:rowOff>168791</xdr:rowOff>
    </xdr:to>
    <xdr:cxnSp macro="">
      <xdr:nvCxnSpPr>
        <xdr:cNvPr id="196" name="直線コネクタ 195"/>
        <xdr:cNvCxnSpPr/>
      </xdr:nvCxnSpPr>
      <xdr:spPr>
        <a:xfrm>
          <a:off x="2336800" y="13861467"/>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144320</xdr:rowOff>
    </xdr:from>
    <xdr:to>
      <xdr:col>3</xdr:col>
      <xdr:colOff>279400</xdr:colOff>
      <xdr:row>80</xdr:row>
      <xdr:rowOff>145467</xdr:rowOff>
    </xdr:to>
    <xdr:cxnSp macro="">
      <xdr:nvCxnSpPr>
        <xdr:cNvPr id="199" name="直線コネクタ 198"/>
        <xdr:cNvCxnSpPr/>
      </xdr:nvCxnSpPr>
      <xdr:spPr>
        <a:xfrm>
          <a:off x="1447800" y="13860320"/>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107249</xdr:rowOff>
    </xdr:from>
    <xdr:to>
      <xdr:col>7</xdr:col>
      <xdr:colOff>203200</xdr:colOff>
      <xdr:row>81</xdr:row>
      <xdr:rowOff>37399</xdr:rowOff>
    </xdr:to>
    <xdr:sp macro="" textlink="">
      <xdr:nvSpPr>
        <xdr:cNvPr id="209" name="円/楕円 208"/>
        <xdr:cNvSpPr/>
      </xdr:nvSpPr>
      <xdr:spPr>
        <a:xfrm>
          <a:off x="4902200" y="138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28526</xdr:rowOff>
    </xdr:from>
    <xdr:ext cx="762000" cy="259045"/>
    <xdr:sp macro="" textlink="">
      <xdr:nvSpPr>
        <xdr:cNvPr id="210" name="人件費・物件費等の状況該当値テキスト"/>
        <xdr:cNvSpPr txBox="1"/>
      </xdr:nvSpPr>
      <xdr:spPr>
        <a:xfrm>
          <a:off x="5041900" y="1374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118290</xdr:rowOff>
    </xdr:from>
    <xdr:to>
      <xdr:col>6</xdr:col>
      <xdr:colOff>50800</xdr:colOff>
      <xdr:row>81</xdr:row>
      <xdr:rowOff>48440</xdr:rowOff>
    </xdr:to>
    <xdr:sp macro="" textlink="">
      <xdr:nvSpPr>
        <xdr:cNvPr id="211" name="円/楕円 210"/>
        <xdr:cNvSpPr/>
      </xdr:nvSpPr>
      <xdr:spPr>
        <a:xfrm>
          <a:off x="4064000" y="138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58617</xdr:rowOff>
    </xdr:from>
    <xdr:ext cx="736600" cy="259045"/>
    <xdr:sp macro="" textlink="">
      <xdr:nvSpPr>
        <xdr:cNvPr id="212" name="テキスト ボックス 211"/>
        <xdr:cNvSpPr txBox="1"/>
      </xdr:nvSpPr>
      <xdr:spPr>
        <a:xfrm>
          <a:off x="3733800" y="1360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117991</xdr:rowOff>
    </xdr:from>
    <xdr:to>
      <xdr:col>4</xdr:col>
      <xdr:colOff>533400</xdr:colOff>
      <xdr:row>81</xdr:row>
      <xdr:rowOff>48141</xdr:rowOff>
    </xdr:to>
    <xdr:sp macro="" textlink="">
      <xdr:nvSpPr>
        <xdr:cNvPr id="213" name="円/楕円 212"/>
        <xdr:cNvSpPr/>
      </xdr:nvSpPr>
      <xdr:spPr>
        <a:xfrm>
          <a:off x="3175000" y="138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58318</xdr:rowOff>
    </xdr:from>
    <xdr:ext cx="762000" cy="259045"/>
    <xdr:sp macro="" textlink="">
      <xdr:nvSpPr>
        <xdr:cNvPr id="214" name="テキスト ボックス 213"/>
        <xdr:cNvSpPr txBox="1"/>
      </xdr:nvSpPr>
      <xdr:spPr>
        <a:xfrm>
          <a:off x="2844800" y="136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94667</xdr:rowOff>
    </xdr:from>
    <xdr:to>
      <xdr:col>3</xdr:col>
      <xdr:colOff>330200</xdr:colOff>
      <xdr:row>81</xdr:row>
      <xdr:rowOff>24817</xdr:rowOff>
    </xdr:to>
    <xdr:sp macro="" textlink="">
      <xdr:nvSpPr>
        <xdr:cNvPr id="215" name="円/楕円 214"/>
        <xdr:cNvSpPr/>
      </xdr:nvSpPr>
      <xdr:spPr>
        <a:xfrm>
          <a:off x="2286000" y="138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34994</xdr:rowOff>
    </xdr:from>
    <xdr:ext cx="762000" cy="259045"/>
    <xdr:sp macro="" textlink="">
      <xdr:nvSpPr>
        <xdr:cNvPr id="216" name="テキスト ボックス 215"/>
        <xdr:cNvSpPr txBox="1"/>
      </xdr:nvSpPr>
      <xdr:spPr>
        <a:xfrm>
          <a:off x="1955800" y="1357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93520</xdr:rowOff>
    </xdr:from>
    <xdr:to>
      <xdr:col>2</xdr:col>
      <xdr:colOff>127000</xdr:colOff>
      <xdr:row>81</xdr:row>
      <xdr:rowOff>23670</xdr:rowOff>
    </xdr:to>
    <xdr:sp macro="" textlink="">
      <xdr:nvSpPr>
        <xdr:cNvPr id="217" name="円/楕円 216"/>
        <xdr:cNvSpPr/>
      </xdr:nvSpPr>
      <xdr:spPr>
        <a:xfrm>
          <a:off x="1397000" y="138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33847</xdr:rowOff>
    </xdr:from>
    <xdr:ext cx="762000" cy="259045"/>
    <xdr:sp macro="" textlink="">
      <xdr:nvSpPr>
        <xdr:cNvPr id="218" name="テキスト ボックス 217"/>
        <xdr:cNvSpPr txBox="1"/>
      </xdr:nvSpPr>
      <xdr:spPr>
        <a:xfrm>
          <a:off x="1066800" y="135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昨年度の指数から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、類似団体平均を上回っている現状（平成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年度以来</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年連続）に変わりはない。また、全国町村平均と比較して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ポイント上回っており、給与水準の適正化は喫緊の課題である。</a:t>
          </a:r>
          <a:endParaRPr lang="ja-JP" altLang="ja-JP" sz="1400">
            <a:effectLst/>
          </a:endParaRPr>
        </a:p>
        <a:p>
          <a:r>
            <a:rPr kumimoji="1" lang="ja-JP" altLang="ja-JP" sz="1100">
              <a:solidFill>
                <a:schemeClr val="dk1"/>
              </a:solidFill>
              <a:effectLst/>
              <a:latin typeface="+mn-lt"/>
              <a:ea typeface="+mn-ea"/>
              <a:cs typeface="+mn-cs"/>
            </a:rPr>
            <a:t>　今後は、総人件費抑制の観点からも役職者数の適切な管理（ポストマネジメント）に努めるとともに、人事評価制度を活用した人事給与制度の見直しを進め、ラスパイレス指数が類似団体平均の水準とな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85</xdr:row>
      <xdr:rowOff>108965</xdr:rowOff>
    </xdr:to>
    <xdr:cxnSp macro="">
      <xdr:nvCxnSpPr>
        <xdr:cNvPr id="250" name="直線コネクタ 249"/>
        <xdr:cNvCxnSpPr/>
      </xdr:nvCxnSpPr>
      <xdr:spPr>
        <a:xfrm flipV="1">
          <a:off x="16179800" y="1466291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108965</xdr:rowOff>
    </xdr:to>
    <xdr:cxnSp macro="">
      <xdr:nvCxnSpPr>
        <xdr:cNvPr id="253" name="直線コネクタ 252"/>
        <xdr:cNvCxnSpPr/>
      </xdr:nvCxnSpPr>
      <xdr:spPr>
        <a:xfrm>
          <a:off x="15290800" y="146146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85</xdr:row>
      <xdr:rowOff>108965</xdr:rowOff>
    </xdr:to>
    <xdr:cxnSp macro="">
      <xdr:nvCxnSpPr>
        <xdr:cNvPr id="256" name="直線コネクタ 255"/>
        <xdr:cNvCxnSpPr/>
      </xdr:nvCxnSpPr>
      <xdr:spPr>
        <a:xfrm flipV="1">
          <a:off x="14401800" y="146146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108965</xdr:rowOff>
    </xdr:from>
    <xdr:to>
      <xdr:col>21</xdr:col>
      <xdr:colOff>0</xdr:colOff>
      <xdr:row>90</xdr:row>
      <xdr:rowOff>14224</xdr:rowOff>
    </xdr:to>
    <xdr:cxnSp macro="">
      <xdr:nvCxnSpPr>
        <xdr:cNvPr id="259" name="直線コネクタ 258"/>
        <xdr:cNvCxnSpPr/>
      </xdr:nvCxnSpPr>
      <xdr:spPr>
        <a:xfrm flipV="1">
          <a:off x="13512800" y="14682215"/>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69" name="円/楕円 268"/>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0"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1" name="円/楕円 270"/>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2" name="テキスト ボックス 271"/>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3" name="円/楕円 272"/>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4" name="テキスト ボックス 273"/>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58165</xdr:rowOff>
    </xdr:from>
    <xdr:to>
      <xdr:col>21</xdr:col>
      <xdr:colOff>50800</xdr:colOff>
      <xdr:row>85</xdr:row>
      <xdr:rowOff>159765</xdr:rowOff>
    </xdr:to>
    <xdr:sp macro="" textlink="">
      <xdr:nvSpPr>
        <xdr:cNvPr id="275" name="円/楕円 274"/>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144542</xdr:rowOff>
    </xdr:from>
    <xdr:ext cx="762000" cy="259045"/>
    <xdr:sp macro="" textlink="">
      <xdr:nvSpPr>
        <xdr:cNvPr id="276" name="テキスト ボックス 275"/>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77" name="円/楕円 276"/>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78" name="テキスト ボックス 277"/>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人口千人当たり職員数は、全国平均や福岡県平均も大幅に下回っているものの、</a:t>
          </a:r>
          <a:r>
            <a:rPr kumimoji="1" lang="ja-JP" altLang="en-US" sz="1100">
              <a:solidFill>
                <a:schemeClr val="dk1"/>
              </a:solidFill>
              <a:effectLst/>
              <a:latin typeface="+mn-lt"/>
              <a:ea typeface="+mn-ea"/>
              <a:cs typeface="+mn-cs"/>
            </a:rPr>
            <a:t>近年では</a:t>
          </a:r>
          <a:r>
            <a:rPr kumimoji="1" lang="ja-JP" altLang="ja-JP" sz="1100">
              <a:solidFill>
                <a:schemeClr val="dk1"/>
              </a:solidFill>
              <a:effectLst/>
              <a:latin typeface="+mn-lt"/>
              <a:ea typeface="+mn-ea"/>
              <a:cs typeface="+mn-cs"/>
            </a:rPr>
            <a:t>類似団体平均との差は縮小</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4.64</a:t>
          </a:r>
          <a:r>
            <a:rPr kumimoji="1" lang="ja-JP" altLang="ja-JP" sz="1100">
              <a:solidFill>
                <a:schemeClr val="dk1"/>
              </a:solidFill>
              <a:effectLst/>
              <a:latin typeface="+mn-lt"/>
              <a:ea typeface="+mn-ea"/>
              <a:cs typeface="+mn-cs"/>
            </a:rPr>
            <a:t>となった。要因は、一部職種の新規採用者の増加によるものである。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に定めた「人件費の抑制及び適正な人事配置についての方針」に基づき、総人件費抑制とのバランスを図りながら、多様な任用形態の職員を適切に活用し、正規職員の人件費抑制に努める。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80463</xdr:rowOff>
    </xdr:from>
    <xdr:to>
      <xdr:col>24</xdr:col>
      <xdr:colOff>558800</xdr:colOff>
      <xdr:row>58</xdr:row>
      <xdr:rowOff>99423</xdr:rowOff>
    </xdr:to>
    <xdr:cxnSp macro="">
      <xdr:nvCxnSpPr>
        <xdr:cNvPr id="315" name="直線コネクタ 314"/>
        <xdr:cNvCxnSpPr/>
      </xdr:nvCxnSpPr>
      <xdr:spPr>
        <a:xfrm>
          <a:off x="16179800" y="10024563"/>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63228</xdr:rowOff>
    </xdr:from>
    <xdr:to>
      <xdr:col>23</xdr:col>
      <xdr:colOff>406400</xdr:colOff>
      <xdr:row>58</xdr:row>
      <xdr:rowOff>80463</xdr:rowOff>
    </xdr:to>
    <xdr:cxnSp macro="">
      <xdr:nvCxnSpPr>
        <xdr:cNvPr id="318" name="直線コネクタ 317"/>
        <xdr:cNvCxnSpPr/>
      </xdr:nvCxnSpPr>
      <xdr:spPr>
        <a:xfrm>
          <a:off x="15290800" y="1000732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49440</xdr:rowOff>
    </xdr:from>
    <xdr:to>
      <xdr:col>22</xdr:col>
      <xdr:colOff>203200</xdr:colOff>
      <xdr:row>58</xdr:row>
      <xdr:rowOff>63228</xdr:rowOff>
    </xdr:to>
    <xdr:cxnSp macro="">
      <xdr:nvCxnSpPr>
        <xdr:cNvPr id="321" name="直線コネクタ 320"/>
        <xdr:cNvCxnSpPr/>
      </xdr:nvCxnSpPr>
      <xdr:spPr>
        <a:xfrm>
          <a:off x="14401800" y="99935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49440</xdr:rowOff>
    </xdr:from>
    <xdr:to>
      <xdr:col>21</xdr:col>
      <xdr:colOff>0</xdr:colOff>
      <xdr:row>58</xdr:row>
      <xdr:rowOff>54610</xdr:rowOff>
    </xdr:to>
    <xdr:cxnSp macro="">
      <xdr:nvCxnSpPr>
        <xdr:cNvPr id="324" name="直線コネクタ 323"/>
        <xdr:cNvCxnSpPr/>
      </xdr:nvCxnSpPr>
      <xdr:spPr>
        <a:xfrm flipV="1">
          <a:off x="13512800" y="999354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48623</xdr:rowOff>
    </xdr:from>
    <xdr:to>
      <xdr:col>24</xdr:col>
      <xdr:colOff>609600</xdr:colOff>
      <xdr:row>58</xdr:row>
      <xdr:rowOff>150223</xdr:rowOff>
    </xdr:to>
    <xdr:sp macro="" textlink="">
      <xdr:nvSpPr>
        <xdr:cNvPr id="334" name="円/楕円 333"/>
        <xdr:cNvSpPr/>
      </xdr:nvSpPr>
      <xdr:spPr>
        <a:xfrm>
          <a:off x="169672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65150</xdr:rowOff>
    </xdr:from>
    <xdr:ext cx="762000" cy="259045"/>
    <xdr:sp macro="" textlink="">
      <xdr:nvSpPr>
        <xdr:cNvPr id="335" name="定員管理の状況該当値テキスト"/>
        <xdr:cNvSpPr txBox="1"/>
      </xdr:nvSpPr>
      <xdr:spPr>
        <a:xfrm>
          <a:off x="17106900" y="98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29663</xdr:rowOff>
    </xdr:from>
    <xdr:to>
      <xdr:col>23</xdr:col>
      <xdr:colOff>457200</xdr:colOff>
      <xdr:row>58</xdr:row>
      <xdr:rowOff>131263</xdr:rowOff>
    </xdr:to>
    <xdr:sp macro="" textlink="">
      <xdr:nvSpPr>
        <xdr:cNvPr id="336" name="円/楕円 335"/>
        <xdr:cNvSpPr/>
      </xdr:nvSpPr>
      <xdr:spPr>
        <a:xfrm>
          <a:off x="16129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141440</xdr:rowOff>
    </xdr:from>
    <xdr:ext cx="736600" cy="259045"/>
    <xdr:sp macro="" textlink="">
      <xdr:nvSpPr>
        <xdr:cNvPr id="337" name="テキスト ボックス 336"/>
        <xdr:cNvSpPr txBox="1"/>
      </xdr:nvSpPr>
      <xdr:spPr>
        <a:xfrm>
          <a:off x="15798800" y="974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12428</xdr:rowOff>
    </xdr:from>
    <xdr:to>
      <xdr:col>22</xdr:col>
      <xdr:colOff>254000</xdr:colOff>
      <xdr:row>58</xdr:row>
      <xdr:rowOff>114028</xdr:rowOff>
    </xdr:to>
    <xdr:sp macro="" textlink="">
      <xdr:nvSpPr>
        <xdr:cNvPr id="338" name="円/楕円 337"/>
        <xdr:cNvSpPr/>
      </xdr:nvSpPr>
      <xdr:spPr>
        <a:xfrm>
          <a:off x="15240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124205</xdr:rowOff>
    </xdr:from>
    <xdr:ext cx="762000" cy="259045"/>
    <xdr:sp macro="" textlink="">
      <xdr:nvSpPr>
        <xdr:cNvPr id="339" name="テキスト ボックス 338"/>
        <xdr:cNvSpPr txBox="1"/>
      </xdr:nvSpPr>
      <xdr:spPr>
        <a:xfrm>
          <a:off x="14909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170090</xdr:rowOff>
    </xdr:from>
    <xdr:to>
      <xdr:col>21</xdr:col>
      <xdr:colOff>50800</xdr:colOff>
      <xdr:row>58</xdr:row>
      <xdr:rowOff>100240</xdr:rowOff>
    </xdr:to>
    <xdr:sp macro="" textlink="">
      <xdr:nvSpPr>
        <xdr:cNvPr id="340" name="円/楕円 339"/>
        <xdr:cNvSpPr/>
      </xdr:nvSpPr>
      <xdr:spPr>
        <a:xfrm>
          <a:off x="14351000" y="99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110417</xdr:rowOff>
    </xdr:from>
    <xdr:ext cx="762000" cy="259045"/>
    <xdr:sp macro="" textlink="">
      <xdr:nvSpPr>
        <xdr:cNvPr id="341" name="テキスト ボックス 340"/>
        <xdr:cNvSpPr txBox="1"/>
      </xdr:nvSpPr>
      <xdr:spPr>
        <a:xfrm>
          <a:off x="14020800" y="971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3810</xdr:rowOff>
    </xdr:from>
    <xdr:to>
      <xdr:col>19</xdr:col>
      <xdr:colOff>533400</xdr:colOff>
      <xdr:row>58</xdr:row>
      <xdr:rowOff>105410</xdr:rowOff>
    </xdr:to>
    <xdr:sp macro="" textlink="">
      <xdr:nvSpPr>
        <xdr:cNvPr id="342" name="円/楕円 341"/>
        <xdr:cNvSpPr/>
      </xdr:nvSpPr>
      <xdr:spPr>
        <a:xfrm>
          <a:off x="13462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115587</xdr:rowOff>
    </xdr:from>
    <xdr:ext cx="762000" cy="259045"/>
    <xdr:sp macro="" textlink="">
      <xdr:nvSpPr>
        <xdr:cNvPr id="343" name="テキスト ボックス 342"/>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カ年平均）は</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となっており、平成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年度の単年度数値（</a:t>
          </a:r>
          <a:r>
            <a:rPr lang="en-US" altLang="ja-JP" sz="1100" b="0" i="0" baseline="0">
              <a:solidFill>
                <a:schemeClr val="dk1"/>
              </a:solidFill>
              <a:effectLst/>
              <a:latin typeface="+mn-lt"/>
              <a:ea typeface="+mn-ea"/>
              <a:cs typeface="+mn-cs"/>
            </a:rPr>
            <a:t>8.92</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年度の単年度数値（</a:t>
          </a:r>
          <a:r>
            <a:rPr lang="en-US" altLang="ja-JP" sz="1100" b="0" i="0" baseline="0">
              <a:solidFill>
                <a:schemeClr val="dk1"/>
              </a:solidFill>
              <a:effectLst/>
              <a:latin typeface="+mn-lt"/>
              <a:ea typeface="+mn-ea"/>
              <a:cs typeface="+mn-cs"/>
            </a:rPr>
            <a:t>8.31</a:t>
          </a:r>
          <a:r>
            <a:rPr lang="ja-JP" altLang="ja-JP" sz="1100" b="0" i="0" baseline="0">
              <a:solidFill>
                <a:schemeClr val="dk1"/>
              </a:solidFill>
              <a:effectLst/>
              <a:latin typeface="+mn-lt"/>
              <a:ea typeface="+mn-ea"/>
              <a:cs typeface="+mn-cs"/>
            </a:rPr>
            <a:t>）の差により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単年度数値の改善</a:t>
          </a:r>
          <a:r>
            <a:rPr lang="ja-JP" altLang="ja-JP" sz="1100">
              <a:solidFill>
                <a:schemeClr val="dk1"/>
              </a:solidFill>
              <a:effectLst/>
              <a:latin typeface="+mn-lt"/>
              <a:ea typeface="+mn-ea"/>
              <a:cs typeface="+mn-cs"/>
            </a:rPr>
            <a:t>要因としては、平成</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年度に発行した公営住宅建設事業債</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1,170</a:t>
          </a:r>
          <a:r>
            <a:rPr lang="ja-JP" altLang="en-US" sz="1100">
              <a:solidFill>
                <a:schemeClr val="dk1"/>
              </a:solidFill>
              <a:effectLst/>
              <a:latin typeface="+mn-lt"/>
              <a:ea typeface="+mn-ea"/>
              <a:cs typeface="+mn-cs"/>
            </a:rPr>
            <a:t>万円）</a:t>
          </a:r>
          <a:r>
            <a:rPr lang="ja-JP" altLang="ja-JP" sz="1100">
              <a:solidFill>
                <a:schemeClr val="dk1"/>
              </a:solidFill>
              <a:effectLst/>
              <a:latin typeface="+mn-lt"/>
              <a:ea typeface="+mn-ea"/>
              <a:cs typeface="+mn-cs"/>
            </a:rPr>
            <a:t>をはじめ、平成</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年度に発行した緑道整備事業他</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事業</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4,010</a:t>
          </a:r>
          <a:r>
            <a:rPr lang="ja-JP" altLang="en-US" sz="1100">
              <a:solidFill>
                <a:schemeClr val="dk1"/>
              </a:solidFill>
              <a:effectLst/>
              <a:latin typeface="+mn-lt"/>
              <a:ea typeface="+mn-ea"/>
              <a:cs typeface="+mn-cs"/>
            </a:rPr>
            <a:t>万円）</a:t>
          </a:r>
          <a:r>
            <a:rPr lang="ja-JP" altLang="ja-JP" sz="1100">
              <a:solidFill>
                <a:schemeClr val="dk1"/>
              </a:solidFill>
              <a:effectLst/>
              <a:latin typeface="+mn-lt"/>
              <a:ea typeface="+mn-ea"/>
              <a:cs typeface="+mn-cs"/>
            </a:rPr>
            <a:t>等の償還が終了したことにより元利償還金の額が減少したこと、流域関連公共下水道事業会計への繰出金が</a:t>
          </a:r>
          <a:r>
            <a:rPr lang="en-US" altLang="ja-JP" sz="1100">
              <a:solidFill>
                <a:schemeClr val="dk1"/>
              </a:solidFill>
              <a:effectLst/>
              <a:latin typeface="+mn-lt"/>
              <a:ea typeface="+mn-ea"/>
              <a:cs typeface="+mn-cs"/>
            </a:rPr>
            <a:t>9,800</a:t>
          </a:r>
          <a:r>
            <a:rPr lang="ja-JP" altLang="ja-JP" sz="1100">
              <a:solidFill>
                <a:schemeClr val="dk1"/>
              </a:solidFill>
              <a:effectLst/>
              <a:latin typeface="+mn-lt"/>
              <a:ea typeface="+mn-ea"/>
              <a:cs typeface="+mn-cs"/>
            </a:rPr>
            <a:t>万円減少したことに伴い、公営企業債等繰入額が減少したこと</a:t>
          </a:r>
          <a:r>
            <a:rPr kumimoji="1" lang="ja-JP" altLang="ja-JP" sz="1100">
              <a:solidFill>
                <a:schemeClr val="dk1"/>
              </a:solidFill>
              <a:effectLst/>
              <a:latin typeface="+mn-lt"/>
              <a:ea typeface="+mn-ea"/>
              <a:cs typeface="+mn-cs"/>
            </a:rPr>
            <a:t>ことである。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ポイント上回り、その差は昨年度から</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している。今後も新規に発行する地方債は、当該年度の元金償還金の額以内とする目標を堅持し、通常債を減少させ、地方債残高の適正な管理に努める。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25400</xdr:rowOff>
    </xdr:to>
    <xdr:cxnSp macro="">
      <xdr:nvCxnSpPr>
        <xdr:cNvPr id="375" name="直線コネクタ 374"/>
        <xdr:cNvCxnSpPr/>
      </xdr:nvCxnSpPr>
      <xdr:spPr>
        <a:xfrm flipV="1">
          <a:off x="16179800" y="72069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6"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25400</xdr:rowOff>
    </xdr:to>
    <xdr:cxnSp macro="">
      <xdr:nvCxnSpPr>
        <xdr:cNvPr id="378" name="直線コネクタ 377"/>
        <xdr:cNvCxnSpPr/>
      </xdr:nvCxnSpPr>
      <xdr:spPr>
        <a:xfrm>
          <a:off x="15290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0" name="テキスト ボックス 37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83312</xdr:rowOff>
    </xdr:to>
    <xdr:cxnSp macro="">
      <xdr:nvCxnSpPr>
        <xdr:cNvPr id="381" name="直線コネクタ 380"/>
        <xdr:cNvCxnSpPr/>
      </xdr:nvCxnSpPr>
      <xdr:spPr>
        <a:xfrm flipV="1">
          <a:off x="14401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3" name="テキスト ボックス 38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43</xdr:row>
      <xdr:rowOff>56642</xdr:rowOff>
    </xdr:to>
    <xdr:cxnSp macro="">
      <xdr:nvCxnSpPr>
        <xdr:cNvPr id="384" name="直線コネクタ 383"/>
        <xdr:cNvCxnSpPr/>
      </xdr:nvCxnSpPr>
      <xdr:spPr>
        <a:xfrm flipV="1">
          <a:off x="13512800" y="72842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88" name="テキスト ボックス 38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4" name="円/楕円 393"/>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5"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6" name="円/楕円 39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7" name="テキスト ボックス 39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398" name="円/楕円 397"/>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99" name="テキスト ボックス 39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0" name="円/楕円 399"/>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1" name="テキスト ボックス 400"/>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02" name="円/楕円 401"/>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92219</xdr:rowOff>
    </xdr:from>
    <xdr:ext cx="762000" cy="259045"/>
    <xdr:sp macro="" textlink="">
      <xdr:nvSpPr>
        <xdr:cNvPr id="403" name="テキスト ボックス 402"/>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年度までは地方債の現在高の減少や充当可能基金が増加したことで数値は改善していたが、平成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に実施した防災行政無線デジタル化工事に伴う緊急防災・減災事業債</a:t>
          </a:r>
          <a:r>
            <a:rPr kumimoji="1" lang="ja-JP" altLang="ja-JP" sz="1100">
              <a:solidFill>
                <a:schemeClr val="dk1"/>
              </a:solidFill>
              <a:effectLst/>
              <a:latin typeface="+mn-lt"/>
              <a:ea typeface="+mn-ea"/>
              <a:cs typeface="+mn-cs"/>
            </a:rPr>
            <a:t>の借入等により地方債残高が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8,780</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増加したことに加えて、平成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年度決算では充当可能基金が前年度比で</a:t>
          </a:r>
          <a:r>
            <a:rPr kumimoji="1" lang="en-US" altLang="ja-JP" sz="1100">
              <a:solidFill>
                <a:schemeClr val="dk1"/>
              </a:solidFill>
              <a:effectLst/>
              <a:latin typeface="+mn-lt"/>
              <a:ea typeface="+mn-ea"/>
              <a:cs typeface="+mn-cs"/>
            </a:rPr>
            <a:t>7,318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千円の減となったこと等により数値が悪化し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また、類似団体平均を</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ポイントと大きく上回っ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その差</a:t>
          </a:r>
          <a:r>
            <a:rPr kumimoji="1" lang="ja-JP" altLang="en-US" sz="1100">
              <a:solidFill>
                <a:schemeClr val="dk1"/>
              </a:solidFill>
              <a:effectLst/>
              <a:latin typeface="+mn-lt"/>
              <a:ea typeface="+mn-ea"/>
              <a:cs typeface="+mn-cs"/>
            </a:rPr>
            <a:t>は縮小</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、一般会計の地方債残高の管理と充当可能基金の維持に努め、中長期的視点に立った財政運営に努めることが重要な課題である。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100736</xdr:rowOff>
    </xdr:from>
    <xdr:to>
      <xdr:col>24</xdr:col>
      <xdr:colOff>558800</xdr:colOff>
      <xdr:row>16</xdr:row>
      <xdr:rowOff>156718</xdr:rowOff>
    </xdr:to>
    <xdr:cxnSp macro="">
      <xdr:nvCxnSpPr>
        <xdr:cNvPr id="435" name="直線コネクタ 434"/>
        <xdr:cNvCxnSpPr/>
      </xdr:nvCxnSpPr>
      <xdr:spPr>
        <a:xfrm>
          <a:off x="16179800" y="2843936"/>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6"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7" name="フローチャート : 判断 436"/>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82398</xdr:rowOff>
    </xdr:from>
    <xdr:to>
      <xdr:col>23</xdr:col>
      <xdr:colOff>406400</xdr:colOff>
      <xdr:row>16</xdr:row>
      <xdr:rowOff>100736</xdr:rowOff>
    </xdr:to>
    <xdr:cxnSp macro="">
      <xdr:nvCxnSpPr>
        <xdr:cNvPr id="438" name="直線コネクタ 437"/>
        <xdr:cNvCxnSpPr/>
      </xdr:nvCxnSpPr>
      <xdr:spPr>
        <a:xfrm>
          <a:off x="15290800" y="2825598"/>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170840</xdr:rowOff>
    </xdr:from>
    <xdr:to>
      <xdr:col>22</xdr:col>
      <xdr:colOff>203200</xdr:colOff>
      <xdr:row>16</xdr:row>
      <xdr:rowOff>82398</xdr:rowOff>
    </xdr:to>
    <xdr:cxnSp macro="">
      <xdr:nvCxnSpPr>
        <xdr:cNvPr id="441" name="直線コネクタ 440"/>
        <xdr:cNvCxnSpPr/>
      </xdr:nvCxnSpPr>
      <xdr:spPr>
        <a:xfrm>
          <a:off x="14401800" y="2742590"/>
          <a:ext cx="8890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170840</xdr:rowOff>
    </xdr:from>
    <xdr:to>
      <xdr:col>21</xdr:col>
      <xdr:colOff>0</xdr:colOff>
      <xdr:row>16</xdr:row>
      <xdr:rowOff>102667</xdr:rowOff>
    </xdr:to>
    <xdr:cxnSp macro="">
      <xdr:nvCxnSpPr>
        <xdr:cNvPr id="444" name="直線コネクタ 443"/>
        <xdr:cNvCxnSpPr/>
      </xdr:nvCxnSpPr>
      <xdr:spPr>
        <a:xfrm flipV="1">
          <a:off x="13512800" y="2742590"/>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105918</xdr:rowOff>
    </xdr:from>
    <xdr:to>
      <xdr:col>24</xdr:col>
      <xdr:colOff>609600</xdr:colOff>
      <xdr:row>17</xdr:row>
      <xdr:rowOff>36068</xdr:rowOff>
    </xdr:to>
    <xdr:sp macro="" textlink="">
      <xdr:nvSpPr>
        <xdr:cNvPr id="454" name="円/楕円 453"/>
        <xdr:cNvSpPr/>
      </xdr:nvSpPr>
      <xdr:spPr>
        <a:xfrm>
          <a:off x="169672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77995</xdr:rowOff>
    </xdr:from>
    <xdr:ext cx="762000" cy="259045"/>
    <xdr:sp macro="" textlink="">
      <xdr:nvSpPr>
        <xdr:cNvPr id="455" name="将来負担の状況該当値テキスト"/>
        <xdr:cNvSpPr txBox="1"/>
      </xdr:nvSpPr>
      <xdr:spPr>
        <a:xfrm>
          <a:off x="17106900" y="282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49936</xdr:rowOff>
    </xdr:from>
    <xdr:to>
      <xdr:col>23</xdr:col>
      <xdr:colOff>457200</xdr:colOff>
      <xdr:row>16</xdr:row>
      <xdr:rowOff>151536</xdr:rowOff>
    </xdr:to>
    <xdr:sp macro="" textlink="">
      <xdr:nvSpPr>
        <xdr:cNvPr id="456" name="円/楕円 455"/>
        <xdr:cNvSpPr/>
      </xdr:nvSpPr>
      <xdr:spPr>
        <a:xfrm>
          <a:off x="16129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136313</xdr:rowOff>
    </xdr:from>
    <xdr:ext cx="736600" cy="259045"/>
    <xdr:sp macro="" textlink="">
      <xdr:nvSpPr>
        <xdr:cNvPr id="457" name="テキスト ボックス 456"/>
        <xdr:cNvSpPr txBox="1"/>
      </xdr:nvSpPr>
      <xdr:spPr>
        <a:xfrm>
          <a:off x="15798800" y="28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31598</xdr:rowOff>
    </xdr:from>
    <xdr:to>
      <xdr:col>22</xdr:col>
      <xdr:colOff>254000</xdr:colOff>
      <xdr:row>16</xdr:row>
      <xdr:rowOff>133198</xdr:rowOff>
    </xdr:to>
    <xdr:sp macro="" textlink="">
      <xdr:nvSpPr>
        <xdr:cNvPr id="458" name="円/楕円 457"/>
        <xdr:cNvSpPr/>
      </xdr:nvSpPr>
      <xdr:spPr>
        <a:xfrm>
          <a:off x="15240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117975</xdr:rowOff>
    </xdr:from>
    <xdr:ext cx="762000" cy="259045"/>
    <xdr:sp macro="" textlink="">
      <xdr:nvSpPr>
        <xdr:cNvPr id="459" name="テキスト ボックス 458"/>
        <xdr:cNvSpPr txBox="1"/>
      </xdr:nvSpPr>
      <xdr:spPr>
        <a:xfrm>
          <a:off x="14909800" y="28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120040</xdr:rowOff>
    </xdr:from>
    <xdr:to>
      <xdr:col>21</xdr:col>
      <xdr:colOff>50800</xdr:colOff>
      <xdr:row>16</xdr:row>
      <xdr:rowOff>50190</xdr:rowOff>
    </xdr:to>
    <xdr:sp macro="" textlink="">
      <xdr:nvSpPr>
        <xdr:cNvPr id="460" name="円/楕円 459"/>
        <xdr:cNvSpPr/>
      </xdr:nvSpPr>
      <xdr:spPr>
        <a:xfrm>
          <a:off x="14351000" y="26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34967</xdr:rowOff>
    </xdr:from>
    <xdr:ext cx="762000" cy="259045"/>
    <xdr:sp macro="" textlink="">
      <xdr:nvSpPr>
        <xdr:cNvPr id="461" name="テキスト ボックス 460"/>
        <xdr:cNvSpPr txBox="1"/>
      </xdr:nvSpPr>
      <xdr:spPr>
        <a:xfrm>
          <a:off x="14020800" y="27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51867</xdr:rowOff>
    </xdr:from>
    <xdr:to>
      <xdr:col>19</xdr:col>
      <xdr:colOff>533400</xdr:colOff>
      <xdr:row>16</xdr:row>
      <xdr:rowOff>153467</xdr:rowOff>
    </xdr:to>
    <xdr:sp macro="" textlink="">
      <xdr:nvSpPr>
        <xdr:cNvPr id="462" name="円/楕円 461"/>
        <xdr:cNvSpPr/>
      </xdr:nvSpPr>
      <xdr:spPr>
        <a:xfrm>
          <a:off x="13462000" y="27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138244</xdr:rowOff>
    </xdr:from>
    <xdr:ext cx="762000" cy="259045"/>
    <xdr:sp macro="" textlink="">
      <xdr:nvSpPr>
        <xdr:cNvPr id="463" name="テキスト ボックス 462"/>
        <xdr:cNvSpPr txBox="1"/>
      </xdr:nvSpPr>
      <xdr:spPr>
        <a:xfrm>
          <a:off x="13131800" y="28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決算額</a:t>
          </a:r>
          <a:r>
            <a:rPr kumimoji="1" lang="ja-JP" altLang="ja-JP" sz="110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と比較して</a:t>
          </a:r>
          <a:r>
            <a:rPr kumimoji="1" lang="en-US" altLang="ja-JP" sz="1100" baseline="0">
              <a:solidFill>
                <a:schemeClr val="dk1"/>
              </a:solidFill>
              <a:effectLst/>
              <a:latin typeface="+mn-lt"/>
              <a:ea typeface="+mn-ea"/>
              <a:cs typeface="+mn-cs"/>
            </a:rPr>
            <a:t>4,060</a:t>
          </a:r>
          <a:r>
            <a:rPr kumimoji="1" lang="ja-JP" altLang="en-US" sz="1100" baseline="0">
              <a:solidFill>
                <a:schemeClr val="dk1"/>
              </a:solidFill>
              <a:effectLst/>
              <a:latin typeface="+mn-lt"/>
              <a:ea typeface="+mn-ea"/>
              <a:cs typeface="+mn-cs"/>
            </a:rPr>
            <a:t>万</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千円減少したものの</a:t>
          </a:r>
          <a:r>
            <a:rPr kumimoji="1" lang="ja-JP" altLang="ja-JP" sz="1100" baseline="0">
              <a:solidFill>
                <a:schemeClr val="dk1"/>
              </a:solidFill>
              <a:effectLst/>
              <a:latin typeface="+mn-lt"/>
              <a:ea typeface="+mn-ea"/>
              <a:cs typeface="+mn-cs"/>
            </a:rPr>
            <a:t>、対前年度比で</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し、類似団体平均を</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非正規職員の任用については、総人件費抑制とのバランスを図りながら、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に定めた「人件費の抑制及び適正な人事配置についての方針」に基づき、見直しを進め</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人件費のうち</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％を占めている職員給与は、平成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万円程減少しているため、今後も人件費を抑制しつつ、適正な人事配置に努める。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24130</xdr:rowOff>
    </xdr:to>
    <xdr:cxnSp macro="">
      <xdr:nvCxnSpPr>
        <xdr:cNvPr id="64" name="直線コネクタ 63"/>
        <xdr:cNvCxnSpPr/>
      </xdr:nvCxnSpPr>
      <xdr:spPr>
        <a:xfrm>
          <a:off x="3987800" y="6294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37</xdr:row>
      <xdr:rowOff>46990</xdr:rowOff>
    </xdr:to>
    <xdr:cxnSp macro="">
      <xdr:nvCxnSpPr>
        <xdr:cNvPr id="67" name="直線コネクタ 66"/>
        <xdr:cNvCxnSpPr/>
      </xdr:nvCxnSpPr>
      <xdr:spPr>
        <a:xfrm flipV="1">
          <a:off x="3098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46990</xdr:rowOff>
    </xdr:to>
    <xdr:cxnSp macro="">
      <xdr:nvCxnSpPr>
        <xdr:cNvPr id="70" name="直線コネクタ 69"/>
        <xdr:cNvCxnSpPr/>
      </xdr:nvCxnSpPr>
      <xdr:spPr>
        <a:xfrm>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33274</xdr:rowOff>
    </xdr:to>
    <xdr:cxnSp macro="">
      <xdr:nvCxnSpPr>
        <xdr:cNvPr id="73" name="直線コネクタ 72"/>
        <xdr:cNvCxnSpPr/>
      </xdr:nvCxnSpPr>
      <xdr:spPr>
        <a:xfrm>
          <a:off x="1320800" y="6230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年度から経常経費の一部に枠配分予算編成を導入して事務事業の見直しを進め、平成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年間で類似団体平均との差は縮まったものの、依然として全国平均、福岡県平均、類似団体平均を上回っている。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年度については、自治体クラウド</a:t>
          </a:r>
          <a:r>
            <a:rPr kumimoji="1" lang="ja-JP" altLang="en-US" sz="1100">
              <a:solidFill>
                <a:schemeClr val="dk1"/>
              </a:solidFill>
              <a:effectLst/>
              <a:latin typeface="+mn-lt"/>
              <a:ea typeface="+mn-ea"/>
              <a:cs typeface="+mn-cs"/>
            </a:rPr>
            <a:t>導入委託料や業務システム再構築事業リース料が皆減となったこと</a:t>
          </a:r>
          <a:r>
            <a:rPr kumimoji="1" lang="ja-JP" altLang="ja-JP" sz="1100">
              <a:solidFill>
                <a:schemeClr val="dk1"/>
              </a:solidFill>
              <a:effectLst/>
              <a:latin typeface="+mn-lt"/>
              <a:ea typeface="+mn-ea"/>
              <a:cs typeface="+mn-cs"/>
            </a:rPr>
            <a:t>で、物件費全体としては前年度</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8,500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、サマーレビューによる経常経費の抑制を含め、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財政改革推進プラン</a:t>
          </a:r>
          <a:r>
            <a:rPr kumimoji="1" lang="ja-JP" altLang="en-US" sz="1100">
              <a:solidFill>
                <a:schemeClr val="dk1"/>
              </a:solidFill>
              <a:effectLst/>
              <a:latin typeface="+mn-lt"/>
              <a:ea typeface="+mn-ea"/>
              <a:cs typeface="+mn-cs"/>
            </a:rPr>
            <a:t>」に基づいた</a:t>
          </a:r>
          <a:r>
            <a:rPr kumimoji="1" lang="ja-JP" altLang="ja-JP" sz="1100">
              <a:solidFill>
                <a:schemeClr val="dk1"/>
              </a:solidFill>
              <a:effectLst/>
              <a:latin typeface="+mn-lt"/>
              <a:ea typeface="+mn-ea"/>
              <a:cs typeface="+mn-cs"/>
            </a:rPr>
            <a:t>、経費削減を進めていく方針である。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165100</xdr:rowOff>
    </xdr:to>
    <xdr:cxnSp macro="">
      <xdr:nvCxnSpPr>
        <xdr:cNvPr id="125" name="直線コネクタ 124"/>
        <xdr:cNvCxnSpPr/>
      </xdr:nvCxnSpPr>
      <xdr:spPr>
        <a:xfrm flipV="1">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165100</xdr:rowOff>
    </xdr:to>
    <xdr:cxnSp macro="">
      <xdr:nvCxnSpPr>
        <xdr:cNvPr id="128" name="直線コネクタ 127"/>
        <xdr:cNvCxnSpPr/>
      </xdr:nvCxnSpPr>
      <xdr:spPr>
        <a:xfrm>
          <a:off x="14782800" y="280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66040</xdr:rowOff>
    </xdr:to>
    <xdr:cxnSp macro="">
      <xdr:nvCxnSpPr>
        <xdr:cNvPr id="131" name="直線コネクタ 130"/>
        <xdr:cNvCxnSpPr/>
      </xdr:nvCxnSpPr>
      <xdr:spPr>
        <a:xfrm>
          <a:off x="13893800" y="269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17</xdr:row>
      <xdr:rowOff>31750</xdr:rowOff>
    </xdr:to>
    <xdr:cxnSp macro="">
      <xdr:nvCxnSpPr>
        <xdr:cNvPr id="134" name="直線コネクタ 133"/>
        <xdr:cNvCxnSpPr/>
      </xdr:nvCxnSpPr>
      <xdr:spPr>
        <a:xfrm flipV="1">
          <a:off x="13004800" y="26949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5"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8" name="円/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49" name="テキスト ボックス 148"/>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51" name="テキスト ボックス 150"/>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2" name="円/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平均、福岡県平均、類似団体平均をいずれも下回ってはいるものの、年々上昇し続けているのは、民間保育園運営費等負担金や障害者自立支援給付費及び障害児施設給付費の増加等が要因である。今後も、扶助費は上昇していくことが予想され対応が極めて困難となっており、決算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万円増加している。</a:t>
          </a:r>
          <a:endParaRPr lang="ja-JP" altLang="ja-JP" sz="1400">
            <a:effectLst/>
          </a:endParaRPr>
        </a:p>
        <a:p>
          <a:r>
            <a:rPr kumimoji="1" lang="ja-JP" altLang="ja-JP" sz="1100">
              <a:solidFill>
                <a:schemeClr val="dk1"/>
              </a:solidFill>
              <a:effectLst/>
              <a:latin typeface="+mn-lt"/>
              <a:ea typeface="+mn-ea"/>
              <a:cs typeface="+mn-cs"/>
            </a:rPr>
            <a:t>　今後も高齢化の進行等に伴い、医療費をはじめとする扶助費の増加が見込まれるため、特定健診や特定保健指導の充実、訪問指導等を実施し、できる限り</a:t>
          </a:r>
          <a:r>
            <a:rPr kumimoji="1" lang="ja-JP" altLang="en-US" sz="1100">
              <a:solidFill>
                <a:schemeClr val="dk1"/>
              </a:solidFill>
              <a:effectLst/>
              <a:latin typeface="+mn-lt"/>
              <a:ea typeface="+mn-ea"/>
              <a:cs typeface="+mn-cs"/>
            </a:rPr>
            <a:t>緩やか</a:t>
          </a:r>
          <a:r>
            <a:rPr kumimoji="1" lang="ja-JP" altLang="ja-JP" sz="1100">
              <a:solidFill>
                <a:schemeClr val="dk1"/>
              </a:solidFill>
              <a:effectLst/>
              <a:latin typeface="+mn-lt"/>
              <a:ea typeface="+mn-ea"/>
              <a:cs typeface="+mn-cs"/>
            </a:rPr>
            <a:t>な伸びとなるよう努める。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114300</xdr:rowOff>
    </xdr:to>
    <xdr:cxnSp macro="">
      <xdr:nvCxnSpPr>
        <xdr:cNvPr id="186" name="直線コネクタ 185"/>
        <xdr:cNvCxnSpPr/>
      </xdr:nvCxnSpPr>
      <xdr:spPr>
        <a:xfrm>
          <a:off x="3987800" y="9626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25400</xdr:rowOff>
    </xdr:to>
    <xdr:cxnSp macro="">
      <xdr:nvCxnSpPr>
        <xdr:cNvPr id="189" name="直線コネクタ 188"/>
        <xdr:cNvCxnSpPr/>
      </xdr:nvCxnSpPr>
      <xdr:spPr>
        <a:xfrm>
          <a:off x="3098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107950</xdr:rowOff>
    </xdr:to>
    <xdr:cxnSp macro="">
      <xdr:nvCxnSpPr>
        <xdr:cNvPr id="192" name="直線コネクタ 191"/>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5" name="直線コネクタ 194"/>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5" name="円/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8" name="テキスト ボックス 207"/>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近年は、</a:t>
          </a:r>
          <a:r>
            <a:rPr kumimoji="1" lang="ja-JP" altLang="ja-JP" sz="1100">
              <a:solidFill>
                <a:schemeClr val="dk1"/>
              </a:solidFill>
              <a:effectLst/>
              <a:latin typeface="+mn-lt"/>
              <a:ea typeface="+mn-ea"/>
              <a:cs typeface="+mn-cs"/>
            </a:rPr>
            <a:t>全国平均、福岡県平均、類似団体平均のいずれもが上回って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年度決算から流域関連公共下水道事業会計が法適用となったことで、当該事業会計への繰出金が皆</a:t>
          </a:r>
          <a:r>
            <a:rPr kumimoji="1" lang="ja-JP" altLang="en-US" sz="1100">
              <a:solidFill>
                <a:schemeClr val="dk1"/>
              </a:solidFill>
              <a:effectLst/>
              <a:latin typeface="+mn-lt"/>
              <a:ea typeface="+mn-ea"/>
              <a:cs typeface="+mn-cs"/>
            </a:rPr>
            <a:t>減となり、前年度比</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ポイントとなり、類似団体平均を</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ポイント下回った。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繰出金については、国民健康保険特別会計への赤字繰出の抑制が喫緊の課題であ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年度は国民健康保険の保険税率改定を行ったことで、赤字の縮減</a:t>
          </a:r>
          <a:r>
            <a:rPr kumimoji="1" lang="ja-JP" altLang="en-US" sz="1100">
              <a:solidFill>
                <a:schemeClr val="dk1"/>
              </a:solidFill>
              <a:effectLst/>
              <a:latin typeface="+mn-lt"/>
              <a:ea typeface="+mn-ea"/>
              <a:cs typeface="+mn-cs"/>
            </a:rPr>
            <a:t>に繋がり繰出を行わずに済んだ。今後も</a:t>
          </a:r>
          <a:r>
            <a:rPr kumimoji="1" lang="ja-JP" altLang="ja-JP" sz="1100">
              <a:solidFill>
                <a:schemeClr val="dk1"/>
              </a:solidFill>
              <a:effectLst/>
              <a:latin typeface="+mn-lt"/>
              <a:ea typeface="+mn-ea"/>
              <a:cs typeface="+mn-cs"/>
            </a:rPr>
            <a:t>国民健康保険特別会計への</a:t>
          </a:r>
          <a:r>
            <a:rPr kumimoji="1" lang="ja-JP" altLang="en-US" sz="1100">
              <a:solidFill>
                <a:schemeClr val="dk1"/>
              </a:solidFill>
              <a:effectLst/>
              <a:latin typeface="+mn-lt"/>
              <a:ea typeface="+mn-ea"/>
              <a:cs typeface="+mn-cs"/>
            </a:rPr>
            <a:t>法定外の</a:t>
          </a:r>
          <a:r>
            <a:rPr kumimoji="1" lang="ja-JP" altLang="ja-JP" sz="1100">
              <a:solidFill>
                <a:schemeClr val="dk1"/>
              </a:solidFill>
              <a:effectLst/>
              <a:latin typeface="+mn-lt"/>
              <a:ea typeface="+mn-ea"/>
              <a:cs typeface="+mn-cs"/>
            </a:rPr>
            <a:t>繰出金の抑制に努めていく方針である。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59</xdr:row>
      <xdr:rowOff>54610</xdr:rowOff>
    </xdr:to>
    <xdr:cxnSp macro="">
      <xdr:nvCxnSpPr>
        <xdr:cNvPr id="247" name="直線コネクタ 246"/>
        <xdr:cNvCxnSpPr/>
      </xdr:nvCxnSpPr>
      <xdr:spPr>
        <a:xfrm flipV="1">
          <a:off x="15671800" y="978154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54610</xdr:rowOff>
    </xdr:to>
    <xdr:cxnSp macro="">
      <xdr:nvCxnSpPr>
        <xdr:cNvPr id="250" name="直線コネクタ 249"/>
        <xdr:cNvCxnSpPr/>
      </xdr:nvCxnSpPr>
      <xdr:spPr>
        <a:xfrm>
          <a:off x="14782800" y="1013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59</xdr:row>
      <xdr:rowOff>16510</xdr:rowOff>
    </xdr:to>
    <xdr:cxnSp macro="">
      <xdr:nvCxnSpPr>
        <xdr:cNvPr id="253" name="直線コネクタ 252"/>
        <xdr:cNvCxnSpPr/>
      </xdr:nvCxnSpPr>
      <xdr:spPr>
        <a:xfrm>
          <a:off x="13893800" y="1002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81280</xdr:rowOff>
    </xdr:to>
    <xdr:cxnSp macro="">
      <xdr:nvCxnSpPr>
        <xdr:cNvPr id="256" name="直線コネクタ 255"/>
        <xdr:cNvCxnSpPr/>
      </xdr:nvCxnSpPr>
      <xdr:spPr>
        <a:xfrm>
          <a:off x="13004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6" name="円/楕円 265"/>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67"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xdr:rowOff>
    </xdr:from>
    <xdr:to>
      <xdr:col>22</xdr:col>
      <xdr:colOff>615950</xdr:colOff>
      <xdr:row>59</xdr:row>
      <xdr:rowOff>105410</xdr:rowOff>
    </xdr:to>
    <xdr:sp macro="" textlink="">
      <xdr:nvSpPr>
        <xdr:cNvPr id="268" name="円/楕円 267"/>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90187</xdr:rowOff>
    </xdr:from>
    <xdr:ext cx="736600" cy="259045"/>
    <xdr:sp macro="" textlink="">
      <xdr:nvSpPr>
        <xdr:cNvPr id="269" name="テキスト ボックス 268"/>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0" name="円/楕円 269"/>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1" name="テキスト ボックス 270"/>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2" name="円/楕円 271"/>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3" name="テキスト ボックス 27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4" name="円/楕円 27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5" name="テキスト ボックス 27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en-US" sz="1100">
              <a:solidFill>
                <a:schemeClr val="dk1"/>
              </a:solidFill>
              <a:effectLst/>
              <a:latin typeface="ＭＳ Ｐゴシック"/>
              <a:ea typeface="+mn-ea"/>
              <a:cs typeface="+mn-cs"/>
            </a:rPr>
            <a:t>近年は、</a:t>
          </a:r>
          <a:r>
            <a:rPr kumimoji="1" lang="ja-JP" altLang="en-US" sz="1100">
              <a:solidFill>
                <a:schemeClr val="dk1"/>
              </a:solidFill>
              <a:effectLst/>
              <a:latin typeface="+mn-ea"/>
              <a:ea typeface="+mn-ea"/>
              <a:cs typeface="+mn-cs"/>
            </a:rPr>
            <a:t>ほぼ</a:t>
          </a:r>
          <a:r>
            <a:rPr kumimoji="1" lang="ja-JP" altLang="en-US" sz="1100">
              <a:solidFill>
                <a:schemeClr val="dk1"/>
              </a:solidFill>
              <a:effectLst/>
              <a:latin typeface="+mn-lt"/>
              <a:ea typeface="+mn-ea"/>
              <a:cs typeface="+mn-cs"/>
            </a:rPr>
            <a:t>横ばいで推移していた</a:t>
          </a:r>
          <a:r>
            <a:rPr kumimoji="1" lang="ja-JP" altLang="ja-JP" sz="1100">
              <a:solidFill>
                <a:schemeClr val="dk1"/>
              </a:solidFill>
              <a:effectLst/>
              <a:latin typeface="+mn-lt"/>
              <a:ea typeface="+mn-ea"/>
              <a:cs typeface="+mn-cs"/>
            </a:rPr>
            <a:t>補助費等は前年度に比べ</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、全国平均、福岡県平均、類似団体平均を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年度の決算額は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6,663</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円で、平成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年度から比べると約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万円増加している。これは、可燃ごみの</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処理委託料（同級他団体負担金）が多額であること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決算から流域関連公共下水道事業会計が法適用となったことで、当該事業会計への繰出金が皆増となったことが要因であり、前年度比で約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6,000</a:t>
          </a:r>
          <a:r>
            <a:rPr kumimoji="1" lang="ja-JP" altLang="en-US" sz="1100">
              <a:solidFill>
                <a:schemeClr val="dk1"/>
              </a:solidFill>
              <a:effectLst/>
              <a:latin typeface="+mn-lt"/>
              <a:ea typeface="+mn-ea"/>
              <a:cs typeface="+mn-cs"/>
            </a:rPr>
            <a:t>万円の増となった。</a:t>
          </a:r>
          <a:r>
            <a:rPr kumimoji="1" lang="ja-JP" altLang="ja-JP" sz="1100">
              <a:solidFill>
                <a:schemeClr val="dk1"/>
              </a:solidFill>
              <a:effectLst/>
              <a:latin typeface="+mn-lt"/>
              <a:ea typeface="+mn-ea"/>
              <a:cs typeface="+mn-cs"/>
            </a:rPr>
            <a:t>一部事務組合負担金は、町独自の判断での抑制は困難なため、町単独</a:t>
          </a:r>
          <a:r>
            <a:rPr kumimoji="1" lang="ja-JP" altLang="en-US" sz="1100">
              <a:solidFill>
                <a:schemeClr val="dk1"/>
              </a:solidFill>
              <a:effectLst/>
              <a:latin typeface="+mn-lt"/>
              <a:ea typeface="+mn-ea"/>
              <a:cs typeface="+mn-cs"/>
            </a:rPr>
            <a:t>事業である</a:t>
          </a:r>
          <a:r>
            <a:rPr kumimoji="1" lang="ja-JP" altLang="ja-JP" sz="1100">
              <a:solidFill>
                <a:schemeClr val="dk1"/>
              </a:solidFill>
              <a:effectLst/>
              <a:latin typeface="+mn-lt"/>
              <a:ea typeface="+mn-ea"/>
              <a:cs typeface="+mn-cs"/>
            </a:rPr>
            <a:t>公共的団体への補助金の見直しを中心に補助費等の抑制に努める。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39</xdr:row>
      <xdr:rowOff>37846</xdr:rowOff>
    </xdr:to>
    <xdr:cxnSp macro="">
      <xdr:nvCxnSpPr>
        <xdr:cNvPr id="305" name="直線コネクタ 304"/>
        <xdr:cNvCxnSpPr/>
      </xdr:nvCxnSpPr>
      <xdr:spPr>
        <a:xfrm>
          <a:off x="15671800" y="6440932"/>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101854</xdr:rowOff>
    </xdr:to>
    <xdr:cxnSp macro="">
      <xdr:nvCxnSpPr>
        <xdr:cNvPr id="308" name="直線コネクタ 307"/>
        <xdr:cNvCxnSpPr/>
      </xdr:nvCxnSpPr>
      <xdr:spPr>
        <a:xfrm flipV="1">
          <a:off x="14782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101854</xdr:rowOff>
    </xdr:to>
    <xdr:cxnSp macro="">
      <xdr:nvCxnSpPr>
        <xdr:cNvPr id="311" name="直線コネクタ 310"/>
        <xdr:cNvCxnSpPr/>
      </xdr:nvCxnSpPr>
      <xdr:spPr>
        <a:xfrm>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88138</xdr:rowOff>
    </xdr:to>
    <xdr:cxnSp macro="">
      <xdr:nvCxnSpPr>
        <xdr:cNvPr id="314" name="直線コネクタ 313"/>
        <xdr:cNvCxnSpPr/>
      </xdr:nvCxnSpPr>
      <xdr:spPr>
        <a:xfrm>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158496</xdr:rowOff>
    </xdr:from>
    <xdr:to>
      <xdr:col>24</xdr:col>
      <xdr:colOff>82550</xdr:colOff>
      <xdr:row>39</xdr:row>
      <xdr:rowOff>88646</xdr:rowOff>
    </xdr:to>
    <xdr:sp macro="" textlink="">
      <xdr:nvSpPr>
        <xdr:cNvPr id="324" name="円/楕円 323"/>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130573</xdr:rowOff>
    </xdr:from>
    <xdr:ext cx="762000" cy="259045"/>
    <xdr:sp macro="" textlink="">
      <xdr:nvSpPr>
        <xdr:cNvPr id="325" name="補助費等該当値テキスト"/>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6" name="円/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8" name="円/楕円 327"/>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9" name="テキスト ボックス 328"/>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0" name="円/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2" name="円/楕円 331"/>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3" name="テキスト ボックス 33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近年の新規発行地方債の抑制策や補償金免除繰上償還の実施により年々減少していた公債費は、類似団体平均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ポイント下回る</a:t>
          </a:r>
          <a:r>
            <a:rPr kumimoji="1" lang="ja-JP" altLang="ja-JP" sz="1100">
              <a:solidFill>
                <a:schemeClr val="dk1"/>
              </a:solidFill>
              <a:effectLst/>
              <a:latin typeface="+mn-lt"/>
              <a:ea typeface="+mn-ea"/>
              <a:cs typeface="+mn-cs"/>
            </a:rPr>
            <a:t>低水準となっている。平成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年度の決算額は約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8,800</a:t>
          </a:r>
          <a:r>
            <a:rPr kumimoji="1" lang="ja-JP" altLang="ja-JP" sz="1100">
              <a:solidFill>
                <a:schemeClr val="dk1"/>
              </a:solidFill>
              <a:effectLst/>
              <a:latin typeface="+mn-lt"/>
              <a:ea typeface="+mn-ea"/>
              <a:cs typeface="+mn-cs"/>
            </a:rPr>
            <a:t>万円で、平成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年度と比べて約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万円減少している。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したも</a:t>
          </a:r>
          <a:r>
            <a:rPr kumimoji="1" lang="ja-JP" altLang="ja-JP" sz="1100">
              <a:solidFill>
                <a:schemeClr val="dk1"/>
              </a:solidFill>
              <a:effectLst/>
              <a:latin typeface="+mn-lt"/>
              <a:ea typeface="+mn-ea"/>
              <a:cs typeface="+mn-cs"/>
            </a:rPr>
            <a:t>のの、今後は防災行政無線デジタル化事業や老朽化した公共施設の改修等に伴う地方債の発行により、平成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年度に再び増加に転じ</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年度にピークを迎え</a:t>
          </a:r>
          <a:r>
            <a:rPr kumimoji="1" lang="ja-JP" altLang="ja-JP" sz="1100">
              <a:solidFill>
                <a:schemeClr val="dk1"/>
              </a:solidFill>
              <a:effectLst/>
              <a:latin typeface="+mn-lt"/>
              <a:ea typeface="+mn-ea"/>
              <a:cs typeface="+mn-cs"/>
            </a:rPr>
            <a:t>るため、引き続き新規地方債の発行は当該年度の元金償還金の額以内とする目標を堅持し、通常債の減少に努めていく方針である。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43180</xdr:rowOff>
    </xdr:from>
    <xdr:to>
      <xdr:col>7</xdr:col>
      <xdr:colOff>15875</xdr:colOff>
      <xdr:row>76</xdr:row>
      <xdr:rowOff>73661</xdr:rowOff>
    </xdr:to>
    <xdr:cxnSp macro="">
      <xdr:nvCxnSpPr>
        <xdr:cNvPr id="366" name="直線コネクタ 365"/>
        <xdr:cNvCxnSpPr/>
      </xdr:nvCxnSpPr>
      <xdr:spPr>
        <a:xfrm flipV="1">
          <a:off x="3987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77</xdr:row>
      <xdr:rowOff>8889</xdr:rowOff>
    </xdr:to>
    <xdr:cxnSp macro="">
      <xdr:nvCxnSpPr>
        <xdr:cNvPr id="369" name="直線コネクタ 368"/>
        <xdr:cNvCxnSpPr/>
      </xdr:nvCxnSpPr>
      <xdr:spPr>
        <a:xfrm flipV="1">
          <a:off x="3098800" y="13103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8889</xdr:rowOff>
    </xdr:to>
    <xdr:cxnSp macro="">
      <xdr:nvCxnSpPr>
        <xdr:cNvPr id="372" name="直線コネクタ 371"/>
        <xdr:cNvCxnSpPr/>
      </xdr:nvCxnSpPr>
      <xdr:spPr>
        <a:xfrm>
          <a:off x="2209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85089</xdr:rowOff>
    </xdr:to>
    <xdr:cxnSp macro="">
      <xdr:nvCxnSpPr>
        <xdr:cNvPr id="375" name="直線コネクタ 374"/>
        <xdr:cNvCxnSpPr/>
      </xdr:nvCxnSpPr>
      <xdr:spPr>
        <a:xfrm flipV="1">
          <a:off x="1320800" y="13210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85" name="円/楕円 384"/>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8907</xdr:rowOff>
    </xdr:from>
    <xdr:ext cx="762000" cy="259045"/>
    <xdr:sp macro="" textlink="">
      <xdr:nvSpPr>
        <xdr:cNvPr id="386"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87" name="円/楕円 386"/>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8" name="テキスト ボックス 387"/>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9" name="円/楕円 388"/>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90" name="テキスト ボックス 389"/>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1" name="円/楕円 390"/>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2" name="テキスト ボックス 39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93" name="円/楕円 392"/>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94" name="テキスト ボックス 393"/>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ポイント上昇し、類似団体平均も</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ポイントと大きく上回った。主な要因は、</a:t>
          </a:r>
          <a:r>
            <a:rPr kumimoji="1" lang="ja-JP" altLang="en-US" sz="1100">
              <a:solidFill>
                <a:schemeClr val="dk1"/>
              </a:solidFill>
              <a:effectLst/>
              <a:latin typeface="+mn-lt"/>
              <a:ea typeface="+mn-ea"/>
              <a:cs typeface="+mn-cs"/>
            </a:rPr>
            <a:t>年々増加している障害児施設給付費や</a:t>
          </a:r>
          <a:r>
            <a:rPr kumimoji="1" lang="ja-JP" altLang="ja-JP" sz="1100">
              <a:solidFill>
                <a:schemeClr val="dk1"/>
              </a:solidFill>
              <a:effectLst/>
              <a:latin typeface="+mn-lt"/>
              <a:ea typeface="+mn-ea"/>
              <a:cs typeface="+mn-cs"/>
            </a:rPr>
            <a:t>民間保育園運営費等負担金の</a:t>
          </a:r>
          <a:r>
            <a:rPr kumimoji="1" lang="ja-JP" altLang="en-US" sz="1100">
              <a:solidFill>
                <a:schemeClr val="dk1"/>
              </a:solidFill>
              <a:effectLst/>
              <a:latin typeface="+mn-lt"/>
              <a:ea typeface="+mn-ea"/>
              <a:cs typeface="+mn-cs"/>
            </a:rPr>
            <a:t>扶助費の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年度以来</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年連続で類似団体平均を下回っているが、平成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は町営住宅建替工事が予定されており、普通建設事業費は増加する見込みである。</a:t>
          </a:r>
          <a:r>
            <a:rPr kumimoji="1" lang="ja-JP" altLang="en-US" sz="1100">
              <a:solidFill>
                <a:schemeClr val="dk1"/>
              </a:solidFill>
              <a:effectLst/>
              <a:latin typeface="+mn-lt"/>
              <a:ea typeface="+mn-ea"/>
              <a:cs typeface="+mn-cs"/>
            </a:rPr>
            <a:t>それに加え、老朽化が進む庁舎等の公共施設の維持補修費も増加が見込まれる。</a:t>
          </a:r>
          <a:r>
            <a:rPr kumimoji="1" lang="ja-JP" altLang="ja-JP" sz="1100">
              <a:solidFill>
                <a:schemeClr val="dk1"/>
              </a:solidFill>
              <a:effectLst/>
              <a:latin typeface="+mn-lt"/>
              <a:ea typeface="+mn-ea"/>
              <a:cs typeface="+mn-cs"/>
            </a:rPr>
            <a:t>　今後はサマーレビューを通して事業の選択と集中をより一層進め、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財政改革推進プラン</a:t>
          </a:r>
          <a:r>
            <a:rPr kumimoji="1" lang="ja-JP" altLang="en-US" sz="1100">
              <a:solidFill>
                <a:schemeClr val="dk1"/>
              </a:solidFill>
              <a:effectLst/>
              <a:latin typeface="+mn-lt"/>
              <a:ea typeface="+mn-ea"/>
              <a:cs typeface="+mn-cs"/>
            </a:rPr>
            <a:t>」に基づいた</a:t>
          </a:r>
          <a:r>
            <a:rPr kumimoji="1" lang="ja-JP" altLang="ja-JP" sz="1100">
              <a:solidFill>
                <a:schemeClr val="dk1"/>
              </a:solidFill>
              <a:effectLst/>
              <a:latin typeface="+mn-lt"/>
              <a:ea typeface="+mn-ea"/>
              <a:cs typeface="+mn-cs"/>
            </a:rPr>
            <a:t>財政健全化に取り組んでいく方針である。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120142</xdr:rowOff>
    </xdr:from>
    <xdr:to>
      <xdr:col>24</xdr:col>
      <xdr:colOff>31750</xdr:colOff>
      <xdr:row>80</xdr:row>
      <xdr:rowOff>81280</xdr:rowOff>
    </xdr:to>
    <xdr:cxnSp macro="">
      <xdr:nvCxnSpPr>
        <xdr:cNvPr id="425" name="直線コネクタ 424"/>
        <xdr:cNvCxnSpPr/>
      </xdr:nvCxnSpPr>
      <xdr:spPr>
        <a:xfrm>
          <a:off x="15671800" y="136646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106426</xdr:rowOff>
    </xdr:from>
    <xdr:to>
      <xdr:col>22</xdr:col>
      <xdr:colOff>565150</xdr:colOff>
      <xdr:row>79</xdr:row>
      <xdr:rowOff>120142</xdr:rowOff>
    </xdr:to>
    <xdr:cxnSp macro="">
      <xdr:nvCxnSpPr>
        <xdr:cNvPr id="428" name="直線コネクタ 427"/>
        <xdr:cNvCxnSpPr/>
      </xdr:nvCxnSpPr>
      <xdr:spPr>
        <a:xfrm>
          <a:off x="14782800" y="13650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79</xdr:row>
      <xdr:rowOff>106426</xdr:rowOff>
    </xdr:to>
    <xdr:cxnSp macro="">
      <xdr:nvCxnSpPr>
        <xdr:cNvPr id="431" name="直線コネクタ 430"/>
        <xdr:cNvCxnSpPr/>
      </xdr:nvCxnSpPr>
      <xdr:spPr>
        <a:xfrm>
          <a:off x="13893800" y="134635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90424</xdr:rowOff>
    </xdr:to>
    <xdr:cxnSp macro="">
      <xdr:nvCxnSpPr>
        <xdr:cNvPr id="434" name="直線コネクタ 433"/>
        <xdr:cNvCxnSpPr/>
      </xdr:nvCxnSpPr>
      <xdr:spPr>
        <a:xfrm>
          <a:off x="13004800" y="13422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30480</xdr:rowOff>
    </xdr:from>
    <xdr:to>
      <xdr:col>24</xdr:col>
      <xdr:colOff>82550</xdr:colOff>
      <xdr:row>80</xdr:row>
      <xdr:rowOff>132080</xdr:rowOff>
    </xdr:to>
    <xdr:sp macro="" textlink="">
      <xdr:nvSpPr>
        <xdr:cNvPr id="444" name="円/楕円 443"/>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2557</xdr:rowOff>
    </xdr:from>
    <xdr:ext cx="762000" cy="259045"/>
    <xdr:sp macro="" textlink="">
      <xdr:nvSpPr>
        <xdr:cNvPr id="445" name="公債費以外該当値テキスト"/>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69342</xdr:rowOff>
    </xdr:from>
    <xdr:to>
      <xdr:col>22</xdr:col>
      <xdr:colOff>615950</xdr:colOff>
      <xdr:row>79</xdr:row>
      <xdr:rowOff>170942</xdr:rowOff>
    </xdr:to>
    <xdr:sp macro="" textlink="">
      <xdr:nvSpPr>
        <xdr:cNvPr id="446" name="円/楕円 445"/>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155719</xdr:rowOff>
    </xdr:from>
    <xdr:ext cx="736600" cy="259045"/>
    <xdr:sp macro="" textlink="">
      <xdr:nvSpPr>
        <xdr:cNvPr id="447" name="テキスト ボックス 446"/>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55626</xdr:rowOff>
    </xdr:from>
    <xdr:to>
      <xdr:col>21</xdr:col>
      <xdr:colOff>412750</xdr:colOff>
      <xdr:row>79</xdr:row>
      <xdr:rowOff>157226</xdr:rowOff>
    </xdr:to>
    <xdr:sp macro="" textlink="">
      <xdr:nvSpPr>
        <xdr:cNvPr id="448" name="円/楕円 447"/>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142003</xdr:rowOff>
    </xdr:from>
    <xdr:ext cx="762000" cy="259045"/>
    <xdr:sp macro="" textlink="">
      <xdr:nvSpPr>
        <xdr:cNvPr id="449" name="テキスト ボックス 448"/>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0" name="円/楕円 449"/>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1" name="テキスト ボックス 450"/>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2" name="円/楕円 451"/>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3" name="テキスト ボックス 452"/>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福岡県宇美町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3649</xdr:rowOff>
    </xdr:from>
    <xdr:to>
      <xdr:col>4</xdr:col>
      <xdr:colOff>1117600</xdr:colOff>
      <xdr:row>19</xdr:row>
      <xdr:rowOff>15846</xdr:rowOff>
    </xdr:to>
    <xdr:cxnSp macro="">
      <xdr:nvCxnSpPr>
        <xdr:cNvPr id="52" name="直線コネクタ 51"/>
        <xdr:cNvCxnSpPr/>
      </xdr:nvCxnSpPr>
      <xdr:spPr bwMode="auto">
        <a:xfrm>
          <a:off x="5003800" y="3308824"/>
          <a:ext cx="647700" cy="1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171196</xdr:rowOff>
    </xdr:from>
    <xdr:to>
      <xdr:col>4</xdr:col>
      <xdr:colOff>469900</xdr:colOff>
      <xdr:row>19</xdr:row>
      <xdr:rowOff>3649</xdr:rowOff>
    </xdr:to>
    <xdr:cxnSp macro="">
      <xdr:nvCxnSpPr>
        <xdr:cNvPr id="55" name="直線コネクタ 54"/>
        <xdr:cNvCxnSpPr/>
      </xdr:nvCxnSpPr>
      <xdr:spPr bwMode="auto">
        <a:xfrm>
          <a:off x="4305300" y="3304921"/>
          <a:ext cx="698500" cy="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171196</xdr:rowOff>
    </xdr:from>
    <xdr:to>
      <xdr:col>3</xdr:col>
      <xdr:colOff>904875</xdr:colOff>
      <xdr:row>19</xdr:row>
      <xdr:rowOff>20401</xdr:rowOff>
    </xdr:to>
    <xdr:cxnSp macro="">
      <xdr:nvCxnSpPr>
        <xdr:cNvPr id="58" name="直線コネクタ 57"/>
        <xdr:cNvCxnSpPr/>
      </xdr:nvCxnSpPr>
      <xdr:spPr bwMode="auto">
        <a:xfrm flipV="1">
          <a:off x="3606800" y="3304921"/>
          <a:ext cx="698500" cy="2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20401</xdr:rowOff>
    </xdr:from>
    <xdr:to>
      <xdr:col>3</xdr:col>
      <xdr:colOff>206375</xdr:colOff>
      <xdr:row>19</xdr:row>
      <xdr:rowOff>57533</xdr:rowOff>
    </xdr:to>
    <xdr:cxnSp macro="">
      <xdr:nvCxnSpPr>
        <xdr:cNvPr id="61" name="直線コネクタ 60"/>
        <xdr:cNvCxnSpPr/>
      </xdr:nvCxnSpPr>
      <xdr:spPr bwMode="auto">
        <a:xfrm flipV="1">
          <a:off x="2908300" y="3325576"/>
          <a:ext cx="698500" cy="3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136496</xdr:rowOff>
    </xdr:from>
    <xdr:to>
      <xdr:col>5</xdr:col>
      <xdr:colOff>34925</xdr:colOff>
      <xdr:row>19</xdr:row>
      <xdr:rowOff>66646</xdr:rowOff>
    </xdr:to>
    <xdr:sp macro="" textlink="">
      <xdr:nvSpPr>
        <xdr:cNvPr id="71" name="円/楕円 70"/>
        <xdr:cNvSpPr/>
      </xdr:nvSpPr>
      <xdr:spPr bwMode="auto">
        <a:xfrm>
          <a:off x="5600700" y="327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108573</xdr:rowOff>
    </xdr:from>
    <xdr:ext cx="762000" cy="259045"/>
    <xdr:sp macro="" textlink="">
      <xdr:nvSpPr>
        <xdr:cNvPr id="72" name="人口1人当たり決算額の推移該当値テキスト130"/>
        <xdr:cNvSpPr txBox="1"/>
      </xdr:nvSpPr>
      <xdr:spPr>
        <a:xfrm>
          <a:off x="5740400" y="324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124299</xdr:rowOff>
    </xdr:from>
    <xdr:to>
      <xdr:col>4</xdr:col>
      <xdr:colOff>520700</xdr:colOff>
      <xdr:row>19</xdr:row>
      <xdr:rowOff>54449</xdr:rowOff>
    </xdr:to>
    <xdr:sp macro="" textlink="">
      <xdr:nvSpPr>
        <xdr:cNvPr id="73" name="円/楕円 72"/>
        <xdr:cNvSpPr/>
      </xdr:nvSpPr>
      <xdr:spPr bwMode="auto">
        <a:xfrm>
          <a:off x="4953000" y="325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39226</xdr:rowOff>
    </xdr:from>
    <xdr:ext cx="736600" cy="259045"/>
    <xdr:sp macro="" textlink="">
      <xdr:nvSpPr>
        <xdr:cNvPr id="74" name="テキスト ボックス 73"/>
        <xdr:cNvSpPr txBox="1"/>
      </xdr:nvSpPr>
      <xdr:spPr>
        <a:xfrm>
          <a:off x="4622800" y="334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120396</xdr:rowOff>
    </xdr:from>
    <xdr:to>
      <xdr:col>3</xdr:col>
      <xdr:colOff>955675</xdr:colOff>
      <xdr:row>19</xdr:row>
      <xdr:rowOff>50546</xdr:rowOff>
    </xdr:to>
    <xdr:sp macro="" textlink="">
      <xdr:nvSpPr>
        <xdr:cNvPr id="75" name="円/楕円 74"/>
        <xdr:cNvSpPr/>
      </xdr:nvSpPr>
      <xdr:spPr bwMode="auto">
        <a:xfrm>
          <a:off x="4254500" y="325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35323</xdr:rowOff>
    </xdr:from>
    <xdr:ext cx="762000" cy="259045"/>
    <xdr:sp macro="" textlink="">
      <xdr:nvSpPr>
        <xdr:cNvPr id="76" name="テキスト ボックス 75"/>
        <xdr:cNvSpPr txBox="1"/>
      </xdr:nvSpPr>
      <xdr:spPr>
        <a:xfrm>
          <a:off x="3924300" y="334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141051</xdr:rowOff>
    </xdr:from>
    <xdr:to>
      <xdr:col>3</xdr:col>
      <xdr:colOff>257175</xdr:colOff>
      <xdr:row>19</xdr:row>
      <xdr:rowOff>71201</xdr:rowOff>
    </xdr:to>
    <xdr:sp macro="" textlink="">
      <xdr:nvSpPr>
        <xdr:cNvPr id="77" name="円/楕円 76"/>
        <xdr:cNvSpPr/>
      </xdr:nvSpPr>
      <xdr:spPr bwMode="auto">
        <a:xfrm>
          <a:off x="3556000" y="327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55978</xdr:rowOff>
    </xdr:from>
    <xdr:ext cx="762000" cy="259045"/>
    <xdr:sp macro="" textlink="">
      <xdr:nvSpPr>
        <xdr:cNvPr id="78" name="テキスト ボックス 77"/>
        <xdr:cNvSpPr txBox="1"/>
      </xdr:nvSpPr>
      <xdr:spPr>
        <a:xfrm>
          <a:off x="3225800" y="336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57,445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6733</xdr:rowOff>
    </xdr:from>
    <xdr:to>
      <xdr:col>2</xdr:col>
      <xdr:colOff>692150</xdr:colOff>
      <xdr:row>19</xdr:row>
      <xdr:rowOff>108333</xdr:rowOff>
    </xdr:to>
    <xdr:sp macro="" textlink="">
      <xdr:nvSpPr>
        <xdr:cNvPr id="79" name="円/楕円 78"/>
        <xdr:cNvSpPr/>
      </xdr:nvSpPr>
      <xdr:spPr bwMode="auto">
        <a:xfrm>
          <a:off x="2857500" y="331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93110</xdr:rowOff>
    </xdr:from>
    <xdr:ext cx="762000" cy="259045"/>
    <xdr:sp macro="" textlink="">
      <xdr:nvSpPr>
        <xdr:cNvPr id="80" name="テキスト ボックス 79"/>
        <xdr:cNvSpPr txBox="1"/>
      </xdr:nvSpPr>
      <xdr:spPr>
        <a:xfrm>
          <a:off x="2527300" y="339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252044</xdr:rowOff>
    </xdr:from>
    <xdr:to>
      <xdr:col>4</xdr:col>
      <xdr:colOff>1117600</xdr:colOff>
      <xdr:row>36</xdr:row>
      <xdr:rowOff>84899</xdr:rowOff>
    </xdr:to>
    <xdr:cxnSp macro="">
      <xdr:nvCxnSpPr>
        <xdr:cNvPr id="114" name="直線コネクタ 113"/>
        <xdr:cNvCxnSpPr/>
      </xdr:nvCxnSpPr>
      <xdr:spPr bwMode="auto">
        <a:xfrm>
          <a:off x="5003800" y="6862394"/>
          <a:ext cx="647700" cy="17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69677</xdr:rowOff>
    </xdr:from>
    <xdr:ext cx="762000" cy="259045"/>
    <xdr:sp macro="" textlink="">
      <xdr:nvSpPr>
        <xdr:cNvPr id="115" name="人口1人当たり決算額の推移平均値テキスト445"/>
        <xdr:cNvSpPr txBox="1"/>
      </xdr:nvSpPr>
      <xdr:spPr>
        <a:xfrm>
          <a:off x="5740400" y="70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252044</xdr:rowOff>
    </xdr:from>
    <xdr:to>
      <xdr:col>4</xdr:col>
      <xdr:colOff>469900</xdr:colOff>
      <xdr:row>35</xdr:row>
      <xdr:rowOff>329844</xdr:rowOff>
    </xdr:to>
    <xdr:cxnSp macro="">
      <xdr:nvCxnSpPr>
        <xdr:cNvPr id="117" name="直線コネクタ 116"/>
        <xdr:cNvCxnSpPr/>
      </xdr:nvCxnSpPr>
      <xdr:spPr bwMode="auto">
        <a:xfrm flipV="1">
          <a:off x="4305300" y="6862394"/>
          <a:ext cx="698500" cy="7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329844</xdr:rowOff>
    </xdr:from>
    <xdr:to>
      <xdr:col>3</xdr:col>
      <xdr:colOff>904875</xdr:colOff>
      <xdr:row>36</xdr:row>
      <xdr:rowOff>59144</xdr:rowOff>
    </xdr:to>
    <xdr:cxnSp macro="">
      <xdr:nvCxnSpPr>
        <xdr:cNvPr id="120" name="直線コネクタ 119"/>
        <xdr:cNvCxnSpPr/>
      </xdr:nvCxnSpPr>
      <xdr:spPr bwMode="auto">
        <a:xfrm flipV="1">
          <a:off x="3606800" y="6940194"/>
          <a:ext cx="698500" cy="7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309537</xdr:rowOff>
    </xdr:from>
    <xdr:to>
      <xdr:col>3</xdr:col>
      <xdr:colOff>206375</xdr:colOff>
      <xdr:row>36</xdr:row>
      <xdr:rowOff>59144</xdr:rowOff>
    </xdr:to>
    <xdr:cxnSp macro="">
      <xdr:nvCxnSpPr>
        <xdr:cNvPr id="123" name="直線コネクタ 122"/>
        <xdr:cNvCxnSpPr/>
      </xdr:nvCxnSpPr>
      <xdr:spPr bwMode="auto">
        <a:xfrm>
          <a:off x="2908300" y="6919887"/>
          <a:ext cx="698500" cy="9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34099</xdr:rowOff>
    </xdr:from>
    <xdr:to>
      <xdr:col>5</xdr:col>
      <xdr:colOff>34925</xdr:colOff>
      <xdr:row>36</xdr:row>
      <xdr:rowOff>135699</xdr:rowOff>
    </xdr:to>
    <xdr:sp macro="" textlink="">
      <xdr:nvSpPr>
        <xdr:cNvPr id="133" name="円/楕円 132"/>
        <xdr:cNvSpPr/>
      </xdr:nvSpPr>
      <xdr:spPr bwMode="auto">
        <a:xfrm>
          <a:off x="5600700" y="698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222076</xdr:rowOff>
    </xdr:from>
    <xdr:ext cx="762000" cy="259045"/>
    <xdr:sp macro="" textlink="">
      <xdr:nvSpPr>
        <xdr:cNvPr id="134" name="人口1人当たり決算額の推移該当値テキスト445"/>
        <xdr:cNvSpPr txBox="1"/>
      </xdr:nvSpPr>
      <xdr:spPr>
        <a:xfrm>
          <a:off x="5740400" y="683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201244</xdr:rowOff>
    </xdr:from>
    <xdr:to>
      <xdr:col>4</xdr:col>
      <xdr:colOff>520700</xdr:colOff>
      <xdr:row>35</xdr:row>
      <xdr:rowOff>302844</xdr:rowOff>
    </xdr:to>
    <xdr:sp macro="" textlink="">
      <xdr:nvSpPr>
        <xdr:cNvPr id="135" name="円/楕円 134"/>
        <xdr:cNvSpPr/>
      </xdr:nvSpPr>
      <xdr:spPr bwMode="auto">
        <a:xfrm>
          <a:off x="49530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313021</xdr:rowOff>
    </xdr:from>
    <xdr:ext cx="736600" cy="259045"/>
    <xdr:sp macro="" textlink="">
      <xdr:nvSpPr>
        <xdr:cNvPr id="136" name="テキスト ボックス 135"/>
        <xdr:cNvSpPr txBox="1"/>
      </xdr:nvSpPr>
      <xdr:spPr>
        <a:xfrm>
          <a:off x="4622800" y="658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279044</xdr:rowOff>
    </xdr:from>
    <xdr:to>
      <xdr:col>3</xdr:col>
      <xdr:colOff>955675</xdr:colOff>
      <xdr:row>36</xdr:row>
      <xdr:rowOff>37744</xdr:rowOff>
    </xdr:to>
    <xdr:sp macro="" textlink="">
      <xdr:nvSpPr>
        <xdr:cNvPr id="137" name="円/楕円 136"/>
        <xdr:cNvSpPr/>
      </xdr:nvSpPr>
      <xdr:spPr bwMode="auto">
        <a:xfrm>
          <a:off x="4254500" y="688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47921</xdr:rowOff>
    </xdr:from>
    <xdr:ext cx="762000" cy="259045"/>
    <xdr:sp macro="" textlink="">
      <xdr:nvSpPr>
        <xdr:cNvPr id="138" name="テキスト ボックス 137"/>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8344</xdr:rowOff>
    </xdr:from>
    <xdr:to>
      <xdr:col>3</xdr:col>
      <xdr:colOff>257175</xdr:colOff>
      <xdr:row>36</xdr:row>
      <xdr:rowOff>109944</xdr:rowOff>
    </xdr:to>
    <xdr:sp macro="" textlink="">
      <xdr:nvSpPr>
        <xdr:cNvPr id="139" name="円/楕円 138"/>
        <xdr:cNvSpPr/>
      </xdr:nvSpPr>
      <xdr:spPr bwMode="auto">
        <a:xfrm>
          <a:off x="3556000" y="696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94721</xdr:rowOff>
    </xdr:from>
    <xdr:ext cx="762000" cy="259045"/>
    <xdr:sp macro="" textlink="">
      <xdr:nvSpPr>
        <xdr:cNvPr id="140" name="テキスト ボックス 139"/>
        <xdr:cNvSpPr txBox="1"/>
      </xdr:nvSpPr>
      <xdr:spPr>
        <a:xfrm>
          <a:off x="3225800" y="70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258737</xdr:rowOff>
    </xdr:from>
    <xdr:to>
      <xdr:col>2</xdr:col>
      <xdr:colOff>692150</xdr:colOff>
      <xdr:row>36</xdr:row>
      <xdr:rowOff>17437</xdr:rowOff>
    </xdr:to>
    <xdr:sp macro="" textlink="">
      <xdr:nvSpPr>
        <xdr:cNvPr id="141" name="円/楕円 140"/>
        <xdr:cNvSpPr/>
      </xdr:nvSpPr>
      <xdr:spPr bwMode="auto">
        <a:xfrm>
          <a:off x="2857500" y="686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27614</xdr:rowOff>
    </xdr:from>
    <xdr:ext cx="762000" cy="259045"/>
    <xdr:sp macro="" textlink="">
      <xdr:nvSpPr>
        <xdr:cNvPr id="142" name="テキスト ボックス 141"/>
        <xdr:cNvSpPr txBox="1"/>
      </xdr:nvSpPr>
      <xdr:spPr>
        <a:xfrm>
          <a:off x="2527300" y="663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20809</xdr:rowOff>
    </xdr:from>
    <xdr:to>
      <xdr:col>6</xdr:col>
      <xdr:colOff>511175</xdr:colOff>
      <xdr:row>38</xdr:row>
      <xdr:rowOff>34658</xdr:rowOff>
    </xdr:to>
    <xdr:cxnSp macro="">
      <xdr:nvCxnSpPr>
        <xdr:cNvPr id="61" name="直線コネクタ 60"/>
        <xdr:cNvCxnSpPr/>
      </xdr:nvCxnSpPr>
      <xdr:spPr>
        <a:xfrm>
          <a:off x="3797300" y="6535909"/>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161227</xdr:rowOff>
    </xdr:from>
    <xdr:to>
      <xdr:col>5</xdr:col>
      <xdr:colOff>358775</xdr:colOff>
      <xdr:row>38</xdr:row>
      <xdr:rowOff>20809</xdr:rowOff>
    </xdr:to>
    <xdr:cxnSp macro="">
      <xdr:nvCxnSpPr>
        <xdr:cNvPr id="64" name="直線コネクタ 63"/>
        <xdr:cNvCxnSpPr/>
      </xdr:nvCxnSpPr>
      <xdr:spPr>
        <a:xfrm>
          <a:off x="2908300" y="6504877"/>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161227</xdr:rowOff>
    </xdr:from>
    <xdr:to>
      <xdr:col>4</xdr:col>
      <xdr:colOff>155575</xdr:colOff>
      <xdr:row>38</xdr:row>
      <xdr:rowOff>1816</xdr:rowOff>
    </xdr:to>
    <xdr:cxnSp macro="">
      <xdr:nvCxnSpPr>
        <xdr:cNvPr id="67" name="直線コネクタ 66"/>
        <xdr:cNvCxnSpPr/>
      </xdr:nvCxnSpPr>
      <xdr:spPr>
        <a:xfrm flipV="1">
          <a:off x="2019300" y="6504877"/>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1816</xdr:rowOff>
    </xdr:from>
    <xdr:to>
      <xdr:col>2</xdr:col>
      <xdr:colOff>638175</xdr:colOff>
      <xdr:row>38</xdr:row>
      <xdr:rowOff>137643</xdr:rowOff>
    </xdr:to>
    <xdr:cxnSp macro="">
      <xdr:nvCxnSpPr>
        <xdr:cNvPr id="70" name="直線コネクタ 69"/>
        <xdr:cNvCxnSpPr/>
      </xdr:nvCxnSpPr>
      <xdr:spPr>
        <a:xfrm flipV="1">
          <a:off x="1130300" y="6516916"/>
          <a:ext cx="8890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155308</xdr:rowOff>
    </xdr:from>
    <xdr:to>
      <xdr:col>6</xdr:col>
      <xdr:colOff>561975</xdr:colOff>
      <xdr:row>38</xdr:row>
      <xdr:rowOff>85458</xdr:rowOff>
    </xdr:to>
    <xdr:sp macro="" textlink="">
      <xdr:nvSpPr>
        <xdr:cNvPr id="80" name="円/楕円 79"/>
        <xdr:cNvSpPr/>
      </xdr:nvSpPr>
      <xdr:spPr>
        <a:xfrm>
          <a:off x="45847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133735</xdr:rowOff>
    </xdr:from>
    <xdr:ext cx="534377" cy="259045"/>
    <xdr:sp macro="" textlink="">
      <xdr:nvSpPr>
        <xdr:cNvPr id="81" name="人件費該当値テキスト"/>
        <xdr:cNvSpPr txBox="1"/>
      </xdr:nvSpPr>
      <xdr:spPr>
        <a:xfrm>
          <a:off x="4686300" y="64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141459</xdr:rowOff>
    </xdr:from>
    <xdr:to>
      <xdr:col>5</xdr:col>
      <xdr:colOff>409575</xdr:colOff>
      <xdr:row>38</xdr:row>
      <xdr:rowOff>71609</xdr:rowOff>
    </xdr:to>
    <xdr:sp macro="" textlink="">
      <xdr:nvSpPr>
        <xdr:cNvPr id="82" name="円/楕円 81"/>
        <xdr:cNvSpPr/>
      </xdr:nvSpPr>
      <xdr:spPr>
        <a:xfrm>
          <a:off x="3746500" y="64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62736</xdr:rowOff>
    </xdr:from>
    <xdr:ext cx="534377" cy="259045"/>
    <xdr:sp macro="" textlink="">
      <xdr:nvSpPr>
        <xdr:cNvPr id="83" name="テキスト ボックス 82"/>
        <xdr:cNvSpPr txBox="1"/>
      </xdr:nvSpPr>
      <xdr:spPr>
        <a:xfrm>
          <a:off x="3530111" y="65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110427</xdr:rowOff>
    </xdr:from>
    <xdr:to>
      <xdr:col>4</xdr:col>
      <xdr:colOff>206375</xdr:colOff>
      <xdr:row>38</xdr:row>
      <xdr:rowOff>40577</xdr:rowOff>
    </xdr:to>
    <xdr:sp macro="" textlink="">
      <xdr:nvSpPr>
        <xdr:cNvPr id="84" name="円/楕円 83"/>
        <xdr:cNvSpPr/>
      </xdr:nvSpPr>
      <xdr:spPr>
        <a:xfrm>
          <a:off x="2857500" y="64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31704</xdr:rowOff>
    </xdr:from>
    <xdr:ext cx="534377" cy="259045"/>
    <xdr:sp macro="" textlink="">
      <xdr:nvSpPr>
        <xdr:cNvPr id="85" name="テキスト ボックス 84"/>
        <xdr:cNvSpPr txBox="1"/>
      </xdr:nvSpPr>
      <xdr:spPr>
        <a:xfrm>
          <a:off x="2641111" y="65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122466</xdr:rowOff>
    </xdr:from>
    <xdr:to>
      <xdr:col>3</xdr:col>
      <xdr:colOff>3175</xdr:colOff>
      <xdr:row>38</xdr:row>
      <xdr:rowOff>52616</xdr:rowOff>
    </xdr:to>
    <xdr:sp macro="" textlink="">
      <xdr:nvSpPr>
        <xdr:cNvPr id="86" name="円/楕円 85"/>
        <xdr:cNvSpPr/>
      </xdr:nvSpPr>
      <xdr:spPr>
        <a:xfrm>
          <a:off x="1968500" y="64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43743</xdr:rowOff>
    </xdr:from>
    <xdr:ext cx="534377" cy="259045"/>
    <xdr:sp macro="" textlink="">
      <xdr:nvSpPr>
        <xdr:cNvPr id="87" name="テキスト ボックス 86"/>
        <xdr:cNvSpPr txBox="1"/>
      </xdr:nvSpPr>
      <xdr:spPr>
        <a:xfrm>
          <a:off x="1752111" y="65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86843</xdr:rowOff>
    </xdr:from>
    <xdr:to>
      <xdr:col>1</xdr:col>
      <xdr:colOff>485775</xdr:colOff>
      <xdr:row>39</xdr:row>
      <xdr:rowOff>16993</xdr:rowOff>
    </xdr:to>
    <xdr:sp macro="" textlink="">
      <xdr:nvSpPr>
        <xdr:cNvPr id="88" name="円/楕円 87"/>
        <xdr:cNvSpPr/>
      </xdr:nvSpPr>
      <xdr:spPr>
        <a:xfrm>
          <a:off x="1079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8120</xdr:rowOff>
    </xdr:from>
    <xdr:ext cx="534377" cy="259045"/>
    <xdr:sp macro="" textlink="">
      <xdr:nvSpPr>
        <xdr:cNvPr id="89" name="テキスト ボックス 88"/>
        <xdr:cNvSpPr txBox="1"/>
      </xdr:nvSpPr>
      <xdr:spPr>
        <a:xfrm>
          <a:off x="863111" y="66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69611</xdr:rowOff>
    </xdr:from>
    <xdr:to>
      <xdr:col>6</xdr:col>
      <xdr:colOff>511175</xdr:colOff>
      <xdr:row>57</xdr:row>
      <xdr:rowOff>78289</xdr:rowOff>
    </xdr:to>
    <xdr:cxnSp macro="">
      <xdr:nvCxnSpPr>
        <xdr:cNvPr id="116" name="直線コネクタ 115"/>
        <xdr:cNvCxnSpPr/>
      </xdr:nvCxnSpPr>
      <xdr:spPr>
        <a:xfrm>
          <a:off x="3797300" y="9842261"/>
          <a:ext cx="8382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69611</xdr:rowOff>
    </xdr:from>
    <xdr:to>
      <xdr:col>5</xdr:col>
      <xdr:colOff>358775</xdr:colOff>
      <xdr:row>57</xdr:row>
      <xdr:rowOff>78760</xdr:rowOff>
    </xdr:to>
    <xdr:cxnSp macro="">
      <xdr:nvCxnSpPr>
        <xdr:cNvPr id="119" name="直線コネクタ 118"/>
        <xdr:cNvCxnSpPr/>
      </xdr:nvCxnSpPr>
      <xdr:spPr>
        <a:xfrm flipV="1">
          <a:off x="2908300" y="9842261"/>
          <a:ext cx="889000" cy="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78760</xdr:rowOff>
    </xdr:from>
    <xdr:to>
      <xdr:col>4</xdr:col>
      <xdr:colOff>155575</xdr:colOff>
      <xdr:row>57</xdr:row>
      <xdr:rowOff>95031</xdr:rowOff>
    </xdr:to>
    <xdr:cxnSp macro="">
      <xdr:nvCxnSpPr>
        <xdr:cNvPr id="122" name="直線コネクタ 121"/>
        <xdr:cNvCxnSpPr/>
      </xdr:nvCxnSpPr>
      <xdr:spPr>
        <a:xfrm flipV="1">
          <a:off x="2019300" y="9851410"/>
          <a:ext cx="889000" cy="1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65190</xdr:rowOff>
    </xdr:from>
    <xdr:to>
      <xdr:col>2</xdr:col>
      <xdr:colOff>638175</xdr:colOff>
      <xdr:row>57</xdr:row>
      <xdr:rowOff>95031</xdr:rowOff>
    </xdr:to>
    <xdr:cxnSp macro="">
      <xdr:nvCxnSpPr>
        <xdr:cNvPr id="125" name="直線コネクタ 124"/>
        <xdr:cNvCxnSpPr/>
      </xdr:nvCxnSpPr>
      <xdr:spPr>
        <a:xfrm>
          <a:off x="1130300" y="9837840"/>
          <a:ext cx="889000" cy="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27489</xdr:rowOff>
    </xdr:from>
    <xdr:to>
      <xdr:col>6</xdr:col>
      <xdr:colOff>561975</xdr:colOff>
      <xdr:row>57</xdr:row>
      <xdr:rowOff>129089</xdr:rowOff>
    </xdr:to>
    <xdr:sp macro="" textlink="">
      <xdr:nvSpPr>
        <xdr:cNvPr id="135" name="円/楕円 134"/>
        <xdr:cNvSpPr/>
      </xdr:nvSpPr>
      <xdr:spPr>
        <a:xfrm>
          <a:off x="4584700" y="98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18811</xdr:rowOff>
    </xdr:from>
    <xdr:to>
      <xdr:col>5</xdr:col>
      <xdr:colOff>409575</xdr:colOff>
      <xdr:row>57</xdr:row>
      <xdr:rowOff>120411</xdr:rowOff>
    </xdr:to>
    <xdr:sp macro="" textlink="">
      <xdr:nvSpPr>
        <xdr:cNvPr id="137" name="円/楕円 136"/>
        <xdr:cNvSpPr/>
      </xdr:nvSpPr>
      <xdr:spPr>
        <a:xfrm>
          <a:off x="37465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111538</xdr:rowOff>
    </xdr:from>
    <xdr:ext cx="534377" cy="259045"/>
    <xdr:sp macro="" textlink="">
      <xdr:nvSpPr>
        <xdr:cNvPr id="138" name="テキスト ボックス 137"/>
        <xdr:cNvSpPr txBox="1"/>
      </xdr:nvSpPr>
      <xdr:spPr>
        <a:xfrm>
          <a:off x="3530111" y="98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27960</xdr:rowOff>
    </xdr:from>
    <xdr:to>
      <xdr:col>4</xdr:col>
      <xdr:colOff>206375</xdr:colOff>
      <xdr:row>57</xdr:row>
      <xdr:rowOff>129560</xdr:rowOff>
    </xdr:to>
    <xdr:sp macro="" textlink="">
      <xdr:nvSpPr>
        <xdr:cNvPr id="139" name="円/楕円 138"/>
        <xdr:cNvSpPr/>
      </xdr:nvSpPr>
      <xdr:spPr>
        <a:xfrm>
          <a:off x="2857500" y="98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120687</xdr:rowOff>
    </xdr:from>
    <xdr:ext cx="534377" cy="259045"/>
    <xdr:sp macro="" textlink="">
      <xdr:nvSpPr>
        <xdr:cNvPr id="140" name="テキスト ボックス 139"/>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44231</xdr:rowOff>
    </xdr:from>
    <xdr:to>
      <xdr:col>3</xdr:col>
      <xdr:colOff>3175</xdr:colOff>
      <xdr:row>57</xdr:row>
      <xdr:rowOff>145831</xdr:rowOff>
    </xdr:to>
    <xdr:sp macro="" textlink="">
      <xdr:nvSpPr>
        <xdr:cNvPr id="141" name="円/楕円 140"/>
        <xdr:cNvSpPr/>
      </xdr:nvSpPr>
      <xdr:spPr>
        <a:xfrm>
          <a:off x="1968500" y="98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136958</xdr:rowOff>
    </xdr:from>
    <xdr:ext cx="534377" cy="259045"/>
    <xdr:sp macro="" textlink="">
      <xdr:nvSpPr>
        <xdr:cNvPr id="142" name="テキスト ボックス 141"/>
        <xdr:cNvSpPr txBox="1"/>
      </xdr:nvSpPr>
      <xdr:spPr>
        <a:xfrm>
          <a:off x="1752111" y="99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14390</xdr:rowOff>
    </xdr:from>
    <xdr:to>
      <xdr:col>1</xdr:col>
      <xdr:colOff>485775</xdr:colOff>
      <xdr:row>57</xdr:row>
      <xdr:rowOff>115990</xdr:rowOff>
    </xdr:to>
    <xdr:sp macro="" textlink="">
      <xdr:nvSpPr>
        <xdr:cNvPr id="143" name="円/楕円 142"/>
        <xdr:cNvSpPr/>
      </xdr:nvSpPr>
      <xdr:spPr>
        <a:xfrm>
          <a:off x="1079500" y="97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132517</xdr:rowOff>
    </xdr:from>
    <xdr:ext cx="534377" cy="259045"/>
    <xdr:sp macro="" textlink="">
      <xdr:nvSpPr>
        <xdr:cNvPr id="144" name="テキスト ボックス 143"/>
        <xdr:cNvSpPr txBox="1"/>
      </xdr:nvSpPr>
      <xdr:spPr>
        <a:xfrm>
          <a:off x="863111" y="95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91008</xdr:rowOff>
    </xdr:from>
    <xdr:to>
      <xdr:col>6</xdr:col>
      <xdr:colOff>511175</xdr:colOff>
      <xdr:row>78</xdr:row>
      <xdr:rowOff>98019</xdr:rowOff>
    </xdr:to>
    <xdr:cxnSp macro="">
      <xdr:nvCxnSpPr>
        <xdr:cNvPr id="173" name="直線コネクタ 172"/>
        <xdr:cNvCxnSpPr/>
      </xdr:nvCxnSpPr>
      <xdr:spPr>
        <a:xfrm flipV="1">
          <a:off x="3797300" y="13464108"/>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65939</xdr:rowOff>
    </xdr:from>
    <xdr:to>
      <xdr:col>5</xdr:col>
      <xdr:colOff>358775</xdr:colOff>
      <xdr:row>78</xdr:row>
      <xdr:rowOff>98019</xdr:rowOff>
    </xdr:to>
    <xdr:cxnSp macro="">
      <xdr:nvCxnSpPr>
        <xdr:cNvPr id="176" name="直線コネクタ 175"/>
        <xdr:cNvCxnSpPr/>
      </xdr:nvCxnSpPr>
      <xdr:spPr>
        <a:xfrm>
          <a:off x="2908300" y="1343903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65939</xdr:rowOff>
    </xdr:from>
    <xdr:to>
      <xdr:col>4</xdr:col>
      <xdr:colOff>155575</xdr:colOff>
      <xdr:row>78</xdr:row>
      <xdr:rowOff>109296</xdr:rowOff>
    </xdr:to>
    <xdr:cxnSp macro="">
      <xdr:nvCxnSpPr>
        <xdr:cNvPr id="179" name="直線コネクタ 178"/>
        <xdr:cNvCxnSpPr/>
      </xdr:nvCxnSpPr>
      <xdr:spPr>
        <a:xfrm flipV="1">
          <a:off x="2019300" y="13439039"/>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109296</xdr:rowOff>
    </xdr:from>
    <xdr:to>
      <xdr:col>2</xdr:col>
      <xdr:colOff>638175</xdr:colOff>
      <xdr:row>78</xdr:row>
      <xdr:rowOff>129184</xdr:rowOff>
    </xdr:to>
    <xdr:cxnSp macro="">
      <xdr:nvCxnSpPr>
        <xdr:cNvPr id="182" name="直線コネクタ 181"/>
        <xdr:cNvCxnSpPr/>
      </xdr:nvCxnSpPr>
      <xdr:spPr>
        <a:xfrm flipV="1">
          <a:off x="1130300" y="1348239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40208</xdr:rowOff>
    </xdr:from>
    <xdr:to>
      <xdr:col>6</xdr:col>
      <xdr:colOff>561975</xdr:colOff>
      <xdr:row>78</xdr:row>
      <xdr:rowOff>141808</xdr:rowOff>
    </xdr:to>
    <xdr:sp macro="" textlink="">
      <xdr:nvSpPr>
        <xdr:cNvPr id="192" name="円/楕円 191"/>
        <xdr:cNvSpPr/>
      </xdr:nvSpPr>
      <xdr:spPr>
        <a:xfrm>
          <a:off x="45847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126585</xdr:rowOff>
    </xdr:from>
    <xdr:ext cx="469744" cy="259045"/>
    <xdr:sp macro="" textlink="">
      <xdr:nvSpPr>
        <xdr:cNvPr id="193" name="維持補修費該当値テキスト"/>
        <xdr:cNvSpPr txBox="1"/>
      </xdr:nvSpPr>
      <xdr:spPr>
        <a:xfrm>
          <a:off x="4686300" y="133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47219</xdr:rowOff>
    </xdr:from>
    <xdr:to>
      <xdr:col>5</xdr:col>
      <xdr:colOff>409575</xdr:colOff>
      <xdr:row>78</xdr:row>
      <xdr:rowOff>148819</xdr:rowOff>
    </xdr:to>
    <xdr:sp macro="" textlink="">
      <xdr:nvSpPr>
        <xdr:cNvPr id="194" name="円/楕円 193"/>
        <xdr:cNvSpPr/>
      </xdr:nvSpPr>
      <xdr:spPr>
        <a:xfrm>
          <a:off x="3746500" y="134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139946</xdr:rowOff>
    </xdr:from>
    <xdr:ext cx="469744" cy="259045"/>
    <xdr:sp macro="" textlink="">
      <xdr:nvSpPr>
        <xdr:cNvPr id="195" name="テキスト ボックス 194"/>
        <xdr:cNvSpPr txBox="1"/>
      </xdr:nvSpPr>
      <xdr:spPr>
        <a:xfrm>
          <a:off x="3562427" y="1351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15139</xdr:rowOff>
    </xdr:from>
    <xdr:to>
      <xdr:col>4</xdr:col>
      <xdr:colOff>206375</xdr:colOff>
      <xdr:row>78</xdr:row>
      <xdr:rowOff>116739</xdr:rowOff>
    </xdr:to>
    <xdr:sp macro="" textlink="">
      <xdr:nvSpPr>
        <xdr:cNvPr id="196" name="円/楕円 195"/>
        <xdr:cNvSpPr/>
      </xdr:nvSpPr>
      <xdr:spPr>
        <a:xfrm>
          <a:off x="2857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107866</xdr:rowOff>
    </xdr:from>
    <xdr:ext cx="469744" cy="259045"/>
    <xdr:sp macro="" textlink="">
      <xdr:nvSpPr>
        <xdr:cNvPr id="197" name="テキスト ボックス 196"/>
        <xdr:cNvSpPr txBox="1"/>
      </xdr:nvSpPr>
      <xdr:spPr>
        <a:xfrm>
          <a:off x="2673427" y="134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58496</xdr:rowOff>
    </xdr:from>
    <xdr:to>
      <xdr:col>3</xdr:col>
      <xdr:colOff>3175</xdr:colOff>
      <xdr:row>78</xdr:row>
      <xdr:rowOff>160096</xdr:rowOff>
    </xdr:to>
    <xdr:sp macro="" textlink="">
      <xdr:nvSpPr>
        <xdr:cNvPr id="198" name="円/楕円 197"/>
        <xdr:cNvSpPr/>
      </xdr:nvSpPr>
      <xdr:spPr>
        <a:xfrm>
          <a:off x="1968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151223</xdr:rowOff>
    </xdr:from>
    <xdr:ext cx="469744" cy="259045"/>
    <xdr:sp macro="" textlink="">
      <xdr:nvSpPr>
        <xdr:cNvPr id="199" name="テキスト ボックス 198"/>
        <xdr:cNvSpPr txBox="1"/>
      </xdr:nvSpPr>
      <xdr:spPr>
        <a:xfrm>
          <a:off x="1784427"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78384</xdr:rowOff>
    </xdr:from>
    <xdr:to>
      <xdr:col>1</xdr:col>
      <xdr:colOff>485775</xdr:colOff>
      <xdr:row>79</xdr:row>
      <xdr:rowOff>8534</xdr:rowOff>
    </xdr:to>
    <xdr:sp macro="" textlink="">
      <xdr:nvSpPr>
        <xdr:cNvPr id="200" name="円/楕円 199"/>
        <xdr:cNvSpPr/>
      </xdr:nvSpPr>
      <xdr:spPr>
        <a:xfrm>
          <a:off x="1079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171111</xdr:rowOff>
    </xdr:from>
    <xdr:ext cx="469744" cy="259045"/>
    <xdr:sp macro="" textlink="">
      <xdr:nvSpPr>
        <xdr:cNvPr id="201" name="テキスト ボックス 200"/>
        <xdr:cNvSpPr txBox="1"/>
      </xdr:nvSpPr>
      <xdr:spPr>
        <a:xfrm>
          <a:off x="895427"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70262</xdr:rowOff>
    </xdr:from>
    <xdr:to>
      <xdr:col>6</xdr:col>
      <xdr:colOff>511175</xdr:colOff>
      <xdr:row>98</xdr:row>
      <xdr:rowOff>39249</xdr:rowOff>
    </xdr:to>
    <xdr:cxnSp macro="">
      <xdr:nvCxnSpPr>
        <xdr:cNvPr id="231" name="直線コネクタ 230"/>
        <xdr:cNvCxnSpPr/>
      </xdr:nvCxnSpPr>
      <xdr:spPr>
        <a:xfrm flipV="1">
          <a:off x="3797300" y="16700912"/>
          <a:ext cx="838200" cy="14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39249</xdr:rowOff>
    </xdr:from>
    <xdr:to>
      <xdr:col>5</xdr:col>
      <xdr:colOff>358775</xdr:colOff>
      <xdr:row>98</xdr:row>
      <xdr:rowOff>64776</xdr:rowOff>
    </xdr:to>
    <xdr:cxnSp macro="">
      <xdr:nvCxnSpPr>
        <xdr:cNvPr id="234" name="直線コネクタ 233"/>
        <xdr:cNvCxnSpPr/>
      </xdr:nvCxnSpPr>
      <xdr:spPr>
        <a:xfrm flipV="1">
          <a:off x="2908300" y="1684134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64776</xdr:rowOff>
    </xdr:from>
    <xdr:to>
      <xdr:col>4</xdr:col>
      <xdr:colOff>155575</xdr:colOff>
      <xdr:row>98</xdr:row>
      <xdr:rowOff>161131</xdr:rowOff>
    </xdr:to>
    <xdr:cxnSp macro="">
      <xdr:nvCxnSpPr>
        <xdr:cNvPr id="237" name="直線コネクタ 236"/>
        <xdr:cNvCxnSpPr/>
      </xdr:nvCxnSpPr>
      <xdr:spPr>
        <a:xfrm flipV="1">
          <a:off x="2019300" y="16866876"/>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161131</xdr:rowOff>
    </xdr:from>
    <xdr:to>
      <xdr:col>2</xdr:col>
      <xdr:colOff>638175</xdr:colOff>
      <xdr:row>99</xdr:row>
      <xdr:rowOff>6217</xdr:rowOff>
    </xdr:to>
    <xdr:cxnSp macro="">
      <xdr:nvCxnSpPr>
        <xdr:cNvPr id="240" name="直線コネクタ 239"/>
        <xdr:cNvCxnSpPr/>
      </xdr:nvCxnSpPr>
      <xdr:spPr>
        <a:xfrm flipV="1">
          <a:off x="1130300" y="16963231"/>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19462</xdr:rowOff>
    </xdr:from>
    <xdr:to>
      <xdr:col>6</xdr:col>
      <xdr:colOff>561975</xdr:colOff>
      <xdr:row>97</xdr:row>
      <xdr:rowOff>121062</xdr:rowOff>
    </xdr:to>
    <xdr:sp macro="" textlink="">
      <xdr:nvSpPr>
        <xdr:cNvPr id="250" name="円/楕円 249"/>
        <xdr:cNvSpPr/>
      </xdr:nvSpPr>
      <xdr:spPr>
        <a:xfrm>
          <a:off x="4584700" y="166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169339</xdr:rowOff>
    </xdr:from>
    <xdr:ext cx="534377" cy="259045"/>
    <xdr:sp macro="" textlink="">
      <xdr:nvSpPr>
        <xdr:cNvPr id="251" name="扶助費該当値テキスト"/>
        <xdr:cNvSpPr txBox="1"/>
      </xdr:nvSpPr>
      <xdr:spPr>
        <a:xfrm>
          <a:off x="4686300" y="166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159899</xdr:rowOff>
    </xdr:from>
    <xdr:to>
      <xdr:col>5</xdr:col>
      <xdr:colOff>409575</xdr:colOff>
      <xdr:row>98</xdr:row>
      <xdr:rowOff>90049</xdr:rowOff>
    </xdr:to>
    <xdr:sp macro="" textlink="">
      <xdr:nvSpPr>
        <xdr:cNvPr id="252" name="円/楕円 251"/>
        <xdr:cNvSpPr/>
      </xdr:nvSpPr>
      <xdr:spPr>
        <a:xfrm>
          <a:off x="3746500" y="16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81176</xdr:rowOff>
    </xdr:from>
    <xdr:ext cx="534377" cy="259045"/>
    <xdr:sp macro="" textlink="">
      <xdr:nvSpPr>
        <xdr:cNvPr id="253" name="テキスト ボックス 252"/>
        <xdr:cNvSpPr txBox="1"/>
      </xdr:nvSpPr>
      <xdr:spPr>
        <a:xfrm>
          <a:off x="3530111" y="168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13976</xdr:rowOff>
    </xdr:from>
    <xdr:to>
      <xdr:col>4</xdr:col>
      <xdr:colOff>206375</xdr:colOff>
      <xdr:row>98</xdr:row>
      <xdr:rowOff>115576</xdr:rowOff>
    </xdr:to>
    <xdr:sp macro="" textlink="">
      <xdr:nvSpPr>
        <xdr:cNvPr id="254" name="円/楕円 253"/>
        <xdr:cNvSpPr/>
      </xdr:nvSpPr>
      <xdr:spPr>
        <a:xfrm>
          <a:off x="2857500" y="16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106703</xdr:rowOff>
    </xdr:from>
    <xdr:ext cx="534377" cy="259045"/>
    <xdr:sp macro="" textlink="">
      <xdr:nvSpPr>
        <xdr:cNvPr id="255" name="テキスト ボックス 254"/>
        <xdr:cNvSpPr txBox="1"/>
      </xdr:nvSpPr>
      <xdr:spPr>
        <a:xfrm>
          <a:off x="2641111" y="1690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110331</xdr:rowOff>
    </xdr:from>
    <xdr:to>
      <xdr:col>3</xdr:col>
      <xdr:colOff>3175</xdr:colOff>
      <xdr:row>99</xdr:row>
      <xdr:rowOff>40481</xdr:rowOff>
    </xdr:to>
    <xdr:sp macro="" textlink="">
      <xdr:nvSpPr>
        <xdr:cNvPr id="256" name="円/楕円 255"/>
        <xdr:cNvSpPr/>
      </xdr:nvSpPr>
      <xdr:spPr>
        <a:xfrm>
          <a:off x="1968500" y="169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31608</xdr:rowOff>
    </xdr:from>
    <xdr:ext cx="534377" cy="259045"/>
    <xdr:sp macro="" textlink="">
      <xdr:nvSpPr>
        <xdr:cNvPr id="257" name="テキスト ボックス 256"/>
        <xdr:cNvSpPr txBox="1"/>
      </xdr:nvSpPr>
      <xdr:spPr>
        <a:xfrm>
          <a:off x="1752111" y="170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126867</xdr:rowOff>
    </xdr:from>
    <xdr:to>
      <xdr:col>1</xdr:col>
      <xdr:colOff>485775</xdr:colOff>
      <xdr:row>99</xdr:row>
      <xdr:rowOff>57017</xdr:rowOff>
    </xdr:to>
    <xdr:sp macro="" textlink="">
      <xdr:nvSpPr>
        <xdr:cNvPr id="258" name="円/楕円 257"/>
        <xdr:cNvSpPr/>
      </xdr:nvSpPr>
      <xdr:spPr>
        <a:xfrm>
          <a:off x="1079500" y="169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48144</xdr:rowOff>
    </xdr:from>
    <xdr:ext cx="534377" cy="259045"/>
    <xdr:sp macro="" textlink="">
      <xdr:nvSpPr>
        <xdr:cNvPr id="259" name="テキスト ボックス 258"/>
        <xdr:cNvSpPr txBox="1"/>
      </xdr:nvSpPr>
      <xdr:spPr>
        <a:xfrm>
          <a:off x="863111" y="1702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106800</xdr:rowOff>
    </xdr:from>
    <xdr:to>
      <xdr:col>15</xdr:col>
      <xdr:colOff>180975</xdr:colOff>
      <xdr:row>37</xdr:row>
      <xdr:rowOff>152602</xdr:rowOff>
    </xdr:to>
    <xdr:cxnSp macro="">
      <xdr:nvCxnSpPr>
        <xdr:cNvPr id="286" name="直線コネクタ 285"/>
        <xdr:cNvCxnSpPr/>
      </xdr:nvCxnSpPr>
      <xdr:spPr>
        <a:xfrm flipV="1">
          <a:off x="9639300" y="6450450"/>
          <a:ext cx="8382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152602</xdr:rowOff>
    </xdr:from>
    <xdr:to>
      <xdr:col>14</xdr:col>
      <xdr:colOff>28575</xdr:colOff>
      <xdr:row>37</xdr:row>
      <xdr:rowOff>158294</xdr:rowOff>
    </xdr:to>
    <xdr:cxnSp macro="">
      <xdr:nvCxnSpPr>
        <xdr:cNvPr id="289" name="直線コネクタ 288"/>
        <xdr:cNvCxnSpPr/>
      </xdr:nvCxnSpPr>
      <xdr:spPr>
        <a:xfrm flipV="1">
          <a:off x="8750300" y="6496252"/>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140948</xdr:rowOff>
    </xdr:from>
    <xdr:to>
      <xdr:col>12</xdr:col>
      <xdr:colOff>511175</xdr:colOff>
      <xdr:row>37</xdr:row>
      <xdr:rowOff>158294</xdr:rowOff>
    </xdr:to>
    <xdr:cxnSp macro="">
      <xdr:nvCxnSpPr>
        <xdr:cNvPr id="292" name="直線コネクタ 291"/>
        <xdr:cNvCxnSpPr/>
      </xdr:nvCxnSpPr>
      <xdr:spPr>
        <a:xfrm>
          <a:off x="7861300" y="6484598"/>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140948</xdr:rowOff>
    </xdr:from>
    <xdr:to>
      <xdr:col>11</xdr:col>
      <xdr:colOff>307975</xdr:colOff>
      <xdr:row>37</xdr:row>
      <xdr:rowOff>171187</xdr:rowOff>
    </xdr:to>
    <xdr:cxnSp macro="">
      <xdr:nvCxnSpPr>
        <xdr:cNvPr id="295" name="直線コネクタ 294"/>
        <xdr:cNvCxnSpPr/>
      </xdr:nvCxnSpPr>
      <xdr:spPr>
        <a:xfrm flipV="1">
          <a:off x="6972300" y="6484598"/>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56000</xdr:rowOff>
    </xdr:from>
    <xdr:to>
      <xdr:col>15</xdr:col>
      <xdr:colOff>231775</xdr:colOff>
      <xdr:row>37</xdr:row>
      <xdr:rowOff>157600</xdr:rowOff>
    </xdr:to>
    <xdr:sp macro="" textlink="">
      <xdr:nvSpPr>
        <xdr:cNvPr id="305" name="円/楕円 304"/>
        <xdr:cNvSpPr/>
      </xdr:nvSpPr>
      <xdr:spPr>
        <a:xfrm>
          <a:off x="10426700" y="63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34427</xdr:rowOff>
    </xdr:from>
    <xdr:ext cx="534377" cy="259045"/>
    <xdr:sp macro="" textlink="">
      <xdr:nvSpPr>
        <xdr:cNvPr id="306" name="補助費等該当値テキスト"/>
        <xdr:cNvSpPr txBox="1"/>
      </xdr:nvSpPr>
      <xdr:spPr>
        <a:xfrm>
          <a:off x="10528300" y="63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101802</xdr:rowOff>
    </xdr:from>
    <xdr:to>
      <xdr:col>14</xdr:col>
      <xdr:colOff>79375</xdr:colOff>
      <xdr:row>38</xdr:row>
      <xdr:rowOff>31952</xdr:rowOff>
    </xdr:to>
    <xdr:sp macro="" textlink="">
      <xdr:nvSpPr>
        <xdr:cNvPr id="307" name="円/楕円 306"/>
        <xdr:cNvSpPr/>
      </xdr:nvSpPr>
      <xdr:spPr>
        <a:xfrm>
          <a:off x="9588500" y="64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23079</xdr:rowOff>
    </xdr:from>
    <xdr:ext cx="534377" cy="259045"/>
    <xdr:sp macro="" textlink="">
      <xdr:nvSpPr>
        <xdr:cNvPr id="308" name="テキスト ボックス 307"/>
        <xdr:cNvSpPr txBox="1"/>
      </xdr:nvSpPr>
      <xdr:spPr>
        <a:xfrm>
          <a:off x="9372111" y="65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107494</xdr:rowOff>
    </xdr:from>
    <xdr:to>
      <xdr:col>12</xdr:col>
      <xdr:colOff>561975</xdr:colOff>
      <xdr:row>38</xdr:row>
      <xdr:rowOff>37644</xdr:rowOff>
    </xdr:to>
    <xdr:sp macro="" textlink="">
      <xdr:nvSpPr>
        <xdr:cNvPr id="309" name="円/楕円 308"/>
        <xdr:cNvSpPr/>
      </xdr:nvSpPr>
      <xdr:spPr>
        <a:xfrm>
          <a:off x="8699500" y="64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28771</xdr:rowOff>
    </xdr:from>
    <xdr:ext cx="534377" cy="259045"/>
    <xdr:sp macro="" textlink="">
      <xdr:nvSpPr>
        <xdr:cNvPr id="310" name="テキスト ボックス 309"/>
        <xdr:cNvSpPr txBox="1"/>
      </xdr:nvSpPr>
      <xdr:spPr>
        <a:xfrm>
          <a:off x="8483111" y="65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90148</xdr:rowOff>
    </xdr:from>
    <xdr:to>
      <xdr:col>11</xdr:col>
      <xdr:colOff>358775</xdr:colOff>
      <xdr:row>38</xdr:row>
      <xdr:rowOff>20298</xdr:rowOff>
    </xdr:to>
    <xdr:sp macro="" textlink="">
      <xdr:nvSpPr>
        <xdr:cNvPr id="311" name="円/楕円 310"/>
        <xdr:cNvSpPr/>
      </xdr:nvSpPr>
      <xdr:spPr>
        <a:xfrm>
          <a:off x="7810500" y="64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11425</xdr:rowOff>
    </xdr:from>
    <xdr:ext cx="534377" cy="259045"/>
    <xdr:sp macro="" textlink="">
      <xdr:nvSpPr>
        <xdr:cNvPr id="312" name="テキスト ボックス 311"/>
        <xdr:cNvSpPr txBox="1"/>
      </xdr:nvSpPr>
      <xdr:spPr>
        <a:xfrm>
          <a:off x="7594111" y="652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120387</xdr:rowOff>
    </xdr:from>
    <xdr:to>
      <xdr:col>10</xdr:col>
      <xdr:colOff>155575</xdr:colOff>
      <xdr:row>38</xdr:row>
      <xdr:rowOff>50537</xdr:rowOff>
    </xdr:to>
    <xdr:sp macro="" textlink="">
      <xdr:nvSpPr>
        <xdr:cNvPr id="313" name="円/楕円 312"/>
        <xdr:cNvSpPr/>
      </xdr:nvSpPr>
      <xdr:spPr>
        <a:xfrm>
          <a:off x="6921500" y="64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41664</xdr:rowOff>
    </xdr:from>
    <xdr:ext cx="534377" cy="259045"/>
    <xdr:sp macro="" textlink="">
      <xdr:nvSpPr>
        <xdr:cNvPr id="314" name="テキスト ボックス 313"/>
        <xdr:cNvSpPr txBox="1"/>
      </xdr:nvSpPr>
      <xdr:spPr>
        <a:xfrm>
          <a:off x="6705111" y="65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85865</xdr:rowOff>
    </xdr:from>
    <xdr:to>
      <xdr:col>15</xdr:col>
      <xdr:colOff>180975</xdr:colOff>
      <xdr:row>58</xdr:row>
      <xdr:rowOff>29111</xdr:rowOff>
    </xdr:to>
    <xdr:cxnSp macro="">
      <xdr:nvCxnSpPr>
        <xdr:cNvPr id="343" name="直線コネクタ 342"/>
        <xdr:cNvCxnSpPr/>
      </xdr:nvCxnSpPr>
      <xdr:spPr>
        <a:xfrm flipV="1">
          <a:off x="9639300" y="9858515"/>
          <a:ext cx="838200" cy="1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106568</xdr:rowOff>
    </xdr:from>
    <xdr:to>
      <xdr:col>14</xdr:col>
      <xdr:colOff>28575</xdr:colOff>
      <xdr:row>58</xdr:row>
      <xdr:rowOff>29111</xdr:rowOff>
    </xdr:to>
    <xdr:cxnSp macro="">
      <xdr:nvCxnSpPr>
        <xdr:cNvPr id="346" name="直線コネクタ 345"/>
        <xdr:cNvCxnSpPr/>
      </xdr:nvCxnSpPr>
      <xdr:spPr>
        <a:xfrm>
          <a:off x="8750300" y="9879218"/>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106568</xdr:rowOff>
    </xdr:from>
    <xdr:to>
      <xdr:col>12</xdr:col>
      <xdr:colOff>511175</xdr:colOff>
      <xdr:row>58</xdr:row>
      <xdr:rowOff>47490</xdr:rowOff>
    </xdr:to>
    <xdr:cxnSp macro="">
      <xdr:nvCxnSpPr>
        <xdr:cNvPr id="349" name="直線コネクタ 348"/>
        <xdr:cNvCxnSpPr/>
      </xdr:nvCxnSpPr>
      <xdr:spPr>
        <a:xfrm flipV="1">
          <a:off x="7861300" y="9879218"/>
          <a:ext cx="889000" cy="1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47490</xdr:rowOff>
    </xdr:from>
    <xdr:to>
      <xdr:col>11</xdr:col>
      <xdr:colOff>307975</xdr:colOff>
      <xdr:row>58</xdr:row>
      <xdr:rowOff>97355</xdr:rowOff>
    </xdr:to>
    <xdr:cxnSp macro="">
      <xdr:nvCxnSpPr>
        <xdr:cNvPr id="352" name="直線コネクタ 351"/>
        <xdr:cNvCxnSpPr/>
      </xdr:nvCxnSpPr>
      <xdr:spPr>
        <a:xfrm flipV="1">
          <a:off x="6972300" y="9991590"/>
          <a:ext cx="889000" cy="4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35065</xdr:rowOff>
    </xdr:from>
    <xdr:to>
      <xdr:col>15</xdr:col>
      <xdr:colOff>231775</xdr:colOff>
      <xdr:row>57</xdr:row>
      <xdr:rowOff>136665</xdr:rowOff>
    </xdr:to>
    <xdr:sp macro="" textlink="">
      <xdr:nvSpPr>
        <xdr:cNvPr id="362" name="円/楕円 361"/>
        <xdr:cNvSpPr/>
      </xdr:nvSpPr>
      <xdr:spPr>
        <a:xfrm>
          <a:off x="104267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13492</xdr:rowOff>
    </xdr:from>
    <xdr:ext cx="534377" cy="259045"/>
    <xdr:sp macro="" textlink="">
      <xdr:nvSpPr>
        <xdr:cNvPr id="363" name="普通建設事業費該当値テキスト"/>
        <xdr:cNvSpPr txBox="1"/>
      </xdr:nvSpPr>
      <xdr:spPr>
        <a:xfrm>
          <a:off x="10528300" y="97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149761</xdr:rowOff>
    </xdr:from>
    <xdr:to>
      <xdr:col>14</xdr:col>
      <xdr:colOff>79375</xdr:colOff>
      <xdr:row>58</xdr:row>
      <xdr:rowOff>79911</xdr:rowOff>
    </xdr:to>
    <xdr:sp macro="" textlink="">
      <xdr:nvSpPr>
        <xdr:cNvPr id="364" name="円/楕円 363"/>
        <xdr:cNvSpPr/>
      </xdr:nvSpPr>
      <xdr:spPr>
        <a:xfrm>
          <a:off x="9588500" y="99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71038</xdr:rowOff>
    </xdr:from>
    <xdr:ext cx="534377" cy="259045"/>
    <xdr:sp macro="" textlink="">
      <xdr:nvSpPr>
        <xdr:cNvPr id="365" name="テキスト ボックス 364"/>
        <xdr:cNvSpPr txBox="1"/>
      </xdr:nvSpPr>
      <xdr:spPr>
        <a:xfrm>
          <a:off x="9372111" y="10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55768</xdr:rowOff>
    </xdr:from>
    <xdr:to>
      <xdr:col>12</xdr:col>
      <xdr:colOff>561975</xdr:colOff>
      <xdr:row>57</xdr:row>
      <xdr:rowOff>157368</xdr:rowOff>
    </xdr:to>
    <xdr:sp macro="" textlink="">
      <xdr:nvSpPr>
        <xdr:cNvPr id="366" name="円/楕円 365"/>
        <xdr:cNvSpPr/>
      </xdr:nvSpPr>
      <xdr:spPr>
        <a:xfrm>
          <a:off x="8699500" y="9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148495</xdr:rowOff>
    </xdr:from>
    <xdr:ext cx="534377" cy="259045"/>
    <xdr:sp macro="" textlink="">
      <xdr:nvSpPr>
        <xdr:cNvPr id="367" name="テキスト ボックス 366"/>
        <xdr:cNvSpPr txBox="1"/>
      </xdr:nvSpPr>
      <xdr:spPr>
        <a:xfrm>
          <a:off x="8483111" y="9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168140</xdr:rowOff>
    </xdr:from>
    <xdr:to>
      <xdr:col>11</xdr:col>
      <xdr:colOff>358775</xdr:colOff>
      <xdr:row>58</xdr:row>
      <xdr:rowOff>98290</xdr:rowOff>
    </xdr:to>
    <xdr:sp macro="" textlink="">
      <xdr:nvSpPr>
        <xdr:cNvPr id="368" name="円/楕円 367"/>
        <xdr:cNvSpPr/>
      </xdr:nvSpPr>
      <xdr:spPr>
        <a:xfrm>
          <a:off x="7810500" y="99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89417</xdr:rowOff>
    </xdr:from>
    <xdr:ext cx="534377" cy="259045"/>
    <xdr:sp macro="" textlink="">
      <xdr:nvSpPr>
        <xdr:cNvPr id="369" name="テキスト ボックス 368"/>
        <xdr:cNvSpPr txBox="1"/>
      </xdr:nvSpPr>
      <xdr:spPr>
        <a:xfrm>
          <a:off x="7594111" y="100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46555</xdr:rowOff>
    </xdr:from>
    <xdr:to>
      <xdr:col>10</xdr:col>
      <xdr:colOff>155575</xdr:colOff>
      <xdr:row>58</xdr:row>
      <xdr:rowOff>148155</xdr:rowOff>
    </xdr:to>
    <xdr:sp macro="" textlink="">
      <xdr:nvSpPr>
        <xdr:cNvPr id="370" name="円/楕円 369"/>
        <xdr:cNvSpPr/>
      </xdr:nvSpPr>
      <xdr:spPr>
        <a:xfrm>
          <a:off x="6921500" y="99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139282</xdr:rowOff>
    </xdr:from>
    <xdr:ext cx="534377" cy="259045"/>
    <xdr:sp macro="" textlink="">
      <xdr:nvSpPr>
        <xdr:cNvPr id="371" name="テキスト ボックス 370"/>
        <xdr:cNvSpPr txBox="1"/>
      </xdr:nvSpPr>
      <xdr:spPr>
        <a:xfrm>
          <a:off x="6705111" y="100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124092</xdr:rowOff>
    </xdr:from>
    <xdr:to>
      <xdr:col>15</xdr:col>
      <xdr:colOff>180975</xdr:colOff>
      <xdr:row>78</xdr:row>
      <xdr:rowOff>127546</xdr:rowOff>
    </xdr:to>
    <xdr:cxnSp macro="">
      <xdr:nvCxnSpPr>
        <xdr:cNvPr id="400" name="直線コネクタ 399"/>
        <xdr:cNvCxnSpPr/>
      </xdr:nvCxnSpPr>
      <xdr:spPr>
        <a:xfrm>
          <a:off x="9639300" y="13497192"/>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85789</xdr:rowOff>
    </xdr:from>
    <xdr:to>
      <xdr:col>14</xdr:col>
      <xdr:colOff>28575</xdr:colOff>
      <xdr:row>78</xdr:row>
      <xdr:rowOff>124092</xdr:rowOff>
    </xdr:to>
    <xdr:cxnSp macro="">
      <xdr:nvCxnSpPr>
        <xdr:cNvPr id="403" name="直線コネクタ 402"/>
        <xdr:cNvCxnSpPr/>
      </xdr:nvCxnSpPr>
      <xdr:spPr>
        <a:xfrm>
          <a:off x="8750300" y="13287439"/>
          <a:ext cx="889000" cy="2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76746</xdr:rowOff>
    </xdr:from>
    <xdr:to>
      <xdr:col>15</xdr:col>
      <xdr:colOff>231775</xdr:colOff>
      <xdr:row>79</xdr:row>
      <xdr:rowOff>6896</xdr:rowOff>
    </xdr:to>
    <xdr:sp macro="" textlink="">
      <xdr:nvSpPr>
        <xdr:cNvPr id="413" name="円/楕円 412"/>
        <xdr:cNvSpPr/>
      </xdr:nvSpPr>
      <xdr:spPr>
        <a:xfrm>
          <a:off x="10426700" y="13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163123</xdr:rowOff>
    </xdr:from>
    <xdr:ext cx="469744" cy="259045"/>
    <xdr:sp macro="" textlink="">
      <xdr:nvSpPr>
        <xdr:cNvPr id="414" name="普通建設事業費 （ うち新規整備　）該当値テキスト"/>
        <xdr:cNvSpPr txBox="1"/>
      </xdr:nvSpPr>
      <xdr:spPr>
        <a:xfrm>
          <a:off x="10528300" y="1336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73292</xdr:rowOff>
    </xdr:from>
    <xdr:to>
      <xdr:col>14</xdr:col>
      <xdr:colOff>79375</xdr:colOff>
      <xdr:row>79</xdr:row>
      <xdr:rowOff>3442</xdr:rowOff>
    </xdr:to>
    <xdr:sp macro="" textlink="">
      <xdr:nvSpPr>
        <xdr:cNvPr id="415" name="円/楕円 414"/>
        <xdr:cNvSpPr/>
      </xdr:nvSpPr>
      <xdr:spPr>
        <a:xfrm>
          <a:off x="9588500" y="134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166019</xdr:rowOff>
    </xdr:from>
    <xdr:ext cx="469744" cy="259045"/>
    <xdr:sp macro="" textlink="">
      <xdr:nvSpPr>
        <xdr:cNvPr id="416" name="テキスト ボックス 415"/>
        <xdr:cNvSpPr txBox="1"/>
      </xdr:nvSpPr>
      <xdr:spPr>
        <a:xfrm>
          <a:off x="9404427" y="135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34989</xdr:rowOff>
    </xdr:from>
    <xdr:to>
      <xdr:col>12</xdr:col>
      <xdr:colOff>561975</xdr:colOff>
      <xdr:row>77</xdr:row>
      <xdr:rowOff>136589</xdr:rowOff>
    </xdr:to>
    <xdr:sp macro="" textlink="">
      <xdr:nvSpPr>
        <xdr:cNvPr id="417" name="円/楕円 416"/>
        <xdr:cNvSpPr/>
      </xdr:nvSpPr>
      <xdr:spPr>
        <a:xfrm>
          <a:off x="8699500" y="132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153116</xdr:rowOff>
    </xdr:from>
    <xdr:ext cx="534377" cy="259045"/>
    <xdr:sp macro="" textlink="">
      <xdr:nvSpPr>
        <xdr:cNvPr id="418" name="テキスト ボックス 417"/>
        <xdr:cNvSpPr txBox="1"/>
      </xdr:nvSpPr>
      <xdr:spPr>
        <a:xfrm>
          <a:off x="8483111" y="130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9170</xdr:rowOff>
    </xdr:from>
    <xdr:to>
      <xdr:col>15</xdr:col>
      <xdr:colOff>180975</xdr:colOff>
      <xdr:row>98</xdr:row>
      <xdr:rowOff>104012</xdr:rowOff>
    </xdr:to>
    <xdr:cxnSp macro="">
      <xdr:nvCxnSpPr>
        <xdr:cNvPr id="447" name="直線コネクタ 446"/>
        <xdr:cNvCxnSpPr/>
      </xdr:nvCxnSpPr>
      <xdr:spPr>
        <a:xfrm flipV="1">
          <a:off x="9639300" y="16639820"/>
          <a:ext cx="838200" cy="26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104012</xdr:rowOff>
    </xdr:from>
    <xdr:to>
      <xdr:col>14</xdr:col>
      <xdr:colOff>28575</xdr:colOff>
      <xdr:row>98</xdr:row>
      <xdr:rowOff>128308</xdr:rowOff>
    </xdr:to>
    <xdr:cxnSp macro="">
      <xdr:nvCxnSpPr>
        <xdr:cNvPr id="450" name="直線コネクタ 449"/>
        <xdr:cNvCxnSpPr/>
      </xdr:nvCxnSpPr>
      <xdr:spPr>
        <a:xfrm flipV="1">
          <a:off x="8750300" y="16906112"/>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129820</xdr:rowOff>
    </xdr:from>
    <xdr:to>
      <xdr:col>15</xdr:col>
      <xdr:colOff>231775</xdr:colOff>
      <xdr:row>97</xdr:row>
      <xdr:rowOff>59970</xdr:rowOff>
    </xdr:to>
    <xdr:sp macro="" textlink="">
      <xdr:nvSpPr>
        <xdr:cNvPr id="460" name="円/楕円 459"/>
        <xdr:cNvSpPr/>
      </xdr:nvSpPr>
      <xdr:spPr>
        <a:xfrm>
          <a:off x="104267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152697</xdr:rowOff>
    </xdr:from>
    <xdr:ext cx="534377" cy="259045"/>
    <xdr:sp macro="" textlink="">
      <xdr:nvSpPr>
        <xdr:cNvPr id="461" name="普通建設事業費 （ うち更新整備　）該当値テキスト"/>
        <xdr:cNvSpPr txBox="1"/>
      </xdr:nvSpPr>
      <xdr:spPr>
        <a:xfrm>
          <a:off x="10528300" y="164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53212</xdr:rowOff>
    </xdr:from>
    <xdr:to>
      <xdr:col>14</xdr:col>
      <xdr:colOff>79375</xdr:colOff>
      <xdr:row>98</xdr:row>
      <xdr:rowOff>154812</xdr:rowOff>
    </xdr:to>
    <xdr:sp macro="" textlink="">
      <xdr:nvSpPr>
        <xdr:cNvPr id="462" name="円/楕円 461"/>
        <xdr:cNvSpPr/>
      </xdr:nvSpPr>
      <xdr:spPr>
        <a:xfrm>
          <a:off x="9588500" y="16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145939</xdr:rowOff>
    </xdr:from>
    <xdr:ext cx="469744" cy="259045"/>
    <xdr:sp macro="" textlink="">
      <xdr:nvSpPr>
        <xdr:cNvPr id="463" name="テキスト ボックス 462"/>
        <xdr:cNvSpPr txBox="1"/>
      </xdr:nvSpPr>
      <xdr:spPr>
        <a:xfrm>
          <a:off x="9404427" y="1694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77508</xdr:rowOff>
    </xdr:from>
    <xdr:to>
      <xdr:col>12</xdr:col>
      <xdr:colOff>561975</xdr:colOff>
      <xdr:row>99</xdr:row>
      <xdr:rowOff>7658</xdr:rowOff>
    </xdr:to>
    <xdr:sp macro="" textlink="">
      <xdr:nvSpPr>
        <xdr:cNvPr id="464" name="円/楕円 463"/>
        <xdr:cNvSpPr/>
      </xdr:nvSpPr>
      <xdr:spPr>
        <a:xfrm>
          <a:off x="8699500" y="168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170235</xdr:rowOff>
    </xdr:from>
    <xdr:ext cx="469744" cy="259045"/>
    <xdr:sp macro="" textlink="">
      <xdr:nvSpPr>
        <xdr:cNvPr id="465" name="テキスト ボックス 464"/>
        <xdr:cNvSpPr txBox="1"/>
      </xdr:nvSpPr>
      <xdr:spPr>
        <a:xfrm>
          <a:off x="8515427" y="169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41821</xdr:rowOff>
    </xdr:from>
    <xdr:to>
      <xdr:col>23</xdr:col>
      <xdr:colOff>517525</xdr:colOff>
      <xdr:row>39</xdr:row>
      <xdr:rowOff>42945</xdr:rowOff>
    </xdr:to>
    <xdr:cxnSp macro="">
      <xdr:nvCxnSpPr>
        <xdr:cNvPr id="494" name="直線コネクタ 493"/>
        <xdr:cNvCxnSpPr/>
      </xdr:nvCxnSpPr>
      <xdr:spPr>
        <a:xfrm flipV="1">
          <a:off x="15481300" y="6728371"/>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14522</xdr:rowOff>
    </xdr:from>
    <xdr:to>
      <xdr:col>22</xdr:col>
      <xdr:colOff>365125</xdr:colOff>
      <xdr:row>39</xdr:row>
      <xdr:rowOff>42945</xdr:rowOff>
    </xdr:to>
    <xdr:cxnSp macro="">
      <xdr:nvCxnSpPr>
        <xdr:cNvPr id="497" name="直線コネクタ 496"/>
        <xdr:cNvCxnSpPr/>
      </xdr:nvCxnSpPr>
      <xdr:spPr>
        <a:xfrm>
          <a:off x="14592300" y="6701072"/>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14522</xdr:rowOff>
    </xdr:from>
    <xdr:to>
      <xdr:col>21</xdr:col>
      <xdr:colOff>161925</xdr:colOff>
      <xdr:row>39</xdr:row>
      <xdr:rowOff>39630</xdr:rowOff>
    </xdr:to>
    <xdr:cxnSp macro="">
      <xdr:nvCxnSpPr>
        <xdr:cNvPr id="500" name="直線コネクタ 499"/>
        <xdr:cNvCxnSpPr/>
      </xdr:nvCxnSpPr>
      <xdr:spPr>
        <a:xfrm flipV="1">
          <a:off x="13703300" y="6701072"/>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39497</xdr:rowOff>
    </xdr:from>
    <xdr:to>
      <xdr:col>19</xdr:col>
      <xdr:colOff>644525</xdr:colOff>
      <xdr:row>39</xdr:row>
      <xdr:rowOff>39630</xdr:rowOff>
    </xdr:to>
    <xdr:cxnSp macro="">
      <xdr:nvCxnSpPr>
        <xdr:cNvPr id="503" name="直線コネクタ 502"/>
        <xdr:cNvCxnSpPr/>
      </xdr:nvCxnSpPr>
      <xdr:spPr>
        <a:xfrm>
          <a:off x="12814300" y="672604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162471</xdr:rowOff>
    </xdr:from>
    <xdr:to>
      <xdr:col>23</xdr:col>
      <xdr:colOff>568325</xdr:colOff>
      <xdr:row>39</xdr:row>
      <xdr:rowOff>92621</xdr:rowOff>
    </xdr:to>
    <xdr:sp macro="" textlink="">
      <xdr:nvSpPr>
        <xdr:cNvPr id="513" name="円/楕円 512"/>
        <xdr:cNvSpPr/>
      </xdr:nvSpPr>
      <xdr:spPr>
        <a:xfrm>
          <a:off x="162687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163595</xdr:rowOff>
    </xdr:from>
    <xdr:to>
      <xdr:col>22</xdr:col>
      <xdr:colOff>415925</xdr:colOff>
      <xdr:row>39</xdr:row>
      <xdr:rowOff>93745</xdr:rowOff>
    </xdr:to>
    <xdr:sp macro="" textlink="">
      <xdr:nvSpPr>
        <xdr:cNvPr id="515" name="円/楕円 514"/>
        <xdr:cNvSpPr/>
      </xdr:nvSpPr>
      <xdr:spPr>
        <a:xfrm>
          <a:off x="15430500" y="66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84872</xdr:rowOff>
    </xdr:from>
    <xdr:ext cx="313932" cy="259045"/>
    <xdr:sp macro="" textlink="">
      <xdr:nvSpPr>
        <xdr:cNvPr id="516" name="テキスト ボックス 515"/>
        <xdr:cNvSpPr txBox="1"/>
      </xdr:nvSpPr>
      <xdr:spPr>
        <a:xfrm>
          <a:off x="15324333" y="6771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135172</xdr:rowOff>
    </xdr:from>
    <xdr:to>
      <xdr:col>21</xdr:col>
      <xdr:colOff>212725</xdr:colOff>
      <xdr:row>39</xdr:row>
      <xdr:rowOff>65322</xdr:rowOff>
    </xdr:to>
    <xdr:sp macro="" textlink="">
      <xdr:nvSpPr>
        <xdr:cNvPr id="517" name="円/楕円 516"/>
        <xdr:cNvSpPr/>
      </xdr:nvSpPr>
      <xdr:spPr>
        <a:xfrm>
          <a:off x="14541500" y="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81849</xdr:rowOff>
    </xdr:from>
    <xdr:ext cx="469744" cy="259045"/>
    <xdr:sp macro="" textlink="">
      <xdr:nvSpPr>
        <xdr:cNvPr id="518" name="テキスト ボックス 517"/>
        <xdr:cNvSpPr txBox="1"/>
      </xdr:nvSpPr>
      <xdr:spPr>
        <a:xfrm>
          <a:off x="14357427" y="64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160280</xdr:rowOff>
    </xdr:from>
    <xdr:to>
      <xdr:col>20</xdr:col>
      <xdr:colOff>9525</xdr:colOff>
      <xdr:row>39</xdr:row>
      <xdr:rowOff>90430</xdr:rowOff>
    </xdr:to>
    <xdr:sp macro="" textlink="">
      <xdr:nvSpPr>
        <xdr:cNvPr id="519" name="円/楕円 518"/>
        <xdr:cNvSpPr/>
      </xdr:nvSpPr>
      <xdr:spPr>
        <a:xfrm>
          <a:off x="13652500" y="6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81557</xdr:rowOff>
    </xdr:from>
    <xdr:ext cx="378565" cy="259045"/>
    <xdr:sp macro="" textlink="">
      <xdr:nvSpPr>
        <xdr:cNvPr id="520" name="テキスト ボックス 519"/>
        <xdr:cNvSpPr txBox="1"/>
      </xdr:nvSpPr>
      <xdr:spPr>
        <a:xfrm>
          <a:off x="13514017" y="676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160147</xdr:rowOff>
    </xdr:from>
    <xdr:to>
      <xdr:col>18</xdr:col>
      <xdr:colOff>492125</xdr:colOff>
      <xdr:row>39</xdr:row>
      <xdr:rowOff>90297</xdr:rowOff>
    </xdr:to>
    <xdr:sp macro="" textlink="">
      <xdr:nvSpPr>
        <xdr:cNvPr id="521" name="円/楕円 520"/>
        <xdr:cNvSpPr/>
      </xdr:nvSpPr>
      <xdr:spPr>
        <a:xfrm>
          <a:off x="1276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81424</xdr:rowOff>
    </xdr:from>
    <xdr:ext cx="378565" cy="259045"/>
    <xdr:sp macro="" textlink="">
      <xdr:nvSpPr>
        <xdr:cNvPr id="522" name="テキスト ボックス 521"/>
        <xdr:cNvSpPr txBox="1"/>
      </xdr:nvSpPr>
      <xdr:spPr>
        <a:xfrm>
          <a:off x="12625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166762</xdr:rowOff>
    </xdr:from>
    <xdr:to>
      <xdr:col>23</xdr:col>
      <xdr:colOff>517525</xdr:colOff>
      <xdr:row>78</xdr:row>
      <xdr:rowOff>11195</xdr:rowOff>
    </xdr:to>
    <xdr:cxnSp macro="">
      <xdr:nvCxnSpPr>
        <xdr:cNvPr id="602" name="直線コネクタ 601"/>
        <xdr:cNvCxnSpPr/>
      </xdr:nvCxnSpPr>
      <xdr:spPr>
        <a:xfrm>
          <a:off x="15481300" y="13368412"/>
          <a:ext cx="8382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145024</xdr:rowOff>
    </xdr:from>
    <xdr:to>
      <xdr:col>22</xdr:col>
      <xdr:colOff>365125</xdr:colOff>
      <xdr:row>77</xdr:row>
      <xdr:rowOff>166762</xdr:rowOff>
    </xdr:to>
    <xdr:cxnSp macro="">
      <xdr:nvCxnSpPr>
        <xdr:cNvPr id="605" name="直線コネクタ 604"/>
        <xdr:cNvCxnSpPr/>
      </xdr:nvCxnSpPr>
      <xdr:spPr>
        <a:xfrm>
          <a:off x="14592300" y="13346674"/>
          <a:ext cx="889000" cy="2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145024</xdr:rowOff>
    </xdr:from>
    <xdr:to>
      <xdr:col>21</xdr:col>
      <xdr:colOff>161925</xdr:colOff>
      <xdr:row>77</xdr:row>
      <xdr:rowOff>150825</xdr:rowOff>
    </xdr:to>
    <xdr:cxnSp macro="">
      <xdr:nvCxnSpPr>
        <xdr:cNvPr id="608" name="直線コネクタ 607"/>
        <xdr:cNvCxnSpPr/>
      </xdr:nvCxnSpPr>
      <xdr:spPr>
        <a:xfrm flipV="1">
          <a:off x="13703300" y="13346674"/>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98901</xdr:rowOff>
    </xdr:from>
    <xdr:to>
      <xdr:col>19</xdr:col>
      <xdr:colOff>644525</xdr:colOff>
      <xdr:row>77</xdr:row>
      <xdr:rowOff>150825</xdr:rowOff>
    </xdr:to>
    <xdr:cxnSp macro="">
      <xdr:nvCxnSpPr>
        <xdr:cNvPr id="611" name="直線コネクタ 610"/>
        <xdr:cNvCxnSpPr/>
      </xdr:nvCxnSpPr>
      <xdr:spPr>
        <a:xfrm>
          <a:off x="12814300" y="13300551"/>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131845</xdr:rowOff>
    </xdr:from>
    <xdr:to>
      <xdr:col>23</xdr:col>
      <xdr:colOff>568325</xdr:colOff>
      <xdr:row>78</xdr:row>
      <xdr:rowOff>61995</xdr:rowOff>
    </xdr:to>
    <xdr:sp macro="" textlink="">
      <xdr:nvSpPr>
        <xdr:cNvPr id="621" name="円/楕円 620"/>
        <xdr:cNvSpPr/>
      </xdr:nvSpPr>
      <xdr:spPr>
        <a:xfrm>
          <a:off x="16268700" y="133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46772</xdr:rowOff>
    </xdr:from>
    <xdr:ext cx="534377" cy="259045"/>
    <xdr:sp macro="" textlink="">
      <xdr:nvSpPr>
        <xdr:cNvPr id="622" name="公債費該当値テキスト"/>
        <xdr:cNvSpPr txBox="1"/>
      </xdr:nvSpPr>
      <xdr:spPr>
        <a:xfrm>
          <a:off x="16370300" y="132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115962</xdr:rowOff>
    </xdr:from>
    <xdr:to>
      <xdr:col>22</xdr:col>
      <xdr:colOff>415925</xdr:colOff>
      <xdr:row>78</xdr:row>
      <xdr:rowOff>46112</xdr:rowOff>
    </xdr:to>
    <xdr:sp macro="" textlink="">
      <xdr:nvSpPr>
        <xdr:cNvPr id="623" name="円/楕円 622"/>
        <xdr:cNvSpPr/>
      </xdr:nvSpPr>
      <xdr:spPr>
        <a:xfrm>
          <a:off x="15430500" y="133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37239</xdr:rowOff>
    </xdr:from>
    <xdr:ext cx="534377" cy="259045"/>
    <xdr:sp macro="" textlink="">
      <xdr:nvSpPr>
        <xdr:cNvPr id="624" name="テキスト ボックス 623"/>
        <xdr:cNvSpPr txBox="1"/>
      </xdr:nvSpPr>
      <xdr:spPr>
        <a:xfrm>
          <a:off x="15214111" y="134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94224</xdr:rowOff>
    </xdr:from>
    <xdr:to>
      <xdr:col>21</xdr:col>
      <xdr:colOff>212725</xdr:colOff>
      <xdr:row>78</xdr:row>
      <xdr:rowOff>24374</xdr:rowOff>
    </xdr:to>
    <xdr:sp macro="" textlink="">
      <xdr:nvSpPr>
        <xdr:cNvPr id="625" name="円/楕円 624"/>
        <xdr:cNvSpPr/>
      </xdr:nvSpPr>
      <xdr:spPr>
        <a:xfrm>
          <a:off x="14541500" y="13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15501</xdr:rowOff>
    </xdr:from>
    <xdr:ext cx="534377" cy="259045"/>
    <xdr:sp macro="" textlink="">
      <xdr:nvSpPr>
        <xdr:cNvPr id="626" name="テキスト ボックス 625"/>
        <xdr:cNvSpPr txBox="1"/>
      </xdr:nvSpPr>
      <xdr:spPr>
        <a:xfrm>
          <a:off x="14325111" y="133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100025</xdr:rowOff>
    </xdr:from>
    <xdr:to>
      <xdr:col>20</xdr:col>
      <xdr:colOff>9525</xdr:colOff>
      <xdr:row>78</xdr:row>
      <xdr:rowOff>30175</xdr:rowOff>
    </xdr:to>
    <xdr:sp macro="" textlink="">
      <xdr:nvSpPr>
        <xdr:cNvPr id="627" name="円/楕円 626"/>
        <xdr:cNvSpPr/>
      </xdr:nvSpPr>
      <xdr:spPr>
        <a:xfrm>
          <a:off x="13652500" y="133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21302</xdr:rowOff>
    </xdr:from>
    <xdr:ext cx="534377" cy="259045"/>
    <xdr:sp macro="" textlink="">
      <xdr:nvSpPr>
        <xdr:cNvPr id="628" name="テキスト ボックス 627"/>
        <xdr:cNvSpPr txBox="1"/>
      </xdr:nvSpPr>
      <xdr:spPr>
        <a:xfrm>
          <a:off x="13436111" y="133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48101</xdr:rowOff>
    </xdr:from>
    <xdr:to>
      <xdr:col>18</xdr:col>
      <xdr:colOff>492125</xdr:colOff>
      <xdr:row>77</xdr:row>
      <xdr:rowOff>149701</xdr:rowOff>
    </xdr:to>
    <xdr:sp macro="" textlink="">
      <xdr:nvSpPr>
        <xdr:cNvPr id="629" name="円/楕円 628"/>
        <xdr:cNvSpPr/>
      </xdr:nvSpPr>
      <xdr:spPr>
        <a:xfrm>
          <a:off x="12763500" y="132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140828</xdr:rowOff>
    </xdr:from>
    <xdr:ext cx="534377" cy="259045"/>
    <xdr:sp macro="" textlink="">
      <xdr:nvSpPr>
        <xdr:cNvPr id="630" name="テキスト ボックス 629"/>
        <xdr:cNvSpPr txBox="1"/>
      </xdr:nvSpPr>
      <xdr:spPr>
        <a:xfrm>
          <a:off x="12547111" y="133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131254</xdr:rowOff>
    </xdr:from>
    <xdr:to>
      <xdr:col>23</xdr:col>
      <xdr:colOff>517525</xdr:colOff>
      <xdr:row>98</xdr:row>
      <xdr:rowOff>143726</xdr:rowOff>
    </xdr:to>
    <xdr:cxnSp macro="">
      <xdr:nvCxnSpPr>
        <xdr:cNvPr id="659" name="直線コネクタ 658"/>
        <xdr:cNvCxnSpPr/>
      </xdr:nvCxnSpPr>
      <xdr:spPr>
        <a:xfrm flipV="1">
          <a:off x="15481300" y="16761904"/>
          <a:ext cx="838200" cy="1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143726</xdr:rowOff>
    </xdr:from>
    <xdr:to>
      <xdr:col>22</xdr:col>
      <xdr:colOff>365125</xdr:colOff>
      <xdr:row>99</xdr:row>
      <xdr:rowOff>31648</xdr:rowOff>
    </xdr:to>
    <xdr:cxnSp macro="">
      <xdr:nvCxnSpPr>
        <xdr:cNvPr id="662" name="直線コネクタ 661"/>
        <xdr:cNvCxnSpPr/>
      </xdr:nvCxnSpPr>
      <xdr:spPr>
        <a:xfrm flipV="1">
          <a:off x="14592300" y="16945826"/>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61037</xdr:rowOff>
    </xdr:from>
    <xdr:to>
      <xdr:col>21</xdr:col>
      <xdr:colOff>161925</xdr:colOff>
      <xdr:row>99</xdr:row>
      <xdr:rowOff>31648</xdr:rowOff>
    </xdr:to>
    <xdr:cxnSp macro="">
      <xdr:nvCxnSpPr>
        <xdr:cNvPr id="665" name="直線コネクタ 664"/>
        <xdr:cNvCxnSpPr/>
      </xdr:nvCxnSpPr>
      <xdr:spPr>
        <a:xfrm>
          <a:off x="13703300" y="16863137"/>
          <a:ext cx="889000" cy="1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61037</xdr:rowOff>
    </xdr:from>
    <xdr:to>
      <xdr:col>19</xdr:col>
      <xdr:colOff>644525</xdr:colOff>
      <xdr:row>98</xdr:row>
      <xdr:rowOff>134429</xdr:rowOff>
    </xdr:to>
    <xdr:cxnSp macro="">
      <xdr:nvCxnSpPr>
        <xdr:cNvPr id="668" name="直線コネクタ 667"/>
        <xdr:cNvCxnSpPr/>
      </xdr:nvCxnSpPr>
      <xdr:spPr>
        <a:xfrm flipV="1">
          <a:off x="12814300" y="16863137"/>
          <a:ext cx="889000" cy="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80454</xdr:rowOff>
    </xdr:from>
    <xdr:to>
      <xdr:col>23</xdr:col>
      <xdr:colOff>568325</xdr:colOff>
      <xdr:row>98</xdr:row>
      <xdr:rowOff>10604</xdr:rowOff>
    </xdr:to>
    <xdr:sp macro="" textlink="">
      <xdr:nvSpPr>
        <xdr:cNvPr id="678" name="円/楕円 677"/>
        <xdr:cNvSpPr/>
      </xdr:nvSpPr>
      <xdr:spPr>
        <a:xfrm>
          <a:off x="16268700" y="167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103331</xdr:rowOff>
    </xdr:from>
    <xdr:ext cx="534377" cy="259045"/>
    <xdr:sp macro="" textlink="">
      <xdr:nvSpPr>
        <xdr:cNvPr id="679" name="積立金該当値テキスト"/>
        <xdr:cNvSpPr txBox="1"/>
      </xdr:nvSpPr>
      <xdr:spPr>
        <a:xfrm>
          <a:off x="16370300"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92926</xdr:rowOff>
    </xdr:from>
    <xdr:to>
      <xdr:col>22</xdr:col>
      <xdr:colOff>415925</xdr:colOff>
      <xdr:row>99</xdr:row>
      <xdr:rowOff>23076</xdr:rowOff>
    </xdr:to>
    <xdr:sp macro="" textlink="">
      <xdr:nvSpPr>
        <xdr:cNvPr id="680" name="円/楕円 679"/>
        <xdr:cNvSpPr/>
      </xdr:nvSpPr>
      <xdr:spPr>
        <a:xfrm>
          <a:off x="15430500" y="168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14203</xdr:rowOff>
    </xdr:from>
    <xdr:ext cx="469744" cy="259045"/>
    <xdr:sp macro="" textlink="">
      <xdr:nvSpPr>
        <xdr:cNvPr id="681" name="テキスト ボックス 680"/>
        <xdr:cNvSpPr txBox="1"/>
      </xdr:nvSpPr>
      <xdr:spPr>
        <a:xfrm>
          <a:off x="15246427" y="169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152298</xdr:rowOff>
    </xdr:from>
    <xdr:to>
      <xdr:col>21</xdr:col>
      <xdr:colOff>212725</xdr:colOff>
      <xdr:row>99</xdr:row>
      <xdr:rowOff>82448</xdr:rowOff>
    </xdr:to>
    <xdr:sp macro="" textlink="">
      <xdr:nvSpPr>
        <xdr:cNvPr id="682" name="円/楕円 681"/>
        <xdr:cNvSpPr/>
      </xdr:nvSpPr>
      <xdr:spPr>
        <a:xfrm>
          <a:off x="14541500" y="169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73575</xdr:rowOff>
    </xdr:from>
    <xdr:ext cx="469744" cy="259045"/>
    <xdr:sp macro="" textlink="">
      <xdr:nvSpPr>
        <xdr:cNvPr id="683" name="テキスト ボックス 682"/>
        <xdr:cNvSpPr txBox="1"/>
      </xdr:nvSpPr>
      <xdr:spPr>
        <a:xfrm>
          <a:off x="14357427" y="1704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10237</xdr:rowOff>
    </xdr:from>
    <xdr:to>
      <xdr:col>20</xdr:col>
      <xdr:colOff>9525</xdr:colOff>
      <xdr:row>98</xdr:row>
      <xdr:rowOff>111837</xdr:rowOff>
    </xdr:to>
    <xdr:sp macro="" textlink="">
      <xdr:nvSpPr>
        <xdr:cNvPr id="684" name="円/楕円 683"/>
        <xdr:cNvSpPr/>
      </xdr:nvSpPr>
      <xdr:spPr>
        <a:xfrm>
          <a:off x="13652500" y="168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102964</xdr:rowOff>
    </xdr:from>
    <xdr:ext cx="534377" cy="259045"/>
    <xdr:sp macro="" textlink="">
      <xdr:nvSpPr>
        <xdr:cNvPr id="685" name="テキスト ボックス 684"/>
        <xdr:cNvSpPr txBox="1"/>
      </xdr:nvSpPr>
      <xdr:spPr>
        <a:xfrm>
          <a:off x="13436111" y="169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83629</xdr:rowOff>
    </xdr:from>
    <xdr:to>
      <xdr:col>18</xdr:col>
      <xdr:colOff>492125</xdr:colOff>
      <xdr:row>99</xdr:row>
      <xdr:rowOff>13779</xdr:rowOff>
    </xdr:to>
    <xdr:sp macro="" textlink="">
      <xdr:nvSpPr>
        <xdr:cNvPr id="686" name="円/楕円 685"/>
        <xdr:cNvSpPr/>
      </xdr:nvSpPr>
      <xdr:spPr>
        <a:xfrm>
          <a:off x="12763500" y="168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4906</xdr:rowOff>
    </xdr:from>
    <xdr:ext cx="469744" cy="259045"/>
    <xdr:sp macro="" textlink="">
      <xdr:nvSpPr>
        <xdr:cNvPr id="687" name="テキスト ボックス 686"/>
        <xdr:cNvSpPr txBox="1"/>
      </xdr:nvSpPr>
      <xdr:spPr>
        <a:xfrm>
          <a:off x="12579427" y="1697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21155</xdr:rowOff>
    </xdr:from>
    <xdr:to>
      <xdr:col>32</xdr:col>
      <xdr:colOff>187325</xdr:colOff>
      <xdr:row>39</xdr:row>
      <xdr:rowOff>34544</xdr:rowOff>
    </xdr:to>
    <xdr:cxnSp macro="">
      <xdr:nvCxnSpPr>
        <xdr:cNvPr id="718" name="直線コネクタ 717"/>
        <xdr:cNvCxnSpPr/>
      </xdr:nvCxnSpPr>
      <xdr:spPr>
        <a:xfrm>
          <a:off x="21323300" y="6707705"/>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19086</xdr:rowOff>
    </xdr:from>
    <xdr:to>
      <xdr:col>31</xdr:col>
      <xdr:colOff>34925</xdr:colOff>
      <xdr:row>39</xdr:row>
      <xdr:rowOff>21155</xdr:rowOff>
    </xdr:to>
    <xdr:cxnSp macro="">
      <xdr:nvCxnSpPr>
        <xdr:cNvPr id="721" name="直線コネクタ 720"/>
        <xdr:cNvCxnSpPr/>
      </xdr:nvCxnSpPr>
      <xdr:spPr>
        <a:xfrm>
          <a:off x="20434300" y="670563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7330</xdr:rowOff>
    </xdr:from>
    <xdr:to>
      <xdr:col>29</xdr:col>
      <xdr:colOff>517525</xdr:colOff>
      <xdr:row>39</xdr:row>
      <xdr:rowOff>19086</xdr:rowOff>
    </xdr:to>
    <xdr:cxnSp macro="">
      <xdr:nvCxnSpPr>
        <xdr:cNvPr id="724" name="直線コネクタ 723"/>
        <xdr:cNvCxnSpPr/>
      </xdr:nvCxnSpPr>
      <xdr:spPr>
        <a:xfrm>
          <a:off x="19545300" y="669388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7330</xdr:rowOff>
    </xdr:from>
    <xdr:to>
      <xdr:col>28</xdr:col>
      <xdr:colOff>314325</xdr:colOff>
      <xdr:row>39</xdr:row>
      <xdr:rowOff>8745</xdr:rowOff>
    </xdr:to>
    <xdr:cxnSp macro="">
      <xdr:nvCxnSpPr>
        <xdr:cNvPr id="727" name="直線コネクタ 726"/>
        <xdr:cNvCxnSpPr/>
      </xdr:nvCxnSpPr>
      <xdr:spPr>
        <a:xfrm flipV="1">
          <a:off x="18656300" y="6693880"/>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155194</xdr:rowOff>
    </xdr:from>
    <xdr:to>
      <xdr:col>32</xdr:col>
      <xdr:colOff>238125</xdr:colOff>
      <xdr:row>39</xdr:row>
      <xdr:rowOff>85344</xdr:rowOff>
    </xdr:to>
    <xdr:sp macro="" textlink="">
      <xdr:nvSpPr>
        <xdr:cNvPr id="737" name="円/楕円 736"/>
        <xdr:cNvSpPr/>
      </xdr:nvSpPr>
      <xdr:spPr>
        <a:xfrm>
          <a:off x="22110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378565" cy="259045"/>
    <xdr:sp macro="" textlink="">
      <xdr:nvSpPr>
        <xdr:cNvPr id="738" name="投資及び出資金該当値テキスト"/>
        <xdr:cNvSpPr txBox="1"/>
      </xdr:nvSpPr>
      <xdr:spPr>
        <a:xfrm>
          <a:off x="22212300"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141805</xdr:rowOff>
    </xdr:from>
    <xdr:to>
      <xdr:col>31</xdr:col>
      <xdr:colOff>85725</xdr:colOff>
      <xdr:row>39</xdr:row>
      <xdr:rowOff>71955</xdr:rowOff>
    </xdr:to>
    <xdr:sp macro="" textlink="">
      <xdr:nvSpPr>
        <xdr:cNvPr id="739" name="円/楕円 738"/>
        <xdr:cNvSpPr/>
      </xdr:nvSpPr>
      <xdr:spPr>
        <a:xfrm>
          <a:off x="21272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88482</xdr:rowOff>
    </xdr:from>
    <xdr:ext cx="378565" cy="259045"/>
    <xdr:sp macro="" textlink="">
      <xdr:nvSpPr>
        <xdr:cNvPr id="740" name="テキスト ボックス 739"/>
        <xdr:cNvSpPr txBox="1"/>
      </xdr:nvSpPr>
      <xdr:spPr>
        <a:xfrm>
          <a:off x="21134017" y="6432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139736</xdr:rowOff>
    </xdr:from>
    <xdr:to>
      <xdr:col>29</xdr:col>
      <xdr:colOff>568325</xdr:colOff>
      <xdr:row>39</xdr:row>
      <xdr:rowOff>69886</xdr:rowOff>
    </xdr:to>
    <xdr:sp macro="" textlink="">
      <xdr:nvSpPr>
        <xdr:cNvPr id="741" name="円/楕円 740"/>
        <xdr:cNvSpPr/>
      </xdr:nvSpPr>
      <xdr:spPr>
        <a:xfrm>
          <a:off x="20383500" y="66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86413</xdr:rowOff>
    </xdr:from>
    <xdr:ext cx="378565" cy="259045"/>
    <xdr:sp macro="" textlink="">
      <xdr:nvSpPr>
        <xdr:cNvPr id="742" name="テキスト ボックス 741"/>
        <xdr:cNvSpPr txBox="1"/>
      </xdr:nvSpPr>
      <xdr:spPr>
        <a:xfrm>
          <a:off x="20245017" y="643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127980</xdr:rowOff>
    </xdr:from>
    <xdr:to>
      <xdr:col>28</xdr:col>
      <xdr:colOff>365125</xdr:colOff>
      <xdr:row>39</xdr:row>
      <xdr:rowOff>58130</xdr:rowOff>
    </xdr:to>
    <xdr:sp macro="" textlink="">
      <xdr:nvSpPr>
        <xdr:cNvPr id="743" name="円/楕円 742"/>
        <xdr:cNvSpPr/>
      </xdr:nvSpPr>
      <xdr:spPr>
        <a:xfrm>
          <a:off x="19494500" y="66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74657</xdr:rowOff>
    </xdr:from>
    <xdr:ext cx="378565" cy="259045"/>
    <xdr:sp macro="" textlink="">
      <xdr:nvSpPr>
        <xdr:cNvPr id="744" name="テキスト ボックス 743"/>
        <xdr:cNvSpPr txBox="1"/>
      </xdr:nvSpPr>
      <xdr:spPr>
        <a:xfrm>
          <a:off x="19356017" y="641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129395</xdr:rowOff>
    </xdr:from>
    <xdr:to>
      <xdr:col>27</xdr:col>
      <xdr:colOff>161925</xdr:colOff>
      <xdr:row>39</xdr:row>
      <xdr:rowOff>59545</xdr:rowOff>
    </xdr:to>
    <xdr:sp macro="" textlink="">
      <xdr:nvSpPr>
        <xdr:cNvPr id="745" name="円/楕円 744"/>
        <xdr:cNvSpPr/>
      </xdr:nvSpPr>
      <xdr:spPr>
        <a:xfrm>
          <a:off x="18605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76072</xdr:rowOff>
    </xdr:from>
    <xdr:ext cx="378565" cy="259045"/>
    <xdr:sp macro="" textlink="">
      <xdr:nvSpPr>
        <xdr:cNvPr id="746" name="テキスト ボックス 745"/>
        <xdr:cNvSpPr txBox="1"/>
      </xdr:nvSpPr>
      <xdr:spPr>
        <a:xfrm>
          <a:off x="18467017" y="641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6746</xdr:rowOff>
    </xdr:from>
    <xdr:to>
      <xdr:col>32</xdr:col>
      <xdr:colOff>187325</xdr:colOff>
      <xdr:row>77</xdr:row>
      <xdr:rowOff>40098</xdr:rowOff>
    </xdr:to>
    <xdr:cxnSp macro="">
      <xdr:nvCxnSpPr>
        <xdr:cNvPr id="829" name="直線コネクタ 828"/>
        <xdr:cNvCxnSpPr/>
      </xdr:nvCxnSpPr>
      <xdr:spPr>
        <a:xfrm>
          <a:off x="21323300" y="12865496"/>
          <a:ext cx="838200" cy="3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6746</xdr:rowOff>
    </xdr:from>
    <xdr:to>
      <xdr:col>31</xdr:col>
      <xdr:colOff>34925</xdr:colOff>
      <xdr:row>75</xdr:row>
      <xdr:rowOff>98186</xdr:rowOff>
    </xdr:to>
    <xdr:cxnSp macro="">
      <xdr:nvCxnSpPr>
        <xdr:cNvPr id="832" name="直線コネクタ 831"/>
        <xdr:cNvCxnSpPr/>
      </xdr:nvCxnSpPr>
      <xdr:spPr>
        <a:xfrm flipV="1">
          <a:off x="20434300" y="12865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98186</xdr:rowOff>
    </xdr:from>
    <xdr:to>
      <xdr:col>29</xdr:col>
      <xdr:colOff>517525</xdr:colOff>
      <xdr:row>75</xdr:row>
      <xdr:rowOff>161029</xdr:rowOff>
    </xdr:to>
    <xdr:cxnSp macro="">
      <xdr:nvCxnSpPr>
        <xdr:cNvPr id="835" name="直線コネクタ 834"/>
        <xdr:cNvCxnSpPr/>
      </xdr:nvCxnSpPr>
      <xdr:spPr>
        <a:xfrm flipV="1">
          <a:off x="19545300" y="12956936"/>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161029</xdr:rowOff>
    </xdr:from>
    <xdr:to>
      <xdr:col>28</xdr:col>
      <xdr:colOff>314325</xdr:colOff>
      <xdr:row>76</xdr:row>
      <xdr:rowOff>8713</xdr:rowOff>
    </xdr:to>
    <xdr:cxnSp macro="">
      <xdr:nvCxnSpPr>
        <xdr:cNvPr id="838" name="直線コネクタ 837"/>
        <xdr:cNvCxnSpPr/>
      </xdr:nvCxnSpPr>
      <xdr:spPr>
        <a:xfrm flipV="1">
          <a:off x="18656300" y="13019779"/>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160748</xdr:rowOff>
    </xdr:from>
    <xdr:to>
      <xdr:col>32</xdr:col>
      <xdr:colOff>238125</xdr:colOff>
      <xdr:row>77</xdr:row>
      <xdr:rowOff>90898</xdr:rowOff>
    </xdr:to>
    <xdr:sp macro="" textlink="">
      <xdr:nvSpPr>
        <xdr:cNvPr id="848" name="円/楕円 847"/>
        <xdr:cNvSpPr/>
      </xdr:nvSpPr>
      <xdr:spPr>
        <a:xfrm>
          <a:off x="22110700" y="131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139175</xdr:rowOff>
    </xdr:from>
    <xdr:ext cx="534377" cy="259045"/>
    <xdr:sp macro="" textlink="">
      <xdr:nvSpPr>
        <xdr:cNvPr id="849" name="繰出金該当値テキスト"/>
        <xdr:cNvSpPr txBox="1"/>
      </xdr:nvSpPr>
      <xdr:spPr>
        <a:xfrm>
          <a:off x="22212300" y="131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127396</xdr:rowOff>
    </xdr:from>
    <xdr:to>
      <xdr:col>31</xdr:col>
      <xdr:colOff>85725</xdr:colOff>
      <xdr:row>75</xdr:row>
      <xdr:rowOff>57546</xdr:rowOff>
    </xdr:to>
    <xdr:sp macro="" textlink="">
      <xdr:nvSpPr>
        <xdr:cNvPr id="850" name="円/楕円 849"/>
        <xdr:cNvSpPr/>
      </xdr:nvSpPr>
      <xdr:spPr>
        <a:xfrm>
          <a:off x="21272500" y="128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74073</xdr:rowOff>
    </xdr:from>
    <xdr:ext cx="534377" cy="259045"/>
    <xdr:sp macro="" textlink="">
      <xdr:nvSpPr>
        <xdr:cNvPr id="851" name="テキスト ボックス 850"/>
        <xdr:cNvSpPr txBox="1"/>
      </xdr:nvSpPr>
      <xdr:spPr>
        <a:xfrm>
          <a:off x="21056111" y="12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47386</xdr:rowOff>
    </xdr:from>
    <xdr:to>
      <xdr:col>29</xdr:col>
      <xdr:colOff>568325</xdr:colOff>
      <xdr:row>75</xdr:row>
      <xdr:rowOff>148986</xdr:rowOff>
    </xdr:to>
    <xdr:sp macro="" textlink="">
      <xdr:nvSpPr>
        <xdr:cNvPr id="852" name="円/楕円 851"/>
        <xdr:cNvSpPr/>
      </xdr:nvSpPr>
      <xdr:spPr>
        <a:xfrm>
          <a:off x="20383500" y="129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165513</xdr:rowOff>
    </xdr:from>
    <xdr:ext cx="534377" cy="259045"/>
    <xdr:sp macro="" textlink="">
      <xdr:nvSpPr>
        <xdr:cNvPr id="853" name="テキスト ボックス 852"/>
        <xdr:cNvSpPr txBox="1"/>
      </xdr:nvSpPr>
      <xdr:spPr>
        <a:xfrm>
          <a:off x="20167111" y="126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110228</xdr:rowOff>
    </xdr:from>
    <xdr:to>
      <xdr:col>28</xdr:col>
      <xdr:colOff>365125</xdr:colOff>
      <xdr:row>76</xdr:row>
      <xdr:rowOff>40379</xdr:rowOff>
    </xdr:to>
    <xdr:sp macro="" textlink="">
      <xdr:nvSpPr>
        <xdr:cNvPr id="854" name="円/楕円 853"/>
        <xdr:cNvSpPr/>
      </xdr:nvSpPr>
      <xdr:spPr>
        <a:xfrm>
          <a:off x="19494500" y="129689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56905</xdr:rowOff>
    </xdr:from>
    <xdr:ext cx="534377" cy="259045"/>
    <xdr:sp macro="" textlink="">
      <xdr:nvSpPr>
        <xdr:cNvPr id="855" name="テキスト ボックス 854"/>
        <xdr:cNvSpPr txBox="1"/>
      </xdr:nvSpPr>
      <xdr:spPr>
        <a:xfrm>
          <a:off x="19278111" y="12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129362</xdr:rowOff>
    </xdr:from>
    <xdr:to>
      <xdr:col>27</xdr:col>
      <xdr:colOff>161925</xdr:colOff>
      <xdr:row>76</xdr:row>
      <xdr:rowOff>59513</xdr:rowOff>
    </xdr:to>
    <xdr:sp macro="" textlink="">
      <xdr:nvSpPr>
        <xdr:cNvPr id="856" name="円/楕円 855"/>
        <xdr:cNvSpPr/>
      </xdr:nvSpPr>
      <xdr:spPr>
        <a:xfrm>
          <a:off x="186055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76039</xdr:rowOff>
    </xdr:from>
    <xdr:ext cx="534377" cy="259045"/>
    <xdr:sp macro="" textlink="">
      <xdr:nvSpPr>
        <xdr:cNvPr id="857" name="テキスト ボックス 856"/>
        <xdr:cNvSpPr txBox="1"/>
      </xdr:nvSpPr>
      <xdr:spPr>
        <a:xfrm>
          <a:off x="18389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319,546</a:t>
          </a:r>
          <a:r>
            <a:rPr kumimoji="1" lang="ja-JP" altLang="ja-JP" sz="1100">
              <a:solidFill>
                <a:schemeClr val="dk1"/>
              </a:solidFill>
              <a:effectLst/>
              <a:latin typeface="+mn-lt"/>
              <a:ea typeface="+mn-ea"/>
              <a:cs typeface="+mn-cs"/>
            </a:rPr>
            <a:t>円で対前年度比で</a:t>
          </a:r>
          <a:r>
            <a:rPr kumimoji="1" lang="en-US" altLang="ja-JP" sz="1100">
              <a:solidFill>
                <a:schemeClr val="dk1"/>
              </a:solidFill>
              <a:effectLst/>
              <a:latin typeface="+mn-lt"/>
              <a:ea typeface="+mn-ea"/>
              <a:cs typeface="+mn-cs"/>
            </a:rPr>
            <a:t>26,408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最も高い構成比を占める</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障害者自立支援給付費、障害児施設給付費及び民間保育園運営費等負担金が年々増加しており、住民一人当たり</a:t>
          </a:r>
          <a:r>
            <a:rPr kumimoji="1" lang="en-US" altLang="ja-JP" sz="1100">
              <a:solidFill>
                <a:schemeClr val="dk1"/>
              </a:solidFill>
              <a:effectLst/>
              <a:latin typeface="+mn-lt"/>
              <a:ea typeface="+mn-ea"/>
              <a:cs typeface="+mn-cs"/>
            </a:rPr>
            <a:t>56,645</a:t>
          </a:r>
          <a:r>
            <a:rPr kumimoji="1" lang="ja-JP" altLang="en-US" sz="1100">
              <a:solidFill>
                <a:schemeClr val="dk1"/>
              </a:solidFill>
              <a:effectLst/>
              <a:latin typeface="+mn-lt"/>
              <a:ea typeface="+mn-ea"/>
              <a:cs typeface="+mn-cs"/>
            </a:rPr>
            <a:t>円となり、初めて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万円台となった。</a:t>
          </a:r>
          <a:r>
            <a:rPr kumimoji="1" lang="ja-JP" altLang="ja-JP" sz="1100">
              <a:solidFill>
                <a:schemeClr val="dk1"/>
              </a:solidFill>
              <a:effectLst/>
              <a:latin typeface="+mn-lt"/>
              <a:ea typeface="+mn-ea"/>
              <a:cs typeface="+mn-cs"/>
            </a:rPr>
            <a:t>高齢化等により医療費の増加が見込まれるため、特定健診や特定保健指導の充実、訪問指導等を実施し、できる限り</a:t>
          </a:r>
          <a:r>
            <a:rPr kumimoji="1" lang="ja-JP" altLang="en-US" sz="1100">
              <a:solidFill>
                <a:schemeClr val="dk1"/>
              </a:solidFill>
              <a:effectLst/>
              <a:latin typeface="+mn-lt"/>
              <a:ea typeface="+mn-ea"/>
              <a:cs typeface="+mn-cs"/>
            </a:rPr>
            <a:t>緩やか</a:t>
          </a:r>
          <a:r>
            <a:rPr kumimoji="1" lang="ja-JP" altLang="ja-JP" sz="1100">
              <a:solidFill>
                <a:schemeClr val="dk1"/>
              </a:solidFill>
              <a:effectLst/>
              <a:latin typeface="+mn-lt"/>
              <a:ea typeface="+mn-ea"/>
              <a:cs typeface="+mn-cs"/>
            </a:rPr>
            <a:t>な伸びとなるよう努める。</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番目に高い構成比を占める物件費は、</a:t>
          </a:r>
          <a:r>
            <a:rPr kumimoji="1" lang="ja-JP" altLang="ja-JP" sz="1100">
              <a:solidFill>
                <a:schemeClr val="dk1"/>
              </a:solidFill>
              <a:effectLst/>
              <a:latin typeface="+mn-lt"/>
              <a:ea typeface="+mn-ea"/>
              <a:cs typeface="+mn-cs"/>
            </a:rPr>
            <a:t>一時は住民一人当たり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万円台まで減少したが、ここ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年間は再び</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万円台で推移し</a:t>
          </a:r>
          <a:r>
            <a:rPr kumimoji="1" lang="ja-JP" altLang="ja-JP" sz="1100">
              <a:solidFill>
                <a:schemeClr val="dk1"/>
              </a:solidFill>
              <a:effectLst/>
              <a:latin typeface="+mn-lt"/>
              <a:ea typeface="+mn-ea"/>
              <a:cs typeface="+mn-cs"/>
            </a:rPr>
            <a:t>、類似団体と比べるとやや低</a:t>
          </a:r>
          <a:r>
            <a:rPr kumimoji="1" lang="ja-JP" altLang="en-US" sz="1100">
              <a:solidFill>
                <a:schemeClr val="dk1"/>
              </a:solidFill>
              <a:effectLst/>
              <a:latin typeface="+mn-lt"/>
              <a:ea typeface="+mn-ea"/>
              <a:cs typeface="+mn-cs"/>
            </a:rPr>
            <a:t>く、前年度より減少した</a:t>
          </a:r>
          <a:r>
            <a:rPr kumimoji="1" lang="ja-JP" altLang="ja-JP" sz="1100">
              <a:solidFill>
                <a:schemeClr val="dk1"/>
              </a:solidFill>
              <a:effectLst/>
              <a:latin typeface="+mn-lt"/>
              <a:ea typeface="+mn-ea"/>
              <a:cs typeface="+mn-cs"/>
            </a:rPr>
            <a:t>ものの</a:t>
          </a:r>
          <a:r>
            <a:rPr kumimoji="1" lang="en-US" altLang="ja-JP" sz="1100">
              <a:solidFill>
                <a:schemeClr val="dk1"/>
              </a:solidFill>
              <a:effectLst/>
              <a:latin typeface="+mn-lt"/>
              <a:ea typeface="+mn-ea"/>
              <a:cs typeface="+mn-cs"/>
            </a:rPr>
            <a:t>50,932</a:t>
          </a:r>
          <a:r>
            <a:rPr kumimoji="1" lang="ja-JP" altLang="ja-JP" sz="1100">
              <a:solidFill>
                <a:schemeClr val="dk1"/>
              </a:solidFill>
              <a:effectLst/>
              <a:latin typeface="+mn-lt"/>
              <a:ea typeface="+mn-ea"/>
              <a:cs typeface="+mn-cs"/>
            </a:rPr>
            <a:t>円となっている。これは、非正規職員の任用形態の見直しに等により賃金が増加したことや、町立保育園保育士の確保のために派遣業務委託を始めたこと等により委託料が増加したためである。人件費は住民一人当たり</a:t>
          </a:r>
          <a:r>
            <a:rPr kumimoji="1" lang="en-US" altLang="ja-JP" sz="1100">
              <a:solidFill>
                <a:schemeClr val="dk1"/>
              </a:solidFill>
              <a:effectLst/>
              <a:latin typeface="+mn-lt"/>
              <a:ea typeface="+mn-ea"/>
              <a:cs typeface="+mn-cs"/>
            </a:rPr>
            <a:t>49,514</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番目に高い構成比を占めるものの、類似団体と比べると住民一人当たり約</a:t>
          </a:r>
          <a:r>
            <a:rPr kumimoji="1" lang="en-US" altLang="ja-JP" sz="1100">
              <a:solidFill>
                <a:schemeClr val="dk1"/>
              </a:solidFill>
              <a:effectLst/>
              <a:latin typeface="+mn-lt"/>
              <a:ea typeface="+mn-ea"/>
              <a:cs typeface="+mn-cs"/>
            </a:rPr>
            <a:t>6,300</a:t>
          </a:r>
          <a:r>
            <a:rPr kumimoji="1" lang="ja-JP" altLang="ja-JP" sz="1100">
              <a:solidFill>
                <a:schemeClr val="dk1"/>
              </a:solidFill>
              <a:effectLst/>
              <a:latin typeface="+mn-lt"/>
              <a:ea typeface="+mn-ea"/>
              <a:cs typeface="+mn-cs"/>
            </a:rPr>
            <a:t>円程低い水準となっている。しかし、非正規職員（特に嘱託職員）の人件費は多額となっているため、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に定めた「人件費の抑制及び適正な人事配置についての方針」に基づき見直しを進め、正規職員と非正規職員のバランスを取りながら人件費の抑制を図る。また、積立金については住民一人当たり</a:t>
          </a:r>
          <a:r>
            <a:rPr kumimoji="1" lang="en-US" altLang="ja-JP" sz="1100">
              <a:solidFill>
                <a:schemeClr val="dk1"/>
              </a:solidFill>
              <a:effectLst/>
              <a:latin typeface="+mn-lt"/>
              <a:ea typeface="+mn-ea"/>
              <a:cs typeface="+mn-cs"/>
            </a:rPr>
            <a:t>20,165</a:t>
          </a:r>
          <a:r>
            <a:rPr kumimoji="1" lang="ja-JP" altLang="ja-JP" sz="1100">
              <a:solidFill>
                <a:schemeClr val="dk1"/>
              </a:solidFill>
              <a:effectLst/>
              <a:latin typeface="+mn-lt"/>
              <a:ea typeface="+mn-ea"/>
              <a:cs typeface="+mn-cs"/>
            </a:rPr>
            <a:t>円で、類似団体</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位</a:t>
          </a:r>
          <a:r>
            <a:rPr kumimoji="1" lang="ja-JP" altLang="en-US" sz="1100">
              <a:solidFill>
                <a:schemeClr val="dk1"/>
              </a:solidFill>
              <a:effectLst/>
              <a:latin typeface="+mn-lt"/>
              <a:ea typeface="+mn-ea"/>
              <a:cs typeface="+mn-cs"/>
            </a:rPr>
            <a:t>と比較的高い</a:t>
          </a:r>
          <a:r>
            <a:rPr kumimoji="1" lang="ja-JP" altLang="ja-JP" sz="1100">
              <a:solidFill>
                <a:schemeClr val="dk1"/>
              </a:solidFill>
              <a:effectLst/>
              <a:latin typeface="+mn-lt"/>
              <a:ea typeface="+mn-ea"/>
              <a:cs typeface="+mn-cs"/>
            </a:rPr>
            <a:t>水準である</a:t>
          </a:r>
          <a:r>
            <a:rPr kumimoji="1" lang="ja-JP" altLang="en-US" sz="1100">
              <a:solidFill>
                <a:schemeClr val="dk1"/>
              </a:solidFill>
              <a:effectLst/>
              <a:latin typeface="+mn-lt"/>
              <a:ea typeface="+mn-ea"/>
              <a:cs typeface="+mn-cs"/>
            </a:rPr>
            <a:t>が、これは特定目的基金を廃止し、財政調整基金へ一本介したためである。</a:t>
          </a:r>
          <a:r>
            <a:rPr kumimoji="1" lang="ja-JP" altLang="ja-JP" sz="1100">
              <a:solidFill>
                <a:schemeClr val="dk1"/>
              </a:solidFill>
              <a:effectLst/>
              <a:latin typeface="+mn-lt"/>
              <a:ea typeface="+mn-ea"/>
              <a:cs typeface="+mn-cs"/>
            </a:rPr>
            <a:t>今後はサマーレビューを通して、事業の選択と集中の徹底を図ることで積立金に充てる財源を増やし、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月に新設した庁舎建設等基金及び</a:t>
          </a:r>
          <a:r>
            <a:rPr lang="ja-JP" altLang="en-US">
              <a:effectLst/>
            </a:rPr>
            <a:t>町制施行１００周年記念事業基金へ積み立てながら、公共施設の維持補修をはじめとした今後の財政需要に対応していく方針である。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福岡県宇美町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37,288
37,059
30.21
12,375,199
11,915,242
444,052
6,981,727
10,306,516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81407</xdr:rowOff>
    </xdr:from>
    <xdr:to>
      <xdr:col>6</xdr:col>
      <xdr:colOff>511175</xdr:colOff>
      <xdr:row>36</xdr:row>
      <xdr:rowOff>130175</xdr:rowOff>
    </xdr:to>
    <xdr:cxnSp macro="">
      <xdr:nvCxnSpPr>
        <xdr:cNvPr id="61" name="直線コネクタ 60"/>
        <xdr:cNvCxnSpPr/>
      </xdr:nvCxnSpPr>
      <xdr:spPr>
        <a:xfrm>
          <a:off x="3797300" y="6253607"/>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81407</xdr:rowOff>
    </xdr:from>
    <xdr:to>
      <xdr:col>5</xdr:col>
      <xdr:colOff>358775</xdr:colOff>
      <xdr:row>36</xdr:row>
      <xdr:rowOff>149987</xdr:rowOff>
    </xdr:to>
    <xdr:cxnSp macro="">
      <xdr:nvCxnSpPr>
        <xdr:cNvPr id="64" name="直線コネクタ 63"/>
        <xdr:cNvCxnSpPr/>
      </xdr:nvCxnSpPr>
      <xdr:spPr>
        <a:xfrm flipV="1">
          <a:off x="2908300" y="62536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149987</xdr:rowOff>
    </xdr:from>
    <xdr:to>
      <xdr:col>4</xdr:col>
      <xdr:colOff>155575</xdr:colOff>
      <xdr:row>36</xdr:row>
      <xdr:rowOff>169799</xdr:rowOff>
    </xdr:to>
    <xdr:cxnSp macro="">
      <xdr:nvCxnSpPr>
        <xdr:cNvPr id="67" name="直線コネクタ 66"/>
        <xdr:cNvCxnSpPr/>
      </xdr:nvCxnSpPr>
      <xdr:spPr>
        <a:xfrm flipV="1">
          <a:off x="2019300" y="632218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150368</xdr:rowOff>
    </xdr:from>
    <xdr:to>
      <xdr:col>2</xdr:col>
      <xdr:colOff>638175</xdr:colOff>
      <xdr:row>36</xdr:row>
      <xdr:rowOff>169799</xdr:rowOff>
    </xdr:to>
    <xdr:cxnSp macro="">
      <xdr:nvCxnSpPr>
        <xdr:cNvPr id="70" name="直線コネクタ 69"/>
        <xdr:cNvCxnSpPr/>
      </xdr:nvCxnSpPr>
      <xdr:spPr>
        <a:xfrm>
          <a:off x="1130300" y="63225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79375</xdr:rowOff>
    </xdr:from>
    <xdr:to>
      <xdr:col>6</xdr:col>
      <xdr:colOff>561975</xdr:colOff>
      <xdr:row>37</xdr:row>
      <xdr:rowOff>9525</xdr:rowOff>
    </xdr:to>
    <xdr:sp macro="" textlink="">
      <xdr:nvSpPr>
        <xdr:cNvPr id="80" name="円/楕円 79"/>
        <xdr:cNvSpPr/>
      </xdr:nvSpPr>
      <xdr:spPr>
        <a:xfrm>
          <a:off x="4584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57802</xdr:rowOff>
    </xdr:from>
    <xdr:ext cx="469744" cy="259045"/>
    <xdr:sp macro="" textlink="">
      <xdr:nvSpPr>
        <xdr:cNvPr id="81" name="議会費該当値テキスト"/>
        <xdr:cNvSpPr txBox="1"/>
      </xdr:nvSpPr>
      <xdr:spPr>
        <a:xfrm>
          <a:off x="4686300"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30607</xdr:rowOff>
    </xdr:from>
    <xdr:to>
      <xdr:col>5</xdr:col>
      <xdr:colOff>409575</xdr:colOff>
      <xdr:row>36</xdr:row>
      <xdr:rowOff>132207</xdr:rowOff>
    </xdr:to>
    <xdr:sp macro="" textlink="">
      <xdr:nvSpPr>
        <xdr:cNvPr id="82" name="円/楕円 81"/>
        <xdr:cNvSpPr/>
      </xdr:nvSpPr>
      <xdr:spPr>
        <a:xfrm>
          <a:off x="3746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123334</xdr:rowOff>
    </xdr:from>
    <xdr:ext cx="469744" cy="259045"/>
    <xdr:sp macro="" textlink="">
      <xdr:nvSpPr>
        <xdr:cNvPr id="83" name="テキスト ボックス 82"/>
        <xdr:cNvSpPr txBox="1"/>
      </xdr:nvSpPr>
      <xdr:spPr>
        <a:xfrm>
          <a:off x="3562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99187</xdr:rowOff>
    </xdr:from>
    <xdr:to>
      <xdr:col>4</xdr:col>
      <xdr:colOff>206375</xdr:colOff>
      <xdr:row>37</xdr:row>
      <xdr:rowOff>29337</xdr:rowOff>
    </xdr:to>
    <xdr:sp macro="" textlink="">
      <xdr:nvSpPr>
        <xdr:cNvPr id="84" name="円/楕円 83"/>
        <xdr:cNvSpPr/>
      </xdr:nvSpPr>
      <xdr:spPr>
        <a:xfrm>
          <a:off x="2857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20464</xdr:rowOff>
    </xdr:from>
    <xdr:ext cx="469744" cy="259045"/>
    <xdr:sp macro="" textlink="">
      <xdr:nvSpPr>
        <xdr:cNvPr id="85" name="テキスト ボックス 84"/>
        <xdr:cNvSpPr txBox="1"/>
      </xdr:nvSpPr>
      <xdr:spPr>
        <a:xfrm>
          <a:off x="2673427"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118999</xdr:rowOff>
    </xdr:from>
    <xdr:to>
      <xdr:col>3</xdr:col>
      <xdr:colOff>3175</xdr:colOff>
      <xdr:row>37</xdr:row>
      <xdr:rowOff>49149</xdr:rowOff>
    </xdr:to>
    <xdr:sp macro="" textlink="">
      <xdr:nvSpPr>
        <xdr:cNvPr id="86" name="円/楕円 85"/>
        <xdr:cNvSpPr/>
      </xdr:nvSpPr>
      <xdr:spPr>
        <a:xfrm>
          <a:off x="1968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40276</xdr:rowOff>
    </xdr:from>
    <xdr:ext cx="469744" cy="259045"/>
    <xdr:sp macro="" textlink="">
      <xdr:nvSpPr>
        <xdr:cNvPr id="87" name="テキスト ボックス 86"/>
        <xdr:cNvSpPr txBox="1"/>
      </xdr:nvSpPr>
      <xdr:spPr>
        <a:xfrm>
          <a:off x="1784427"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99568</xdr:rowOff>
    </xdr:from>
    <xdr:to>
      <xdr:col>1</xdr:col>
      <xdr:colOff>485775</xdr:colOff>
      <xdr:row>37</xdr:row>
      <xdr:rowOff>29718</xdr:rowOff>
    </xdr:to>
    <xdr:sp macro="" textlink="">
      <xdr:nvSpPr>
        <xdr:cNvPr id="88" name="円/楕円 87"/>
        <xdr:cNvSpPr/>
      </xdr:nvSpPr>
      <xdr:spPr>
        <a:xfrm>
          <a:off x="1079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20845</xdr:rowOff>
    </xdr:from>
    <xdr:ext cx="469744" cy="259045"/>
    <xdr:sp macro="" textlink="">
      <xdr:nvSpPr>
        <xdr:cNvPr id="89" name="テキスト ボックス 88"/>
        <xdr:cNvSpPr txBox="1"/>
      </xdr:nvSpPr>
      <xdr:spPr>
        <a:xfrm>
          <a:off x="895427"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10267</xdr:rowOff>
    </xdr:from>
    <xdr:to>
      <xdr:col>6</xdr:col>
      <xdr:colOff>511175</xdr:colOff>
      <xdr:row>57</xdr:row>
      <xdr:rowOff>88280</xdr:rowOff>
    </xdr:to>
    <xdr:cxnSp macro="">
      <xdr:nvCxnSpPr>
        <xdr:cNvPr id="118" name="直線コネクタ 117"/>
        <xdr:cNvCxnSpPr/>
      </xdr:nvCxnSpPr>
      <xdr:spPr>
        <a:xfrm flipV="1">
          <a:off x="3797300" y="9782917"/>
          <a:ext cx="838200" cy="7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88280</xdr:rowOff>
    </xdr:from>
    <xdr:to>
      <xdr:col>5</xdr:col>
      <xdr:colOff>358775</xdr:colOff>
      <xdr:row>57</xdr:row>
      <xdr:rowOff>133490</xdr:rowOff>
    </xdr:to>
    <xdr:cxnSp macro="">
      <xdr:nvCxnSpPr>
        <xdr:cNvPr id="121" name="直線コネクタ 120"/>
        <xdr:cNvCxnSpPr/>
      </xdr:nvCxnSpPr>
      <xdr:spPr>
        <a:xfrm flipV="1">
          <a:off x="2908300" y="9860930"/>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12210</xdr:rowOff>
    </xdr:from>
    <xdr:to>
      <xdr:col>4</xdr:col>
      <xdr:colOff>155575</xdr:colOff>
      <xdr:row>57</xdr:row>
      <xdr:rowOff>133490</xdr:rowOff>
    </xdr:to>
    <xdr:cxnSp macro="">
      <xdr:nvCxnSpPr>
        <xdr:cNvPr id="124" name="直線コネクタ 123"/>
        <xdr:cNvCxnSpPr/>
      </xdr:nvCxnSpPr>
      <xdr:spPr>
        <a:xfrm>
          <a:off x="2019300" y="9784860"/>
          <a:ext cx="889000" cy="1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12210</xdr:rowOff>
    </xdr:from>
    <xdr:to>
      <xdr:col>2</xdr:col>
      <xdr:colOff>638175</xdr:colOff>
      <xdr:row>57</xdr:row>
      <xdr:rowOff>99748</xdr:rowOff>
    </xdr:to>
    <xdr:cxnSp macro="">
      <xdr:nvCxnSpPr>
        <xdr:cNvPr id="127" name="直線コネクタ 126"/>
        <xdr:cNvCxnSpPr/>
      </xdr:nvCxnSpPr>
      <xdr:spPr>
        <a:xfrm flipV="1">
          <a:off x="1130300" y="9784860"/>
          <a:ext cx="889000" cy="8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130917</xdr:rowOff>
    </xdr:from>
    <xdr:to>
      <xdr:col>6</xdr:col>
      <xdr:colOff>561975</xdr:colOff>
      <xdr:row>57</xdr:row>
      <xdr:rowOff>61067</xdr:rowOff>
    </xdr:to>
    <xdr:sp macro="" textlink="">
      <xdr:nvSpPr>
        <xdr:cNvPr id="137" name="円/楕円 136"/>
        <xdr:cNvSpPr/>
      </xdr:nvSpPr>
      <xdr:spPr>
        <a:xfrm>
          <a:off x="4584700" y="97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109344</xdr:rowOff>
    </xdr:from>
    <xdr:ext cx="534377" cy="259045"/>
    <xdr:sp macro="" textlink="">
      <xdr:nvSpPr>
        <xdr:cNvPr id="138" name="総務費該当値テキスト"/>
        <xdr:cNvSpPr txBox="1"/>
      </xdr:nvSpPr>
      <xdr:spPr>
        <a:xfrm>
          <a:off x="4686300" y="97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37480</xdr:rowOff>
    </xdr:from>
    <xdr:to>
      <xdr:col>5</xdr:col>
      <xdr:colOff>409575</xdr:colOff>
      <xdr:row>57</xdr:row>
      <xdr:rowOff>139080</xdr:rowOff>
    </xdr:to>
    <xdr:sp macro="" textlink="">
      <xdr:nvSpPr>
        <xdr:cNvPr id="139" name="円/楕円 138"/>
        <xdr:cNvSpPr/>
      </xdr:nvSpPr>
      <xdr:spPr>
        <a:xfrm>
          <a:off x="3746500" y="98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130207</xdr:rowOff>
    </xdr:from>
    <xdr:ext cx="534377" cy="259045"/>
    <xdr:sp macro="" textlink="">
      <xdr:nvSpPr>
        <xdr:cNvPr id="140" name="テキスト ボックス 139"/>
        <xdr:cNvSpPr txBox="1"/>
      </xdr:nvSpPr>
      <xdr:spPr>
        <a:xfrm>
          <a:off x="3530111" y="99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82690</xdr:rowOff>
    </xdr:from>
    <xdr:to>
      <xdr:col>4</xdr:col>
      <xdr:colOff>206375</xdr:colOff>
      <xdr:row>58</xdr:row>
      <xdr:rowOff>12840</xdr:rowOff>
    </xdr:to>
    <xdr:sp macro="" textlink="">
      <xdr:nvSpPr>
        <xdr:cNvPr id="141" name="円/楕円 140"/>
        <xdr:cNvSpPr/>
      </xdr:nvSpPr>
      <xdr:spPr>
        <a:xfrm>
          <a:off x="2857500" y="98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3967</xdr:rowOff>
    </xdr:from>
    <xdr:ext cx="534377" cy="259045"/>
    <xdr:sp macro="" textlink="">
      <xdr:nvSpPr>
        <xdr:cNvPr id="142" name="テキスト ボックス 141"/>
        <xdr:cNvSpPr txBox="1"/>
      </xdr:nvSpPr>
      <xdr:spPr>
        <a:xfrm>
          <a:off x="2641111" y="99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132860</xdr:rowOff>
    </xdr:from>
    <xdr:to>
      <xdr:col>3</xdr:col>
      <xdr:colOff>3175</xdr:colOff>
      <xdr:row>57</xdr:row>
      <xdr:rowOff>63010</xdr:rowOff>
    </xdr:to>
    <xdr:sp macro="" textlink="">
      <xdr:nvSpPr>
        <xdr:cNvPr id="143" name="円/楕円 142"/>
        <xdr:cNvSpPr/>
      </xdr:nvSpPr>
      <xdr:spPr>
        <a:xfrm>
          <a:off x="1968500" y="97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54137</xdr:rowOff>
    </xdr:from>
    <xdr:ext cx="534377" cy="259045"/>
    <xdr:sp macro="" textlink="">
      <xdr:nvSpPr>
        <xdr:cNvPr id="144" name="テキスト ボックス 143"/>
        <xdr:cNvSpPr txBox="1"/>
      </xdr:nvSpPr>
      <xdr:spPr>
        <a:xfrm>
          <a:off x="1752111" y="98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48948</xdr:rowOff>
    </xdr:from>
    <xdr:to>
      <xdr:col>1</xdr:col>
      <xdr:colOff>485775</xdr:colOff>
      <xdr:row>57</xdr:row>
      <xdr:rowOff>150548</xdr:rowOff>
    </xdr:to>
    <xdr:sp macro="" textlink="">
      <xdr:nvSpPr>
        <xdr:cNvPr id="145" name="円/楕円 144"/>
        <xdr:cNvSpPr/>
      </xdr:nvSpPr>
      <xdr:spPr>
        <a:xfrm>
          <a:off x="1079500" y="98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141675</xdr:rowOff>
    </xdr:from>
    <xdr:ext cx="534377" cy="259045"/>
    <xdr:sp macro="" textlink="">
      <xdr:nvSpPr>
        <xdr:cNvPr id="146" name="テキスト ボックス 145"/>
        <xdr:cNvSpPr txBox="1"/>
      </xdr:nvSpPr>
      <xdr:spPr>
        <a:xfrm>
          <a:off x="863111" y="99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809</xdr:rowOff>
    </xdr:from>
    <xdr:to>
      <xdr:col>6</xdr:col>
      <xdr:colOff>511175</xdr:colOff>
      <xdr:row>78</xdr:row>
      <xdr:rowOff>9213</xdr:rowOff>
    </xdr:to>
    <xdr:cxnSp macro="">
      <xdr:nvCxnSpPr>
        <xdr:cNvPr id="178" name="直線コネクタ 177"/>
        <xdr:cNvCxnSpPr/>
      </xdr:nvCxnSpPr>
      <xdr:spPr>
        <a:xfrm>
          <a:off x="3797300" y="13373909"/>
          <a:ext cx="8382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809</xdr:rowOff>
    </xdr:from>
    <xdr:to>
      <xdr:col>5</xdr:col>
      <xdr:colOff>358775</xdr:colOff>
      <xdr:row>78</xdr:row>
      <xdr:rowOff>134127</xdr:rowOff>
    </xdr:to>
    <xdr:cxnSp macro="">
      <xdr:nvCxnSpPr>
        <xdr:cNvPr id="181" name="直線コネクタ 180"/>
        <xdr:cNvCxnSpPr/>
      </xdr:nvCxnSpPr>
      <xdr:spPr>
        <a:xfrm flipV="1">
          <a:off x="2908300" y="13373909"/>
          <a:ext cx="889000" cy="1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134127</xdr:rowOff>
    </xdr:from>
    <xdr:to>
      <xdr:col>4</xdr:col>
      <xdr:colOff>155575</xdr:colOff>
      <xdr:row>79</xdr:row>
      <xdr:rowOff>33728</xdr:rowOff>
    </xdr:to>
    <xdr:cxnSp macro="">
      <xdr:nvCxnSpPr>
        <xdr:cNvPr id="184" name="直線コネクタ 183"/>
        <xdr:cNvCxnSpPr/>
      </xdr:nvCxnSpPr>
      <xdr:spPr>
        <a:xfrm flipV="1">
          <a:off x="2019300" y="13507227"/>
          <a:ext cx="8890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33728</xdr:rowOff>
    </xdr:from>
    <xdr:to>
      <xdr:col>2</xdr:col>
      <xdr:colOff>638175</xdr:colOff>
      <xdr:row>79</xdr:row>
      <xdr:rowOff>58165</xdr:rowOff>
    </xdr:to>
    <xdr:cxnSp macro="">
      <xdr:nvCxnSpPr>
        <xdr:cNvPr id="187" name="直線コネクタ 186"/>
        <xdr:cNvCxnSpPr/>
      </xdr:nvCxnSpPr>
      <xdr:spPr>
        <a:xfrm flipV="1">
          <a:off x="1130300" y="13578278"/>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129863</xdr:rowOff>
    </xdr:from>
    <xdr:to>
      <xdr:col>6</xdr:col>
      <xdr:colOff>561975</xdr:colOff>
      <xdr:row>78</xdr:row>
      <xdr:rowOff>60013</xdr:rowOff>
    </xdr:to>
    <xdr:sp macro="" textlink="">
      <xdr:nvSpPr>
        <xdr:cNvPr id="197" name="円/楕円 196"/>
        <xdr:cNvSpPr/>
      </xdr:nvSpPr>
      <xdr:spPr>
        <a:xfrm>
          <a:off x="4584700" y="133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108290</xdr:rowOff>
    </xdr:from>
    <xdr:ext cx="599010" cy="259045"/>
    <xdr:sp macro="" textlink="">
      <xdr:nvSpPr>
        <xdr:cNvPr id="198" name="民生費該当値テキスト"/>
        <xdr:cNvSpPr txBox="1"/>
      </xdr:nvSpPr>
      <xdr:spPr>
        <a:xfrm>
          <a:off x="4686300" y="1330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121459</xdr:rowOff>
    </xdr:from>
    <xdr:to>
      <xdr:col>5</xdr:col>
      <xdr:colOff>409575</xdr:colOff>
      <xdr:row>78</xdr:row>
      <xdr:rowOff>51609</xdr:rowOff>
    </xdr:to>
    <xdr:sp macro="" textlink="">
      <xdr:nvSpPr>
        <xdr:cNvPr id="199" name="円/楕円 198"/>
        <xdr:cNvSpPr/>
      </xdr:nvSpPr>
      <xdr:spPr>
        <a:xfrm>
          <a:off x="3746500" y="133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68136</xdr:rowOff>
    </xdr:from>
    <xdr:ext cx="599010" cy="259045"/>
    <xdr:sp macro="" textlink="">
      <xdr:nvSpPr>
        <xdr:cNvPr id="200" name="テキスト ボックス 199"/>
        <xdr:cNvSpPr txBox="1"/>
      </xdr:nvSpPr>
      <xdr:spPr>
        <a:xfrm>
          <a:off x="3497794" y="130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83327</xdr:rowOff>
    </xdr:from>
    <xdr:to>
      <xdr:col>4</xdr:col>
      <xdr:colOff>206375</xdr:colOff>
      <xdr:row>79</xdr:row>
      <xdr:rowOff>13477</xdr:rowOff>
    </xdr:to>
    <xdr:sp macro="" textlink="">
      <xdr:nvSpPr>
        <xdr:cNvPr id="201" name="円/楕円 200"/>
        <xdr:cNvSpPr/>
      </xdr:nvSpPr>
      <xdr:spPr>
        <a:xfrm>
          <a:off x="2857500" y="134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4604</xdr:rowOff>
    </xdr:from>
    <xdr:ext cx="599010" cy="259045"/>
    <xdr:sp macro="" textlink="">
      <xdr:nvSpPr>
        <xdr:cNvPr id="202" name="テキスト ボックス 201"/>
        <xdr:cNvSpPr txBox="1"/>
      </xdr:nvSpPr>
      <xdr:spPr>
        <a:xfrm>
          <a:off x="2608794" y="135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154378</xdr:rowOff>
    </xdr:from>
    <xdr:to>
      <xdr:col>3</xdr:col>
      <xdr:colOff>3175</xdr:colOff>
      <xdr:row>79</xdr:row>
      <xdr:rowOff>84528</xdr:rowOff>
    </xdr:to>
    <xdr:sp macro="" textlink="">
      <xdr:nvSpPr>
        <xdr:cNvPr id="203" name="円/楕円 202"/>
        <xdr:cNvSpPr/>
      </xdr:nvSpPr>
      <xdr:spPr>
        <a:xfrm>
          <a:off x="1968500" y="135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75655</xdr:rowOff>
    </xdr:from>
    <xdr:ext cx="534377" cy="259045"/>
    <xdr:sp macro="" textlink="">
      <xdr:nvSpPr>
        <xdr:cNvPr id="204" name="テキスト ボックス 203"/>
        <xdr:cNvSpPr txBox="1"/>
      </xdr:nvSpPr>
      <xdr:spPr>
        <a:xfrm>
          <a:off x="1752111" y="136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7365</xdr:rowOff>
    </xdr:from>
    <xdr:to>
      <xdr:col>1</xdr:col>
      <xdr:colOff>485775</xdr:colOff>
      <xdr:row>79</xdr:row>
      <xdr:rowOff>108965</xdr:rowOff>
    </xdr:to>
    <xdr:sp macro="" textlink="">
      <xdr:nvSpPr>
        <xdr:cNvPr id="205" name="円/楕円 204"/>
        <xdr:cNvSpPr/>
      </xdr:nvSpPr>
      <xdr:spPr>
        <a:xfrm>
          <a:off x="1079500" y="135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100092</xdr:rowOff>
    </xdr:from>
    <xdr:ext cx="534377" cy="259045"/>
    <xdr:sp macro="" textlink="">
      <xdr:nvSpPr>
        <xdr:cNvPr id="206" name="テキスト ボックス 205"/>
        <xdr:cNvSpPr txBox="1"/>
      </xdr:nvSpPr>
      <xdr:spPr>
        <a:xfrm>
          <a:off x="863111" y="136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82851</xdr:rowOff>
    </xdr:from>
    <xdr:to>
      <xdr:col>6</xdr:col>
      <xdr:colOff>511175</xdr:colOff>
      <xdr:row>98</xdr:row>
      <xdr:rowOff>85244</xdr:rowOff>
    </xdr:to>
    <xdr:cxnSp macro="">
      <xdr:nvCxnSpPr>
        <xdr:cNvPr id="235" name="直線コネクタ 234"/>
        <xdr:cNvCxnSpPr/>
      </xdr:nvCxnSpPr>
      <xdr:spPr>
        <a:xfrm>
          <a:off x="3797300" y="16884951"/>
          <a:ext cx="8382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5462</xdr:rowOff>
    </xdr:from>
    <xdr:to>
      <xdr:col>5</xdr:col>
      <xdr:colOff>358775</xdr:colOff>
      <xdr:row>98</xdr:row>
      <xdr:rowOff>82851</xdr:rowOff>
    </xdr:to>
    <xdr:cxnSp macro="">
      <xdr:nvCxnSpPr>
        <xdr:cNvPr id="238" name="直線コネクタ 237"/>
        <xdr:cNvCxnSpPr/>
      </xdr:nvCxnSpPr>
      <xdr:spPr>
        <a:xfrm>
          <a:off x="2908300" y="16807562"/>
          <a:ext cx="889000" cy="7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5462</xdr:rowOff>
    </xdr:from>
    <xdr:to>
      <xdr:col>4</xdr:col>
      <xdr:colOff>155575</xdr:colOff>
      <xdr:row>98</xdr:row>
      <xdr:rowOff>65687</xdr:rowOff>
    </xdr:to>
    <xdr:cxnSp macro="">
      <xdr:nvCxnSpPr>
        <xdr:cNvPr id="241" name="直線コネクタ 240"/>
        <xdr:cNvCxnSpPr/>
      </xdr:nvCxnSpPr>
      <xdr:spPr>
        <a:xfrm flipV="1">
          <a:off x="2019300" y="16807562"/>
          <a:ext cx="889000" cy="6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65687</xdr:rowOff>
    </xdr:from>
    <xdr:to>
      <xdr:col>2</xdr:col>
      <xdr:colOff>638175</xdr:colOff>
      <xdr:row>98</xdr:row>
      <xdr:rowOff>85517</xdr:rowOff>
    </xdr:to>
    <xdr:cxnSp macro="">
      <xdr:nvCxnSpPr>
        <xdr:cNvPr id="244" name="直線コネクタ 243"/>
        <xdr:cNvCxnSpPr/>
      </xdr:nvCxnSpPr>
      <xdr:spPr>
        <a:xfrm flipV="1">
          <a:off x="1130300" y="16867787"/>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34444</xdr:rowOff>
    </xdr:from>
    <xdr:to>
      <xdr:col>6</xdr:col>
      <xdr:colOff>561975</xdr:colOff>
      <xdr:row>98</xdr:row>
      <xdr:rowOff>136044</xdr:rowOff>
    </xdr:to>
    <xdr:sp macro="" textlink="">
      <xdr:nvSpPr>
        <xdr:cNvPr id="254" name="円/楕円 253"/>
        <xdr:cNvSpPr/>
      </xdr:nvSpPr>
      <xdr:spPr>
        <a:xfrm>
          <a:off x="4584700" y="16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32051</xdr:rowOff>
    </xdr:from>
    <xdr:to>
      <xdr:col>5</xdr:col>
      <xdr:colOff>409575</xdr:colOff>
      <xdr:row>98</xdr:row>
      <xdr:rowOff>133651</xdr:rowOff>
    </xdr:to>
    <xdr:sp macro="" textlink="">
      <xdr:nvSpPr>
        <xdr:cNvPr id="256" name="円/楕円 255"/>
        <xdr:cNvSpPr/>
      </xdr:nvSpPr>
      <xdr:spPr>
        <a:xfrm>
          <a:off x="3746500" y="168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150178</xdr:rowOff>
    </xdr:from>
    <xdr:ext cx="534377" cy="259045"/>
    <xdr:sp macro="" textlink="">
      <xdr:nvSpPr>
        <xdr:cNvPr id="257" name="テキスト ボックス 256"/>
        <xdr:cNvSpPr txBox="1"/>
      </xdr:nvSpPr>
      <xdr:spPr>
        <a:xfrm>
          <a:off x="3530111" y="166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126112</xdr:rowOff>
    </xdr:from>
    <xdr:to>
      <xdr:col>4</xdr:col>
      <xdr:colOff>206375</xdr:colOff>
      <xdr:row>98</xdr:row>
      <xdr:rowOff>56262</xdr:rowOff>
    </xdr:to>
    <xdr:sp macro="" textlink="">
      <xdr:nvSpPr>
        <xdr:cNvPr id="258" name="円/楕円 257"/>
        <xdr:cNvSpPr/>
      </xdr:nvSpPr>
      <xdr:spPr>
        <a:xfrm>
          <a:off x="2857500" y="167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72789</xdr:rowOff>
    </xdr:from>
    <xdr:ext cx="534377" cy="259045"/>
    <xdr:sp macro="" textlink="">
      <xdr:nvSpPr>
        <xdr:cNvPr id="259" name="テキスト ボックス 258"/>
        <xdr:cNvSpPr txBox="1"/>
      </xdr:nvSpPr>
      <xdr:spPr>
        <a:xfrm>
          <a:off x="2641111" y="16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14887</xdr:rowOff>
    </xdr:from>
    <xdr:to>
      <xdr:col>3</xdr:col>
      <xdr:colOff>3175</xdr:colOff>
      <xdr:row>98</xdr:row>
      <xdr:rowOff>116487</xdr:rowOff>
    </xdr:to>
    <xdr:sp macro="" textlink="">
      <xdr:nvSpPr>
        <xdr:cNvPr id="260" name="円/楕円 259"/>
        <xdr:cNvSpPr/>
      </xdr:nvSpPr>
      <xdr:spPr>
        <a:xfrm>
          <a:off x="1968500" y="168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133014</xdr:rowOff>
    </xdr:from>
    <xdr:ext cx="534377" cy="259045"/>
    <xdr:sp macro="" textlink="">
      <xdr:nvSpPr>
        <xdr:cNvPr id="261" name="テキスト ボックス 260"/>
        <xdr:cNvSpPr txBox="1"/>
      </xdr:nvSpPr>
      <xdr:spPr>
        <a:xfrm>
          <a:off x="1752111" y="165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34717</xdr:rowOff>
    </xdr:from>
    <xdr:to>
      <xdr:col>1</xdr:col>
      <xdr:colOff>485775</xdr:colOff>
      <xdr:row>98</xdr:row>
      <xdr:rowOff>136317</xdr:rowOff>
    </xdr:to>
    <xdr:sp macro="" textlink="">
      <xdr:nvSpPr>
        <xdr:cNvPr id="262" name="円/楕円 261"/>
        <xdr:cNvSpPr/>
      </xdr:nvSpPr>
      <xdr:spPr>
        <a:xfrm>
          <a:off x="1079500" y="168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152844</xdr:rowOff>
    </xdr:from>
    <xdr:ext cx="534377" cy="259045"/>
    <xdr:sp macro="" textlink="">
      <xdr:nvSpPr>
        <xdr:cNvPr id="263" name="テキスト ボックス 262"/>
        <xdr:cNvSpPr txBox="1"/>
      </xdr:nvSpPr>
      <xdr:spPr>
        <a:xfrm>
          <a:off x="863111" y="1661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168656</xdr:rowOff>
    </xdr:from>
    <xdr:to>
      <xdr:col>15</xdr:col>
      <xdr:colOff>180975</xdr:colOff>
      <xdr:row>39</xdr:row>
      <xdr:rowOff>44450</xdr:rowOff>
    </xdr:to>
    <xdr:cxnSp macro="">
      <xdr:nvCxnSpPr>
        <xdr:cNvPr id="292" name="直線コネクタ 291"/>
        <xdr:cNvCxnSpPr/>
      </xdr:nvCxnSpPr>
      <xdr:spPr>
        <a:xfrm flipV="1">
          <a:off x="9639300" y="6512306"/>
          <a:ext cx="8382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109982</xdr:rowOff>
    </xdr:from>
    <xdr:to>
      <xdr:col>12</xdr:col>
      <xdr:colOff>511175</xdr:colOff>
      <xdr:row>39</xdr:row>
      <xdr:rowOff>44450</xdr:rowOff>
    </xdr:to>
    <xdr:cxnSp macro="">
      <xdr:nvCxnSpPr>
        <xdr:cNvPr id="298" name="直線コネクタ 297"/>
        <xdr:cNvCxnSpPr/>
      </xdr:nvCxnSpPr>
      <xdr:spPr>
        <a:xfrm>
          <a:off x="7861300" y="662508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28829</xdr:rowOff>
    </xdr:from>
    <xdr:to>
      <xdr:col>11</xdr:col>
      <xdr:colOff>307975</xdr:colOff>
      <xdr:row>38</xdr:row>
      <xdr:rowOff>109982</xdr:rowOff>
    </xdr:to>
    <xdr:cxnSp macro="">
      <xdr:nvCxnSpPr>
        <xdr:cNvPr id="301" name="直線コネクタ 300"/>
        <xdr:cNvCxnSpPr/>
      </xdr:nvCxnSpPr>
      <xdr:spPr>
        <a:xfrm>
          <a:off x="6972300" y="6201029"/>
          <a:ext cx="889000" cy="4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311" name="円/楕円 310"/>
        <xdr:cNvSpPr/>
      </xdr:nvSpPr>
      <xdr:spPr>
        <a:xfrm>
          <a:off x="104267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140733</xdr:rowOff>
    </xdr:from>
    <xdr:ext cx="378565" cy="259045"/>
    <xdr:sp macro="" textlink="">
      <xdr:nvSpPr>
        <xdr:cNvPr id="312" name="労働費該当値テキスト"/>
        <xdr:cNvSpPr txBox="1"/>
      </xdr:nvSpPr>
      <xdr:spPr>
        <a:xfrm>
          <a:off x="10528300"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59182</xdr:rowOff>
    </xdr:from>
    <xdr:to>
      <xdr:col>11</xdr:col>
      <xdr:colOff>358775</xdr:colOff>
      <xdr:row>38</xdr:row>
      <xdr:rowOff>160782</xdr:rowOff>
    </xdr:to>
    <xdr:sp macro="" textlink="">
      <xdr:nvSpPr>
        <xdr:cNvPr id="317" name="円/楕円 316"/>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151909</xdr:rowOff>
    </xdr:from>
    <xdr:ext cx="378565" cy="259045"/>
    <xdr:sp macro="" textlink="">
      <xdr:nvSpPr>
        <xdr:cNvPr id="318" name="テキスト ボックス 317"/>
        <xdr:cNvSpPr txBox="1"/>
      </xdr:nvSpPr>
      <xdr:spPr>
        <a:xfrm>
          <a:off x="7672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149479</xdr:rowOff>
    </xdr:from>
    <xdr:to>
      <xdr:col>10</xdr:col>
      <xdr:colOff>155575</xdr:colOff>
      <xdr:row>36</xdr:row>
      <xdr:rowOff>79629</xdr:rowOff>
    </xdr:to>
    <xdr:sp macro="" textlink="">
      <xdr:nvSpPr>
        <xdr:cNvPr id="319" name="円/楕円 318"/>
        <xdr:cNvSpPr/>
      </xdr:nvSpPr>
      <xdr:spPr>
        <a:xfrm>
          <a:off x="6921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70756</xdr:rowOff>
    </xdr:from>
    <xdr:ext cx="469744" cy="259045"/>
    <xdr:sp macro="" textlink="">
      <xdr:nvSpPr>
        <xdr:cNvPr id="320" name="テキスト ボックス 319"/>
        <xdr:cNvSpPr txBox="1"/>
      </xdr:nvSpPr>
      <xdr:spPr>
        <a:xfrm>
          <a:off x="6737427"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144749</xdr:rowOff>
    </xdr:from>
    <xdr:to>
      <xdr:col>15</xdr:col>
      <xdr:colOff>180975</xdr:colOff>
      <xdr:row>58</xdr:row>
      <xdr:rowOff>163055</xdr:rowOff>
    </xdr:to>
    <xdr:cxnSp macro="">
      <xdr:nvCxnSpPr>
        <xdr:cNvPr id="349" name="直線コネクタ 348"/>
        <xdr:cNvCxnSpPr/>
      </xdr:nvCxnSpPr>
      <xdr:spPr>
        <a:xfrm flipV="1">
          <a:off x="9639300" y="10088849"/>
          <a:ext cx="8382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152921</xdr:rowOff>
    </xdr:from>
    <xdr:to>
      <xdr:col>14</xdr:col>
      <xdr:colOff>28575</xdr:colOff>
      <xdr:row>58</xdr:row>
      <xdr:rowOff>163055</xdr:rowOff>
    </xdr:to>
    <xdr:cxnSp macro="">
      <xdr:nvCxnSpPr>
        <xdr:cNvPr id="352" name="直線コネクタ 351"/>
        <xdr:cNvCxnSpPr/>
      </xdr:nvCxnSpPr>
      <xdr:spPr>
        <a:xfrm>
          <a:off x="8750300" y="1009702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152921</xdr:rowOff>
    </xdr:from>
    <xdr:to>
      <xdr:col>12</xdr:col>
      <xdr:colOff>511175</xdr:colOff>
      <xdr:row>58</xdr:row>
      <xdr:rowOff>160503</xdr:rowOff>
    </xdr:to>
    <xdr:cxnSp macro="">
      <xdr:nvCxnSpPr>
        <xdr:cNvPr id="355" name="直線コネクタ 354"/>
        <xdr:cNvCxnSpPr/>
      </xdr:nvCxnSpPr>
      <xdr:spPr>
        <a:xfrm flipV="1">
          <a:off x="7861300" y="10097021"/>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148692</xdr:rowOff>
    </xdr:from>
    <xdr:to>
      <xdr:col>11</xdr:col>
      <xdr:colOff>307975</xdr:colOff>
      <xdr:row>58</xdr:row>
      <xdr:rowOff>160503</xdr:rowOff>
    </xdr:to>
    <xdr:cxnSp macro="">
      <xdr:nvCxnSpPr>
        <xdr:cNvPr id="358" name="直線コネクタ 357"/>
        <xdr:cNvCxnSpPr/>
      </xdr:nvCxnSpPr>
      <xdr:spPr>
        <a:xfrm>
          <a:off x="6972300" y="100927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93949</xdr:rowOff>
    </xdr:from>
    <xdr:to>
      <xdr:col>15</xdr:col>
      <xdr:colOff>231775</xdr:colOff>
      <xdr:row>59</xdr:row>
      <xdr:rowOff>24099</xdr:rowOff>
    </xdr:to>
    <xdr:sp macro="" textlink="">
      <xdr:nvSpPr>
        <xdr:cNvPr id="368" name="円/楕円 367"/>
        <xdr:cNvSpPr/>
      </xdr:nvSpPr>
      <xdr:spPr>
        <a:xfrm>
          <a:off x="10426700" y="100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8876</xdr:rowOff>
    </xdr:from>
    <xdr:ext cx="469744" cy="259045"/>
    <xdr:sp macro="" textlink="">
      <xdr:nvSpPr>
        <xdr:cNvPr id="369" name="農林水産業費該当値テキスト"/>
        <xdr:cNvSpPr txBox="1"/>
      </xdr:nvSpPr>
      <xdr:spPr>
        <a:xfrm>
          <a:off x="10528300" y="995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112255</xdr:rowOff>
    </xdr:from>
    <xdr:to>
      <xdr:col>14</xdr:col>
      <xdr:colOff>79375</xdr:colOff>
      <xdr:row>59</xdr:row>
      <xdr:rowOff>42405</xdr:rowOff>
    </xdr:to>
    <xdr:sp macro="" textlink="">
      <xdr:nvSpPr>
        <xdr:cNvPr id="370" name="円/楕円 369"/>
        <xdr:cNvSpPr/>
      </xdr:nvSpPr>
      <xdr:spPr>
        <a:xfrm>
          <a:off x="9588500" y="100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33532</xdr:rowOff>
    </xdr:from>
    <xdr:ext cx="469744" cy="259045"/>
    <xdr:sp macro="" textlink="">
      <xdr:nvSpPr>
        <xdr:cNvPr id="371" name="テキスト ボックス 370"/>
        <xdr:cNvSpPr txBox="1"/>
      </xdr:nvSpPr>
      <xdr:spPr>
        <a:xfrm>
          <a:off x="9404427" y="101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102121</xdr:rowOff>
    </xdr:from>
    <xdr:to>
      <xdr:col>12</xdr:col>
      <xdr:colOff>561975</xdr:colOff>
      <xdr:row>59</xdr:row>
      <xdr:rowOff>32271</xdr:rowOff>
    </xdr:to>
    <xdr:sp macro="" textlink="">
      <xdr:nvSpPr>
        <xdr:cNvPr id="372" name="円/楕円 371"/>
        <xdr:cNvSpPr/>
      </xdr:nvSpPr>
      <xdr:spPr>
        <a:xfrm>
          <a:off x="8699500" y="100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23398</xdr:rowOff>
    </xdr:from>
    <xdr:ext cx="469744" cy="259045"/>
    <xdr:sp macro="" textlink="">
      <xdr:nvSpPr>
        <xdr:cNvPr id="373" name="テキスト ボックス 372"/>
        <xdr:cNvSpPr txBox="1"/>
      </xdr:nvSpPr>
      <xdr:spPr>
        <a:xfrm>
          <a:off x="8515427" y="1013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109703</xdr:rowOff>
    </xdr:from>
    <xdr:to>
      <xdr:col>11</xdr:col>
      <xdr:colOff>358775</xdr:colOff>
      <xdr:row>59</xdr:row>
      <xdr:rowOff>39853</xdr:rowOff>
    </xdr:to>
    <xdr:sp macro="" textlink="">
      <xdr:nvSpPr>
        <xdr:cNvPr id="374" name="円/楕円 373"/>
        <xdr:cNvSpPr/>
      </xdr:nvSpPr>
      <xdr:spPr>
        <a:xfrm>
          <a:off x="7810500" y="100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30980</xdr:rowOff>
    </xdr:from>
    <xdr:ext cx="469744" cy="259045"/>
    <xdr:sp macro="" textlink="">
      <xdr:nvSpPr>
        <xdr:cNvPr id="375" name="テキスト ボックス 374"/>
        <xdr:cNvSpPr txBox="1"/>
      </xdr:nvSpPr>
      <xdr:spPr>
        <a:xfrm>
          <a:off x="7626427" y="1014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97892</xdr:rowOff>
    </xdr:from>
    <xdr:to>
      <xdr:col>10</xdr:col>
      <xdr:colOff>155575</xdr:colOff>
      <xdr:row>59</xdr:row>
      <xdr:rowOff>28042</xdr:rowOff>
    </xdr:to>
    <xdr:sp macro="" textlink="">
      <xdr:nvSpPr>
        <xdr:cNvPr id="376" name="円/楕円 375"/>
        <xdr:cNvSpPr/>
      </xdr:nvSpPr>
      <xdr:spPr>
        <a:xfrm>
          <a:off x="6921500" y="100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19169</xdr:rowOff>
    </xdr:from>
    <xdr:ext cx="469744" cy="259045"/>
    <xdr:sp macro="" textlink="">
      <xdr:nvSpPr>
        <xdr:cNvPr id="377" name="テキスト ボックス 376"/>
        <xdr:cNvSpPr txBox="1"/>
      </xdr:nvSpPr>
      <xdr:spPr>
        <a:xfrm>
          <a:off x="6737427" y="101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147320</xdr:rowOff>
    </xdr:from>
    <xdr:to>
      <xdr:col>15</xdr:col>
      <xdr:colOff>180975</xdr:colOff>
      <xdr:row>79</xdr:row>
      <xdr:rowOff>25743</xdr:rowOff>
    </xdr:to>
    <xdr:cxnSp macro="">
      <xdr:nvCxnSpPr>
        <xdr:cNvPr id="406" name="直線コネクタ 405"/>
        <xdr:cNvCxnSpPr/>
      </xdr:nvCxnSpPr>
      <xdr:spPr>
        <a:xfrm>
          <a:off x="9639300" y="13520420"/>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147320</xdr:rowOff>
    </xdr:from>
    <xdr:to>
      <xdr:col>14</xdr:col>
      <xdr:colOff>28575</xdr:colOff>
      <xdr:row>79</xdr:row>
      <xdr:rowOff>25057</xdr:rowOff>
    </xdr:to>
    <xdr:cxnSp macro="">
      <xdr:nvCxnSpPr>
        <xdr:cNvPr id="409" name="直線コネクタ 408"/>
        <xdr:cNvCxnSpPr/>
      </xdr:nvCxnSpPr>
      <xdr:spPr>
        <a:xfrm flipV="1">
          <a:off x="8750300" y="13520420"/>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25057</xdr:rowOff>
    </xdr:from>
    <xdr:to>
      <xdr:col>12</xdr:col>
      <xdr:colOff>511175</xdr:colOff>
      <xdr:row>79</xdr:row>
      <xdr:rowOff>27115</xdr:rowOff>
    </xdr:to>
    <xdr:cxnSp macro="">
      <xdr:nvCxnSpPr>
        <xdr:cNvPr id="412" name="直線コネクタ 411"/>
        <xdr:cNvCxnSpPr/>
      </xdr:nvCxnSpPr>
      <xdr:spPr>
        <a:xfrm flipV="1">
          <a:off x="7861300" y="1356960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27115</xdr:rowOff>
    </xdr:from>
    <xdr:to>
      <xdr:col>11</xdr:col>
      <xdr:colOff>307975</xdr:colOff>
      <xdr:row>79</xdr:row>
      <xdr:rowOff>29477</xdr:rowOff>
    </xdr:to>
    <xdr:cxnSp macro="">
      <xdr:nvCxnSpPr>
        <xdr:cNvPr id="415" name="直線コネクタ 414"/>
        <xdr:cNvCxnSpPr/>
      </xdr:nvCxnSpPr>
      <xdr:spPr>
        <a:xfrm flipV="1">
          <a:off x="6972300" y="1357166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146393</xdr:rowOff>
    </xdr:from>
    <xdr:to>
      <xdr:col>15</xdr:col>
      <xdr:colOff>231775</xdr:colOff>
      <xdr:row>79</xdr:row>
      <xdr:rowOff>76543</xdr:rowOff>
    </xdr:to>
    <xdr:sp macro="" textlink="">
      <xdr:nvSpPr>
        <xdr:cNvPr id="425" name="円/楕円 424"/>
        <xdr:cNvSpPr/>
      </xdr:nvSpPr>
      <xdr:spPr>
        <a:xfrm>
          <a:off x="104267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61320</xdr:rowOff>
    </xdr:from>
    <xdr:ext cx="378565" cy="259045"/>
    <xdr:sp macro="" textlink="">
      <xdr:nvSpPr>
        <xdr:cNvPr id="426" name="商工費該当値テキスト"/>
        <xdr:cNvSpPr txBox="1"/>
      </xdr:nvSpPr>
      <xdr:spPr>
        <a:xfrm>
          <a:off x="10528300" y="1343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96520</xdr:rowOff>
    </xdr:from>
    <xdr:to>
      <xdr:col>14</xdr:col>
      <xdr:colOff>79375</xdr:colOff>
      <xdr:row>79</xdr:row>
      <xdr:rowOff>26670</xdr:rowOff>
    </xdr:to>
    <xdr:sp macro="" textlink="">
      <xdr:nvSpPr>
        <xdr:cNvPr id="427" name="円/楕円 426"/>
        <xdr:cNvSpPr/>
      </xdr:nvSpPr>
      <xdr:spPr>
        <a:xfrm>
          <a:off x="9588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17797</xdr:rowOff>
    </xdr:from>
    <xdr:ext cx="469744" cy="259045"/>
    <xdr:sp macro="" textlink="">
      <xdr:nvSpPr>
        <xdr:cNvPr id="428" name="テキスト ボックス 427"/>
        <xdr:cNvSpPr txBox="1"/>
      </xdr:nvSpPr>
      <xdr:spPr>
        <a:xfrm>
          <a:off x="94044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145707</xdr:rowOff>
    </xdr:from>
    <xdr:to>
      <xdr:col>12</xdr:col>
      <xdr:colOff>561975</xdr:colOff>
      <xdr:row>79</xdr:row>
      <xdr:rowOff>75857</xdr:rowOff>
    </xdr:to>
    <xdr:sp macro="" textlink="">
      <xdr:nvSpPr>
        <xdr:cNvPr id="429" name="円/楕円 428"/>
        <xdr:cNvSpPr/>
      </xdr:nvSpPr>
      <xdr:spPr>
        <a:xfrm>
          <a:off x="8699500" y="13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66984</xdr:rowOff>
    </xdr:from>
    <xdr:ext cx="378565" cy="259045"/>
    <xdr:sp macro="" textlink="">
      <xdr:nvSpPr>
        <xdr:cNvPr id="430" name="テキスト ボックス 429"/>
        <xdr:cNvSpPr txBox="1"/>
      </xdr:nvSpPr>
      <xdr:spPr>
        <a:xfrm>
          <a:off x="8561017" y="1361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147765</xdr:rowOff>
    </xdr:from>
    <xdr:to>
      <xdr:col>11</xdr:col>
      <xdr:colOff>358775</xdr:colOff>
      <xdr:row>79</xdr:row>
      <xdr:rowOff>77915</xdr:rowOff>
    </xdr:to>
    <xdr:sp macro="" textlink="">
      <xdr:nvSpPr>
        <xdr:cNvPr id="431" name="円/楕円 430"/>
        <xdr:cNvSpPr/>
      </xdr:nvSpPr>
      <xdr:spPr>
        <a:xfrm>
          <a:off x="78105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69042</xdr:rowOff>
    </xdr:from>
    <xdr:ext cx="378565" cy="259045"/>
    <xdr:sp macro="" textlink="">
      <xdr:nvSpPr>
        <xdr:cNvPr id="432" name="テキスト ボックス 431"/>
        <xdr:cNvSpPr txBox="1"/>
      </xdr:nvSpPr>
      <xdr:spPr>
        <a:xfrm>
          <a:off x="7672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150127</xdr:rowOff>
    </xdr:from>
    <xdr:to>
      <xdr:col>10</xdr:col>
      <xdr:colOff>155575</xdr:colOff>
      <xdr:row>79</xdr:row>
      <xdr:rowOff>80277</xdr:rowOff>
    </xdr:to>
    <xdr:sp macro="" textlink="">
      <xdr:nvSpPr>
        <xdr:cNvPr id="433" name="円/楕円 432"/>
        <xdr:cNvSpPr/>
      </xdr:nvSpPr>
      <xdr:spPr>
        <a:xfrm>
          <a:off x="69215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71404</xdr:rowOff>
    </xdr:from>
    <xdr:ext cx="378565" cy="259045"/>
    <xdr:sp macro="" textlink="">
      <xdr:nvSpPr>
        <xdr:cNvPr id="434" name="テキスト ボックス 433"/>
        <xdr:cNvSpPr txBox="1"/>
      </xdr:nvSpPr>
      <xdr:spPr>
        <a:xfrm>
          <a:off x="6783017" y="1361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26733</xdr:rowOff>
    </xdr:from>
    <xdr:to>
      <xdr:col>15</xdr:col>
      <xdr:colOff>180975</xdr:colOff>
      <xdr:row>98</xdr:row>
      <xdr:rowOff>59367</xdr:rowOff>
    </xdr:to>
    <xdr:cxnSp macro="">
      <xdr:nvCxnSpPr>
        <xdr:cNvPr id="467" name="直線コネクタ 466"/>
        <xdr:cNvCxnSpPr/>
      </xdr:nvCxnSpPr>
      <xdr:spPr>
        <a:xfrm flipV="1">
          <a:off x="9639300" y="16828833"/>
          <a:ext cx="838200" cy="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57119</xdr:rowOff>
    </xdr:from>
    <xdr:to>
      <xdr:col>14</xdr:col>
      <xdr:colOff>28575</xdr:colOff>
      <xdr:row>98</xdr:row>
      <xdr:rowOff>59367</xdr:rowOff>
    </xdr:to>
    <xdr:cxnSp macro="">
      <xdr:nvCxnSpPr>
        <xdr:cNvPr id="470" name="直線コネクタ 469"/>
        <xdr:cNvCxnSpPr/>
      </xdr:nvCxnSpPr>
      <xdr:spPr>
        <a:xfrm>
          <a:off x="8750300" y="1685921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51042</xdr:rowOff>
    </xdr:from>
    <xdr:to>
      <xdr:col>12</xdr:col>
      <xdr:colOff>511175</xdr:colOff>
      <xdr:row>98</xdr:row>
      <xdr:rowOff>57119</xdr:rowOff>
    </xdr:to>
    <xdr:cxnSp macro="">
      <xdr:nvCxnSpPr>
        <xdr:cNvPr id="473" name="直線コネクタ 472"/>
        <xdr:cNvCxnSpPr/>
      </xdr:nvCxnSpPr>
      <xdr:spPr>
        <a:xfrm>
          <a:off x="7861300" y="16853142"/>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51042</xdr:rowOff>
    </xdr:from>
    <xdr:to>
      <xdr:col>11</xdr:col>
      <xdr:colOff>307975</xdr:colOff>
      <xdr:row>98</xdr:row>
      <xdr:rowOff>107792</xdr:rowOff>
    </xdr:to>
    <xdr:cxnSp macro="">
      <xdr:nvCxnSpPr>
        <xdr:cNvPr id="476" name="直線コネクタ 475"/>
        <xdr:cNvCxnSpPr/>
      </xdr:nvCxnSpPr>
      <xdr:spPr>
        <a:xfrm flipV="1">
          <a:off x="6972300" y="16853142"/>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147383</xdr:rowOff>
    </xdr:from>
    <xdr:to>
      <xdr:col>15</xdr:col>
      <xdr:colOff>231775</xdr:colOff>
      <xdr:row>98</xdr:row>
      <xdr:rowOff>77533</xdr:rowOff>
    </xdr:to>
    <xdr:sp macro="" textlink="">
      <xdr:nvSpPr>
        <xdr:cNvPr id="486" name="円/楕円 485"/>
        <xdr:cNvSpPr/>
      </xdr:nvSpPr>
      <xdr:spPr>
        <a:xfrm>
          <a:off x="10426700" y="167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125810</xdr:rowOff>
    </xdr:from>
    <xdr:ext cx="534377" cy="259045"/>
    <xdr:sp macro="" textlink="">
      <xdr:nvSpPr>
        <xdr:cNvPr id="487" name="土木費該当値テキスト"/>
        <xdr:cNvSpPr txBox="1"/>
      </xdr:nvSpPr>
      <xdr:spPr>
        <a:xfrm>
          <a:off x="10528300" y="167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8567</xdr:rowOff>
    </xdr:from>
    <xdr:to>
      <xdr:col>14</xdr:col>
      <xdr:colOff>79375</xdr:colOff>
      <xdr:row>98</xdr:row>
      <xdr:rowOff>110167</xdr:rowOff>
    </xdr:to>
    <xdr:sp macro="" textlink="">
      <xdr:nvSpPr>
        <xdr:cNvPr id="488" name="円/楕円 487"/>
        <xdr:cNvSpPr/>
      </xdr:nvSpPr>
      <xdr:spPr>
        <a:xfrm>
          <a:off x="9588500" y="168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101294</xdr:rowOff>
    </xdr:from>
    <xdr:ext cx="534377" cy="259045"/>
    <xdr:sp macro="" textlink="">
      <xdr:nvSpPr>
        <xdr:cNvPr id="489" name="テキスト ボックス 488"/>
        <xdr:cNvSpPr txBox="1"/>
      </xdr:nvSpPr>
      <xdr:spPr>
        <a:xfrm>
          <a:off x="9372111" y="169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6319</xdr:rowOff>
    </xdr:from>
    <xdr:to>
      <xdr:col>12</xdr:col>
      <xdr:colOff>561975</xdr:colOff>
      <xdr:row>98</xdr:row>
      <xdr:rowOff>107919</xdr:rowOff>
    </xdr:to>
    <xdr:sp macro="" textlink="">
      <xdr:nvSpPr>
        <xdr:cNvPr id="490" name="円/楕円 489"/>
        <xdr:cNvSpPr/>
      </xdr:nvSpPr>
      <xdr:spPr>
        <a:xfrm>
          <a:off x="8699500" y="1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99046</xdr:rowOff>
    </xdr:from>
    <xdr:ext cx="534377" cy="259045"/>
    <xdr:sp macro="" textlink="">
      <xdr:nvSpPr>
        <xdr:cNvPr id="491" name="テキスト ボックス 490"/>
        <xdr:cNvSpPr txBox="1"/>
      </xdr:nvSpPr>
      <xdr:spPr>
        <a:xfrm>
          <a:off x="8483111" y="169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242</xdr:rowOff>
    </xdr:from>
    <xdr:to>
      <xdr:col>11</xdr:col>
      <xdr:colOff>358775</xdr:colOff>
      <xdr:row>98</xdr:row>
      <xdr:rowOff>101842</xdr:rowOff>
    </xdr:to>
    <xdr:sp macro="" textlink="">
      <xdr:nvSpPr>
        <xdr:cNvPr id="492" name="円/楕円 491"/>
        <xdr:cNvSpPr/>
      </xdr:nvSpPr>
      <xdr:spPr>
        <a:xfrm>
          <a:off x="7810500" y="168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92969</xdr:rowOff>
    </xdr:from>
    <xdr:ext cx="534377" cy="259045"/>
    <xdr:sp macro="" textlink="">
      <xdr:nvSpPr>
        <xdr:cNvPr id="493" name="テキスト ボックス 492"/>
        <xdr:cNvSpPr txBox="1"/>
      </xdr:nvSpPr>
      <xdr:spPr>
        <a:xfrm>
          <a:off x="7594111" y="168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56992</xdr:rowOff>
    </xdr:from>
    <xdr:to>
      <xdr:col>10</xdr:col>
      <xdr:colOff>155575</xdr:colOff>
      <xdr:row>98</xdr:row>
      <xdr:rowOff>158592</xdr:rowOff>
    </xdr:to>
    <xdr:sp macro="" textlink="">
      <xdr:nvSpPr>
        <xdr:cNvPr id="494" name="円/楕円 493"/>
        <xdr:cNvSpPr/>
      </xdr:nvSpPr>
      <xdr:spPr>
        <a:xfrm>
          <a:off x="6921500" y="168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149719</xdr:rowOff>
    </xdr:from>
    <xdr:ext cx="534377" cy="259045"/>
    <xdr:sp macro="" textlink="">
      <xdr:nvSpPr>
        <xdr:cNvPr id="495" name="テキスト ボックス 494"/>
        <xdr:cNvSpPr txBox="1"/>
      </xdr:nvSpPr>
      <xdr:spPr>
        <a:xfrm>
          <a:off x="6705111" y="169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31847</xdr:rowOff>
    </xdr:from>
    <xdr:to>
      <xdr:col>23</xdr:col>
      <xdr:colOff>517525</xdr:colOff>
      <xdr:row>37</xdr:row>
      <xdr:rowOff>158262</xdr:rowOff>
    </xdr:to>
    <xdr:cxnSp macro="">
      <xdr:nvCxnSpPr>
        <xdr:cNvPr id="523" name="直線コネクタ 522"/>
        <xdr:cNvCxnSpPr/>
      </xdr:nvCxnSpPr>
      <xdr:spPr>
        <a:xfrm flipV="1">
          <a:off x="15481300" y="6032597"/>
          <a:ext cx="838200" cy="4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158262</xdr:rowOff>
    </xdr:from>
    <xdr:to>
      <xdr:col>22</xdr:col>
      <xdr:colOff>365125</xdr:colOff>
      <xdr:row>38</xdr:row>
      <xdr:rowOff>34681</xdr:rowOff>
    </xdr:to>
    <xdr:cxnSp macro="">
      <xdr:nvCxnSpPr>
        <xdr:cNvPr id="526" name="直線コネクタ 525"/>
        <xdr:cNvCxnSpPr/>
      </xdr:nvCxnSpPr>
      <xdr:spPr>
        <a:xfrm flipV="1">
          <a:off x="14592300" y="6501912"/>
          <a:ext cx="8890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34681</xdr:rowOff>
    </xdr:from>
    <xdr:to>
      <xdr:col>21</xdr:col>
      <xdr:colOff>161925</xdr:colOff>
      <xdr:row>38</xdr:row>
      <xdr:rowOff>47346</xdr:rowOff>
    </xdr:to>
    <xdr:cxnSp macro="">
      <xdr:nvCxnSpPr>
        <xdr:cNvPr id="529" name="直線コネクタ 528"/>
        <xdr:cNvCxnSpPr/>
      </xdr:nvCxnSpPr>
      <xdr:spPr>
        <a:xfrm flipV="1">
          <a:off x="13703300" y="654978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47346</xdr:rowOff>
    </xdr:from>
    <xdr:to>
      <xdr:col>19</xdr:col>
      <xdr:colOff>644525</xdr:colOff>
      <xdr:row>38</xdr:row>
      <xdr:rowOff>103764</xdr:rowOff>
    </xdr:to>
    <xdr:cxnSp macro="">
      <xdr:nvCxnSpPr>
        <xdr:cNvPr id="532" name="直線コネクタ 531"/>
        <xdr:cNvCxnSpPr/>
      </xdr:nvCxnSpPr>
      <xdr:spPr>
        <a:xfrm flipV="1">
          <a:off x="12814300" y="656244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152497</xdr:rowOff>
    </xdr:from>
    <xdr:to>
      <xdr:col>23</xdr:col>
      <xdr:colOff>568325</xdr:colOff>
      <xdr:row>35</xdr:row>
      <xdr:rowOff>82647</xdr:rowOff>
    </xdr:to>
    <xdr:sp macro="" textlink="">
      <xdr:nvSpPr>
        <xdr:cNvPr id="542" name="円/楕円 541"/>
        <xdr:cNvSpPr/>
      </xdr:nvSpPr>
      <xdr:spPr>
        <a:xfrm>
          <a:off x="16268700" y="59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3924</xdr:rowOff>
    </xdr:from>
    <xdr:ext cx="534377" cy="259045"/>
    <xdr:sp macro="" textlink="">
      <xdr:nvSpPr>
        <xdr:cNvPr id="543" name="消防費該当値テキスト"/>
        <xdr:cNvSpPr txBox="1"/>
      </xdr:nvSpPr>
      <xdr:spPr>
        <a:xfrm>
          <a:off x="16370300" y="58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107462</xdr:rowOff>
    </xdr:from>
    <xdr:to>
      <xdr:col>22</xdr:col>
      <xdr:colOff>415925</xdr:colOff>
      <xdr:row>38</xdr:row>
      <xdr:rowOff>37612</xdr:rowOff>
    </xdr:to>
    <xdr:sp macro="" textlink="">
      <xdr:nvSpPr>
        <xdr:cNvPr id="544" name="円/楕円 543"/>
        <xdr:cNvSpPr/>
      </xdr:nvSpPr>
      <xdr:spPr>
        <a:xfrm>
          <a:off x="15430500" y="64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28739</xdr:rowOff>
    </xdr:from>
    <xdr:ext cx="534377" cy="259045"/>
    <xdr:sp macro="" textlink="">
      <xdr:nvSpPr>
        <xdr:cNvPr id="545" name="テキスト ボックス 544"/>
        <xdr:cNvSpPr txBox="1"/>
      </xdr:nvSpPr>
      <xdr:spPr>
        <a:xfrm>
          <a:off x="15214111" y="65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155331</xdr:rowOff>
    </xdr:from>
    <xdr:to>
      <xdr:col>21</xdr:col>
      <xdr:colOff>212725</xdr:colOff>
      <xdr:row>38</xdr:row>
      <xdr:rowOff>85482</xdr:rowOff>
    </xdr:to>
    <xdr:sp macro="" textlink="">
      <xdr:nvSpPr>
        <xdr:cNvPr id="546" name="円/楕円 545"/>
        <xdr:cNvSpPr/>
      </xdr:nvSpPr>
      <xdr:spPr>
        <a:xfrm>
          <a:off x="14541500" y="6498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76608</xdr:rowOff>
    </xdr:from>
    <xdr:ext cx="534377" cy="259045"/>
    <xdr:sp macro="" textlink="">
      <xdr:nvSpPr>
        <xdr:cNvPr id="547" name="テキスト ボックス 546"/>
        <xdr:cNvSpPr txBox="1"/>
      </xdr:nvSpPr>
      <xdr:spPr>
        <a:xfrm>
          <a:off x="14325111" y="6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167996</xdr:rowOff>
    </xdr:from>
    <xdr:to>
      <xdr:col>20</xdr:col>
      <xdr:colOff>9525</xdr:colOff>
      <xdr:row>38</xdr:row>
      <xdr:rowOff>98146</xdr:rowOff>
    </xdr:to>
    <xdr:sp macro="" textlink="">
      <xdr:nvSpPr>
        <xdr:cNvPr id="548" name="円/楕円 547"/>
        <xdr:cNvSpPr/>
      </xdr:nvSpPr>
      <xdr:spPr>
        <a:xfrm>
          <a:off x="13652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89273</xdr:rowOff>
    </xdr:from>
    <xdr:ext cx="534377" cy="259045"/>
    <xdr:sp macro="" textlink="">
      <xdr:nvSpPr>
        <xdr:cNvPr id="549" name="テキスト ボックス 548"/>
        <xdr:cNvSpPr txBox="1"/>
      </xdr:nvSpPr>
      <xdr:spPr>
        <a:xfrm>
          <a:off x="13436111" y="66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52964</xdr:rowOff>
    </xdr:from>
    <xdr:to>
      <xdr:col>18</xdr:col>
      <xdr:colOff>492125</xdr:colOff>
      <xdr:row>38</xdr:row>
      <xdr:rowOff>154564</xdr:rowOff>
    </xdr:to>
    <xdr:sp macro="" textlink="">
      <xdr:nvSpPr>
        <xdr:cNvPr id="550" name="円/楕円 549"/>
        <xdr:cNvSpPr/>
      </xdr:nvSpPr>
      <xdr:spPr>
        <a:xfrm>
          <a:off x="12763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145691</xdr:rowOff>
    </xdr:from>
    <xdr:ext cx="534377" cy="259045"/>
    <xdr:sp macro="" textlink="">
      <xdr:nvSpPr>
        <xdr:cNvPr id="551" name="テキスト ボックス 550"/>
        <xdr:cNvSpPr txBox="1"/>
      </xdr:nvSpPr>
      <xdr:spPr>
        <a:xfrm>
          <a:off x="12547111" y="66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45070</xdr:rowOff>
    </xdr:from>
    <xdr:to>
      <xdr:col>23</xdr:col>
      <xdr:colOff>517525</xdr:colOff>
      <xdr:row>57</xdr:row>
      <xdr:rowOff>110167</xdr:rowOff>
    </xdr:to>
    <xdr:cxnSp macro="">
      <xdr:nvCxnSpPr>
        <xdr:cNvPr id="582" name="直線コネクタ 581"/>
        <xdr:cNvCxnSpPr/>
      </xdr:nvCxnSpPr>
      <xdr:spPr>
        <a:xfrm flipV="1">
          <a:off x="15481300" y="9817720"/>
          <a:ext cx="838200" cy="6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110167</xdr:rowOff>
    </xdr:from>
    <xdr:to>
      <xdr:col>22</xdr:col>
      <xdr:colOff>365125</xdr:colOff>
      <xdr:row>57</xdr:row>
      <xdr:rowOff>132211</xdr:rowOff>
    </xdr:to>
    <xdr:cxnSp macro="">
      <xdr:nvCxnSpPr>
        <xdr:cNvPr id="585" name="直線コネクタ 584"/>
        <xdr:cNvCxnSpPr/>
      </xdr:nvCxnSpPr>
      <xdr:spPr>
        <a:xfrm flipV="1">
          <a:off x="14592300" y="9882817"/>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132211</xdr:rowOff>
    </xdr:from>
    <xdr:to>
      <xdr:col>21</xdr:col>
      <xdr:colOff>161925</xdr:colOff>
      <xdr:row>57</xdr:row>
      <xdr:rowOff>170997</xdr:rowOff>
    </xdr:to>
    <xdr:cxnSp macro="">
      <xdr:nvCxnSpPr>
        <xdr:cNvPr id="588" name="直線コネクタ 587"/>
        <xdr:cNvCxnSpPr/>
      </xdr:nvCxnSpPr>
      <xdr:spPr>
        <a:xfrm flipV="1">
          <a:off x="13703300" y="9904861"/>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158674</xdr:rowOff>
    </xdr:from>
    <xdr:to>
      <xdr:col>19</xdr:col>
      <xdr:colOff>644525</xdr:colOff>
      <xdr:row>57</xdr:row>
      <xdr:rowOff>170997</xdr:rowOff>
    </xdr:to>
    <xdr:cxnSp macro="">
      <xdr:nvCxnSpPr>
        <xdr:cNvPr id="591" name="直線コネクタ 590"/>
        <xdr:cNvCxnSpPr/>
      </xdr:nvCxnSpPr>
      <xdr:spPr>
        <a:xfrm>
          <a:off x="12814300" y="9931324"/>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165720</xdr:rowOff>
    </xdr:from>
    <xdr:to>
      <xdr:col>23</xdr:col>
      <xdr:colOff>568325</xdr:colOff>
      <xdr:row>57</xdr:row>
      <xdr:rowOff>95870</xdr:rowOff>
    </xdr:to>
    <xdr:sp macro="" textlink="">
      <xdr:nvSpPr>
        <xdr:cNvPr id="601" name="円/楕円 600"/>
        <xdr:cNvSpPr/>
      </xdr:nvSpPr>
      <xdr:spPr>
        <a:xfrm>
          <a:off x="16268700" y="97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144147</xdr:rowOff>
    </xdr:from>
    <xdr:ext cx="534377" cy="259045"/>
    <xdr:sp macro="" textlink="">
      <xdr:nvSpPr>
        <xdr:cNvPr id="602" name="教育費該当値テキスト"/>
        <xdr:cNvSpPr txBox="1"/>
      </xdr:nvSpPr>
      <xdr:spPr>
        <a:xfrm>
          <a:off x="16370300" y="97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59367</xdr:rowOff>
    </xdr:from>
    <xdr:to>
      <xdr:col>22</xdr:col>
      <xdr:colOff>415925</xdr:colOff>
      <xdr:row>57</xdr:row>
      <xdr:rowOff>160967</xdr:rowOff>
    </xdr:to>
    <xdr:sp macro="" textlink="">
      <xdr:nvSpPr>
        <xdr:cNvPr id="603" name="円/楕円 602"/>
        <xdr:cNvSpPr/>
      </xdr:nvSpPr>
      <xdr:spPr>
        <a:xfrm>
          <a:off x="15430500" y="9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152094</xdr:rowOff>
    </xdr:from>
    <xdr:ext cx="534377" cy="259045"/>
    <xdr:sp macro="" textlink="">
      <xdr:nvSpPr>
        <xdr:cNvPr id="604" name="テキスト ボックス 603"/>
        <xdr:cNvSpPr txBox="1"/>
      </xdr:nvSpPr>
      <xdr:spPr>
        <a:xfrm>
          <a:off x="15214111" y="99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81411</xdr:rowOff>
    </xdr:from>
    <xdr:to>
      <xdr:col>21</xdr:col>
      <xdr:colOff>212725</xdr:colOff>
      <xdr:row>58</xdr:row>
      <xdr:rowOff>11561</xdr:rowOff>
    </xdr:to>
    <xdr:sp macro="" textlink="">
      <xdr:nvSpPr>
        <xdr:cNvPr id="605" name="円/楕円 604"/>
        <xdr:cNvSpPr/>
      </xdr:nvSpPr>
      <xdr:spPr>
        <a:xfrm>
          <a:off x="14541500" y="9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2688</xdr:rowOff>
    </xdr:from>
    <xdr:ext cx="534377" cy="259045"/>
    <xdr:sp macro="" textlink="">
      <xdr:nvSpPr>
        <xdr:cNvPr id="606" name="テキスト ボックス 605"/>
        <xdr:cNvSpPr txBox="1"/>
      </xdr:nvSpPr>
      <xdr:spPr>
        <a:xfrm>
          <a:off x="14325111" y="99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120197</xdr:rowOff>
    </xdr:from>
    <xdr:to>
      <xdr:col>20</xdr:col>
      <xdr:colOff>9525</xdr:colOff>
      <xdr:row>58</xdr:row>
      <xdr:rowOff>50347</xdr:rowOff>
    </xdr:to>
    <xdr:sp macro="" textlink="">
      <xdr:nvSpPr>
        <xdr:cNvPr id="607" name="円/楕円 606"/>
        <xdr:cNvSpPr/>
      </xdr:nvSpPr>
      <xdr:spPr>
        <a:xfrm>
          <a:off x="13652500" y="98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41474</xdr:rowOff>
    </xdr:from>
    <xdr:ext cx="534377" cy="259045"/>
    <xdr:sp macro="" textlink="">
      <xdr:nvSpPr>
        <xdr:cNvPr id="608" name="テキスト ボックス 607"/>
        <xdr:cNvSpPr txBox="1"/>
      </xdr:nvSpPr>
      <xdr:spPr>
        <a:xfrm>
          <a:off x="13436111" y="99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107874</xdr:rowOff>
    </xdr:from>
    <xdr:to>
      <xdr:col>18</xdr:col>
      <xdr:colOff>492125</xdr:colOff>
      <xdr:row>58</xdr:row>
      <xdr:rowOff>38024</xdr:rowOff>
    </xdr:to>
    <xdr:sp macro="" textlink="">
      <xdr:nvSpPr>
        <xdr:cNvPr id="609" name="円/楕円 608"/>
        <xdr:cNvSpPr/>
      </xdr:nvSpPr>
      <xdr:spPr>
        <a:xfrm>
          <a:off x="12763500" y="98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29151</xdr:rowOff>
    </xdr:from>
    <xdr:ext cx="534377" cy="259045"/>
    <xdr:sp macro="" textlink="">
      <xdr:nvSpPr>
        <xdr:cNvPr id="610" name="テキスト ボックス 609"/>
        <xdr:cNvSpPr txBox="1"/>
      </xdr:nvSpPr>
      <xdr:spPr>
        <a:xfrm>
          <a:off x="12547111" y="99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41821</xdr:rowOff>
    </xdr:from>
    <xdr:to>
      <xdr:col>23</xdr:col>
      <xdr:colOff>517525</xdr:colOff>
      <xdr:row>79</xdr:row>
      <xdr:rowOff>42945</xdr:rowOff>
    </xdr:to>
    <xdr:cxnSp macro="">
      <xdr:nvCxnSpPr>
        <xdr:cNvPr id="639" name="直線コネクタ 638"/>
        <xdr:cNvCxnSpPr/>
      </xdr:nvCxnSpPr>
      <xdr:spPr>
        <a:xfrm flipV="1">
          <a:off x="15481300" y="13586371"/>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14523</xdr:rowOff>
    </xdr:from>
    <xdr:to>
      <xdr:col>22</xdr:col>
      <xdr:colOff>365125</xdr:colOff>
      <xdr:row>79</xdr:row>
      <xdr:rowOff>42945</xdr:rowOff>
    </xdr:to>
    <xdr:cxnSp macro="">
      <xdr:nvCxnSpPr>
        <xdr:cNvPr id="642" name="直線コネクタ 641"/>
        <xdr:cNvCxnSpPr/>
      </xdr:nvCxnSpPr>
      <xdr:spPr>
        <a:xfrm>
          <a:off x="14592300" y="13559073"/>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14523</xdr:rowOff>
    </xdr:from>
    <xdr:to>
      <xdr:col>21</xdr:col>
      <xdr:colOff>161925</xdr:colOff>
      <xdr:row>79</xdr:row>
      <xdr:rowOff>39630</xdr:rowOff>
    </xdr:to>
    <xdr:cxnSp macro="">
      <xdr:nvCxnSpPr>
        <xdr:cNvPr id="645" name="直線コネクタ 644"/>
        <xdr:cNvCxnSpPr/>
      </xdr:nvCxnSpPr>
      <xdr:spPr>
        <a:xfrm flipV="1">
          <a:off x="13703300" y="13559073"/>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39497</xdr:rowOff>
    </xdr:from>
    <xdr:to>
      <xdr:col>19</xdr:col>
      <xdr:colOff>644525</xdr:colOff>
      <xdr:row>79</xdr:row>
      <xdr:rowOff>39630</xdr:rowOff>
    </xdr:to>
    <xdr:cxnSp macro="">
      <xdr:nvCxnSpPr>
        <xdr:cNvPr id="648" name="直線コネクタ 647"/>
        <xdr:cNvCxnSpPr/>
      </xdr:nvCxnSpPr>
      <xdr:spPr>
        <a:xfrm>
          <a:off x="12814300" y="1358404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162471</xdr:rowOff>
    </xdr:from>
    <xdr:to>
      <xdr:col>23</xdr:col>
      <xdr:colOff>568325</xdr:colOff>
      <xdr:row>79</xdr:row>
      <xdr:rowOff>92621</xdr:rowOff>
    </xdr:to>
    <xdr:sp macro="" textlink="">
      <xdr:nvSpPr>
        <xdr:cNvPr id="658" name="円/楕円 657"/>
        <xdr:cNvSpPr/>
      </xdr:nvSpPr>
      <xdr:spPr>
        <a:xfrm>
          <a:off x="162687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163595</xdr:rowOff>
    </xdr:from>
    <xdr:to>
      <xdr:col>22</xdr:col>
      <xdr:colOff>415925</xdr:colOff>
      <xdr:row>79</xdr:row>
      <xdr:rowOff>93745</xdr:rowOff>
    </xdr:to>
    <xdr:sp macro="" textlink="">
      <xdr:nvSpPr>
        <xdr:cNvPr id="660" name="円/楕円 659"/>
        <xdr:cNvSpPr/>
      </xdr:nvSpPr>
      <xdr:spPr>
        <a:xfrm>
          <a:off x="15430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84872</xdr:rowOff>
    </xdr:from>
    <xdr:ext cx="313932" cy="259045"/>
    <xdr:sp macro="" textlink="">
      <xdr:nvSpPr>
        <xdr:cNvPr id="661" name="テキスト ボックス 660"/>
        <xdr:cNvSpPr txBox="1"/>
      </xdr:nvSpPr>
      <xdr:spPr>
        <a:xfrm>
          <a:off x="15324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135173</xdr:rowOff>
    </xdr:from>
    <xdr:to>
      <xdr:col>21</xdr:col>
      <xdr:colOff>212725</xdr:colOff>
      <xdr:row>79</xdr:row>
      <xdr:rowOff>65323</xdr:rowOff>
    </xdr:to>
    <xdr:sp macro="" textlink="">
      <xdr:nvSpPr>
        <xdr:cNvPr id="662" name="円/楕円 661"/>
        <xdr:cNvSpPr/>
      </xdr:nvSpPr>
      <xdr:spPr>
        <a:xfrm>
          <a:off x="14541500" y="135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81850</xdr:rowOff>
    </xdr:from>
    <xdr:ext cx="469744" cy="259045"/>
    <xdr:sp macro="" textlink="">
      <xdr:nvSpPr>
        <xdr:cNvPr id="663" name="テキスト ボックス 662"/>
        <xdr:cNvSpPr txBox="1"/>
      </xdr:nvSpPr>
      <xdr:spPr>
        <a:xfrm>
          <a:off x="14357427" y="132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160280</xdr:rowOff>
    </xdr:from>
    <xdr:to>
      <xdr:col>20</xdr:col>
      <xdr:colOff>9525</xdr:colOff>
      <xdr:row>79</xdr:row>
      <xdr:rowOff>90430</xdr:rowOff>
    </xdr:to>
    <xdr:sp macro="" textlink="">
      <xdr:nvSpPr>
        <xdr:cNvPr id="664" name="円/楕円 663"/>
        <xdr:cNvSpPr/>
      </xdr:nvSpPr>
      <xdr:spPr>
        <a:xfrm>
          <a:off x="13652500" y="13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81557</xdr:rowOff>
    </xdr:from>
    <xdr:ext cx="378565" cy="259045"/>
    <xdr:sp macro="" textlink="">
      <xdr:nvSpPr>
        <xdr:cNvPr id="665" name="テキスト ボックス 664"/>
        <xdr:cNvSpPr txBox="1"/>
      </xdr:nvSpPr>
      <xdr:spPr>
        <a:xfrm>
          <a:off x="13514017" y="1362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160147</xdr:rowOff>
    </xdr:from>
    <xdr:to>
      <xdr:col>18</xdr:col>
      <xdr:colOff>492125</xdr:colOff>
      <xdr:row>79</xdr:row>
      <xdr:rowOff>90297</xdr:rowOff>
    </xdr:to>
    <xdr:sp macro="" textlink="">
      <xdr:nvSpPr>
        <xdr:cNvPr id="666" name="円/楕円 665"/>
        <xdr:cNvSpPr/>
      </xdr:nvSpPr>
      <xdr:spPr>
        <a:xfrm>
          <a:off x="12763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81424</xdr:rowOff>
    </xdr:from>
    <xdr:ext cx="378565" cy="259045"/>
    <xdr:sp macro="" textlink="">
      <xdr:nvSpPr>
        <xdr:cNvPr id="667" name="テキスト ボックス 666"/>
        <xdr:cNvSpPr txBox="1"/>
      </xdr:nvSpPr>
      <xdr:spPr>
        <a:xfrm>
          <a:off x="12625017" y="13625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166762</xdr:rowOff>
    </xdr:from>
    <xdr:to>
      <xdr:col>23</xdr:col>
      <xdr:colOff>517525</xdr:colOff>
      <xdr:row>98</xdr:row>
      <xdr:rowOff>11195</xdr:rowOff>
    </xdr:to>
    <xdr:cxnSp macro="">
      <xdr:nvCxnSpPr>
        <xdr:cNvPr id="698" name="直線コネクタ 697"/>
        <xdr:cNvCxnSpPr/>
      </xdr:nvCxnSpPr>
      <xdr:spPr>
        <a:xfrm>
          <a:off x="15481300" y="16797412"/>
          <a:ext cx="8382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145024</xdr:rowOff>
    </xdr:from>
    <xdr:to>
      <xdr:col>22</xdr:col>
      <xdr:colOff>365125</xdr:colOff>
      <xdr:row>97</xdr:row>
      <xdr:rowOff>166762</xdr:rowOff>
    </xdr:to>
    <xdr:cxnSp macro="">
      <xdr:nvCxnSpPr>
        <xdr:cNvPr id="701" name="直線コネクタ 700"/>
        <xdr:cNvCxnSpPr/>
      </xdr:nvCxnSpPr>
      <xdr:spPr>
        <a:xfrm>
          <a:off x="14592300" y="16775674"/>
          <a:ext cx="889000" cy="2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145024</xdr:rowOff>
    </xdr:from>
    <xdr:to>
      <xdr:col>21</xdr:col>
      <xdr:colOff>161925</xdr:colOff>
      <xdr:row>97</xdr:row>
      <xdr:rowOff>150825</xdr:rowOff>
    </xdr:to>
    <xdr:cxnSp macro="">
      <xdr:nvCxnSpPr>
        <xdr:cNvPr id="704" name="直線コネクタ 703"/>
        <xdr:cNvCxnSpPr/>
      </xdr:nvCxnSpPr>
      <xdr:spPr>
        <a:xfrm flipV="1">
          <a:off x="13703300" y="16775674"/>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98901</xdr:rowOff>
    </xdr:from>
    <xdr:to>
      <xdr:col>19</xdr:col>
      <xdr:colOff>644525</xdr:colOff>
      <xdr:row>97</xdr:row>
      <xdr:rowOff>150825</xdr:rowOff>
    </xdr:to>
    <xdr:cxnSp macro="">
      <xdr:nvCxnSpPr>
        <xdr:cNvPr id="707" name="直線コネクタ 706"/>
        <xdr:cNvCxnSpPr/>
      </xdr:nvCxnSpPr>
      <xdr:spPr>
        <a:xfrm>
          <a:off x="12814300" y="16729551"/>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131845</xdr:rowOff>
    </xdr:from>
    <xdr:to>
      <xdr:col>23</xdr:col>
      <xdr:colOff>568325</xdr:colOff>
      <xdr:row>98</xdr:row>
      <xdr:rowOff>61995</xdr:rowOff>
    </xdr:to>
    <xdr:sp macro="" textlink="">
      <xdr:nvSpPr>
        <xdr:cNvPr id="717" name="円/楕円 716"/>
        <xdr:cNvSpPr/>
      </xdr:nvSpPr>
      <xdr:spPr>
        <a:xfrm>
          <a:off x="16268700" y="167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46772</xdr:rowOff>
    </xdr:from>
    <xdr:ext cx="534377" cy="259045"/>
    <xdr:sp macro="" textlink="">
      <xdr:nvSpPr>
        <xdr:cNvPr id="718" name="公債費該当値テキスト"/>
        <xdr:cNvSpPr txBox="1"/>
      </xdr:nvSpPr>
      <xdr:spPr>
        <a:xfrm>
          <a:off x="16370300" y="166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115962</xdr:rowOff>
    </xdr:from>
    <xdr:to>
      <xdr:col>22</xdr:col>
      <xdr:colOff>415925</xdr:colOff>
      <xdr:row>98</xdr:row>
      <xdr:rowOff>46112</xdr:rowOff>
    </xdr:to>
    <xdr:sp macro="" textlink="">
      <xdr:nvSpPr>
        <xdr:cNvPr id="719" name="円/楕円 718"/>
        <xdr:cNvSpPr/>
      </xdr:nvSpPr>
      <xdr:spPr>
        <a:xfrm>
          <a:off x="15430500" y="167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37239</xdr:rowOff>
    </xdr:from>
    <xdr:ext cx="534377" cy="259045"/>
    <xdr:sp macro="" textlink="">
      <xdr:nvSpPr>
        <xdr:cNvPr id="720" name="テキスト ボックス 719"/>
        <xdr:cNvSpPr txBox="1"/>
      </xdr:nvSpPr>
      <xdr:spPr>
        <a:xfrm>
          <a:off x="15214111" y="168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94224</xdr:rowOff>
    </xdr:from>
    <xdr:to>
      <xdr:col>21</xdr:col>
      <xdr:colOff>212725</xdr:colOff>
      <xdr:row>98</xdr:row>
      <xdr:rowOff>24374</xdr:rowOff>
    </xdr:to>
    <xdr:sp macro="" textlink="">
      <xdr:nvSpPr>
        <xdr:cNvPr id="721" name="円/楕円 720"/>
        <xdr:cNvSpPr/>
      </xdr:nvSpPr>
      <xdr:spPr>
        <a:xfrm>
          <a:off x="14541500" y="167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15501</xdr:rowOff>
    </xdr:from>
    <xdr:ext cx="534377" cy="259045"/>
    <xdr:sp macro="" textlink="">
      <xdr:nvSpPr>
        <xdr:cNvPr id="722" name="テキスト ボックス 721"/>
        <xdr:cNvSpPr txBox="1"/>
      </xdr:nvSpPr>
      <xdr:spPr>
        <a:xfrm>
          <a:off x="14325111" y="1681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100025</xdr:rowOff>
    </xdr:from>
    <xdr:to>
      <xdr:col>20</xdr:col>
      <xdr:colOff>9525</xdr:colOff>
      <xdr:row>98</xdr:row>
      <xdr:rowOff>30175</xdr:rowOff>
    </xdr:to>
    <xdr:sp macro="" textlink="">
      <xdr:nvSpPr>
        <xdr:cNvPr id="723" name="円/楕円 722"/>
        <xdr:cNvSpPr/>
      </xdr:nvSpPr>
      <xdr:spPr>
        <a:xfrm>
          <a:off x="13652500" y="167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21302</xdr:rowOff>
    </xdr:from>
    <xdr:ext cx="534377" cy="259045"/>
    <xdr:sp macro="" textlink="">
      <xdr:nvSpPr>
        <xdr:cNvPr id="724" name="テキスト ボックス 723"/>
        <xdr:cNvSpPr txBox="1"/>
      </xdr:nvSpPr>
      <xdr:spPr>
        <a:xfrm>
          <a:off x="13436111" y="168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48101</xdr:rowOff>
    </xdr:from>
    <xdr:to>
      <xdr:col>18</xdr:col>
      <xdr:colOff>492125</xdr:colOff>
      <xdr:row>97</xdr:row>
      <xdr:rowOff>149701</xdr:rowOff>
    </xdr:to>
    <xdr:sp macro="" textlink="">
      <xdr:nvSpPr>
        <xdr:cNvPr id="725" name="円/楕円 724"/>
        <xdr:cNvSpPr/>
      </xdr:nvSpPr>
      <xdr:spPr>
        <a:xfrm>
          <a:off x="12763500" y="166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140828</xdr:rowOff>
    </xdr:from>
    <xdr:ext cx="534377" cy="259045"/>
    <xdr:sp macro="" textlink="">
      <xdr:nvSpPr>
        <xdr:cNvPr id="726" name="テキスト ボックス 725"/>
        <xdr:cNvSpPr txBox="1"/>
      </xdr:nvSpPr>
      <xdr:spPr>
        <a:xfrm>
          <a:off x="12547111" y="167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82931</xdr:rowOff>
    </xdr:from>
    <xdr:to>
      <xdr:col>32</xdr:col>
      <xdr:colOff>187325</xdr:colOff>
      <xdr:row>39</xdr:row>
      <xdr:rowOff>44450</xdr:rowOff>
    </xdr:to>
    <xdr:cxnSp macro="">
      <xdr:nvCxnSpPr>
        <xdr:cNvPr id="755" name="直線コネクタ 754"/>
        <xdr:cNvCxnSpPr/>
      </xdr:nvCxnSpPr>
      <xdr:spPr>
        <a:xfrm>
          <a:off x="21323300" y="6426581"/>
          <a:ext cx="8382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50927</xdr:rowOff>
    </xdr:from>
    <xdr:to>
      <xdr:col>31</xdr:col>
      <xdr:colOff>34925</xdr:colOff>
      <xdr:row>37</xdr:row>
      <xdr:rowOff>82931</xdr:rowOff>
    </xdr:to>
    <xdr:cxnSp macro="">
      <xdr:nvCxnSpPr>
        <xdr:cNvPr id="758" name="直線コネクタ 757"/>
        <xdr:cNvCxnSpPr/>
      </xdr:nvCxnSpPr>
      <xdr:spPr>
        <a:xfrm>
          <a:off x="20434300" y="5365877"/>
          <a:ext cx="889000" cy="106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59326</xdr:rowOff>
    </xdr:from>
    <xdr:ext cx="313932" cy="259045"/>
    <xdr:sp macro="" textlink="">
      <xdr:nvSpPr>
        <xdr:cNvPr id="760" name="テキスト ボックス 759"/>
        <xdr:cNvSpPr txBox="1"/>
      </xdr:nvSpPr>
      <xdr:spPr>
        <a:xfrm>
          <a:off x="21166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50927</xdr:rowOff>
    </xdr:from>
    <xdr:to>
      <xdr:col>29</xdr:col>
      <xdr:colOff>517525</xdr:colOff>
      <xdr:row>36</xdr:row>
      <xdr:rowOff>98933</xdr:rowOff>
    </xdr:to>
    <xdr:cxnSp macro="">
      <xdr:nvCxnSpPr>
        <xdr:cNvPr id="761" name="直線コネクタ 760"/>
        <xdr:cNvCxnSpPr/>
      </xdr:nvCxnSpPr>
      <xdr:spPr>
        <a:xfrm flipV="1">
          <a:off x="19545300" y="5365877"/>
          <a:ext cx="889000" cy="90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25417</xdr:rowOff>
    </xdr:from>
    <xdr:ext cx="378565" cy="259045"/>
    <xdr:sp macro="" textlink="">
      <xdr:nvSpPr>
        <xdr:cNvPr id="763" name="テキスト ボックス 762"/>
        <xdr:cNvSpPr txBox="1"/>
      </xdr:nvSpPr>
      <xdr:spPr>
        <a:xfrm>
          <a:off x="2024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116840</xdr:rowOff>
    </xdr:from>
    <xdr:to>
      <xdr:col>28</xdr:col>
      <xdr:colOff>314325</xdr:colOff>
      <xdr:row>36</xdr:row>
      <xdr:rowOff>98933</xdr:rowOff>
    </xdr:to>
    <xdr:cxnSp macro="">
      <xdr:nvCxnSpPr>
        <xdr:cNvPr id="764" name="直線コネクタ 763"/>
        <xdr:cNvCxnSpPr/>
      </xdr:nvCxnSpPr>
      <xdr:spPr>
        <a:xfrm>
          <a:off x="18656300" y="5603240"/>
          <a:ext cx="889000" cy="6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169054</xdr:rowOff>
    </xdr:from>
    <xdr:ext cx="378565" cy="259045"/>
    <xdr:sp macro="" textlink="">
      <xdr:nvSpPr>
        <xdr:cNvPr id="766" name="テキスト ボックス 765"/>
        <xdr:cNvSpPr txBox="1"/>
      </xdr:nvSpPr>
      <xdr:spPr>
        <a:xfrm>
          <a:off x="19356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10939</xdr:rowOff>
    </xdr:from>
    <xdr:ext cx="378565" cy="259045"/>
    <xdr:sp macro="" textlink="">
      <xdr:nvSpPr>
        <xdr:cNvPr id="768" name="テキスト ボックス 767"/>
        <xdr:cNvSpPr txBox="1"/>
      </xdr:nvSpPr>
      <xdr:spPr>
        <a:xfrm>
          <a:off x="18467017" y="66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32131</xdr:rowOff>
    </xdr:from>
    <xdr:to>
      <xdr:col>31</xdr:col>
      <xdr:colOff>85725</xdr:colOff>
      <xdr:row>37</xdr:row>
      <xdr:rowOff>133731</xdr:rowOff>
    </xdr:to>
    <xdr:sp macro="" textlink="">
      <xdr:nvSpPr>
        <xdr:cNvPr id="776" name="円/楕円 775"/>
        <xdr:cNvSpPr/>
      </xdr:nvSpPr>
      <xdr:spPr>
        <a:xfrm>
          <a:off x="21272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150258</xdr:rowOff>
    </xdr:from>
    <xdr:ext cx="378565" cy="259045"/>
    <xdr:sp macro="" textlink="">
      <xdr:nvSpPr>
        <xdr:cNvPr id="777" name="テキスト ボックス 776"/>
        <xdr:cNvSpPr txBox="1"/>
      </xdr:nvSpPr>
      <xdr:spPr>
        <a:xfrm>
          <a:off x="21134017" y="615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127</xdr:rowOff>
    </xdr:from>
    <xdr:to>
      <xdr:col>29</xdr:col>
      <xdr:colOff>568325</xdr:colOff>
      <xdr:row>31</xdr:row>
      <xdr:rowOff>101727</xdr:rowOff>
    </xdr:to>
    <xdr:sp macro="" textlink="">
      <xdr:nvSpPr>
        <xdr:cNvPr id="778" name="円/楕円 777"/>
        <xdr:cNvSpPr/>
      </xdr:nvSpPr>
      <xdr:spPr>
        <a:xfrm>
          <a:off x="20383500" y="53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118254</xdr:rowOff>
    </xdr:from>
    <xdr:ext cx="469744" cy="259045"/>
    <xdr:sp macro="" textlink="">
      <xdr:nvSpPr>
        <xdr:cNvPr id="779" name="テキスト ボックス 778"/>
        <xdr:cNvSpPr txBox="1"/>
      </xdr:nvSpPr>
      <xdr:spPr>
        <a:xfrm>
          <a:off x="20199427" y="50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48133</xdr:rowOff>
    </xdr:from>
    <xdr:to>
      <xdr:col>28</xdr:col>
      <xdr:colOff>365125</xdr:colOff>
      <xdr:row>36</xdr:row>
      <xdr:rowOff>149733</xdr:rowOff>
    </xdr:to>
    <xdr:sp macro="" textlink="">
      <xdr:nvSpPr>
        <xdr:cNvPr id="780" name="円/楕円 779"/>
        <xdr:cNvSpPr/>
      </xdr:nvSpPr>
      <xdr:spPr>
        <a:xfrm>
          <a:off x="19494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166260</xdr:rowOff>
    </xdr:from>
    <xdr:ext cx="469744" cy="259045"/>
    <xdr:sp macro="" textlink="">
      <xdr:nvSpPr>
        <xdr:cNvPr id="781" name="テキスト ボックス 780"/>
        <xdr:cNvSpPr txBox="1"/>
      </xdr:nvSpPr>
      <xdr:spPr>
        <a:xfrm>
          <a:off x="19310427"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66040</xdr:rowOff>
    </xdr:from>
    <xdr:to>
      <xdr:col>27</xdr:col>
      <xdr:colOff>161925</xdr:colOff>
      <xdr:row>32</xdr:row>
      <xdr:rowOff>167640</xdr:rowOff>
    </xdr:to>
    <xdr:sp macro="" textlink="">
      <xdr:nvSpPr>
        <xdr:cNvPr id="782" name="円/楕円 781"/>
        <xdr:cNvSpPr/>
      </xdr:nvSpPr>
      <xdr:spPr>
        <a:xfrm>
          <a:off x="18605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12717</xdr:rowOff>
    </xdr:from>
    <xdr:ext cx="469744" cy="259045"/>
    <xdr:sp macro="" textlink="">
      <xdr:nvSpPr>
        <xdr:cNvPr id="783" name="テキスト ボックス 782"/>
        <xdr:cNvSpPr txBox="1"/>
      </xdr:nvSpPr>
      <xdr:spPr>
        <a:xfrm>
          <a:off x="18421427"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目的別歳出の中で</a:t>
          </a:r>
          <a:r>
            <a:rPr kumimoji="1" lang="en-US" altLang="ja-JP" sz="1100">
              <a:solidFill>
                <a:schemeClr val="dk1"/>
              </a:solidFill>
              <a:effectLst/>
              <a:latin typeface="+mn-lt"/>
              <a:ea typeface="+mn-ea"/>
              <a:cs typeface="+mn-cs"/>
            </a:rPr>
            <a:t>35.7</a:t>
          </a:r>
          <a:r>
            <a:rPr kumimoji="1" lang="ja-JP" altLang="ja-JP" sz="1100">
              <a:solidFill>
                <a:schemeClr val="dk1"/>
              </a:solidFill>
              <a:effectLst/>
              <a:latin typeface="+mn-lt"/>
              <a:ea typeface="+mn-ea"/>
              <a:cs typeface="+mn-cs"/>
            </a:rPr>
            <a:t>％という大きな割合を占め</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民生費であり、</a:t>
          </a:r>
          <a:r>
            <a:rPr kumimoji="1" lang="ja-JP" altLang="en-US" sz="1100">
              <a:solidFill>
                <a:schemeClr val="dk1"/>
              </a:solidFill>
              <a:effectLst/>
              <a:latin typeface="+mn-lt"/>
              <a:ea typeface="+mn-ea"/>
              <a:cs typeface="+mn-cs"/>
            </a:rPr>
            <a:t>類似団体を下まわっているものの、</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113,987</a:t>
          </a:r>
          <a:r>
            <a:rPr kumimoji="1" lang="ja-JP" altLang="ja-JP" sz="1100">
              <a:solidFill>
                <a:schemeClr val="dk1"/>
              </a:solidFill>
              <a:effectLst/>
              <a:latin typeface="+mn-lt"/>
              <a:ea typeface="+mn-ea"/>
              <a:cs typeface="+mn-cs"/>
            </a:rPr>
            <a:t>円となっている。決算額全体でみると、民生費のうち社会福祉費の扶助費が年々増嵩していることが要因となっている。これは、障害者自立支援給付費や近年急増している障害児施設給付費の増加を町独自の判断では抑えられないためであり、今後も増加していくことが予想され対応が極めて困難となっている。また、教育費は住民一人当たり</a:t>
          </a:r>
          <a:r>
            <a:rPr kumimoji="1" lang="en-US" altLang="ja-JP" sz="1100">
              <a:solidFill>
                <a:schemeClr val="dk1"/>
              </a:solidFill>
              <a:effectLst/>
              <a:latin typeface="+mn-lt"/>
              <a:ea typeface="+mn-ea"/>
              <a:cs typeface="+mn-cs"/>
            </a:rPr>
            <a:t>36,443</a:t>
          </a:r>
          <a:r>
            <a:rPr kumimoji="1" lang="ja-JP" altLang="ja-JP" sz="1100">
              <a:solidFill>
                <a:schemeClr val="dk1"/>
              </a:solidFill>
              <a:effectLst/>
              <a:latin typeface="+mn-lt"/>
              <a:ea typeface="+mn-ea"/>
              <a:cs typeface="+mn-cs"/>
            </a:rPr>
            <a:t>円（類似団体中</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位）でいずれも低い水準</a:t>
          </a:r>
          <a:r>
            <a:rPr kumimoji="1" lang="ja-JP" altLang="en-US" sz="1100">
              <a:solidFill>
                <a:schemeClr val="dk1"/>
              </a:solidFill>
              <a:effectLst/>
              <a:latin typeface="+mn-lt"/>
              <a:ea typeface="+mn-ea"/>
              <a:cs typeface="+mn-cs"/>
            </a:rPr>
            <a:t>ではあるが、宇美東小学校及び井野小学校の体育館改修工事等の実施により、住民一人当たり</a:t>
          </a:r>
          <a:r>
            <a:rPr kumimoji="1" lang="en-US" altLang="ja-JP" sz="1100">
              <a:solidFill>
                <a:schemeClr val="dk1"/>
              </a:solidFill>
              <a:effectLst/>
              <a:latin typeface="+mn-lt"/>
              <a:ea typeface="+mn-ea"/>
              <a:cs typeface="+mn-cs"/>
            </a:rPr>
            <a:t>5,980</a:t>
          </a:r>
          <a:r>
            <a:rPr kumimoji="1" lang="ja-JP" altLang="en-US" sz="1100">
              <a:solidFill>
                <a:schemeClr val="dk1"/>
              </a:solidFill>
              <a:effectLst/>
              <a:latin typeface="+mn-lt"/>
              <a:ea typeface="+mn-ea"/>
              <a:cs typeface="+mn-cs"/>
            </a:rPr>
            <a:t>円の増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学校施設の老朽化に伴うプール改修工事やトイレ改修工事が予定されているなど、教育環境の整備に係る費用が増加する見込みである。衛生費は減少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、可燃ごみのＲＤＦ処理委託料（同級他団体負担金）が多額であること等が要因で</a:t>
          </a:r>
          <a:r>
            <a:rPr kumimoji="1" lang="ja-JP" altLang="en-US" sz="1100">
              <a:solidFill>
                <a:schemeClr val="dk1"/>
              </a:solidFill>
              <a:effectLst/>
              <a:latin typeface="+mn-lt"/>
              <a:ea typeface="+mn-ea"/>
              <a:cs typeface="+mn-cs"/>
            </a:rPr>
            <a:t>高い数値を示している</a:t>
          </a:r>
          <a:r>
            <a:rPr kumimoji="1" lang="ja-JP" altLang="ja-JP" sz="1100">
              <a:solidFill>
                <a:schemeClr val="dk1"/>
              </a:solidFill>
              <a:effectLst/>
              <a:latin typeface="+mn-lt"/>
              <a:ea typeface="+mn-ea"/>
              <a:cs typeface="+mn-cs"/>
            </a:rPr>
            <a:t>。　次に土木費は、住民一人当たり</a:t>
          </a:r>
          <a:r>
            <a:rPr kumimoji="1" lang="en-US" altLang="ja-JP" sz="1100">
              <a:solidFill>
                <a:schemeClr val="dk1"/>
              </a:solidFill>
              <a:effectLst/>
              <a:latin typeface="+mn-lt"/>
              <a:ea typeface="+mn-ea"/>
              <a:cs typeface="+mn-cs"/>
            </a:rPr>
            <a:t>29,860</a:t>
          </a:r>
          <a:r>
            <a:rPr kumimoji="1" lang="ja-JP" altLang="ja-JP" sz="1100">
              <a:solidFill>
                <a:schemeClr val="dk1"/>
              </a:solidFill>
              <a:effectLst/>
              <a:latin typeface="+mn-lt"/>
              <a:ea typeface="+mn-ea"/>
              <a:cs typeface="+mn-cs"/>
            </a:rPr>
            <a:t>円で類似団体と比べて</a:t>
          </a:r>
          <a:r>
            <a:rPr kumimoji="1" lang="en-US" altLang="ja-JP" sz="1100">
              <a:solidFill>
                <a:schemeClr val="dk1"/>
              </a:solidFill>
              <a:effectLst/>
              <a:latin typeface="+mn-lt"/>
              <a:ea typeface="+mn-ea"/>
              <a:cs typeface="+mn-cs"/>
            </a:rPr>
            <a:t>9,913</a:t>
          </a:r>
          <a:r>
            <a:rPr kumimoji="1" lang="ja-JP" altLang="ja-JP" sz="1100">
              <a:solidFill>
                <a:schemeClr val="dk1"/>
              </a:solidFill>
              <a:effectLst/>
              <a:latin typeface="+mn-lt"/>
              <a:ea typeface="+mn-ea"/>
              <a:cs typeface="+mn-cs"/>
            </a:rPr>
            <a:t>円低い水準であるが、今後は町営住宅の建替や公園の整備等が予定されいているなど、増加する見込みである。また、商工費は住民一人当たり</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円（類似団体中</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位）</a:t>
          </a:r>
          <a:r>
            <a:rPr kumimoji="1" lang="ja-JP" altLang="en-US" sz="1100">
              <a:solidFill>
                <a:schemeClr val="dk1"/>
              </a:solidFill>
              <a:effectLst/>
              <a:latin typeface="+mn-lt"/>
              <a:ea typeface="+mn-ea"/>
              <a:cs typeface="+mn-cs"/>
            </a:rPr>
            <a:t>で低水準となっているが、今後は平成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宇美町企業立地及び住宅団地の開発促進条例を制定したことで、より一層、企業誘致による産業の振興、雇用機会の拡大や定住促進による人口増加を図り、町税等の自主財源の確保を確実に進めていく方針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各指標の前提となる標準財政規模は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8,172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千円（対前年度比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年ぶりに対前年度</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となっている。財政調整基金残高も平成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年連続増の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2,659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千円（対前年度比</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5,192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千円増）となっている。実質収支額は、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4,405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3,824</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減少した。また、実質単年度収支は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1,367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千円で、対前年度比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5,997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千円増となった。平成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年度までは基金の取崩しにより実質収支の黒字を維持していたが、平成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年連続で基金を積戻している。しかしながら、平成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億円超の基金取崩しを行</a:t>
          </a:r>
          <a:r>
            <a:rPr kumimoji="1" lang="ja-JP" altLang="en-US" sz="1100">
              <a:solidFill>
                <a:schemeClr val="dk1"/>
              </a:solidFill>
              <a:effectLst/>
              <a:latin typeface="+mn-lt"/>
              <a:ea typeface="+mn-ea"/>
              <a:cs typeface="+mn-cs"/>
            </a:rPr>
            <a:t>い、平成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年度にも約</a:t>
          </a:r>
          <a:r>
            <a:rPr kumimoji="1" lang="en-US" altLang="ja-JP" sz="1100">
              <a:solidFill>
                <a:schemeClr val="dk1"/>
              </a:solidFill>
              <a:effectLst/>
              <a:latin typeface="+mn-lt"/>
              <a:ea typeface="+mn-ea"/>
              <a:cs typeface="+mn-cs"/>
            </a:rPr>
            <a:t>7,300</a:t>
          </a:r>
          <a:r>
            <a:rPr kumimoji="1" lang="ja-JP" altLang="en-US" sz="1100">
              <a:solidFill>
                <a:schemeClr val="dk1"/>
              </a:solidFill>
              <a:effectLst/>
              <a:latin typeface="+mn-lt"/>
              <a:ea typeface="+mn-ea"/>
              <a:cs typeface="+mn-cs"/>
            </a:rPr>
            <a:t>万円を取り崩してい</a:t>
          </a:r>
          <a:r>
            <a:rPr kumimoji="1" lang="ja-JP" altLang="ja-JP" sz="1100">
              <a:solidFill>
                <a:schemeClr val="dk1"/>
              </a:solidFill>
              <a:effectLst/>
              <a:latin typeface="+mn-lt"/>
              <a:ea typeface="+mn-ea"/>
              <a:cs typeface="+mn-cs"/>
            </a:rPr>
            <a:t>るため、再度基金の積戻しが行えるよう健全経営に努める。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年度の各特別会計の実質収支額は、国民健康保険特別会計（以下「国保特会」）が</a:t>
          </a:r>
          <a:r>
            <a:rPr lang="en-US" altLang="ja-JP" sz="1100" b="0" i="0" baseline="0">
              <a:solidFill>
                <a:schemeClr val="dk1"/>
              </a:solidFill>
              <a:effectLst/>
              <a:latin typeface="+mn-lt"/>
              <a:ea typeface="+mn-ea"/>
              <a:cs typeface="+mn-cs"/>
            </a:rPr>
            <a:t>1,172</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千円の赤字、後期高齢者医療特別会計（以下「後期特会」）が</a:t>
          </a:r>
          <a:r>
            <a:rPr lang="en-US" altLang="ja-JP" sz="1100" b="0" i="0" baseline="0">
              <a:solidFill>
                <a:schemeClr val="dk1"/>
              </a:solidFill>
              <a:effectLst/>
              <a:latin typeface="+mn-lt"/>
              <a:ea typeface="+mn-ea"/>
              <a:cs typeface="+mn-cs"/>
            </a:rPr>
            <a:t>1,716</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千円の黒字、上水道事業会計（以下「上水道会計」）が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円の黒字、流域関連公共下水道事業特別会計（以下「下水道特会」）が</a:t>
          </a:r>
          <a:r>
            <a:rPr lang="en-US" altLang="ja-JP" sz="1100" b="0" i="0" baseline="0">
              <a:solidFill>
                <a:schemeClr val="dk1"/>
              </a:solidFill>
              <a:effectLst/>
              <a:latin typeface="+mn-lt"/>
              <a:ea typeface="+mn-ea"/>
              <a:cs typeface="+mn-cs"/>
            </a:rPr>
            <a:t>6,927</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千円の黒字となっている。前年度と比較すると、国保特会は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1,654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千円の赤字減、後期特会は</a:t>
          </a:r>
          <a:r>
            <a:rPr lang="en-US" altLang="ja-JP" sz="1100" b="0" i="0" baseline="0">
              <a:solidFill>
                <a:schemeClr val="dk1"/>
              </a:solidFill>
              <a:effectLst/>
              <a:latin typeface="+mn-lt"/>
              <a:ea typeface="+mn-ea"/>
              <a:cs typeface="+mn-cs"/>
            </a:rPr>
            <a:t>371</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千円の黒字増、上水道会計は</a:t>
          </a:r>
          <a:r>
            <a:rPr lang="en-US" altLang="ja-JP" sz="1100" b="0" i="0" baseline="0">
              <a:solidFill>
                <a:schemeClr val="dk1"/>
              </a:solidFill>
              <a:effectLst/>
              <a:latin typeface="+mn-lt"/>
              <a:ea typeface="+mn-ea"/>
              <a:cs typeface="+mn-cs"/>
            </a:rPr>
            <a:t>1,063</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千円の黒字</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、下水道特会は</a:t>
          </a:r>
          <a:r>
            <a:rPr lang="en-US" altLang="ja-JP" sz="1100" b="0" i="0" baseline="0">
              <a:solidFill>
                <a:schemeClr val="dk1"/>
              </a:solidFill>
              <a:effectLst/>
              <a:latin typeface="+mn-lt"/>
              <a:ea typeface="+mn-ea"/>
              <a:cs typeface="+mn-cs"/>
            </a:rPr>
            <a:t>328</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千円の黒字増となっている。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年度からの推移をみると、国保特会は毎年赤字で推移しており、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年度までの</a:t>
          </a:r>
          <a:r>
            <a:rPr lang="ja-JP" altLang="ja-JP" sz="1100" b="0" i="0" baseline="0">
              <a:solidFill>
                <a:schemeClr val="dk1"/>
              </a:solidFill>
              <a:effectLst/>
              <a:latin typeface="+mn-lt"/>
              <a:ea typeface="+mn-ea"/>
              <a:cs typeface="+mn-cs"/>
            </a:rPr>
            <a:t>直近</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年間は赤字額が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億円を超えてい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国民健康保険の保険税率改定を行ったことで、赤字の縮減に繋が</a:t>
          </a:r>
          <a:r>
            <a:rPr kumimoji="1" lang="ja-JP" altLang="en-US" sz="110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。後期特会は</a:t>
          </a:r>
          <a:r>
            <a:rPr lang="en-US" altLang="ja-JP" sz="1100" b="0" i="0" baseline="0">
              <a:solidFill>
                <a:schemeClr val="dk1"/>
              </a:solidFill>
              <a:effectLst/>
              <a:latin typeface="+mn-lt"/>
              <a:ea typeface="+mn-ea"/>
              <a:cs typeface="+mn-cs"/>
            </a:rPr>
            <a:t>212</a:t>
          </a:r>
          <a:r>
            <a:rPr lang="ja-JP" altLang="ja-JP" sz="1100" b="0" i="0" baseline="0">
              <a:solidFill>
                <a:schemeClr val="dk1"/>
              </a:solidFill>
              <a:effectLst/>
              <a:latin typeface="+mn-lt"/>
              <a:ea typeface="+mn-ea"/>
              <a:cs typeface="+mn-cs"/>
            </a:rPr>
            <a:t>万円～</a:t>
          </a:r>
          <a:r>
            <a:rPr lang="en-US" altLang="ja-JP" sz="1100" b="0" i="0" baseline="0">
              <a:solidFill>
                <a:schemeClr val="dk1"/>
              </a:solidFill>
              <a:effectLst/>
              <a:latin typeface="+mn-lt"/>
              <a:ea typeface="+mn-ea"/>
              <a:cs typeface="+mn-cs"/>
            </a:rPr>
            <a:t>1,300</a:t>
          </a:r>
          <a:r>
            <a:rPr lang="ja-JP" altLang="ja-JP" sz="1100" b="0" i="0" baseline="0">
              <a:solidFill>
                <a:schemeClr val="dk1"/>
              </a:solidFill>
              <a:effectLst/>
              <a:latin typeface="+mn-lt"/>
              <a:ea typeface="+mn-ea"/>
              <a:cs typeface="+mn-cs"/>
            </a:rPr>
            <a:t>万円程の黒字で、下水道特会は毎年</a:t>
          </a:r>
          <a:r>
            <a:rPr lang="en-US" altLang="ja-JP" sz="1100" b="0" i="0" baseline="0">
              <a:solidFill>
                <a:schemeClr val="dk1"/>
              </a:solidFill>
              <a:effectLst/>
              <a:latin typeface="+mn-lt"/>
              <a:ea typeface="+mn-ea"/>
              <a:cs typeface="+mn-cs"/>
            </a:rPr>
            <a:t>1,400</a:t>
          </a:r>
          <a:r>
            <a:rPr lang="ja-JP" altLang="ja-JP" sz="1100" b="0" i="0" baseline="0">
              <a:solidFill>
                <a:schemeClr val="dk1"/>
              </a:solidFill>
              <a:effectLst/>
              <a:latin typeface="+mn-lt"/>
              <a:ea typeface="+mn-ea"/>
              <a:cs typeface="+mn-cs"/>
            </a:rPr>
            <a:t>万円～</a:t>
          </a:r>
          <a:r>
            <a:rPr lang="en-US" altLang="ja-JP" sz="1100" b="0" i="0" baseline="0">
              <a:solidFill>
                <a:schemeClr val="dk1"/>
              </a:solidFill>
              <a:effectLst/>
              <a:latin typeface="+mn-lt"/>
              <a:ea typeface="+mn-ea"/>
              <a:cs typeface="+mn-cs"/>
            </a:rPr>
            <a:t>3,700</a:t>
          </a:r>
          <a:r>
            <a:rPr lang="ja-JP" altLang="ja-JP" sz="1100" b="0" i="0" baseline="0">
              <a:solidFill>
                <a:schemeClr val="dk1"/>
              </a:solidFill>
              <a:effectLst/>
              <a:latin typeface="+mn-lt"/>
              <a:ea typeface="+mn-ea"/>
              <a:cs typeface="+mn-cs"/>
            </a:rPr>
            <a:t>万円程の黒字で推移していたが、平成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は下水道資本平準化債を発行したことで約</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千万円～</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円の黒字となった。上水道会計は、平成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5,000</a:t>
          </a:r>
          <a:r>
            <a:rPr lang="ja-JP" altLang="ja-JP" sz="1100" b="0" i="0" baseline="0">
              <a:solidFill>
                <a:schemeClr val="dk1"/>
              </a:solidFill>
              <a:effectLst/>
              <a:latin typeface="+mn-lt"/>
              <a:ea typeface="+mn-ea"/>
              <a:cs typeface="+mn-cs"/>
            </a:rPr>
            <a:t>万円超をピークに黒字額が年々減少し、平成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年度は黒字額が増加に転じた</a:t>
          </a:r>
          <a:r>
            <a:rPr lang="ja-JP" altLang="en-US"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年度は再び黒字額が減少した。</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a:solidFill>
                <a:schemeClr val="dk1"/>
              </a:solidFill>
              <a:effectLst/>
              <a:latin typeface="+mn-lt"/>
              <a:ea typeface="+mn-ea"/>
              <a:cs typeface="+mn-cs"/>
            </a:rPr>
            <a:t>国保特会の赤字については、平成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年度の実質収支が</a:t>
          </a:r>
          <a:r>
            <a:rPr lang="en-US" altLang="ja-JP" sz="1100">
              <a:solidFill>
                <a:schemeClr val="dk1"/>
              </a:solidFill>
              <a:effectLst/>
              <a:latin typeface="+mn-lt"/>
              <a:ea typeface="+mn-ea"/>
              <a:cs typeface="+mn-cs"/>
            </a:rPr>
            <a:t>5,010</a:t>
          </a:r>
          <a:r>
            <a:rPr lang="ja-JP" altLang="en-US" sz="1100">
              <a:solidFill>
                <a:schemeClr val="dk1"/>
              </a:solidFill>
              <a:effectLst/>
              <a:latin typeface="+mn-lt"/>
              <a:ea typeface="+mn-ea"/>
              <a:cs typeface="+mn-cs"/>
            </a:rPr>
            <a:t>万</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千円の赤字であったことに伴い、平成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年度の財源から補てんしていることが主な要因である。平成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年度に行った税率改定の影響により、国民健康保険税（現年度分）の収納額は</a:t>
          </a:r>
          <a:r>
            <a:rPr lang="en-US" altLang="ja-JP" sz="1100">
              <a:solidFill>
                <a:schemeClr val="dk1"/>
              </a:solidFill>
              <a:effectLst/>
              <a:latin typeface="+mn-lt"/>
              <a:ea typeface="+mn-ea"/>
              <a:cs typeface="+mn-cs"/>
            </a:rPr>
            <a:t>6,489</a:t>
          </a:r>
          <a:r>
            <a:rPr lang="ja-JP" altLang="en-US" sz="1100">
              <a:solidFill>
                <a:schemeClr val="dk1"/>
              </a:solidFill>
              <a:effectLst/>
              <a:latin typeface="+mn-lt"/>
              <a:ea typeface="+mn-ea"/>
              <a:cs typeface="+mn-cs"/>
            </a:rPr>
            <a:t>万</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千円の増となった。平成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は、行財政改革の一環として、収納体制の強化を図りこれまで以上に差し押さえ等を強化している。また、特定健診や保健指導の受診率向上、柔道整復多受診者に対するアンケートの実施や頻回受診者に対する訪問指導を引き続き実施することで、医療費の抑制に努める必要がある。</a:t>
          </a:r>
          <a:endParaRPr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上水道会計は将来的な収支不足の予測をもとに、平成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月に料金改定を行っており、今後も健全な経営に努める。下水道特会は、平成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年度末の基金残高が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7,782</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千円となり非常に厳しい財政状況のため、今後の事業計画を再検討する。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12375199</v>
      </c>
      <c r="BO4" s="411"/>
      <c r="BP4" s="411"/>
      <c r="BQ4" s="411"/>
      <c r="BR4" s="411"/>
      <c r="BS4" s="411"/>
      <c r="BT4" s="411"/>
      <c r="BU4" s="412"/>
      <c r="BV4" s="410">
        <v>11519391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11915242</v>
      </c>
      <c r="BO5" s="416"/>
      <c r="BP5" s="416"/>
      <c r="BQ5" s="416"/>
      <c r="BR5" s="416"/>
      <c r="BS5" s="416"/>
      <c r="BT5" s="416"/>
      <c r="BU5" s="417"/>
      <c r="BV5" s="415">
        <v>11009370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98.9</v>
      </c>
      <c r="CU5" s="386"/>
      <c r="CV5" s="386"/>
      <c r="CW5" s="386"/>
      <c r="CX5" s="386"/>
      <c r="CY5" s="386"/>
      <c r="CZ5" s="386"/>
      <c r="DA5" s="387"/>
      <c r="DB5" s="385">
        <v>96.4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459957</v>
      </c>
      <c r="BO6" s="416"/>
      <c r="BP6" s="416"/>
      <c r="BQ6" s="416"/>
      <c r="BR6" s="416"/>
      <c r="BS6" s="416"/>
      <c r="BT6" s="416"/>
      <c r="BU6" s="417"/>
      <c r="BV6" s="415">
        <v>510021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104.6</v>
      </c>
      <c r="CU6" s="562"/>
      <c r="CV6" s="562"/>
      <c r="CW6" s="562"/>
      <c r="CX6" s="562"/>
      <c r="CY6" s="562"/>
      <c r="CZ6" s="562"/>
      <c r="DA6" s="563"/>
      <c r="DB6" s="561">
        <v>103.2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15905</v>
      </c>
      <c r="BO7" s="416"/>
      <c r="BP7" s="416"/>
      <c r="BQ7" s="416"/>
      <c r="BR7" s="416"/>
      <c r="BS7" s="416"/>
      <c r="BT7" s="416"/>
      <c r="BU7" s="417"/>
      <c r="BV7" s="415">
        <v>27724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6981727</v>
      </c>
      <c r="CU7" s="416"/>
      <c r="CV7" s="416"/>
      <c r="CW7" s="416"/>
      <c r="CX7" s="416"/>
      <c r="CY7" s="416"/>
      <c r="CZ7" s="416"/>
      <c r="DA7" s="417"/>
      <c r="DB7" s="415">
        <v>7081858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444052</v>
      </c>
      <c r="BO8" s="416"/>
      <c r="BP8" s="416"/>
      <c r="BQ8" s="416"/>
      <c r="BR8" s="416"/>
      <c r="BS8" s="416"/>
      <c r="BT8" s="416"/>
      <c r="BU8" s="417"/>
      <c r="BV8" s="415">
        <v>482297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0.56000000000000005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37927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-38245</v>
      </c>
      <c r="BO9" s="416"/>
      <c r="BP9" s="416"/>
      <c r="BQ9" s="416"/>
      <c r="BR9" s="416"/>
      <c r="BS9" s="416"/>
      <c r="BT9" s="416"/>
      <c r="BU9" s="417"/>
      <c r="BV9" s="415">
        <v>197080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38592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751924</v>
      </c>
      <c r="BO10" s="416"/>
      <c r="BP10" s="416"/>
      <c r="BQ10" s="416"/>
      <c r="BR10" s="416"/>
      <c r="BS10" s="416"/>
      <c r="BT10" s="416"/>
      <c r="BU10" s="417"/>
      <c r="BV10" s="415">
        <v>156621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37288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37059</v>
      </c>
      <c r="S13" s="517"/>
      <c r="T13" s="517"/>
      <c r="U13" s="517"/>
      <c r="V13" s="518"/>
      <c r="W13" s="504" t="s">
        <v>123</v>
      </c>
      <c r="X13" s="428"/>
      <c r="Y13" s="428"/>
      <c r="Z13" s="428"/>
      <c r="AA13" s="428"/>
      <c r="AB13" s="429"/>
      <c r="AC13" s="391">
        <v>127</v>
      </c>
      <c r="AD13" s="392"/>
      <c r="AE13" s="392"/>
      <c r="AF13" s="392"/>
      <c r="AG13" s="393"/>
      <c r="AH13" s="391">
        <v>97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713679</v>
      </c>
      <c r="BO13" s="416"/>
      <c r="BP13" s="416"/>
      <c r="BQ13" s="416"/>
      <c r="BR13" s="416"/>
      <c r="BS13" s="416"/>
      <c r="BT13" s="416"/>
      <c r="BU13" s="417"/>
      <c r="BV13" s="415">
        <v>353701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37557</v>
      </c>
      <c r="S14" s="517"/>
      <c r="T14" s="517"/>
      <c r="U14" s="517"/>
      <c r="V14" s="518"/>
      <c r="W14" s="519"/>
      <c r="X14" s="431"/>
      <c r="Y14" s="431"/>
      <c r="Z14" s="431"/>
      <c r="AA14" s="431"/>
      <c r="AB14" s="432"/>
      <c r="AC14" s="509">
        <v>0.7</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46.5</v>
      </c>
      <c r="CU14" s="488"/>
      <c r="CV14" s="488"/>
      <c r="CW14" s="488"/>
      <c r="CX14" s="488"/>
      <c r="CY14" s="488"/>
      <c r="CZ14" s="488"/>
      <c r="DA14" s="489"/>
      <c r="DB14" s="520">
        <v>40.700000000000003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37340</v>
      </c>
      <c r="S15" s="517"/>
      <c r="T15" s="517"/>
      <c r="U15" s="517"/>
      <c r="V15" s="518"/>
      <c r="W15" s="504" t="s">
        <v>130</v>
      </c>
      <c r="X15" s="428"/>
      <c r="Y15" s="428"/>
      <c r="Z15" s="428"/>
      <c r="AA15" s="428"/>
      <c r="AB15" s="429"/>
      <c r="AC15" s="391">
        <v>4341</v>
      </c>
      <c r="AD15" s="392"/>
      <c r="AE15" s="392"/>
      <c r="AF15" s="392"/>
      <c r="AG15" s="393"/>
      <c r="AH15" s="391">
        <v>4261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3418808</v>
      </c>
      <c r="BO15" s="411"/>
      <c r="BP15" s="411"/>
      <c r="BQ15" s="411"/>
      <c r="BR15" s="411"/>
      <c r="BS15" s="411"/>
      <c r="BT15" s="411"/>
      <c r="BU15" s="412"/>
      <c r="BV15" s="410">
        <v>3322237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25.4</v>
      </c>
      <c r="AD16" s="510"/>
      <c r="AE16" s="510"/>
      <c r="AF16" s="510"/>
      <c r="AG16" s="511"/>
      <c r="AH16" s="509">
        <v>24.6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5709146</v>
      </c>
      <c r="BO16" s="416"/>
      <c r="BP16" s="416"/>
      <c r="BQ16" s="416"/>
      <c r="BR16" s="416"/>
      <c r="BS16" s="416"/>
      <c r="BT16" s="416"/>
      <c r="BU16" s="417"/>
      <c r="BV16" s="415">
        <v>5747037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12590</v>
      </c>
      <c r="AD17" s="392"/>
      <c r="AE17" s="392"/>
      <c r="AF17" s="392"/>
      <c r="AG17" s="393"/>
      <c r="AH17" s="391">
        <v>12992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4312526</v>
      </c>
      <c r="BO17" s="416"/>
      <c r="BP17" s="416"/>
      <c r="BQ17" s="416"/>
      <c r="BR17" s="416"/>
      <c r="BS17" s="416"/>
      <c r="BT17" s="416"/>
      <c r="BU17" s="417"/>
      <c r="BV17" s="415">
        <v>4180266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30.21</v>
      </c>
      <c r="M18" s="480"/>
      <c r="N18" s="480"/>
      <c r="O18" s="480"/>
      <c r="P18" s="480"/>
      <c r="Q18" s="480"/>
      <c r="R18" s="481"/>
      <c r="S18" s="481"/>
      <c r="T18" s="481"/>
      <c r="U18" s="481"/>
      <c r="V18" s="482"/>
      <c r="W18" s="496"/>
      <c r="X18" s="497"/>
      <c r="Y18" s="497"/>
      <c r="Z18" s="497"/>
      <c r="AA18" s="497"/>
      <c r="AB18" s="505"/>
      <c r="AC18" s="379">
        <v>73.8</v>
      </c>
      <c r="AD18" s="380"/>
      <c r="AE18" s="380"/>
      <c r="AF18" s="380"/>
      <c r="AG18" s="483"/>
      <c r="AH18" s="379">
        <v>74.900000000000006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6937176</v>
      </c>
      <c r="BO18" s="416"/>
      <c r="BP18" s="416"/>
      <c r="BQ18" s="416"/>
      <c r="BR18" s="416"/>
      <c r="BS18" s="416"/>
      <c r="BT18" s="416"/>
      <c r="BU18" s="417"/>
      <c r="BV18" s="415">
        <v>7014178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1255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8382175</v>
      </c>
      <c r="BO19" s="416"/>
      <c r="BP19" s="416"/>
      <c r="BQ19" s="416"/>
      <c r="BR19" s="416"/>
      <c r="BS19" s="416"/>
      <c r="BT19" s="416"/>
      <c r="BU19" s="417"/>
      <c r="BV19" s="415">
        <v>8663129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13119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10306516</v>
      </c>
      <c r="BO23" s="416"/>
      <c r="BP23" s="416"/>
      <c r="BQ23" s="416"/>
      <c r="BR23" s="416"/>
      <c r="BS23" s="416"/>
      <c r="BT23" s="416"/>
      <c r="BU23" s="417"/>
      <c r="BV23" s="415">
        <v>9918712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8340</v>
      </c>
      <c r="R24" s="392"/>
      <c r="S24" s="392"/>
      <c r="T24" s="392"/>
      <c r="U24" s="392"/>
      <c r="V24" s="393"/>
      <c r="W24" s="457"/>
      <c r="X24" s="448"/>
      <c r="Y24" s="449"/>
      <c r="Z24" s="388" t="s">
        <v>154</v>
      </c>
      <c r="AA24" s="389"/>
      <c r="AB24" s="389"/>
      <c r="AC24" s="389"/>
      <c r="AD24" s="389"/>
      <c r="AE24" s="389"/>
      <c r="AF24" s="389"/>
      <c r="AG24" s="390"/>
      <c r="AH24" s="391">
        <v>168</v>
      </c>
      <c r="AI24" s="392"/>
      <c r="AJ24" s="392"/>
      <c r="AK24" s="392"/>
      <c r="AL24" s="393"/>
      <c r="AM24" s="391">
        <v>527688</v>
      </c>
      <c r="AN24" s="392"/>
      <c r="AO24" s="392"/>
      <c r="AP24" s="392"/>
      <c r="AQ24" s="392"/>
      <c r="AR24" s="393"/>
      <c r="AS24" s="391">
        <v>3141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10071568</v>
      </c>
      <c r="BO24" s="416"/>
      <c r="BP24" s="416"/>
      <c r="BQ24" s="416"/>
      <c r="BR24" s="416"/>
      <c r="BS24" s="416"/>
      <c r="BT24" s="416"/>
      <c r="BU24" s="417"/>
      <c r="BV24" s="415">
        <v>9592748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6740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874637</v>
      </c>
      <c r="BO25" s="411"/>
      <c r="BP25" s="411"/>
      <c r="BQ25" s="411"/>
      <c r="BR25" s="411"/>
      <c r="BS25" s="411"/>
      <c r="BT25" s="411"/>
      <c r="BU25" s="412"/>
      <c r="BV25" s="410">
        <v>1109975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6260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8784</v>
      </c>
      <c r="AN26" s="392"/>
      <c r="AO26" s="392"/>
      <c r="AP26" s="392"/>
      <c r="AQ26" s="392"/>
      <c r="AR26" s="393"/>
      <c r="AS26" s="391">
        <v>2928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3530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2960</v>
      </c>
      <c r="R28" s="392"/>
      <c r="S28" s="392"/>
      <c r="T28" s="392"/>
      <c r="U28" s="392"/>
      <c r="V28" s="393"/>
      <c r="W28" s="457"/>
      <c r="X28" s="448"/>
      <c r="Y28" s="449"/>
      <c r="Z28" s="388" t="s">
        <v>167</v>
      </c>
      <c r="AA28" s="389"/>
      <c r="AB28" s="389"/>
      <c r="AC28" s="389"/>
      <c r="AD28" s="389"/>
      <c r="AE28" s="389"/>
      <c r="AF28" s="389"/>
      <c r="AG28" s="390"/>
      <c r="AH28" s="391">
        <v>4</v>
      </c>
      <c r="AI28" s="392"/>
      <c r="AJ28" s="392"/>
      <c r="AK28" s="392"/>
      <c r="AL28" s="393"/>
      <c r="AM28" s="391">
        <v>10208</v>
      </c>
      <c r="AN28" s="392"/>
      <c r="AO28" s="392"/>
      <c r="AP28" s="392"/>
      <c r="AQ28" s="392"/>
      <c r="AR28" s="393"/>
      <c r="AS28" s="391">
        <v>2552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1326595</v>
      </c>
      <c r="BO28" s="411"/>
      <c r="BP28" s="411"/>
      <c r="BQ28" s="411"/>
      <c r="BR28" s="411"/>
      <c r="BS28" s="411"/>
      <c r="BT28" s="411"/>
      <c r="BU28" s="412"/>
      <c r="BV28" s="410">
        <v>574671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2750</v>
      </c>
      <c r="R29" s="392"/>
      <c r="S29" s="392"/>
      <c r="T29" s="392"/>
      <c r="U29" s="392"/>
      <c r="V29" s="393"/>
      <c r="W29" s="458"/>
      <c r="X29" s="459"/>
      <c r="Y29" s="460"/>
      <c r="Z29" s="388" t="s">
        <v>171</v>
      </c>
      <c r="AA29" s="389"/>
      <c r="AB29" s="389"/>
      <c r="AC29" s="389"/>
      <c r="AD29" s="389"/>
      <c r="AE29" s="389"/>
      <c r="AF29" s="389"/>
      <c r="AG29" s="390"/>
      <c r="AH29" s="391">
        <v>173</v>
      </c>
      <c r="AI29" s="392"/>
      <c r="AJ29" s="392"/>
      <c r="AK29" s="392"/>
      <c r="AL29" s="393"/>
      <c r="AM29" s="391">
        <v>541818</v>
      </c>
      <c r="AN29" s="392"/>
      <c r="AO29" s="392"/>
      <c r="AP29" s="392"/>
      <c r="AQ29" s="392"/>
      <c r="AR29" s="393"/>
      <c r="AS29" s="391">
        <v>3132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120</v>
      </c>
      <c r="BO29" s="416"/>
      <c r="BP29" s="416"/>
      <c r="BQ29" s="416"/>
      <c r="BR29" s="416"/>
      <c r="BS29" s="416"/>
      <c r="BT29" s="416"/>
      <c r="BU29" s="417"/>
      <c r="BV29" s="415">
        <v>180000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11805</v>
      </c>
      <c r="BO30" s="419"/>
      <c r="BP30" s="419"/>
      <c r="BQ30" s="419"/>
      <c r="BR30" s="419"/>
      <c r="BS30" s="419"/>
      <c r="BT30" s="419"/>
      <c r="BU30" s="420"/>
      <c r="BV30" s="418">
        <v>244402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宇美町国民健康保険特別会計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宇美町上水道事業会計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北筑昇華苑組合（一般会計）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宇美町コミュニティー・センター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宇美町後期高齢者医療特別会計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宇美町流域関連公共下水道事業会計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福岡都市圏広域行政事業組合（一般会計）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福岡都市圏広域行政事業組合（流域連携事業特別会計）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福岡都市圏広域行政事業組合（競艇事業特別会計）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粕屋南部消防組合（一般会計）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粕屋南部消防組合（粕屋中南部休日診療所事業特別会計）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福岡県後期高齢者医療広域連合（一般会計）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福岡県後期高齢者医療広域連合（後期高齢者医療特別会計）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福岡県市町村消防団員等公務災害補償組合（一般会計）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福岡県市町村職員退職手当組合（一般会計）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4.9800000000000004</v>
      </c>
      <c r="G35" s="37">
        <v>5.52</v>
      </c>
      <c r="H35" s="37">
        <v>4.0599999999999996</v>
      </c>
      <c r="I35" s="37">
        <v>6.81</v>
      </c>
      <c r="J35" s="38">
        <v>6.36</v>
      </c>
      <c r="K35" s="22"/>
      <c r="L35" s="22"/>
      <c r="M35" s="22"/>
      <c r="N35" s="22"/>
      <c r="O35" s="22"/>
      <c r="P35" s="22"/>
    </row>
    <row r="36" spans="1:16" ht="39" customHeight="1" x14ac:dyDescent="0.15">
      <c r="A36" s="22"/>
      <c r="B36" s="35"/>
      <c r="C36" s="1178" t="s">
        <v>531</v>
      </c>
      <c r="D36" s="1179"/>
      <c r="E36" s="1180"/>
      <c r="F36" s="36">
        <v>7.52</v>
      </c>
      <c r="G36" s="37">
        <v>5.58</v>
      </c>
      <c r="H36" s="37">
        <v>5.03</v>
      </c>
      <c r="I36" s="37">
        <v>5.81</v>
      </c>
      <c r="J36" s="38">
        <v>5.74</v>
      </c>
      <c r="K36" s="22"/>
      <c r="L36" s="22"/>
      <c r="M36" s="22"/>
      <c r="N36" s="22"/>
      <c r="O36" s="22"/>
      <c r="P36" s="22"/>
    </row>
    <row r="37" spans="1:16" ht="39" customHeight="1" x14ac:dyDescent="0.15">
      <c r="A37" s="22"/>
      <c r="B37" s="35"/>
      <c r="C37" s="1178" t="s">
        <v>532</v>
      </c>
      <c r="D37" s="1179"/>
      <c r="E37" s="1180"/>
      <c r="F37" s="36" t="s">
        <v>479</v>
      </c>
      <c r="G37" s="37" t="s">
        <v>479</v>
      </c>
      <c r="H37" s="37" t="s">
        <v>479</v>
      </c>
      <c r="I37" s="37" t="s">
        <v>479</v>
      </c>
      <c r="J37" s="38">
        <v>0.99</v>
      </c>
      <c r="K37" s="22"/>
      <c r="L37" s="22"/>
      <c r="M37" s="22"/>
      <c r="N37" s="22"/>
      <c r="O37" s="22"/>
      <c r="P37" s="22"/>
    </row>
    <row r="38" spans="1:16" ht="39" customHeight="1" x14ac:dyDescent="0.15">
      <c r="A38" s="22"/>
      <c r="B38" s="35"/>
      <c r="C38" s="1178" t="s">
        <v>533</v>
      </c>
      <c r="D38" s="1179"/>
      <c r="E38" s="1180"/>
      <c r="F38" s="36">
        <v>0.13</v>
      </c>
      <c r="G38" s="37">
        <v>0.16</v>
      </c>
      <c r="H38" s="37">
        <v>0.18</v>
      </c>
      <c r="I38" s="37">
        <v>0.18</v>
      </c>
      <c r="J38" s="38">
        <v>0.24</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v>0.46</v>
      </c>
      <c r="G43" s="42">
        <v>0.26</v>
      </c>
      <c r="H43" s="42">
        <v>0.24</v>
      </c>
      <c r="I43" s="42">
        <v>0.93</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5"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1100</v>
      </c>
      <c r="L45" s="60">
        <v>1013</v>
      </c>
      <c r="M45" s="60">
        <v>1028</v>
      </c>
      <c r="N45" s="60">
        <v>949</v>
      </c>
      <c r="O45" s="61">
        <v>888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402</v>
      </c>
      <c r="L48" s="64">
        <v>401</v>
      </c>
      <c r="M48" s="64">
        <v>495</v>
      </c>
      <c r="N48" s="64">
        <v>509</v>
      </c>
      <c r="O48" s="65">
        <v>429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40</v>
      </c>
      <c r="L49" s="64">
        <v>34</v>
      </c>
      <c r="M49" s="64">
        <v>49</v>
      </c>
      <c r="N49" s="64">
        <v>41</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v>76</v>
      </c>
      <c r="L50" s="64">
        <v>84</v>
      </c>
      <c r="M50" s="64">
        <v>83</v>
      </c>
      <c r="N50" s="64">
        <v>85</v>
      </c>
      <c r="O50" s="65">
        <v>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984</v>
      </c>
      <c r="L52" s="64">
        <v>991</v>
      </c>
      <c r="M52" s="64">
        <v>1045</v>
      </c>
      <c r="N52" s="64">
        <v>899</v>
      </c>
      <c r="O52" s="65">
        <v>898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634</v>
      </c>
      <c r="L53" s="69">
        <v>541</v>
      </c>
      <c r="M53" s="69">
        <v>610</v>
      </c>
      <c r="N53" s="69">
        <v>685</v>
      </c>
      <c r="O53" s="70">
        <v>507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9577</v>
      </c>
      <c r="J41" s="83">
        <v>9829</v>
      </c>
      <c r="K41" s="83">
        <v>10087</v>
      </c>
      <c r="L41" s="83">
        <v>9919</v>
      </c>
      <c r="M41" s="84">
        <v>10307</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5253</v>
      </c>
      <c r="J43" s="87">
        <v>5033</v>
      </c>
      <c r="K43" s="87">
        <v>5026</v>
      </c>
      <c r="L43" s="87">
        <v>5225</v>
      </c>
      <c r="M43" s="88">
        <v>5158</v>
      </c>
    </row>
    <row r="44" spans="2:13" ht="27.75" customHeight="1" x14ac:dyDescent="0.15">
      <c r="B44" s="1204"/>
      <c r="C44" s="1205"/>
      <c r="D44" s="85"/>
      <c r="E44" s="1208" t="s">
        <v>28</v>
      </c>
      <c r="F44" s="1208"/>
      <c r="G44" s="1208"/>
      <c r="H44" s="1209"/>
      <c r="I44" s="86">
        <v>886</v>
      </c>
      <c r="J44" s="87">
        <v>800</v>
      </c>
      <c r="K44" s="87">
        <v>703</v>
      </c>
      <c r="L44" s="87">
        <v>716</v>
      </c>
      <c r="M44" s="88">
        <v>630</v>
      </c>
    </row>
    <row r="45" spans="2:13" ht="27.75" customHeight="1" x14ac:dyDescent="0.15">
      <c r="B45" s="1204"/>
      <c r="C45" s="1205"/>
      <c r="D45" s="85"/>
      <c r="E45" s="1208" t="s">
        <v>29</v>
      </c>
      <c r="F45" s="1208"/>
      <c r="G45" s="1208"/>
      <c r="H45" s="1209"/>
      <c r="I45" s="86">
        <v>156</v>
      </c>
      <c r="J45" s="87">
        <v>72</v>
      </c>
      <c r="K45" s="87" t="s">
        <v>479</v>
      </c>
      <c r="L45" s="87" t="s">
        <v>479</v>
      </c>
      <c r="M45" s="88" t="s">
        <v>479</v>
      </c>
    </row>
    <row r="46" spans="2:13" ht="27.75" customHeight="1" x14ac:dyDescent="0.15">
      <c r="B46" s="1204"/>
      <c r="C46" s="1205"/>
      <c r="D46" s="89"/>
      <c r="E46" s="1208" t="s">
        <v>30</v>
      </c>
      <c r="F46" s="1208"/>
      <c r="G46" s="1208"/>
      <c r="H46" s="1209"/>
      <c r="I46" s="86">
        <v>229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1779</v>
      </c>
      <c r="J50" s="87">
        <v>2082</v>
      </c>
      <c r="K50" s="87">
        <v>1737</v>
      </c>
      <c r="L50" s="87">
        <v>1417</v>
      </c>
      <c r="M50" s="88">
        <v>1343</v>
      </c>
    </row>
    <row r="51" spans="2:13" ht="27.75" customHeight="1" x14ac:dyDescent="0.15">
      <c r="B51" s="1204"/>
      <c r="C51" s="1205"/>
      <c r="D51" s="85"/>
      <c r="E51" s="1208" t="s">
        <v>36</v>
      </c>
      <c r="F51" s="1208"/>
      <c r="G51" s="1208"/>
      <c r="H51" s="1209"/>
      <c r="I51" s="86">
        <v>129</v>
      </c>
      <c r="J51" s="87">
        <v>75</v>
      </c>
      <c r="K51" s="87">
        <v>45</v>
      </c>
      <c r="L51" s="87">
        <v>29</v>
      </c>
      <c r="M51" s="88">
        <v>38</v>
      </c>
    </row>
    <row r="52" spans="2:13" ht="27.75" customHeight="1" x14ac:dyDescent="0.15">
      <c r="B52" s="1206"/>
      <c r="C52" s="1207"/>
      <c r="D52" s="85"/>
      <c r="E52" s="1208" t="s">
        <v>37</v>
      </c>
      <c r="F52" s="1208"/>
      <c r="G52" s="1208"/>
      <c r="H52" s="1209"/>
      <c r="I52" s="86">
        <v>11742</v>
      </c>
      <c r="J52" s="87">
        <v>11743</v>
      </c>
      <c r="K52" s="87">
        <v>11714</v>
      </c>
      <c r="L52" s="87">
        <v>11889</v>
      </c>
      <c r="M52" s="88">
        <v>11871</v>
      </c>
    </row>
    <row r="53" spans="2:13" ht="27.75" customHeight="1" thickBot="1" x14ac:dyDescent="0.2">
      <c r="B53" s="1210" t="s">
        <v>21</v>
      </c>
      <c r="C53" s="1211"/>
      <c r="D53" s="92"/>
      <c r="E53" s="1212" t="s">
        <v>38</v>
      </c>
      <c r="F53" s="1212"/>
      <c r="G53" s="1212"/>
      <c r="H53" s="1213"/>
      <c r="I53" s="93">
        <v>2451</v>
      </c>
      <c r="J53" s="94">
        <v>1834</v>
      </c>
      <c r="K53" s="94">
        <v>2320</v>
      </c>
      <c r="L53" s="94">
        <v>2524</v>
      </c>
      <c r="M53" s="95">
        <v>2842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5" t="s">
        <v>573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566</v>
      </c>
      <c r="H51" s="1248"/>
      <c r="I51" s="1253" t="s">
        <v>567</v>
      </c>
      <c r="J51" s="1253"/>
      <c r="K51" s="1255"/>
      <c r="L51" s="1255"/>
      <c r="M51" s="1255"/>
      <c r="N51" s="1221">
        <v>40.700000000000003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568</v>
      </c>
      <c r="J53" s="1233"/>
      <c r="K53" s="1256"/>
      <c r="L53" s="1256"/>
      <c r="M53" s="1256"/>
      <c r="N53" s="1225">
        <v>79.8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569</v>
      </c>
      <c r="H55" s="1228"/>
      <c r="I55" s="1233" t="s">
        <v>567</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568</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566</v>
      </c>
      <c r="H73" s="1248"/>
      <c r="I73" s="1253" t="s">
        <v>567</v>
      </c>
      <c r="J73" s="1253"/>
      <c r="K73" s="1234">
        <v>40.9</v>
      </c>
      <c r="L73" s="1234">
        <v>30.2</v>
      </c>
      <c r="M73" s="1221">
        <v>38.799999999999997</v>
      </c>
      <c r="N73" s="1221">
        <v>40.700000000000003</v>
      </c>
      <c r="O73" s="1221">
        <v>46.5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572</v>
      </c>
      <c r="J75" s="1233"/>
      <c r="K75" s="1225">
        <v>12.1</v>
      </c>
      <c r="L75" s="1225">
        <v>10.6</v>
      </c>
      <c r="M75" s="1225">
        <v>9.9</v>
      </c>
      <c r="N75" s="1225">
        <v>10</v>
      </c>
      <c r="O75" s="1225">
        <v>9.8000000000000007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569</v>
      </c>
      <c r="H77" s="1228"/>
      <c r="I77" s="1233" t="s">
        <v>567</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572</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15557</v>
      </c>
      <c r="E3" s="118"/>
      <c r="F3" s="119">
        <v>46819</v>
      </c>
      <c r="G3" s="120"/>
      <c r="H3" s="121"/>
    </row>
    <row r="4" spans="1:8" x14ac:dyDescent="0.15">
      <c r="A4" s="122"/>
      <c r="B4" s="123"/>
      <c r="C4" s="124"/>
      <c r="D4" s="125">
        <v>11800</v>
      </c>
      <c r="E4" s="126"/>
      <c r="F4" s="127">
        <v>24121</v>
      </c>
      <c r="G4" s="128"/>
      <c r="H4" s="129"/>
    </row>
    <row r="5" spans="1:8" x14ac:dyDescent="0.15">
      <c r="A5" s="110" t="s">
        <v>512</v>
      </c>
      <c r="B5" s="115"/>
      <c r="C5" s="116"/>
      <c r="D5" s="117">
        <v>22101</v>
      </c>
      <c r="E5" s="118"/>
      <c r="F5" s="119">
        <v>53270</v>
      </c>
      <c r="G5" s="120"/>
      <c r="H5" s="121"/>
    </row>
    <row r="6" spans="1:8" x14ac:dyDescent="0.15">
      <c r="A6" s="122"/>
      <c r="B6" s="123"/>
      <c r="C6" s="124"/>
      <c r="D6" s="125">
        <v>12296</v>
      </c>
      <c r="E6" s="126"/>
      <c r="F6" s="127">
        <v>24316</v>
      </c>
      <c r="G6" s="128"/>
      <c r="H6" s="129"/>
    </row>
    <row r="7" spans="1:8" x14ac:dyDescent="0.15">
      <c r="A7" s="110" t="s">
        <v>513</v>
      </c>
      <c r="B7" s="115"/>
      <c r="C7" s="116"/>
      <c r="D7" s="117">
        <v>36848</v>
      </c>
      <c r="E7" s="118"/>
      <c r="F7" s="119">
        <v>53292</v>
      </c>
      <c r="G7" s="120"/>
      <c r="H7" s="121"/>
    </row>
    <row r="8" spans="1:8" x14ac:dyDescent="0.15">
      <c r="A8" s="122"/>
      <c r="B8" s="123"/>
      <c r="C8" s="124"/>
      <c r="D8" s="125">
        <v>19052</v>
      </c>
      <c r="E8" s="126"/>
      <c r="F8" s="127">
        <v>28900</v>
      </c>
      <c r="G8" s="128"/>
      <c r="H8" s="129"/>
    </row>
    <row r="9" spans="1:8" x14ac:dyDescent="0.15">
      <c r="A9" s="110" t="s">
        <v>514</v>
      </c>
      <c r="B9" s="115"/>
      <c r="C9" s="116"/>
      <c r="D9" s="117">
        <v>24513</v>
      </c>
      <c r="E9" s="118"/>
      <c r="F9" s="119">
        <v>49919</v>
      </c>
      <c r="G9" s="120"/>
      <c r="H9" s="121"/>
    </row>
    <row r="10" spans="1:8" x14ac:dyDescent="0.15">
      <c r="A10" s="122"/>
      <c r="B10" s="123"/>
      <c r="C10" s="124"/>
      <c r="D10" s="125">
        <v>12375</v>
      </c>
      <c r="E10" s="126"/>
      <c r="F10" s="127">
        <v>26398</v>
      </c>
      <c r="G10" s="128"/>
      <c r="H10" s="129"/>
    </row>
    <row r="11" spans="1:8" x14ac:dyDescent="0.15">
      <c r="A11" s="110" t="s">
        <v>515</v>
      </c>
      <c r="B11" s="115"/>
      <c r="C11" s="116"/>
      <c r="D11" s="117">
        <v>39565</v>
      </c>
      <c r="E11" s="118"/>
      <c r="F11" s="119">
        <v>47738</v>
      </c>
      <c r="G11" s="120"/>
      <c r="H11" s="121"/>
    </row>
    <row r="12" spans="1:8" x14ac:dyDescent="0.15">
      <c r="A12" s="122"/>
      <c r="B12" s="123"/>
      <c r="C12" s="130"/>
      <c r="D12" s="125">
        <v>20466</v>
      </c>
      <c r="E12" s="126"/>
      <c r="F12" s="127">
        <v>24937</v>
      </c>
      <c r="G12" s="128"/>
      <c r="H12" s="129"/>
    </row>
    <row r="13" spans="1:8" x14ac:dyDescent="0.15">
      <c r="A13" s="110"/>
      <c r="B13" s="115"/>
      <c r="C13" s="131"/>
      <c r="D13" s="132">
        <v>27717</v>
      </c>
      <c r="E13" s="133"/>
      <c r="F13" s="134">
        <v>50208</v>
      </c>
      <c r="G13" s="135"/>
      <c r="H13" s="121"/>
    </row>
    <row r="14" spans="1:8" x14ac:dyDescent="0.15">
      <c r="A14" s="122"/>
      <c r="B14" s="123"/>
      <c r="C14" s="124"/>
      <c r="D14" s="125">
        <v>15198</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4.9800000000000004</v>
      </c>
      <c r="C19" s="136">
        <f>ROUND(VALUE(SUBSTITUTE(実質収支比率等に係る経年分析!G$48,"▲","-")),2)</f>
        <v>5.53</v>
      </c>
      <c r="D19" s="136">
        <f>ROUND(VALUE(SUBSTITUTE(実質収支比率等に係る経年分析!H$48,"▲","-")),2)</f>
        <v>4.07</v>
      </c>
      <c r="E19" s="136">
        <f>ROUND(VALUE(SUBSTITUTE(実質収支比率等に係る経年分析!I$48,"▲","-")),2)</f>
        <v>6.81</v>
      </c>
      <c r="F19" s="136">
        <f>ROUND(VALUE(SUBSTITUTE(実質収支比率等に係る経年分析!J$48,"▲","-")),2)</f>
        <v>6.36</v>
      </c>
    </row>
    <row r="20" spans="1:11" x14ac:dyDescent="0.15">
      <c r="A20" s="136" t="s">
        <v>43</v>
      </c>
      <c r="B20" s="136">
        <f>ROUND(VALUE(SUBSTITUTE(実質収支比率等に係る経年分析!F$47,"▲","-")),2)</f>
        <v>5.73</v>
      </c>
      <c r="C20" s="136">
        <f>ROUND(VALUE(SUBSTITUTE(実質収支比率等に係る経年分析!G$47,"▲","-")),2)</f>
        <v>5.78</v>
      </c>
      <c r="D20" s="136">
        <f>ROUND(VALUE(SUBSTITUTE(実質収支比率等に係る経年分析!H$47,"▲","-")),2)</f>
        <v>5.96</v>
      </c>
      <c r="E20" s="136">
        <f>ROUND(VALUE(SUBSTITUTE(実質収支比率等に係る経年分析!I$47,"▲","-")),2)</f>
        <v>8.11</v>
      </c>
      <c r="F20" s="136">
        <f>ROUND(VALUE(SUBSTITUTE(実質収支比率等に係る経年分析!J$47,"▲","-")),2)</f>
        <v>19</v>
      </c>
    </row>
    <row r="21" spans="1:11" x14ac:dyDescent="0.15">
      <c r="A21" s="136" t="s">
        <v>44</v>
      </c>
      <c r="B21" s="136">
        <f>IF(ISNUMBER(VALUE(SUBSTITUTE(実質収支比率等に係る経年分析!F$49,"▲","-"))),ROUND(VALUE(SUBSTITUTE(実質収支比率等に係る経年分析!F$49,"▲","-")),2),NA())</f>
        <v>2.83</v>
      </c>
      <c r="C21" s="136">
        <f>IF(ISNUMBER(VALUE(SUBSTITUTE(実質収支比率等に係る経年分析!G$49,"▲","-"))),ROUND(VALUE(SUBSTITUTE(実質収支比率等に係る経年分析!G$49,"▲","-")),2),NA())</f>
        <v>0.77</v>
      </c>
      <c r="D21" s="136">
        <f>IF(ISNUMBER(VALUE(SUBSTITUTE(実質収支比率等に係る経年分析!H$49,"▲","-"))),ROUND(VALUE(SUBSTITUTE(実質収支比率等に係る経年分析!H$49,"▲","-")),2),NA())</f>
        <v>-1.35</v>
      </c>
      <c r="E21" s="136">
        <f>IF(ISNUMBER(VALUE(SUBSTITUTE(実質収支比率等に係る経年分析!I$49,"▲","-"))),ROUND(VALUE(SUBSTITUTE(実質収支比率等に係る経年分析!I$49,"▲","-")),2),NA())</f>
        <v>4.99</v>
      </c>
      <c r="F21" s="136">
        <f>IF(ISNUMBER(VALUE(SUBSTITUTE(実質収支比率等に係る経年分析!J$49,"▲","-"))),ROUND(VALUE(SUBSTITUTE(実質収支比率等に係る経年分析!J$49,"▲","-")),2),NA())</f>
        <v>10.220000000000001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宇美町後期高齢者医療特別会計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x14ac:dyDescent="0.15">
      <c r="A33" s="137" t="str">
        <f>IF(連結実質赤字比率に係る赤字・黒字の構成分析!C$37="",NA(),連結実質赤字比率に係る赤字・黒字の構成分析!C$37)</f>
        <v>宇美町流域関連公共下水道事業会計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x14ac:dyDescent="0.15">
      <c r="A34" s="137" t="str">
        <f>IF(連結実質赤字比率に係る赤字・黒字の構成分析!C$36="",NA(),連結実質赤字比率に係る赤字・黒字の構成分析!C$36)</f>
        <v>宇美町上水道事業会計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6.36</v>
      </c>
    </row>
    <row r="36" spans="1:16" x14ac:dyDescent="0.15">
      <c r="A36" s="137" t="str">
        <f>IF(連結実質赤字比率に係る赤字・黒字の構成分析!C$34="",NA(),連結実質赤字比率に係る赤字・黒字の構成分析!C$34)</f>
        <v>宇美町国民健康保険特別会計</v>
      </c>
      <c r="B36" s="137">
        <f>IF(ROUND(VALUE(SUBSTITUTE(連結実質赤字比率に係る赤字・黒字の構成分析!F$34,"▲", "-")), 2) &lt; 0, ABS(ROUND(VALUE(SUBSTITUTE(連結実質赤字比率に係る赤字・黒字の構成分析!F$34,"▲", "-")), 2)), NA())</f>
        <v>1.75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1.63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2.09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1.81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0.16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984</v>
      </c>
      <c r="E42" s="138"/>
      <c r="F42" s="138"/>
      <c r="G42" s="138">
        <f>'実質公債費比率（分子）の構造'!L$52</f>
        <v>991</v>
      </c>
      <c r="H42" s="138"/>
      <c r="I42" s="138"/>
      <c r="J42" s="138">
        <f>'実質公債費比率（分子）の構造'!M$52</f>
        <v>1045</v>
      </c>
      <c r="K42" s="138"/>
      <c r="L42" s="138"/>
      <c r="M42" s="138">
        <f>'実質公債費比率（分子）の構造'!N$52</f>
        <v>899</v>
      </c>
      <c r="N42" s="138"/>
      <c r="O42" s="138"/>
      <c r="P42" s="138">
        <f>'実質公債費比率（分子）の構造'!O$52</f>
        <v>898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76</v>
      </c>
      <c r="C44" s="138"/>
      <c r="D44" s="138"/>
      <c r="E44" s="138">
        <f>'実質公債費比率（分子）の構造'!L$50</f>
        <v>84</v>
      </c>
      <c r="F44" s="138"/>
      <c r="G44" s="138"/>
      <c r="H44" s="138">
        <f>'実質公債費比率（分子）の構造'!M$50</f>
        <v>83</v>
      </c>
      <c r="I44" s="138"/>
      <c r="J44" s="138"/>
      <c r="K44" s="138">
        <f>'実質公債費比率（分子）の構造'!N$50</f>
        <v>85</v>
      </c>
      <c r="L44" s="138"/>
      <c r="M44" s="138"/>
      <c r="N44" s="138">
        <f>'実質公債費比率（分子）の構造'!O$50</f>
        <v>79</v>
      </c>
      <c r="O44" s="138"/>
      <c r="P44" s="138"/>
    </row>
    <row r="45" spans="1:16" x14ac:dyDescent="0.15">
      <c r="A45" s="138" t="s">
        <v>54</v>
      </c>
      <c r="B45" s="138">
        <f>'実質公債費比率（分子）の構造'!K$49</f>
        <v>40</v>
      </c>
      <c r="C45" s="138"/>
      <c r="D45" s="138"/>
      <c r="E45" s="138">
        <f>'実質公債費比率（分子）の構造'!L$49</f>
        <v>34</v>
      </c>
      <c r="F45" s="138"/>
      <c r="G45" s="138"/>
      <c r="H45" s="138">
        <f>'実質公債費比率（分子）の構造'!M$49</f>
        <v>49</v>
      </c>
      <c r="I45" s="138"/>
      <c r="J45" s="138"/>
      <c r="K45" s="138">
        <f>'実質公債費比率（分子）の構造'!N$49</f>
        <v>41</v>
      </c>
      <c r="L45" s="138"/>
      <c r="M45" s="138"/>
      <c r="N45" s="138">
        <f>'実質公債費比率（分子）の構造'!O$49</f>
        <v>9</v>
      </c>
      <c r="O45" s="138"/>
      <c r="P45" s="138"/>
    </row>
    <row r="46" spans="1:16" x14ac:dyDescent="0.15">
      <c r="A46" s="138" t="s">
        <v>55</v>
      </c>
      <c r="B46" s="138">
        <f>'実質公債費比率（分子）の構造'!K$48</f>
        <v>402</v>
      </c>
      <c r="C46" s="138"/>
      <c r="D46" s="138"/>
      <c r="E46" s="138">
        <f>'実質公債費比率（分子）の構造'!L$48</f>
        <v>401</v>
      </c>
      <c r="F46" s="138"/>
      <c r="G46" s="138"/>
      <c r="H46" s="138">
        <f>'実質公債費比率（分子）の構造'!M$48</f>
        <v>495</v>
      </c>
      <c r="I46" s="138"/>
      <c r="J46" s="138"/>
      <c r="K46" s="138">
        <f>'実質公債費比率（分子）の構造'!N$48</f>
        <v>509</v>
      </c>
      <c r="L46" s="138"/>
      <c r="M46" s="138"/>
      <c r="N46" s="138">
        <f>'実質公債費比率（分子）の構造'!O$48</f>
        <v>429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1100</v>
      </c>
      <c r="C49" s="138"/>
      <c r="D49" s="138"/>
      <c r="E49" s="138">
        <f>'実質公債費比率（分子）の構造'!L$45</f>
        <v>1013</v>
      </c>
      <c r="F49" s="138"/>
      <c r="G49" s="138"/>
      <c r="H49" s="138">
        <f>'実質公債費比率（分子）の構造'!M$45</f>
        <v>1028</v>
      </c>
      <c r="I49" s="138"/>
      <c r="J49" s="138"/>
      <c r="K49" s="138">
        <f>'実質公債費比率（分子）の構造'!N$45</f>
        <v>949</v>
      </c>
      <c r="L49" s="138"/>
      <c r="M49" s="138"/>
      <c r="N49" s="138">
        <f>'実質公債費比率（分子）の構造'!O$45</f>
        <v>888</v>
      </c>
      <c r="O49" s="138"/>
      <c r="P49" s="138"/>
    </row>
    <row r="50" spans="1:16" x14ac:dyDescent="0.15">
      <c r="A50" s="138" t="s">
        <v>59</v>
      </c>
      <c r="B50" s="138" t="e">
        <f>NA()</f>
        <v>#N/A</v>
      </c>
      <c r="C50" s="138">
        <f>IF(ISNUMBER('実質公債費比率（分子）の構造'!K$53),'実質公債費比率（分子）の構造'!K$53,NA())</f>
        <v>634</v>
      </c>
      <c r="D50" s="138" t="e">
        <f>NA()</f>
        <v>#N/A</v>
      </c>
      <c r="E50" s="138" t="e">
        <f>NA()</f>
        <v>#N/A</v>
      </c>
      <c r="F50" s="138">
        <f>IF(ISNUMBER('実質公債費比率（分子）の構造'!L$53),'実質公債費比率（分子）の構造'!L$53,NA())</f>
        <v>541</v>
      </c>
      <c r="G50" s="138" t="e">
        <f>NA()</f>
        <v>#N/A</v>
      </c>
      <c r="H50" s="138" t="e">
        <f>NA()</f>
        <v>#N/A</v>
      </c>
      <c r="I50" s="138">
        <f>IF(ISNUMBER('実質公債費比率（分子）の構造'!M$53),'実質公債費比率（分子）の構造'!M$53,NA())</f>
        <v>610</v>
      </c>
      <c r="J50" s="138" t="e">
        <f>NA()</f>
        <v>#N/A</v>
      </c>
      <c r="K50" s="138" t="e">
        <f>NA()</f>
        <v>#N/A</v>
      </c>
      <c r="L50" s="138">
        <f>IF(ISNUMBER('実質公債費比率（分子）の構造'!N$53),'実質公債費比率（分子）の構造'!N$53,NA())</f>
        <v>685</v>
      </c>
      <c r="M50" s="138" t="e">
        <f>NA()</f>
        <v>#N/A</v>
      </c>
      <c r="N50" s="138" t="e">
        <f>NA()</f>
        <v>#N/A</v>
      </c>
      <c r="O50" s="138">
        <f>IF(ISNUMBER('実質公債費比率（分子）の構造'!O$53),'実質公債費比率（分子）の構造'!O$53,NA())</f>
        <v>507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11742</v>
      </c>
      <c r="E56" s="137"/>
      <c r="F56" s="137"/>
      <c r="G56" s="137">
        <f>'将来負担比率（分子）の構造'!J$52</f>
        <v>11743</v>
      </c>
      <c r="H56" s="137"/>
      <c r="I56" s="137"/>
      <c r="J56" s="137">
        <f>'将来負担比率（分子）の構造'!K$52</f>
        <v>11714</v>
      </c>
      <c r="K56" s="137"/>
      <c r="L56" s="137"/>
      <c r="M56" s="137">
        <f>'将来負担比率（分子）の構造'!L$52</f>
        <v>11889</v>
      </c>
      <c r="N56" s="137"/>
      <c r="O56" s="137"/>
      <c r="P56" s="137">
        <f>'将来負担比率（分子）の構造'!M$52</f>
        <v>11871</v>
      </c>
    </row>
    <row r="57" spans="1:16" x14ac:dyDescent="0.15">
      <c r="A57" s="137" t="s">
        <v>36</v>
      </c>
      <c r="B57" s="137"/>
      <c r="C57" s="137"/>
      <c r="D57" s="137">
        <f>'将来負担比率（分子）の構造'!I$51</f>
        <v>129</v>
      </c>
      <c r="E57" s="137"/>
      <c r="F57" s="137"/>
      <c r="G57" s="137">
        <f>'将来負担比率（分子）の構造'!J$51</f>
        <v>75</v>
      </c>
      <c r="H57" s="137"/>
      <c r="I57" s="137"/>
      <c r="J57" s="137">
        <f>'将来負担比率（分子）の構造'!K$51</f>
        <v>45</v>
      </c>
      <c r="K57" s="137"/>
      <c r="L57" s="137"/>
      <c r="M57" s="137">
        <f>'将来負担比率（分子）の構造'!L$51</f>
        <v>29</v>
      </c>
      <c r="N57" s="137"/>
      <c r="O57" s="137"/>
      <c r="P57" s="137">
        <f>'将来負担比率（分子）の構造'!M$51</f>
        <v>38</v>
      </c>
    </row>
    <row r="58" spans="1:16" x14ac:dyDescent="0.15">
      <c r="A58" s="137" t="s">
        <v>35</v>
      </c>
      <c r="B58" s="137"/>
      <c r="C58" s="137"/>
      <c r="D58" s="137">
        <f>'将来負担比率（分子）の構造'!I$50</f>
        <v>1779</v>
      </c>
      <c r="E58" s="137"/>
      <c r="F58" s="137"/>
      <c r="G58" s="137">
        <f>'将来負担比率（分子）の構造'!J$50</f>
        <v>2082</v>
      </c>
      <c r="H58" s="137"/>
      <c r="I58" s="137"/>
      <c r="J58" s="137">
        <f>'将来負担比率（分子）の構造'!K$50</f>
        <v>1737</v>
      </c>
      <c r="K58" s="137"/>
      <c r="L58" s="137"/>
      <c r="M58" s="137">
        <f>'将来負担比率（分子）の構造'!L$50</f>
        <v>1417</v>
      </c>
      <c r="N58" s="137"/>
      <c r="O58" s="137"/>
      <c r="P58" s="137">
        <f>'将来負担比率（分子）の構造'!M$50</f>
        <v>1343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229</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156</v>
      </c>
      <c r="C62" s="137"/>
      <c r="D62" s="137"/>
      <c r="E62" s="137">
        <f>'将来負担比率（分子）の構造'!J$45</f>
        <v>72</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886</v>
      </c>
      <c r="C63" s="137"/>
      <c r="D63" s="137"/>
      <c r="E63" s="137">
        <f>'将来負担比率（分子）の構造'!J$44</f>
        <v>800</v>
      </c>
      <c r="F63" s="137"/>
      <c r="G63" s="137"/>
      <c r="H63" s="137">
        <f>'将来負担比率（分子）の構造'!K$44</f>
        <v>703</v>
      </c>
      <c r="I63" s="137"/>
      <c r="J63" s="137"/>
      <c r="K63" s="137">
        <f>'将来負担比率（分子）の構造'!L$44</f>
        <v>716</v>
      </c>
      <c r="L63" s="137"/>
      <c r="M63" s="137"/>
      <c r="N63" s="137">
        <f>'将来負担比率（分子）の構造'!M$44</f>
        <v>630</v>
      </c>
      <c r="O63" s="137"/>
      <c r="P63" s="137"/>
    </row>
    <row r="64" spans="1:16" x14ac:dyDescent="0.15">
      <c r="A64" s="137" t="s">
        <v>27</v>
      </c>
      <c r="B64" s="137">
        <f>'将来負担比率（分子）の構造'!I$43</f>
        <v>5253</v>
      </c>
      <c r="C64" s="137"/>
      <c r="D64" s="137"/>
      <c r="E64" s="137">
        <f>'将来負担比率（分子）の構造'!J$43</f>
        <v>5033</v>
      </c>
      <c r="F64" s="137"/>
      <c r="G64" s="137"/>
      <c r="H64" s="137">
        <f>'将来負担比率（分子）の構造'!K$43</f>
        <v>5026</v>
      </c>
      <c r="I64" s="137"/>
      <c r="J64" s="137"/>
      <c r="K64" s="137">
        <f>'将来負担比率（分子）の構造'!L$43</f>
        <v>5225</v>
      </c>
      <c r="L64" s="137"/>
      <c r="M64" s="137"/>
      <c r="N64" s="137">
        <f>'将来負担比率（分子）の構造'!M$43</f>
        <v>5158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9577</v>
      </c>
      <c r="C66" s="137"/>
      <c r="D66" s="137"/>
      <c r="E66" s="137">
        <f>'将来負担比率（分子）の構造'!J$41</f>
        <v>9829</v>
      </c>
      <c r="F66" s="137"/>
      <c r="G66" s="137"/>
      <c r="H66" s="137">
        <f>'将来負担比率（分子）の構造'!K$41</f>
        <v>10087</v>
      </c>
      <c r="I66" s="137"/>
      <c r="J66" s="137"/>
      <c r="K66" s="137">
        <f>'将来負担比率（分子）の構造'!L$41</f>
        <v>9919</v>
      </c>
      <c r="L66" s="137"/>
      <c r="M66" s="137"/>
      <c r="N66" s="137">
        <f>'将来負担比率（分子）の構造'!M$41</f>
        <v>10307</v>
      </c>
      <c r="O66" s="137"/>
      <c r="P66" s="137"/>
    </row>
    <row r="67" spans="1:16" x14ac:dyDescent="0.15">
      <c r="A67" s="137" t="s">
        <v>63</v>
      </c>
      <c r="B67" s="137" t="e">
        <f>NA()</f>
        <v>#N/A</v>
      </c>
      <c r="C67" s="137">
        <f>IF(ISNUMBER('将来負担比率（分子）の構造'!I$53), IF('将来負担比率（分子）の構造'!I$53 &lt; 0, 0, '将来負担比率（分子）の構造'!I$53), NA())</f>
        <v>2451</v>
      </c>
      <c r="D67" s="137" t="e">
        <f>NA()</f>
        <v>#N/A</v>
      </c>
      <c r="E67" s="137" t="e">
        <f>NA()</f>
        <v>#N/A</v>
      </c>
      <c r="F67" s="137">
        <f>IF(ISNUMBER('将来負担比率（分子）の構造'!J$53), IF('将来負担比率（分子）の構造'!J$53 &lt; 0, 0, '将来負担比率（分子）の構造'!J$53), NA())</f>
        <v>1834</v>
      </c>
      <c r="G67" s="137" t="e">
        <f>NA()</f>
        <v>#N/A</v>
      </c>
      <c r="H67" s="137" t="e">
        <f>NA()</f>
        <v>#N/A</v>
      </c>
      <c r="I67" s="137">
        <f>IF(ISNUMBER('将来負担比率（分子）の構造'!K$53), IF('将来負担比率（分子）の構造'!K$53 &lt; 0, 0, '将来負担比率（分子）の構造'!K$53), NA())</f>
        <v>2320</v>
      </c>
      <c r="J67" s="137" t="e">
        <f>NA()</f>
        <v>#N/A</v>
      </c>
      <c r="K67" s="137" t="e">
        <f>NA()</f>
        <v>#N/A</v>
      </c>
      <c r="L67" s="137">
        <f>IF(ISNUMBER('将来負担比率（分子）の構造'!L$53), IF('将来負担比率（分子）の構造'!L$53 &lt; 0, 0, '将来負担比率（分子）の構造'!L$53), NA())</f>
        <v>2524</v>
      </c>
      <c r="M67" s="137" t="e">
        <f>NA()</f>
        <v>#N/A</v>
      </c>
      <c r="N67" s="137" t="e">
        <f>NA()</f>
        <v>#N/A</v>
      </c>
      <c r="O67" s="137">
        <f>IF(ISNUMBER('将来負担比率（分子）の構造'!M$53), IF('将来負担比率（分子）の構造'!M$53 &lt; 0, 0, '将来負担比率（分子）の構造'!M$53), NA())</f>
        <v>2842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3532710</v>
      </c>
      <c r="S5" s="671"/>
      <c r="T5" s="671"/>
      <c r="U5" s="671"/>
      <c r="V5" s="671"/>
      <c r="W5" s="671"/>
      <c r="X5" s="671"/>
      <c r="Y5" s="718"/>
      <c r="Z5" s="731">
        <v>28.5</v>
      </c>
      <c r="AA5" s="731"/>
      <c r="AB5" s="731"/>
      <c r="AC5" s="731"/>
      <c r="AD5" s="732">
        <v>3532710</v>
      </c>
      <c r="AE5" s="732"/>
      <c r="AF5" s="732"/>
      <c r="AG5" s="732"/>
      <c r="AH5" s="732"/>
      <c r="AI5" s="732"/>
      <c r="AJ5" s="732"/>
      <c r="AK5" s="732"/>
      <c r="AL5" s="719">
        <v>53.3</v>
      </c>
      <c r="AM5" s="688"/>
      <c r="AN5" s="688"/>
      <c r="AO5" s="720"/>
      <c r="AP5" s="707" t="s">
        <v>210</v>
      </c>
      <c r="AQ5" s="708"/>
      <c r="AR5" s="708"/>
      <c r="AS5" s="708"/>
      <c r="AT5" s="708"/>
      <c r="AU5" s="708"/>
      <c r="AV5" s="708"/>
      <c r="AW5" s="708"/>
      <c r="AX5" s="708"/>
      <c r="AY5" s="708"/>
      <c r="AZ5" s="708"/>
      <c r="BA5" s="708"/>
      <c r="BB5" s="708"/>
      <c r="BC5" s="708"/>
      <c r="BD5" s="708"/>
      <c r="BE5" s="708"/>
      <c r="BF5" s="709"/>
      <c r="BG5" s="620">
        <v>3532710</v>
      </c>
      <c r="BH5" s="621"/>
      <c r="BI5" s="621"/>
      <c r="BJ5" s="621"/>
      <c r="BK5" s="621"/>
      <c r="BL5" s="621"/>
      <c r="BM5" s="621"/>
      <c r="BN5" s="622"/>
      <c r="BO5" s="673">
        <v>100</v>
      </c>
      <c r="BP5" s="673"/>
      <c r="BQ5" s="673"/>
      <c r="BR5" s="673"/>
      <c r="BS5" s="674">
        <v>55559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89650</v>
      </c>
      <c r="S6" s="621"/>
      <c r="T6" s="621"/>
      <c r="U6" s="621"/>
      <c r="V6" s="621"/>
      <c r="W6" s="621"/>
      <c r="X6" s="621"/>
      <c r="Y6" s="622"/>
      <c r="Z6" s="673">
        <v>0.7</v>
      </c>
      <c r="AA6" s="673"/>
      <c r="AB6" s="673"/>
      <c r="AC6" s="673"/>
      <c r="AD6" s="674">
        <v>89650</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3532710</v>
      </c>
      <c r="BH6" s="621"/>
      <c r="BI6" s="621"/>
      <c r="BJ6" s="621"/>
      <c r="BK6" s="621"/>
      <c r="BL6" s="621"/>
      <c r="BM6" s="621"/>
      <c r="BN6" s="622"/>
      <c r="BO6" s="673">
        <v>100</v>
      </c>
      <c r="BP6" s="673"/>
      <c r="BQ6" s="673"/>
      <c r="BR6" s="673"/>
      <c r="BS6" s="674">
        <v>55559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116523</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116523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3642</v>
      </c>
      <c r="S7" s="621"/>
      <c r="T7" s="621"/>
      <c r="U7" s="621"/>
      <c r="V7" s="621"/>
      <c r="W7" s="621"/>
      <c r="X7" s="621"/>
      <c r="Y7" s="622"/>
      <c r="Z7" s="673">
        <v>0</v>
      </c>
      <c r="AA7" s="673"/>
      <c r="AB7" s="673"/>
      <c r="AC7" s="673"/>
      <c r="AD7" s="674">
        <v>3642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1783009</v>
      </c>
      <c r="BH7" s="621"/>
      <c r="BI7" s="621"/>
      <c r="BJ7" s="621"/>
      <c r="BK7" s="621"/>
      <c r="BL7" s="621"/>
      <c r="BM7" s="621"/>
      <c r="BN7" s="622"/>
      <c r="BO7" s="673">
        <v>50.5</v>
      </c>
      <c r="BP7" s="673"/>
      <c r="BQ7" s="673"/>
      <c r="BR7" s="673"/>
      <c r="BS7" s="674">
        <v>55559</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1845226</v>
      </c>
      <c r="CS7" s="621"/>
      <c r="CT7" s="621"/>
      <c r="CU7" s="621"/>
      <c r="CV7" s="621"/>
      <c r="CW7" s="621"/>
      <c r="CX7" s="621"/>
      <c r="CY7" s="622"/>
      <c r="CZ7" s="673">
        <v>15.5</v>
      </c>
      <c r="DA7" s="673"/>
      <c r="DB7" s="673"/>
      <c r="DC7" s="673"/>
      <c r="DD7" s="626">
        <v>57102</v>
      </c>
      <c r="DE7" s="621"/>
      <c r="DF7" s="621"/>
      <c r="DG7" s="621"/>
      <c r="DH7" s="621"/>
      <c r="DI7" s="621"/>
      <c r="DJ7" s="621"/>
      <c r="DK7" s="621"/>
      <c r="DL7" s="621"/>
      <c r="DM7" s="621"/>
      <c r="DN7" s="621"/>
      <c r="DO7" s="621"/>
      <c r="DP7" s="622"/>
      <c r="DQ7" s="626">
        <v>1292814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11900</v>
      </c>
      <c r="S8" s="621"/>
      <c r="T8" s="621"/>
      <c r="U8" s="621"/>
      <c r="V8" s="621"/>
      <c r="W8" s="621"/>
      <c r="X8" s="621"/>
      <c r="Y8" s="622"/>
      <c r="Z8" s="673">
        <v>0.1</v>
      </c>
      <c r="AA8" s="673"/>
      <c r="AB8" s="673"/>
      <c r="AC8" s="673"/>
      <c r="AD8" s="674">
        <v>11900</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59327</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4250365</v>
      </c>
      <c r="CS8" s="621"/>
      <c r="CT8" s="621"/>
      <c r="CU8" s="621"/>
      <c r="CV8" s="621"/>
      <c r="CW8" s="621"/>
      <c r="CX8" s="621"/>
      <c r="CY8" s="622"/>
      <c r="CZ8" s="673">
        <v>35.700000000000003</v>
      </c>
      <c r="DA8" s="673"/>
      <c r="DB8" s="673"/>
      <c r="DC8" s="673"/>
      <c r="DD8" s="626">
        <v>34525</v>
      </c>
      <c r="DE8" s="621"/>
      <c r="DF8" s="621"/>
      <c r="DG8" s="621"/>
      <c r="DH8" s="621"/>
      <c r="DI8" s="621"/>
      <c r="DJ8" s="621"/>
      <c r="DK8" s="621"/>
      <c r="DL8" s="621"/>
      <c r="DM8" s="621"/>
      <c r="DN8" s="621"/>
      <c r="DO8" s="621"/>
      <c r="DP8" s="622"/>
      <c r="DQ8" s="626">
        <v>2159360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7908</v>
      </c>
      <c r="S9" s="621"/>
      <c r="T9" s="621"/>
      <c r="U9" s="621"/>
      <c r="V9" s="621"/>
      <c r="W9" s="621"/>
      <c r="X9" s="621"/>
      <c r="Y9" s="622"/>
      <c r="Z9" s="673">
        <v>0.1</v>
      </c>
      <c r="AA9" s="673"/>
      <c r="AB9" s="673"/>
      <c r="AC9" s="673"/>
      <c r="AD9" s="674">
        <v>7908</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1421480</v>
      </c>
      <c r="BH9" s="621"/>
      <c r="BI9" s="621"/>
      <c r="BJ9" s="621"/>
      <c r="BK9" s="621"/>
      <c r="BL9" s="621"/>
      <c r="BM9" s="621"/>
      <c r="BN9" s="622"/>
      <c r="BO9" s="673">
        <v>40.200000000000003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1278710</v>
      </c>
      <c r="CS9" s="621"/>
      <c r="CT9" s="621"/>
      <c r="CU9" s="621"/>
      <c r="CV9" s="621"/>
      <c r="CW9" s="621"/>
      <c r="CX9" s="621"/>
      <c r="CY9" s="622"/>
      <c r="CZ9" s="673">
        <v>10.7</v>
      </c>
      <c r="DA9" s="673"/>
      <c r="DB9" s="673"/>
      <c r="DC9" s="673"/>
      <c r="DD9" s="626">
        <v>30892</v>
      </c>
      <c r="DE9" s="621"/>
      <c r="DF9" s="621"/>
      <c r="DG9" s="621"/>
      <c r="DH9" s="621"/>
      <c r="DI9" s="621"/>
      <c r="DJ9" s="621"/>
      <c r="DK9" s="621"/>
      <c r="DL9" s="621"/>
      <c r="DM9" s="621"/>
      <c r="DN9" s="621"/>
      <c r="DO9" s="621"/>
      <c r="DP9" s="622"/>
      <c r="DQ9" s="626">
        <v>1113339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625362</v>
      </c>
      <c r="S10" s="621"/>
      <c r="T10" s="621"/>
      <c r="U10" s="621"/>
      <c r="V10" s="621"/>
      <c r="W10" s="621"/>
      <c r="X10" s="621"/>
      <c r="Y10" s="622"/>
      <c r="Z10" s="673">
        <v>5.0999999999999996</v>
      </c>
      <c r="AA10" s="673"/>
      <c r="AB10" s="673"/>
      <c r="AC10" s="673"/>
      <c r="AD10" s="674">
        <v>625362</v>
      </c>
      <c r="AE10" s="674"/>
      <c r="AF10" s="674"/>
      <c r="AG10" s="674"/>
      <c r="AH10" s="674"/>
      <c r="AI10" s="674"/>
      <c r="AJ10" s="674"/>
      <c r="AK10" s="674"/>
      <c r="AL10" s="643">
        <v>9.4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96251</v>
      </c>
      <c r="BH10" s="621"/>
      <c r="BI10" s="621"/>
      <c r="BJ10" s="621"/>
      <c r="BK10" s="621"/>
      <c r="BL10" s="621"/>
      <c r="BM10" s="621"/>
      <c r="BN10" s="622"/>
      <c r="BO10" s="673">
        <v>2.7</v>
      </c>
      <c r="BP10" s="673"/>
      <c r="BQ10" s="673"/>
      <c r="BR10" s="673"/>
      <c r="BS10" s="626">
        <v>15932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21401</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21373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205951</v>
      </c>
      <c r="BH11" s="621"/>
      <c r="BI11" s="621"/>
      <c r="BJ11" s="621"/>
      <c r="BK11" s="621"/>
      <c r="BL11" s="621"/>
      <c r="BM11" s="621"/>
      <c r="BN11" s="622"/>
      <c r="BO11" s="673">
        <v>5.8</v>
      </c>
      <c r="BP11" s="673"/>
      <c r="BQ11" s="673"/>
      <c r="BR11" s="673"/>
      <c r="BS11" s="626">
        <v>39627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139271</v>
      </c>
      <c r="CS11" s="621"/>
      <c r="CT11" s="621"/>
      <c r="CU11" s="621"/>
      <c r="CV11" s="621"/>
      <c r="CW11" s="621"/>
      <c r="CX11" s="621"/>
      <c r="CY11" s="622"/>
      <c r="CZ11" s="673">
        <v>1.2</v>
      </c>
      <c r="DA11" s="673"/>
      <c r="DB11" s="673"/>
      <c r="DC11" s="673"/>
      <c r="DD11" s="626">
        <v>68544</v>
      </c>
      <c r="DE11" s="621"/>
      <c r="DF11" s="621"/>
      <c r="DG11" s="621"/>
      <c r="DH11" s="621"/>
      <c r="DI11" s="621"/>
      <c r="DJ11" s="621"/>
      <c r="DK11" s="621"/>
      <c r="DL11" s="621"/>
      <c r="DM11" s="621"/>
      <c r="DN11" s="621"/>
      <c r="DO11" s="621"/>
      <c r="DP11" s="622"/>
      <c r="DQ11" s="626">
        <v>115968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1403122</v>
      </c>
      <c r="BH12" s="621"/>
      <c r="BI12" s="621"/>
      <c r="BJ12" s="621"/>
      <c r="BK12" s="621"/>
      <c r="BL12" s="621"/>
      <c r="BM12" s="621"/>
      <c r="BN12" s="622"/>
      <c r="BO12" s="673">
        <v>39.700000000000003</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18308</v>
      </c>
      <c r="CS12" s="621"/>
      <c r="CT12" s="621"/>
      <c r="CU12" s="621"/>
      <c r="CV12" s="621"/>
      <c r="CW12" s="621"/>
      <c r="CX12" s="621"/>
      <c r="CY12" s="622"/>
      <c r="CZ12" s="673">
        <v>0.2</v>
      </c>
      <c r="DA12" s="673"/>
      <c r="DB12" s="673"/>
      <c r="DC12" s="673"/>
      <c r="DD12" s="626" t="s">
        <v>111</v>
      </c>
      <c r="DE12" s="621"/>
      <c r="DF12" s="621"/>
      <c r="DG12" s="621"/>
      <c r="DH12" s="621"/>
      <c r="DI12" s="621"/>
      <c r="DJ12" s="621"/>
      <c r="DK12" s="621"/>
      <c r="DL12" s="621"/>
      <c r="DM12" s="621"/>
      <c r="DN12" s="621"/>
      <c r="DO12" s="621"/>
      <c r="DP12" s="622"/>
      <c r="DQ12" s="626">
        <v>17839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23866</v>
      </c>
      <c r="S13" s="621"/>
      <c r="T13" s="621"/>
      <c r="U13" s="621"/>
      <c r="V13" s="621"/>
      <c r="W13" s="621"/>
      <c r="X13" s="621"/>
      <c r="Y13" s="622"/>
      <c r="Z13" s="673">
        <v>0.2</v>
      </c>
      <c r="AA13" s="673"/>
      <c r="AB13" s="673"/>
      <c r="AC13" s="673"/>
      <c r="AD13" s="674">
        <v>23866</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1395924</v>
      </c>
      <c r="BH13" s="621"/>
      <c r="BI13" s="621"/>
      <c r="BJ13" s="621"/>
      <c r="BK13" s="621"/>
      <c r="BL13" s="621"/>
      <c r="BM13" s="621"/>
      <c r="BN13" s="622"/>
      <c r="BO13" s="673">
        <v>39.5</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1113438</v>
      </c>
      <c r="CS13" s="621"/>
      <c r="CT13" s="621"/>
      <c r="CU13" s="621"/>
      <c r="CV13" s="621"/>
      <c r="CW13" s="621"/>
      <c r="CX13" s="621"/>
      <c r="CY13" s="622"/>
      <c r="CZ13" s="673">
        <v>9.3000000000000007</v>
      </c>
      <c r="DA13" s="673"/>
      <c r="DB13" s="673"/>
      <c r="DC13" s="673"/>
      <c r="DD13" s="626">
        <v>479814</v>
      </c>
      <c r="DE13" s="621"/>
      <c r="DF13" s="621"/>
      <c r="DG13" s="621"/>
      <c r="DH13" s="621"/>
      <c r="DI13" s="621"/>
      <c r="DJ13" s="621"/>
      <c r="DK13" s="621"/>
      <c r="DL13" s="621"/>
      <c r="DM13" s="621"/>
      <c r="DN13" s="621"/>
      <c r="DO13" s="621"/>
      <c r="DP13" s="622"/>
      <c r="DQ13" s="626">
        <v>804501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90872</v>
      </c>
      <c r="BH14" s="621"/>
      <c r="BI14" s="621"/>
      <c r="BJ14" s="621"/>
      <c r="BK14" s="621"/>
      <c r="BL14" s="621"/>
      <c r="BM14" s="621"/>
      <c r="BN14" s="622"/>
      <c r="BO14" s="673">
        <v>2.6</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880337</v>
      </c>
      <c r="CS14" s="621"/>
      <c r="CT14" s="621"/>
      <c r="CU14" s="621"/>
      <c r="CV14" s="621"/>
      <c r="CW14" s="621"/>
      <c r="CX14" s="621"/>
      <c r="CY14" s="622"/>
      <c r="CZ14" s="673">
        <v>7.4</v>
      </c>
      <c r="DA14" s="673"/>
      <c r="DB14" s="673"/>
      <c r="DC14" s="673"/>
      <c r="DD14" s="626">
        <v>442211</v>
      </c>
      <c r="DE14" s="621"/>
      <c r="DF14" s="621"/>
      <c r="DG14" s="621"/>
      <c r="DH14" s="621"/>
      <c r="DI14" s="621"/>
      <c r="DJ14" s="621"/>
      <c r="DK14" s="621"/>
      <c r="DL14" s="621"/>
      <c r="DM14" s="621"/>
      <c r="DN14" s="621"/>
      <c r="DO14" s="621"/>
      <c r="DP14" s="622"/>
      <c r="DQ14" s="626">
        <v>431787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28230</v>
      </c>
      <c r="S15" s="621"/>
      <c r="T15" s="621"/>
      <c r="U15" s="621"/>
      <c r="V15" s="621"/>
      <c r="W15" s="621"/>
      <c r="X15" s="621"/>
      <c r="Y15" s="622"/>
      <c r="Z15" s="673">
        <v>0.2</v>
      </c>
      <c r="AA15" s="673"/>
      <c r="AB15" s="673"/>
      <c r="AC15" s="673"/>
      <c r="AD15" s="674">
        <v>28230</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255707</v>
      </c>
      <c r="BH15" s="621"/>
      <c r="BI15" s="621"/>
      <c r="BJ15" s="621"/>
      <c r="BK15" s="621"/>
      <c r="BL15" s="621"/>
      <c r="BM15" s="621"/>
      <c r="BN15" s="622"/>
      <c r="BO15" s="673">
        <v>7.2</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1358894</v>
      </c>
      <c r="CS15" s="621"/>
      <c r="CT15" s="621"/>
      <c r="CU15" s="621"/>
      <c r="CV15" s="621"/>
      <c r="CW15" s="621"/>
      <c r="CX15" s="621"/>
      <c r="CY15" s="622"/>
      <c r="CZ15" s="673">
        <v>11.4</v>
      </c>
      <c r="DA15" s="673"/>
      <c r="DB15" s="673"/>
      <c r="DC15" s="673"/>
      <c r="DD15" s="626">
        <v>362222</v>
      </c>
      <c r="DE15" s="621"/>
      <c r="DF15" s="621"/>
      <c r="DG15" s="621"/>
      <c r="DH15" s="621"/>
      <c r="DI15" s="621"/>
      <c r="DJ15" s="621"/>
      <c r="DK15" s="621"/>
      <c r="DL15" s="621"/>
      <c r="DM15" s="621"/>
      <c r="DN15" s="621"/>
      <c r="DO15" s="621"/>
      <c r="DP15" s="622"/>
      <c r="DQ15" s="626">
        <v>976086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2587529</v>
      </c>
      <c r="S16" s="621"/>
      <c r="T16" s="621"/>
      <c r="U16" s="621"/>
      <c r="V16" s="621"/>
      <c r="W16" s="621"/>
      <c r="X16" s="621"/>
      <c r="Y16" s="622"/>
      <c r="Z16" s="673">
        <v>20.9</v>
      </c>
      <c r="AA16" s="673"/>
      <c r="AB16" s="673"/>
      <c r="AC16" s="673"/>
      <c r="AD16" s="674">
        <v>2285692</v>
      </c>
      <c r="AE16" s="674"/>
      <c r="AF16" s="674"/>
      <c r="AG16" s="674"/>
      <c r="AH16" s="674"/>
      <c r="AI16" s="674"/>
      <c r="AJ16" s="674"/>
      <c r="AK16" s="674"/>
      <c r="AL16" s="643">
        <v>34.5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5129</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4371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2285692</v>
      </c>
      <c r="S17" s="621"/>
      <c r="T17" s="621"/>
      <c r="U17" s="621"/>
      <c r="V17" s="621"/>
      <c r="W17" s="621"/>
      <c r="X17" s="621"/>
      <c r="Y17" s="622"/>
      <c r="Z17" s="673">
        <v>18.5</v>
      </c>
      <c r="AA17" s="673"/>
      <c r="AB17" s="673"/>
      <c r="AC17" s="673"/>
      <c r="AD17" s="674">
        <v>2285692</v>
      </c>
      <c r="AE17" s="674"/>
      <c r="AF17" s="674"/>
      <c r="AG17" s="674"/>
      <c r="AH17" s="674"/>
      <c r="AI17" s="674"/>
      <c r="AJ17" s="674"/>
      <c r="AK17" s="674"/>
      <c r="AL17" s="643">
        <v>34.5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887640</v>
      </c>
      <c r="CS17" s="621"/>
      <c r="CT17" s="621"/>
      <c r="CU17" s="621"/>
      <c r="CV17" s="621"/>
      <c r="CW17" s="621"/>
      <c r="CX17" s="621"/>
      <c r="CY17" s="622"/>
      <c r="CZ17" s="673">
        <v>7.4</v>
      </c>
      <c r="DA17" s="673"/>
      <c r="DB17" s="673"/>
      <c r="DC17" s="673"/>
      <c r="DD17" s="626" t="s">
        <v>111</v>
      </c>
      <c r="DE17" s="621"/>
      <c r="DF17" s="621"/>
      <c r="DG17" s="621"/>
      <c r="DH17" s="621"/>
      <c r="DI17" s="621"/>
      <c r="DJ17" s="621"/>
      <c r="DK17" s="621"/>
      <c r="DL17" s="621"/>
      <c r="DM17" s="621"/>
      <c r="DN17" s="621"/>
      <c r="DO17" s="621"/>
      <c r="DP17" s="622"/>
      <c r="DQ17" s="626">
        <v>868257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301837</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6910797</v>
      </c>
      <c r="S20" s="621"/>
      <c r="T20" s="621"/>
      <c r="U20" s="621"/>
      <c r="V20" s="621"/>
      <c r="W20" s="621"/>
      <c r="X20" s="621"/>
      <c r="Y20" s="622"/>
      <c r="Z20" s="673">
        <v>55.8</v>
      </c>
      <c r="AA20" s="673"/>
      <c r="AB20" s="673"/>
      <c r="AC20" s="673"/>
      <c r="AD20" s="674">
        <v>6608960</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11915242</v>
      </c>
      <c r="CS20" s="621"/>
      <c r="CT20" s="621"/>
      <c r="CU20" s="621"/>
      <c r="CV20" s="621"/>
      <c r="CW20" s="621"/>
      <c r="CX20" s="621"/>
      <c r="CY20" s="622"/>
      <c r="CZ20" s="673">
        <v>100</v>
      </c>
      <c r="DA20" s="673"/>
      <c r="DB20" s="673"/>
      <c r="DC20" s="673"/>
      <c r="DD20" s="626">
        <v>1475310</v>
      </c>
      <c r="DE20" s="621"/>
      <c r="DF20" s="621"/>
      <c r="DG20" s="621"/>
      <c r="DH20" s="621"/>
      <c r="DI20" s="621"/>
      <c r="DJ20" s="621"/>
      <c r="DK20" s="621"/>
      <c r="DL20" s="621"/>
      <c r="DM20" s="621"/>
      <c r="DN20" s="621"/>
      <c r="DO20" s="621"/>
      <c r="DP20" s="622"/>
      <c r="DQ20" s="626">
        <v>7922218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6040</v>
      </c>
      <c r="S21" s="621"/>
      <c r="T21" s="621"/>
      <c r="U21" s="621"/>
      <c r="V21" s="621"/>
      <c r="W21" s="621"/>
      <c r="X21" s="621"/>
      <c r="Y21" s="622"/>
      <c r="Z21" s="673">
        <v>0</v>
      </c>
      <c r="AA21" s="673"/>
      <c r="AB21" s="673"/>
      <c r="AC21" s="673"/>
      <c r="AD21" s="674">
        <v>6040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172159</v>
      </c>
      <c r="S22" s="621"/>
      <c r="T22" s="621"/>
      <c r="U22" s="621"/>
      <c r="V22" s="621"/>
      <c r="W22" s="621"/>
      <c r="X22" s="621"/>
      <c r="Y22" s="622"/>
      <c r="Z22" s="673">
        <v>1.4</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175560</v>
      </c>
      <c r="S23" s="621"/>
      <c r="T23" s="621"/>
      <c r="U23" s="621"/>
      <c r="V23" s="621"/>
      <c r="W23" s="621"/>
      <c r="X23" s="621"/>
      <c r="Y23" s="622"/>
      <c r="Z23" s="673">
        <v>1.4</v>
      </c>
      <c r="AA23" s="673"/>
      <c r="AB23" s="673"/>
      <c r="AC23" s="673"/>
      <c r="AD23" s="674">
        <v>6997</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111963</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4846100</v>
      </c>
      <c r="CS24" s="671"/>
      <c r="CT24" s="671"/>
      <c r="CU24" s="671"/>
      <c r="CV24" s="671"/>
      <c r="CW24" s="671"/>
      <c r="CX24" s="671"/>
      <c r="CY24" s="718"/>
      <c r="CZ24" s="722">
        <v>40.700000000000003</v>
      </c>
      <c r="DA24" s="723"/>
      <c r="DB24" s="723"/>
      <c r="DC24" s="724"/>
      <c r="DD24" s="717">
        <v>3133123</v>
      </c>
      <c r="DE24" s="671"/>
      <c r="DF24" s="671"/>
      <c r="DG24" s="671"/>
      <c r="DH24" s="671"/>
      <c r="DI24" s="671"/>
      <c r="DJ24" s="671"/>
      <c r="DK24" s="718"/>
      <c r="DL24" s="717">
        <v>3116539</v>
      </c>
      <c r="DM24" s="671"/>
      <c r="DN24" s="671"/>
      <c r="DO24" s="671"/>
      <c r="DP24" s="671"/>
      <c r="DQ24" s="671"/>
      <c r="DR24" s="671"/>
      <c r="DS24" s="671"/>
      <c r="DT24" s="671"/>
      <c r="DU24" s="671"/>
      <c r="DV24" s="718"/>
      <c r="DW24" s="719">
        <v>44.4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1504819</v>
      </c>
      <c r="S25" s="621"/>
      <c r="T25" s="621"/>
      <c r="U25" s="621"/>
      <c r="V25" s="621"/>
      <c r="W25" s="621"/>
      <c r="X25" s="621"/>
      <c r="Y25" s="622"/>
      <c r="Z25" s="673">
        <v>12.2</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1846286</v>
      </c>
      <c r="CS25" s="639"/>
      <c r="CT25" s="639"/>
      <c r="CU25" s="639"/>
      <c r="CV25" s="639"/>
      <c r="CW25" s="639"/>
      <c r="CX25" s="639"/>
      <c r="CY25" s="640"/>
      <c r="CZ25" s="623">
        <v>15.5</v>
      </c>
      <c r="DA25" s="641"/>
      <c r="DB25" s="641"/>
      <c r="DC25" s="642"/>
      <c r="DD25" s="626">
        <v>1696486</v>
      </c>
      <c r="DE25" s="639"/>
      <c r="DF25" s="639"/>
      <c r="DG25" s="639"/>
      <c r="DH25" s="639"/>
      <c r="DI25" s="639"/>
      <c r="DJ25" s="639"/>
      <c r="DK25" s="640"/>
      <c r="DL25" s="626">
        <v>1685449</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986355</v>
      </c>
      <c r="CS26" s="621"/>
      <c r="CT26" s="621"/>
      <c r="CU26" s="621"/>
      <c r="CV26" s="621"/>
      <c r="CW26" s="621"/>
      <c r="CX26" s="621"/>
      <c r="CY26" s="622"/>
      <c r="CZ26" s="623">
        <v>8.3000000000000007</v>
      </c>
      <c r="DA26" s="641"/>
      <c r="DB26" s="641"/>
      <c r="DC26" s="642"/>
      <c r="DD26" s="626">
        <v>876352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821149</v>
      </c>
      <c r="S27" s="621"/>
      <c r="T27" s="621"/>
      <c r="U27" s="621"/>
      <c r="V27" s="621"/>
      <c r="W27" s="621"/>
      <c r="X27" s="621"/>
      <c r="Y27" s="622"/>
      <c r="Z27" s="673">
        <v>6.6</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3532710</v>
      </c>
      <c r="BH27" s="621"/>
      <c r="BI27" s="621"/>
      <c r="BJ27" s="621"/>
      <c r="BK27" s="621"/>
      <c r="BL27" s="621"/>
      <c r="BM27" s="621"/>
      <c r="BN27" s="622"/>
      <c r="BO27" s="673">
        <v>100</v>
      </c>
      <c r="BP27" s="673"/>
      <c r="BQ27" s="673"/>
      <c r="BR27" s="673"/>
      <c r="BS27" s="626">
        <v>55559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2112174</v>
      </c>
      <c r="CS27" s="639"/>
      <c r="CT27" s="639"/>
      <c r="CU27" s="639"/>
      <c r="CV27" s="639"/>
      <c r="CW27" s="639"/>
      <c r="CX27" s="639"/>
      <c r="CY27" s="640"/>
      <c r="CZ27" s="623">
        <v>17.7</v>
      </c>
      <c r="DA27" s="641"/>
      <c r="DB27" s="641"/>
      <c r="DC27" s="642"/>
      <c r="DD27" s="626">
        <v>568380</v>
      </c>
      <c r="DE27" s="639"/>
      <c r="DF27" s="639"/>
      <c r="DG27" s="639"/>
      <c r="DH27" s="639"/>
      <c r="DI27" s="639"/>
      <c r="DJ27" s="639"/>
      <c r="DK27" s="640"/>
      <c r="DL27" s="626">
        <v>562833</v>
      </c>
      <c r="DM27" s="639"/>
      <c r="DN27" s="639"/>
      <c r="DO27" s="639"/>
      <c r="DP27" s="639"/>
      <c r="DQ27" s="639"/>
      <c r="DR27" s="639"/>
      <c r="DS27" s="639"/>
      <c r="DT27" s="639"/>
      <c r="DU27" s="639"/>
      <c r="DV27" s="640"/>
      <c r="DW27" s="643">
        <v>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476193</v>
      </c>
      <c r="S28" s="621"/>
      <c r="T28" s="621"/>
      <c r="U28" s="621"/>
      <c r="V28" s="621"/>
      <c r="W28" s="621"/>
      <c r="X28" s="621"/>
      <c r="Y28" s="622"/>
      <c r="Z28" s="673">
        <v>3.8</v>
      </c>
      <c r="AA28" s="673"/>
      <c r="AB28" s="673"/>
      <c r="AC28" s="673"/>
      <c r="AD28" s="674">
        <v>8369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887640</v>
      </c>
      <c r="CS28" s="621"/>
      <c r="CT28" s="621"/>
      <c r="CU28" s="621"/>
      <c r="CV28" s="621"/>
      <c r="CW28" s="621"/>
      <c r="CX28" s="621"/>
      <c r="CY28" s="622"/>
      <c r="CZ28" s="623">
        <v>7.4</v>
      </c>
      <c r="DA28" s="641"/>
      <c r="DB28" s="641"/>
      <c r="DC28" s="642"/>
      <c r="DD28" s="626">
        <v>868257</v>
      </c>
      <c r="DE28" s="621"/>
      <c r="DF28" s="621"/>
      <c r="DG28" s="621"/>
      <c r="DH28" s="621"/>
      <c r="DI28" s="621"/>
      <c r="DJ28" s="621"/>
      <c r="DK28" s="622"/>
      <c r="DL28" s="626">
        <v>868257</v>
      </c>
      <c r="DM28" s="621"/>
      <c r="DN28" s="621"/>
      <c r="DO28" s="621"/>
      <c r="DP28" s="621"/>
      <c r="DQ28" s="621"/>
      <c r="DR28" s="621"/>
      <c r="DS28" s="621"/>
      <c r="DT28" s="621"/>
      <c r="DU28" s="621"/>
      <c r="DV28" s="622"/>
      <c r="DW28" s="643">
        <v>12.4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5027</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887640</v>
      </c>
      <c r="CS29" s="639"/>
      <c r="CT29" s="639"/>
      <c r="CU29" s="639"/>
      <c r="CV29" s="639"/>
      <c r="CW29" s="639"/>
      <c r="CX29" s="639"/>
      <c r="CY29" s="640"/>
      <c r="CZ29" s="623">
        <v>7.4</v>
      </c>
      <c r="DA29" s="641"/>
      <c r="DB29" s="641"/>
      <c r="DC29" s="642"/>
      <c r="DD29" s="626">
        <v>868257</v>
      </c>
      <c r="DE29" s="639"/>
      <c r="DF29" s="639"/>
      <c r="DG29" s="639"/>
      <c r="DH29" s="639"/>
      <c r="DI29" s="639"/>
      <c r="DJ29" s="639"/>
      <c r="DK29" s="640"/>
      <c r="DL29" s="626">
        <v>868257</v>
      </c>
      <c r="DM29" s="639"/>
      <c r="DN29" s="639"/>
      <c r="DO29" s="639"/>
      <c r="DP29" s="639"/>
      <c r="DQ29" s="639"/>
      <c r="DR29" s="639"/>
      <c r="DS29" s="639"/>
      <c r="DT29" s="639"/>
      <c r="DU29" s="639"/>
      <c r="DV29" s="640"/>
      <c r="DW29" s="643">
        <v>12.4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412602</v>
      </c>
      <c r="S30" s="621"/>
      <c r="T30" s="621"/>
      <c r="U30" s="621"/>
      <c r="V30" s="621"/>
      <c r="W30" s="621"/>
      <c r="X30" s="621"/>
      <c r="Y30" s="622"/>
      <c r="Z30" s="673">
        <v>3.3</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98.3</v>
      </c>
      <c r="BH30" s="687"/>
      <c r="BI30" s="687"/>
      <c r="BJ30" s="687"/>
      <c r="BK30" s="687"/>
      <c r="BL30" s="687"/>
      <c r="BM30" s="688">
        <v>93.2</v>
      </c>
      <c r="BN30" s="687"/>
      <c r="BO30" s="687"/>
      <c r="BP30" s="687"/>
      <c r="BQ30" s="689"/>
      <c r="BR30" s="686">
        <v>98.2</v>
      </c>
      <c r="BS30" s="687"/>
      <c r="BT30" s="687"/>
      <c r="BU30" s="687"/>
      <c r="BV30" s="687"/>
      <c r="BW30" s="687"/>
      <c r="BX30" s="688">
        <v>92.6</v>
      </c>
      <c r="BY30" s="687"/>
      <c r="BZ30" s="687"/>
      <c r="CA30" s="687"/>
      <c r="CB30" s="689"/>
      <c r="CD30" s="692"/>
      <c r="CE30" s="693"/>
      <c r="CF30" s="657" t="s">
        <v>293</v>
      </c>
      <c r="CG30" s="654"/>
      <c r="CH30" s="654"/>
      <c r="CI30" s="654"/>
      <c r="CJ30" s="654"/>
      <c r="CK30" s="654"/>
      <c r="CL30" s="654"/>
      <c r="CM30" s="654"/>
      <c r="CN30" s="654"/>
      <c r="CO30" s="654"/>
      <c r="CP30" s="654"/>
      <c r="CQ30" s="655"/>
      <c r="CR30" s="620">
        <v>785905</v>
      </c>
      <c r="CS30" s="621"/>
      <c r="CT30" s="621"/>
      <c r="CU30" s="621"/>
      <c r="CV30" s="621"/>
      <c r="CW30" s="621"/>
      <c r="CX30" s="621"/>
      <c r="CY30" s="622"/>
      <c r="CZ30" s="623">
        <v>6.6</v>
      </c>
      <c r="DA30" s="641"/>
      <c r="DB30" s="641"/>
      <c r="DC30" s="642"/>
      <c r="DD30" s="626">
        <v>766522</v>
      </c>
      <c r="DE30" s="621"/>
      <c r="DF30" s="621"/>
      <c r="DG30" s="621"/>
      <c r="DH30" s="621"/>
      <c r="DI30" s="621"/>
      <c r="DJ30" s="621"/>
      <c r="DK30" s="622"/>
      <c r="DL30" s="626">
        <v>766522</v>
      </c>
      <c r="DM30" s="621"/>
      <c r="DN30" s="621"/>
      <c r="DO30" s="621"/>
      <c r="DP30" s="621"/>
      <c r="DQ30" s="621"/>
      <c r="DR30" s="621"/>
      <c r="DS30" s="621"/>
      <c r="DT30" s="621"/>
      <c r="DU30" s="621"/>
      <c r="DV30" s="622"/>
      <c r="DW30" s="643">
        <v>10.9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510021</v>
      </c>
      <c r="S31" s="621"/>
      <c r="T31" s="621"/>
      <c r="U31" s="621"/>
      <c r="V31" s="621"/>
      <c r="W31" s="621"/>
      <c r="X31" s="621"/>
      <c r="Y31" s="622"/>
      <c r="Z31" s="673">
        <v>4.0999999999999996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98.1</v>
      </c>
      <c r="BH31" s="639"/>
      <c r="BI31" s="639"/>
      <c r="BJ31" s="639"/>
      <c r="BK31" s="639"/>
      <c r="BL31" s="639"/>
      <c r="BM31" s="675">
        <v>92.2</v>
      </c>
      <c r="BN31" s="685"/>
      <c r="BO31" s="685"/>
      <c r="BP31" s="685"/>
      <c r="BQ31" s="649"/>
      <c r="BR31" s="684">
        <v>97.9</v>
      </c>
      <c r="BS31" s="639"/>
      <c r="BT31" s="639"/>
      <c r="BU31" s="639"/>
      <c r="BV31" s="639"/>
      <c r="BW31" s="639"/>
      <c r="BX31" s="675">
        <v>91.8</v>
      </c>
      <c r="BY31" s="685"/>
      <c r="BZ31" s="685"/>
      <c r="CA31" s="685"/>
      <c r="CB31" s="649"/>
      <c r="CD31" s="692"/>
      <c r="CE31" s="693"/>
      <c r="CF31" s="657" t="s">
        <v>297</v>
      </c>
      <c r="CG31" s="654"/>
      <c r="CH31" s="654"/>
      <c r="CI31" s="654"/>
      <c r="CJ31" s="654"/>
      <c r="CK31" s="654"/>
      <c r="CL31" s="654"/>
      <c r="CM31" s="654"/>
      <c r="CN31" s="654"/>
      <c r="CO31" s="654"/>
      <c r="CP31" s="654"/>
      <c r="CQ31" s="655"/>
      <c r="CR31" s="620">
        <v>101735</v>
      </c>
      <c r="CS31" s="639"/>
      <c r="CT31" s="639"/>
      <c r="CU31" s="639"/>
      <c r="CV31" s="639"/>
      <c r="CW31" s="639"/>
      <c r="CX31" s="639"/>
      <c r="CY31" s="640"/>
      <c r="CZ31" s="623">
        <v>0.9</v>
      </c>
      <c r="DA31" s="641"/>
      <c r="DB31" s="641"/>
      <c r="DC31" s="642"/>
      <c r="DD31" s="626">
        <v>101735</v>
      </c>
      <c r="DE31" s="639"/>
      <c r="DF31" s="639"/>
      <c r="DG31" s="639"/>
      <c r="DH31" s="639"/>
      <c r="DI31" s="639"/>
      <c r="DJ31" s="639"/>
      <c r="DK31" s="640"/>
      <c r="DL31" s="626">
        <v>101735</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95160</v>
      </c>
      <c r="S32" s="621"/>
      <c r="T32" s="621"/>
      <c r="U32" s="621"/>
      <c r="V32" s="621"/>
      <c r="W32" s="621"/>
      <c r="X32" s="621"/>
      <c r="Y32" s="622"/>
      <c r="Z32" s="673">
        <v>0.8</v>
      </c>
      <c r="AA32" s="673"/>
      <c r="AB32" s="673"/>
      <c r="AC32" s="673"/>
      <c r="AD32" s="674">
        <v>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93.1</v>
      </c>
      <c r="BN32" s="605"/>
      <c r="BO32" s="605"/>
      <c r="BP32" s="605"/>
      <c r="BQ32" s="662"/>
      <c r="BR32" s="683">
        <v>98.3</v>
      </c>
      <c r="BS32" s="605"/>
      <c r="BT32" s="605"/>
      <c r="BU32" s="605"/>
      <c r="BV32" s="605"/>
      <c r="BW32" s="605"/>
      <c r="BX32" s="668">
        <v>92.4</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1173709</v>
      </c>
      <c r="S33" s="621"/>
      <c r="T33" s="621"/>
      <c r="U33" s="621"/>
      <c r="V33" s="621"/>
      <c r="W33" s="621"/>
      <c r="X33" s="621"/>
      <c r="Y33" s="622"/>
      <c r="Z33" s="673">
        <v>9.5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5588703</v>
      </c>
      <c r="CS33" s="639"/>
      <c r="CT33" s="639"/>
      <c r="CU33" s="639"/>
      <c r="CV33" s="639"/>
      <c r="CW33" s="639"/>
      <c r="CX33" s="639"/>
      <c r="CY33" s="640"/>
      <c r="CZ33" s="623">
        <v>46.9</v>
      </c>
      <c r="DA33" s="641"/>
      <c r="DB33" s="641"/>
      <c r="DC33" s="642"/>
      <c r="DD33" s="626">
        <v>4443062</v>
      </c>
      <c r="DE33" s="639"/>
      <c r="DF33" s="639"/>
      <c r="DG33" s="639"/>
      <c r="DH33" s="639"/>
      <c r="DI33" s="639"/>
      <c r="DJ33" s="639"/>
      <c r="DK33" s="640"/>
      <c r="DL33" s="626">
        <v>3820637</v>
      </c>
      <c r="DM33" s="639"/>
      <c r="DN33" s="639"/>
      <c r="DO33" s="639"/>
      <c r="DP33" s="639"/>
      <c r="DQ33" s="639"/>
      <c r="DR33" s="639"/>
      <c r="DS33" s="639"/>
      <c r="DT33" s="639"/>
      <c r="DU33" s="639"/>
      <c r="DV33" s="640"/>
      <c r="DW33" s="643">
        <v>54.5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1899134</v>
      </c>
      <c r="CS34" s="621"/>
      <c r="CT34" s="621"/>
      <c r="CU34" s="621"/>
      <c r="CV34" s="621"/>
      <c r="CW34" s="621"/>
      <c r="CX34" s="621"/>
      <c r="CY34" s="622"/>
      <c r="CZ34" s="623">
        <v>15.9</v>
      </c>
      <c r="DA34" s="641"/>
      <c r="DB34" s="641"/>
      <c r="DC34" s="642"/>
      <c r="DD34" s="626">
        <v>1489297</v>
      </c>
      <c r="DE34" s="621"/>
      <c r="DF34" s="621"/>
      <c r="DG34" s="621"/>
      <c r="DH34" s="621"/>
      <c r="DI34" s="621"/>
      <c r="DJ34" s="621"/>
      <c r="DK34" s="622"/>
      <c r="DL34" s="626">
        <v>1295565</v>
      </c>
      <c r="DM34" s="621"/>
      <c r="DN34" s="621"/>
      <c r="DO34" s="621"/>
      <c r="DP34" s="621"/>
      <c r="DQ34" s="621"/>
      <c r="DR34" s="621"/>
      <c r="DS34" s="621"/>
      <c r="DT34" s="621"/>
      <c r="DU34" s="621"/>
      <c r="DV34" s="622"/>
      <c r="DW34" s="643">
        <v>18.5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383509</v>
      </c>
      <c r="S35" s="621"/>
      <c r="T35" s="621"/>
      <c r="U35" s="621"/>
      <c r="V35" s="621"/>
      <c r="W35" s="621"/>
      <c r="X35" s="621"/>
      <c r="Y35" s="622"/>
      <c r="Z35" s="673">
        <v>3.1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1650248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-11721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61098</v>
      </c>
      <c r="CS35" s="639"/>
      <c r="CT35" s="639"/>
      <c r="CU35" s="639"/>
      <c r="CV35" s="639"/>
      <c r="CW35" s="639"/>
      <c r="CX35" s="639"/>
      <c r="CY35" s="640"/>
      <c r="CZ35" s="623">
        <v>0.5</v>
      </c>
      <c r="DA35" s="641"/>
      <c r="DB35" s="641"/>
      <c r="DC35" s="642"/>
      <c r="DD35" s="626">
        <v>58685</v>
      </c>
      <c r="DE35" s="639"/>
      <c r="DF35" s="639"/>
      <c r="DG35" s="639"/>
      <c r="DH35" s="639"/>
      <c r="DI35" s="639"/>
      <c r="DJ35" s="639"/>
      <c r="DK35" s="640"/>
      <c r="DL35" s="626">
        <v>58685</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12375199</v>
      </c>
      <c r="S36" s="661"/>
      <c r="T36" s="661"/>
      <c r="U36" s="661"/>
      <c r="V36" s="661"/>
      <c r="W36" s="661"/>
      <c r="X36" s="661"/>
      <c r="Y36" s="664"/>
      <c r="Z36" s="665">
        <v>100</v>
      </c>
      <c r="AA36" s="665"/>
      <c r="AB36" s="665"/>
      <c r="AC36" s="665"/>
      <c r="AD36" s="666">
        <v>6630367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436000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-114786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1666635</v>
      </c>
      <c r="CS36" s="621"/>
      <c r="CT36" s="621"/>
      <c r="CU36" s="621"/>
      <c r="CV36" s="621"/>
      <c r="CW36" s="621"/>
      <c r="CX36" s="621"/>
      <c r="CY36" s="622"/>
      <c r="CZ36" s="623">
        <v>14</v>
      </c>
      <c r="DA36" s="641"/>
      <c r="DB36" s="641"/>
      <c r="DC36" s="642"/>
      <c r="DD36" s="626">
        <v>1598313</v>
      </c>
      <c r="DE36" s="621"/>
      <c r="DF36" s="621"/>
      <c r="DG36" s="621"/>
      <c r="DH36" s="621"/>
      <c r="DI36" s="621"/>
      <c r="DJ36" s="621"/>
      <c r="DK36" s="622"/>
      <c r="DL36" s="626">
        <v>1526143</v>
      </c>
      <c r="DM36" s="621"/>
      <c r="DN36" s="621"/>
      <c r="DO36" s="621"/>
      <c r="DP36" s="621"/>
      <c r="DQ36" s="621"/>
      <c r="DR36" s="621"/>
      <c r="DS36" s="621"/>
      <c r="DT36" s="621"/>
      <c r="DU36" s="621"/>
      <c r="DV36" s="622"/>
      <c r="DW36" s="643">
        <v>21.8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26379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4999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586298</v>
      </c>
      <c r="CS37" s="639"/>
      <c r="CT37" s="639"/>
      <c r="CU37" s="639"/>
      <c r="CV37" s="639"/>
      <c r="CW37" s="639"/>
      <c r="CX37" s="639"/>
      <c r="CY37" s="640"/>
      <c r="CZ37" s="623">
        <v>4.9000000000000004</v>
      </c>
      <c r="DA37" s="641"/>
      <c r="DB37" s="641"/>
      <c r="DC37" s="642"/>
      <c r="DD37" s="626">
        <v>586298</v>
      </c>
      <c r="DE37" s="639"/>
      <c r="DF37" s="639"/>
      <c r="DG37" s="639"/>
      <c r="DH37" s="639"/>
      <c r="DI37" s="639"/>
      <c r="DJ37" s="639"/>
      <c r="DK37" s="640"/>
      <c r="DL37" s="626">
        <v>569968</v>
      </c>
      <c r="DM37" s="639"/>
      <c r="DN37" s="639"/>
      <c r="DO37" s="639"/>
      <c r="DP37" s="639"/>
      <c r="DQ37" s="639"/>
      <c r="DR37" s="639"/>
      <c r="DS37" s="639"/>
      <c r="DT37" s="639"/>
      <c r="DU37" s="639"/>
      <c r="DV37" s="640"/>
      <c r="DW37" s="643">
        <v>8.1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8456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1187869</v>
      </c>
      <c r="CS38" s="621"/>
      <c r="CT38" s="621"/>
      <c r="CU38" s="621"/>
      <c r="CV38" s="621"/>
      <c r="CW38" s="621"/>
      <c r="CX38" s="621"/>
      <c r="CY38" s="622"/>
      <c r="CZ38" s="623">
        <v>10</v>
      </c>
      <c r="DA38" s="641"/>
      <c r="DB38" s="641"/>
      <c r="DC38" s="642"/>
      <c r="DD38" s="626">
        <v>940244</v>
      </c>
      <c r="DE38" s="621"/>
      <c r="DF38" s="621"/>
      <c r="DG38" s="621"/>
      <c r="DH38" s="621"/>
      <c r="DI38" s="621"/>
      <c r="DJ38" s="621"/>
      <c r="DK38" s="622"/>
      <c r="DL38" s="626">
        <v>940244</v>
      </c>
      <c r="DM38" s="621"/>
      <c r="DN38" s="621"/>
      <c r="DO38" s="621"/>
      <c r="DP38" s="621"/>
      <c r="DQ38" s="621"/>
      <c r="DR38" s="621"/>
      <c r="DS38" s="621"/>
      <c r="DT38" s="621"/>
      <c r="DU38" s="621"/>
      <c r="DV38" s="622"/>
      <c r="DW38" s="643">
        <v>13.4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751929</v>
      </c>
      <c r="CS39" s="639"/>
      <c r="CT39" s="639"/>
      <c r="CU39" s="639"/>
      <c r="CV39" s="639"/>
      <c r="CW39" s="639"/>
      <c r="CX39" s="639"/>
      <c r="CY39" s="640"/>
      <c r="CZ39" s="623">
        <v>6.3</v>
      </c>
      <c r="DA39" s="641"/>
      <c r="DB39" s="641"/>
      <c r="DC39" s="642"/>
      <c r="DD39" s="626">
        <v>339085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360267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22038</v>
      </c>
      <c r="CS40" s="621"/>
      <c r="CT40" s="621"/>
      <c r="CU40" s="621"/>
      <c r="CV40" s="621"/>
      <c r="CW40" s="621"/>
      <c r="CX40" s="621"/>
      <c r="CY40" s="622"/>
      <c r="CZ40" s="623">
        <v>0.2</v>
      </c>
      <c r="DA40" s="641"/>
      <c r="DB40" s="641"/>
      <c r="DC40" s="642"/>
      <c r="DD40" s="626">
        <v>17438</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827602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1480439</v>
      </c>
      <c r="CS42" s="621"/>
      <c r="CT42" s="621"/>
      <c r="CU42" s="621"/>
      <c r="CV42" s="621"/>
      <c r="CW42" s="621"/>
      <c r="CX42" s="621"/>
      <c r="CY42" s="622"/>
      <c r="CZ42" s="623">
        <v>12.4</v>
      </c>
      <c r="DA42" s="624"/>
      <c r="DB42" s="624"/>
      <c r="DC42" s="625"/>
      <c r="DD42" s="626">
        <v>346033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16065</v>
      </c>
      <c r="CS43" s="639"/>
      <c r="CT43" s="639"/>
      <c r="CU43" s="639"/>
      <c r="CV43" s="639"/>
      <c r="CW43" s="639"/>
      <c r="CX43" s="639"/>
      <c r="CY43" s="640"/>
      <c r="CZ43" s="623">
        <v>0.1</v>
      </c>
      <c r="DA43" s="641"/>
      <c r="DB43" s="641"/>
      <c r="DC43" s="642"/>
      <c r="DD43" s="626">
        <v>16065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1475310</v>
      </c>
      <c r="CS44" s="621"/>
      <c r="CT44" s="621"/>
      <c r="CU44" s="621"/>
      <c r="CV44" s="621"/>
      <c r="CW44" s="621"/>
      <c r="CX44" s="621"/>
      <c r="CY44" s="622"/>
      <c r="CZ44" s="623">
        <v>12.4</v>
      </c>
      <c r="DA44" s="624"/>
      <c r="DB44" s="624"/>
      <c r="DC44" s="625"/>
      <c r="DD44" s="626">
        <v>341662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673953</v>
      </c>
      <c r="CS45" s="639"/>
      <c r="CT45" s="639"/>
      <c r="CU45" s="639"/>
      <c r="CV45" s="639"/>
      <c r="CW45" s="639"/>
      <c r="CX45" s="639"/>
      <c r="CY45" s="640"/>
      <c r="CZ45" s="623">
        <v>5.7</v>
      </c>
      <c r="DA45" s="641"/>
      <c r="DB45" s="641"/>
      <c r="DC45" s="642"/>
      <c r="DD45" s="626">
        <v>27925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763150</v>
      </c>
      <c r="CS46" s="621"/>
      <c r="CT46" s="621"/>
      <c r="CU46" s="621"/>
      <c r="CV46" s="621"/>
      <c r="CW46" s="621"/>
      <c r="CX46" s="621"/>
      <c r="CY46" s="622"/>
      <c r="CZ46" s="623">
        <v>6.4</v>
      </c>
      <c r="DA46" s="624"/>
      <c r="DB46" s="624"/>
      <c r="DC46" s="625"/>
      <c r="DD46" s="626">
        <v>285880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5129</v>
      </c>
      <c r="CS47" s="639"/>
      <c r="CT47" s="639"/>
      <c r="CU47" s="639"/>
      <c r="CV47" s="639"/>
      <c r="CW47" s="639"/>
      <c r="CX47" s="639"/>
      <c r="CY47" s="640"/>
      <c r="CZ47" s="623">
        <v>0</v>
      </c>
      <c r="DA47" s="641"/>
      <c r="DB47" s="641"/>
      <c r="DC47" s="642"/>
      <c r="DD47" s="626">
        <v>4371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11915242</v>
      </c>
      <c r="CS49" s="605"/>
      <c r="CT49" s="605"/>
      <c r="CU49" s="605"/>
      <c r="CV49" s="605"/>
      <c r="CW49" s="605"/>
      <c r="CX49" s="605"/>
      <c r="CY49" s="606"/>
      <c r="CZ49" s="607">
        <v>100</v>
      </c>
      <c r="DA49" s="608"/>
      <c r="DB49" s="608"/>
      <c r="DC49" s="609"/>
      <c r="DD49" s="610">
        <v>7922218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12375</v>
      </c>
      <c r="R7" s="1134"/>
      <c r="S7" s="1134"/>
      <c r="T7" s="1134"/>
      <c r="U7" s="1134"/>
      <c r="V7" s="1134">
        <v>11915</v>
      </c>
      <c r="W7" s="1134"/>
      <c r="X7" s="1134"/>
      <c r="Y7" s="1134"/>
      <c r="Z7" s="1134"/>
      <c r="AA7" s="1134">
        <v>460</v>
      </c>
      <c r="AB7" s="1134"/>
      <c r="AC7" s="1134"/>
      <c r="AD7" s="1134"/>
      <c r="AE7" s="1135"/>
      <c r="AF7" s="1136">
        <v>444</v>
      </c>
      <c r="AG7" s="1137"/>
      <c r="AH7" s="1137"/>
      <c r="AI7" s="1137"/>
      <c r="AJ7" s="1138"/>
      <c r="AK7" s="1120">
        <v>413</v>
      </c>
      <c r="AL7" s="1121"/>
      <c r="AM7" s="1121"/>
      <c r="AN7" s="1121"/>
      <c r="AO7" s="1121"/>
      <c r="AP7" s="1121">
        <v>10307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-2</v>
      </c>
      <c r="CI7" s="1118"/>
      <c r="CJ7" s="1118"/>
      <c r="CK7" s="1118"/>
      <c r="CL7" s="1119"/>
      <c r="CM7" s="1117">
        <v>541</v>
      </c>
      <c r="CN7" s="1118"/>
      <c r="CO7" s="1118"/>
      <c r="CP7" s="1118"/>
      <c r="CQ7" s="1119"/>
      <c r="CR7" s="1117">
        <v>300</v>
      </c>
      <c r="CS7" s="1118"/>
      <c r="CT7" s="1118"/>
      <c r="CU7" s="1118"/>
      <c r="CV7" s="1119"/>
      <c r="CW7" s="1117" t="s">
        <v>559</v>
      </c>
      <c r="CX7" s="1118"/>
      <c r="CY7" s="1118"/>
      <c r="CZ7" s="1118"/>
      <c r="DA7" s="1119"/>
      <c r="DB7" s="1117" t="s">
        <v>559</v>
      </c>
      <c r="DC7" s="1118"/>
      <c r="DD7" s="1118"/>
      <c r="DE7" s="1118"/>
      <c r="DF7" s="1119"/>
      <c r="DG7" s="1117" t="s">
        <v>559</v>
      </c>
      <c r="DH7" s="1118"/>
      <c r="DI7" s="1118"/>
      <c r="DJ7" s="1118"/>
      <c r="DK7" s="1119"/>
      <c r="DL7" s="1117" t="s">
        <v>559</v>
      </c>
      <c r="DM7" s="1118"/>
      <c r="DN7" s="1118"/>
      <c r="DO7" s="1118"/>
      <c r="DP7" s="1119"/>
      <c r="DQ7" s="1117" t="s">
        <v>559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12375</v>
      </c>
      <c r="R23" s="1098"/>
      <c r="S23" s="1098"/>
      <c r="T23" s="1098"/>
      <c r="U23" s="1098"/>
      <c r="V23" s="1098">
        <v>11915</v>
      </c>
      <c r="W23" s="1098"/>
      <c r="X23" s="1098"/>
      <c r="Y23" s="1098"/>
      <c r="Z23" s="1098"/>
      <c r="AA23" s="1098">
        <v>460</v>
      </c>
      <c r="AB23" s="1098"/>
      <c r="AC23" s="1098"/>
      <c r="AD23" s="1098"/>
      <c r="AE23" s="1099"/>
      <c r="AF23" s="1100">
        <v>444</v>
      </c>
      <c r="AG23" s="1098"/>
      <c r="AH23" s="1098"/>
      <c r="AI23" s="1098"/>
      <c r="AJ23" s="1101"/>
      <c r="AK23" s="1102"/>
      <c r="AL23" s="1103"/>
      <c r="AM23" s="1103"/>
      <c r="AN23" s="1103"/>
      <c r="AO23" s="1103"/>
      <c r="AP23" s="1098">
        <v>10307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4895</v>
      </c>
      <c r="R28" s="1083"/>
      <c r="S28" s="1083"/>
      <c r="T28" s="1083"/>
      <c r="U28" s="1083"/>
      <c r="V28" s="1083">
        <v>4907</v>
      </c>
      <c r="W28" s="1083"/>
      <c r="X28" s="1083"/>
      <c r="Y28" s="1083"/>
      <c r="Z28" s="1083"/>
      <c r="AA28" s="1083">
        <v>-12</v>
      </c>
      <c r="AB28" s="1083"/>
      <c r="AC28" s="1083"/>
      <c r="AD28" s="1083"/>
      <c r="AE28" s="1084"/>
      <c r="AF28" s="1085">
        <v>-12</v>
      </c>
      <c r="AG28" s="1083"/>
      <c r="AH28" s="1083"/>
      <c r="AI28" s="1083"/>
      <c r="AJ28" s="1086"/>
      <c r="AK28" s="1087">
        <v>360</v>
      </c>
      <c r="AL28" s="1075"/>
      <c r="AM28" s="1075"/>
      <c r="AN28" s="1075"/>
      <c r="AO28" s="1075"/>
      <c r="AP28" s="1075" t="s">
        <v>557</v>
      </c>
      <c r="AQ28" s="1075"/>
      <c r="AR28" s="1075"/>
      <c r="AS28" s="1075"/>
      <c r="AT28" s="1075"/>
      <c r="AU28" s="1075" t="s">
        <v>557</v>
      </c>
      <c r="AV28" s="1075"/>
      <c r="AW28" s="1075"/>
      <c r="AX28" s="1075"/>
      <c r="AY28" s="1075"/>
      <c r="AZ28" s="1076" t="s">
        <v>557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371</v>
      </c>
      <c r="R29" s="1073"/>
      <c r="S29" s="1073"/>
      <c r="T29" s="1073"/>
      <c r="U29" s="1073"/>
      <c r="V29" s="1073">
        <v>354</v>
      </c>
      <c r="W29" s="1073"/>
      <c r="X29" s="1073"/>
      <c r="Y29" s="1073"/>
      <c r="Z29" s="1073"/>
      <c r="AA29" s="1073">
        <v>17</v>
      </c>
      <c r="AB29" s="1073"/>
      <c r="AC29" s="1073"/>
      <c r="AD29" s="1073"/>
      <c r="AE29" s="1074"/>
      <c r="AF29" s="1048">
        <v>17</v>
      </c>
      <c r="AG29" s="1049"/>
      <c r="AH29" s="1049"/>
      <c r="AI29" s="1049"/>
      <c r="AJ29" s="1050"/>
      <c r="AK29" s="1009">
        <v>105</v>
      </c>
      <c r="AL29" s="1000"/>
      <c r="AM29" s="1000"/>
      <c r="AN29" s="1000"/>
      <c r="AO29" s="1000"/>
      <c r="AP29" s="1000" t="s">
        <v>479</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646</v>
      </c>
      <c r="R30" s="1073"/>
      <c r="S30" s="1073"/>
      <c r="T30" s="1073"/>
      <c r="U30" s="1073"/>
      <c r="V30" s="1073">
        <v>646</v>
      </c>
      <c r="W30" s="1073"/>
      <c r="X30" s="1073"/>
      <c r="Y30" s="1073"/>
      <c r="Z30" s="1073"/>
      <c r="AA30" s="1073">
        <v>0</v>
      </c>
      <c r="AB30" s="1073"/>
      <c r="AC30" s="1073"/>
      <c r="AD30" s="1073"/>
      <c r="AE30" s="1074"/>
      <c r="AF30" s="1048">
        <v>401</v>
      </c>
      <c r="AG30" s="1049"/>
      <c r="AH30" s="1049"/>
      <c r="AI30" s="1049"/>
      <c r="AJ30" s="1050"/>
      <c r="AK30" s="1009">
        <v>0</v>
      </c>
      <c r="AL30" s="1000"/>
      <c r="AM30" s="1000"/>
      <c r="AN30" s="1000"/>
      <c r="AO30" s="1000"/>
      <c r="AP30" s="1000">
        <v>1229</v>
      </c>
      <c r="AQ30" s="1000"/>
      <c r="AR30" s="1000"/>
      <c r="AS30" s="1000"/>
      <c r="AT30" s="1000"/>
      <c r="AU30" s="1000">
        <v>1</v>
      </c>
      <c r="AV30" s="1000"/>
      <c r="AW30" s="1000"/>
      <c r="AX30" s="1000"/>
      <c r="AY30" s="1000"/>
      <c r="AZ30" s="1071" t="s">
        <v>479</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853</v>
      </c>
      <c r="R31" s="1073"/>
      <c r="S31" s="1073"/>
      <c r="T31" s="1073"/>
      <c r="U31" s="1073"/>
      <c r="V31" s="1073">
        <v>859</v>
      </c>
      <c r="W31" s="1073"/>
      <c r="X31" s="1073"/>
      <c r="Y31" s="1073"/>
      <c r="Z31" s="1073"/>
      <c r="AA31" s="1073">
        <v>-6</v>
      </c>
      <c r="AB31" s="1073"/>
      <c r="AC31" s="1073"/>
      <c r="AD31" s="1073"/>
      <c r="AE31" s="1074"/>
      <c r="AF31" s="1048">
        <v>69</v>
      </c>
      <c r="AG31" s="1049"/>
      <c r="AH31" s="1049"/>
      <c r="AI31" s="1049"/>
      <c r="AJ31" s="1050"/>
      <c r="AK31" s="1009">
        <v>436</v>
      </c>
      <c r="AL31" s="1000"/>
      <c r="AM31" s="1000"/>
      <c r="AN31" s="1000"/>
      <c r="AO31" s="1000"/>
      <c r="AP31" s="1000">
        <v>7594</v>
      </c>
      <c r="AQ31" s="1000"/>
      <c r="AR31" s="1000"/>
      <c r="AS31" s="1000"/>
      <c r="AT31" s="1000"/>
      <c r="AU31" s="1000">
        <v>5156</v>
      </c>
      <c r="AV31" s="1000"/>
      <c r="AW31" s="1000"/>
      <c r="AX31" s="1000"/>
      <c r="AY31" s="1000"/>
      <c r="AZ31" s="1071" t="s">
        <v>479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475</v>
      </c>
      <c r="AG63" s="988"/>
      <c r="AH63" s="988"/>
      <c r="AI63" s="988"/>
      <c r="AJ63" s="1059"/>
      <c r="AK63" s="1060"/>
      <c r="AL63" s="992"/>
      <c r="AM63" s="992"/>
      <c r="AN63" s="992"/>
      <c r="AO63" s="992"/>
      <c r="AP63" s="988">
        <v>8693</v>
      </c>
      <c r="AQ63" s="988"/>
      <c r="AR63" s="988"/>
      <c r="AS63" s="988"/>
      <c r="AT63" s="988"/>
      <c r="AU63" s="988">
        <v>5157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v>0</v>
      </c>
      <c r="D68" s="1015">
        <v>0</v>
      </c>
      <c r="E68" s="1015">
        <v>0</v>
      </c>
      <c r="F68" s="1015">
        <v>0</v>
      </c>
      <c r="G68" s="1015">
        <v>0</v>
      </c>
      <c r="H68" s="1015">
        <v>0</v>
      </c>
      <c r="I68" s="1015">
        <v>0</v>
      </c>
      <c r="J68" s="1015">
        <v>0</v>
      </c>
      <c r="K68" s="1015">
        <v>0</v>
      </c>
      <c r="L68" s="1015">
        <v>0</v>
      </c>
      <c r="M68" s="1015">
        <v>0</v>
      </c>
      <c r="N68" s="1015">
        <v>0</v>
      </c>
      <c r="O68" s="1015">
        <v>0</v>
      </c>
      <c r="P68" s="1016">
        <v>0</v>
      </c>
      <c r="Q68" s="1017">
        <v>288</v>
      </c>
      <c r="R68" s="1011"/>
      <c r="S68" s="1011"/>
      <c r="T68" s="1011"/>
      <c r="U68" s="1011"/>
      <c r="V68" s="1011">
        <v>244</v>
      </c>
      <c r="W68" s="1011"/>
      <c r="X68" s="1011"/>
      <c r="Y68" s="1011"/>
      <c r="Z68" s="1011"/>
      <c r="AA68" s="1011">
        <v>44</v>
      </c>
      <c r="AB68" s="1011"/>
      <c r="AC68" s="1011"/>
      <c r="AD68" s="1011"/>
      <c r="AE68" s="1011"/>
      <c r="AF68" s="1011">
        <v>44</v>
      </c>
      <c r="AG68" s="1011"/>
      <c r="AH68" s="1011"/>
      <c r="AI68" s="1011"/>
      <c r="AJ68" s="1011"/>
      <c r="AK68" s="1011" t="s">
        <v>557</v>
      </c>
      <c r="AL68" s="1011"/>
      <c r="AM68" s="1011"/>
      <c r="AN68" s="1011"/>
      <c r="AO68" s="1011"/>
      <c r="AP68" s="1011">
        <v>60</v>
      </c>
      <c r="AQ68" s="1011"/>
      <c r="AR68" s="1011"/>
      <c r="AS68" s="1011"/>
      <c r="AT68" s="1011"/>
      <c r="AU68" s="1011">
        <v>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158</v>
      </c>
      <c r="R69" s="1000"/>
      <c r="S69" s="1000"/>
      <c r="T69" s="1000"/>
      <c r="U69" s="1000"/>
      <c r="V69" s="1000">
        <v>147</v>
      </c>
      <c r="W69" s="1000"/>
      <c r="X69" s="1000"/>
      <c r="Y69" s="1000"/>
      <c r="Z69" s="1000"/>
      <c r="AA69" s="1000">
        <v>11</v>
      </c>
      <c r="AB69" s="1000"/>
      <c r="AC69" s="1000"/>
      <c r="AD69" s="1000"/>
      <c r="AE69" s="1000"/>
      <c r="AF69" s="1000">
        <v>11</v>
      </c>
      <c r="AG69" s="1000"/>
      <c r="AH69" s="1000"/>
      <c r="AI69" s="1000"/>
      <c r="AJ69" s="1000"/>
      <c r="AK69" s="1000">
        <v>93</v>
      </c>
      <c r="AL69" s="1000"/>
      <c r="AM69" s="1000"/>
      <c r="AN69" s="1000"/>
      <c r="AO69" s="1000"/>
      <c r="AP69" s="1000" t="s">
        <v>557</v>
      </c>
      <c r="AQ69" s="1000"/>
      <c r="AR69" s="1000"/>
      <c r="AS69" s="1000"/>
      <c r="AT69" s="1000"/>
      <c r="AU69" s="1000" t="s">
        <v>479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29</v>
      </c>
      <c r="R70" s="1000"/>
      <c r="S70" s="1000"/>
      <c r="T70" s="1000"/>
      <c r="U70" s="1000"/>
      <c r="V70" s="1000">
        <v>29</v>
      </c>
      <c r="W70" s="1000"/>
      <c r="X70" s="1000"/>
      <c r="Y70" s="1000"/>
      <c r="Z70" s="1000"/>
      <c r="AA70" s="1000" t="s">
        <v>557</v>
      </c>
      <c r="AB70" s="1000"/>
      <c r="AC70" s="1000"/>
      <c r="AD70" s="1000"/>
      <c r="AE70" s="1000"/>
      <c r="AF70" s="1000" t="s">
        <v>557</v>
      </c>
      <c r="AG70" s="1000"/>
      <c r="AH70" s="1000"/>
      <c r="AI70" s="1000"/>
      <c r="AJ70" s="1000"/>
      <c r="AK70" s="1000">
        <v>27</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2759</v>
      </c>
      <c r="R71" s="1000"/>
      <c r="S71" s="1000"/>
      <c r="T71" s="1000"/>
      <c r="U71" s="1000"/>
      <c r="V71" s="1000">
        <v>2759</v>
      </c>
      <c r="W71" s="1000"/>
      <c r="X71" s="1000"/>
      <c r="Y71" s="1000"/>
      <c r="Z71" s="1000"/>
      <c r="AA71" s="1000" t="s">
        <v>479</v>
      </c>
      <c r="AB71" s="1000"/>
      <c r="AC71" s="1000"/>
      <c r="AD71" s="1000"/>
      <c r="AE71" s="1000"/>
      <c r="AF71" s="1000" t="s">
        <v>479</v>
      </c>
      <c r="AG71" s="1000"/>
      <c r="AH71" s="1000"/>
      <c r="AI71" s="1000"/>
      <c r="AJ71" s="1000"/>
      <c r="AK71" s="1000" t="s">
        <v>557</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1992</v>
      </c>
      <c r="R72" s="1000"/>
      <c r="S72" s="1000"/>
      <c r="T72" s="1000"/>
      <c r="U72" s="1000"/>
      <c r="V72" s="1000">
        <v>1960</v>
      </c>
      <c r="W72" s="1000"/>
      <c r="X72" s="1000"/>
      <c r="Y72" s="1000"/>
      <c r="Z72" s="1000"/>
      <c r="AA72" s="1000">
        <v>32</v>
      </c>
      <c r="AB72" s="1000"/>
      <c r="AC72" s="1000"/>
      <c r="AD72" s="1000"/>
      <c r="AE72" s="1000"/>
      <c r="AF72" s="1000">
        <v>32</v>
      </c>
      <c r="AG72" s="1000"/>
      <c r="AH72" s="1000"/>
      <c r="AI72" s="1000"/>
      <c r="AJ72" s="1000"/>
      <c r="AK72" s="1000" t="s">
        <v>557</v>
      </c>
      <c r="AL72" s="1000"/>
      <c r="AM72" s="1000"/>
      <c r="AN72" s="1000"/>
      <c r="AO72" s="1000"/>
      <c r="AP72" s="1000">
        <v>1609</v>
      </c>
      <c r="AQ72" s="1000"/>
      <c r="AR72" s="1000"/>
      <c r="AS72" s="1000"/>
      <c r="AT72" s="1000"/>
      <c r="AU72" s="1000">
        <v>300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48</v>
      </c>
      <c r="R73" s="1000"/>
      <c r="S73" s="1000"/>
      <c r="T73" s="1000"/>
      <c r="U73" s="1000"/>
      <c r="V73" s="1000">
        <v>38</v>
      </c>
      <c r="W73" s="1000"/>
      <c r="X73" s="1000"/>
      <c r="Y73" s="1000"/>
      <c r="Z73" s="1000"/>
      <c r="AA73" s="1000">
        <v>10</v>
      </c>
      <c r="AB73" s="1000"/>
      <c r="AC73" s="1000"/>
      <c r="AD73" s="1000"/>
      <c r="AE73" s="1000"/>
      <c r="AF73" s="1000">
        <v>10</v>
      </c>
      <c r="AG73" s="1000"/>
      <c r="AH73" s="1000"/>
      <c r="AI73" s="1000"/>
      <c r="AJ73" s="1000"/>
      <c r="AK73" s="1000" t="s">
        <v>557</v>
      </c>
      <c r="AL73" s="1000"/>
      <c r="AM73" s="1000"/>
      <c r="AN73" s="1000"/>
      <c r="AO73" s="1000"/>
      <c r="AP73" s="1000" t="s">
        <v>557</v>
      </c>
      <c r="AQ73" s="1000"/>
      <c r="AR73" s="1000"/>
      <c r="AS73" s="1000"/>
      <c r="AT73" s="1000"/>
      <c r="AU73" s="1000" t="s">
        <v>557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489</v>
      </c>
      <c r="R74" s="1000"/>
      <c r="S74" s="1000"/>
      <c r="T74" s="1000"/>
      <c r="U74" s="1000"/>
      <c r="V74" s="1000">
        <v>417</v>
      </c>
      <c r="W74" s="1000"/>
      <c r="X74" s="1000"/>
      <c r="Y74" s="1000"/>
      <c r="Z74" s="1000"/>
      <c r="AA74" s="1000">
        <v>72</v>
      </c>
      <c r="AB74" s="1000"/>
      <c r="AC74" s="1000"/>
      <c r="AD74" s="1000"/>
      <c r="AE74" s="1000"/>
      <c r="AF74" s="1000">
        <v>72</v>
      </c>
      <c r="AG74" s="1000"/>
      <c r="AH74" s="1000"/>
      <c r="AI74" s="1000"/>
      <c r="AJ74" s="1000"/>
      <c r="AK74" s="1000">
        <v>61</v>
      </c>
      <c r="AL74" s="1000"/>
      <c r="AM74" s="1000"/>
      <c r="AN74" s="1000"/>
      <c r="AO74" s="1000"/>
      <c r="AP74" s="1000" t="s">
        <v>479</v>
      </c>
      <c r="AQ74" s="1000"/>
      <c r="AR74" s="1000"/>
      <c r="AS74" s="1000"/>
      <c r="AT74" s="1000"/>
      <c r="AU74" s="1000" t="s">
        <v>479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744266</v>
      </c>
      <c r="R75" s="1008"/>
      <c r="S75" s="1008"/>
      <c r="T75" s="1008"/>
      <c r="U75" s="1009"/>
      <c r="V75" s="1010">
        <v>712499</v>
      </c>
      <c r="W75" s="1008"/>
      <c r="X75" s="1008"/>
      <c r="Y75" s="1008"/>
      <c r="Z75" s="1009"/>
      <c r="AA75" s="1010">
        <v>31767</v>
      </c>
      <c r="AB75" s="1008"/>
      <c r="AC75" s="1008"/>
      <c r="AD75" s="1008"/>
      <c r="AE75" s="1009"/>
      <c r="AF75" s="1010">
        <v>31767</v>
      </c>
      <c r="AG75" s="1008"/>
      <c r="AH75" s="1008"/>
      <c r="AI75" s="1008"/>
      <c r="AJ75" s="1009"/>
      <c r="AK75" s="1010" t="s">
        <v>559</v>
      </c>
      <c r="AL75" s="1008"/>
      <c r="AM75" s="1008"/>
      <c r="AN75" s="1008"/>
      <c r="AO75" s="1009"/>
      <c r="AP75" s="1010" t="s">
        <v>479</v>
      </c>
      <c r="AQ75" s="1008"/>
      <c r="AR75" s="1008"/>
      <c r="AS75" s="1008"/>
      <c r="AT75" s="1009"/>
      <c r="AU75" s="1010"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101</v>
      </c>
      <c r="R76" s="1008"/>
      <c r="S76" s="1008"/>
      <c r="T76" s="1008"/>
      <c r="U76" s="1009"/>
      <c r="V76" s="1010">
        <v>101</v>
      </c>
      <c r="W76" s="1008"/>
      <c r="X76" s="1008"/>
      <c r="Y76" s="1008"/>
      <c r="Z76" s="1009"/>
      <c r="AA76" s="1010">
        <v>1</v>
      </c>
      <c r="AB76" s="1008"/>
      <c r="AC76" s="1008"/>
      <c r="AD76" s="1008"/>
      <c r="AE76" s="1009"/>
      <c r="AF76" s="1010">
        <v>1</v>
      </c>
      <c r="AG76" s="1008"/>
      <c r="AH76" s="1008"/>
      <c r="AI76" s="1008"/>
      <c r="AJ76" s="1009"/>
      <c r="AK76" s="1010">
        <v>1</v>
      </c>
      <c r="AL76" s="1008"/>
      <c r="AM76" s="1008"/>
      <c r="AN76" s="1008"/>
      <c r="AO76" s="1009"/>
      <c r="AP76" s="1010" t="s">
        <v>479</v>
      </c>
      <c r="AQ76" s="1008"/>
      <c r="AR76" s="1008"/>
      <c r="AS76" s="1008"/>
      <c r="AT76" s="1009"/>
      <c r="AU76" s="1010"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12059</v>
      </c>
      <c r="R77" s="1008"/>
      <c r="S77" s="1008"/>
      <c r="T77" s="1008"/>
      <c r="U77" s="1009"/>
      <c r="V77" s="1010">
        <v>11158</v>
      </c>
      <c r="W77" s="1008"/>
      <c r="X77" s="1008"/>
      <c r="Y77" s="1008"/>
      <c r="Z77" s="1009"/>
      <c r="AA77" s="1010">
        <v>900</v>
      </c>
      <c r="AB77" s="1008"/>
      <c r="AC77" s="1008"/>
      <c r="AD77" s="1008"/>
      <c r="AE77" s="1009"/>
      <c r="AF77" s="1010">
        <v>900</v>
      </c>
      <c r="AG77" s="1008"/>
      <c r="AH77" s="1008"/>
      <c r="AI77" s="1008"/>
      <c r="AJ77" s="1009"/>
      <c r="AK77" s="1010" t="s">
        <v>479</v>
      </c>
      <c r="AL77" s="1008"/>
      <c r="AM77" s="1008"/>
      <c r="AN77" s="1008"/>
      <c r="AO77" s="1009"/>
      <c r="AP77" s="1010" t="s">
        <v>479</v>
      </c>
      <c r="AQ77" s="1008"/>
      <c r="AR77" s="1008"/>
      <c r="AS77" s="1008"/>
      <c r="AT77" s="1009"/>
      <c r="AU77" s="1010" t="s">
        <v>479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70</v>
      </c>
      <c r="R78" s="1000"/>
      <c r="S78" s="1000"/>
      <c r="T78" s="1000"/>
      <c r="U78" s="1000"/>
      <c r="V78" s="1000">
        <v>70</v>
      </c>
      <c r="W78" s="1000"/>
      <c r="X78" s="1000"/>
      <c r="Y78" s="1000"/>
      <c r="Z78" s="1000"/>
      <c r="AA78" s="1000" t="s">
        <v>479</v>
      </c>
      <c r="AB78" s="1000"/>
      <c r="AC78" s="1000"/>
      <c r="AD78" s="1000"/>
      <c r="AE78" s="1000"/>
      <c r="AF78" s="1000" t="s">
        <v>479</v>
      </c>
      <c r="AG78" s="1000"/>
      <c r="AH78" s="1000"/>
      <c r="AI78" s="1000"/>
      <c r="AJ78" s="1000"/>
      <c r="AK78" s="1000" t="s">
        <v>479</v>
      </c>
      <c r="AL78" s="1000"/>
      <c r="AM78" s="1000"/>
      <c r="AN78" s="1000"/>
      <c r="AO78" s="1000"/>
      <c r="AP78" s="1000" t="s">
        <v>479</v>
      </c>
      <c r="AQ78" s="1000"/>
      <c r="AR78" s="1000"/>
      <c r="AS78" s="1000"/>
      <c r="AT78" s="1000"/>
      <c r="AU78" s="1000" t="s">
        <v>479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547</v>
      </c>
      <c r="C79" s="1004"/>
      <c r="D79" s="1004"/>
      <c r="E79" s="1004"/>
      <c r="F79" s="1004"/>
      <c r="G79" s="1004"/>
      <c r="H79" s="1004"/>
      <c r="I79" s="1004"/>
      <c r="J79" s="1004"/>
      <c r="K79" s="1004"/>
      <c r="L79" s="1004"/>
      <c r="M79" s="1004"/>
      <c r="N79" s="1004"/>
      <c r="O79" s="1004"/>
      <c r="P79" s="1005"/>
      <c r="Q79" s="1006">
        <v>176</v>
      </c>
      <c r="R79" s="1000"/>
      <c r="S79" s="1000"/>
      <c r="T79" s="1000"/>
      <c r="U79" s="1000"/>
      <c r="V79" s="1000">
        <v>165</v>
      </c>
      <c r="W79" s="1000"/>
      <c r="X79" s="1000"/>
      <c r="Y79" s="1000"/>
      <c r="Z79" s="1000"/>
      <c r="AA79" s="1000">
        <v>11</v>
      </c>
      <c r="AB79" s="1000"/>
      <c r="AC79" s="1000"/>
      <c r="AD79" s="1000"/>
      <c r="AE79" s="1000"/>
      <c r="AF79" s="1000">
        <v>11</v>
      </c>
      <c r="AG79" s="1000"/>
      <c r="AH79" s="1000"/>
      <c r="AI79" s="1000"/>
      <c r="AJ79" s="1000"/>
      <c r="AK79" s="1000" t="s">
        <v>557</v>
      </c>
      <c r="AL79" s="1000"/>
      <c r="AM79" s="1000"/>
      <c r="AN79" s="1000"/>
      <c r="AO79" s="1000"/>
      <c r="AP79" s="1000" t="s">
        <v>479</v>
      </c>
      <c r="AQ79" s="1000"/>
      <c r="AR79" s="1000"/>
      <c r="AS79" s="1000"/>
      <c r="AT79" s="1000"/>
      <c r="AU79" s="1000" t="s">
        <v>479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548</v>
      </c>
      <c r="C80" s="1004"/>
      <c r="D80" s="1004"/>
      <c r="E80" s="1004"/>
      <c r="F80" s="1004"/>
      <c r="G80" s="1004"/>
      <c r="H80" s="1004"/>
      <c r="I80" s="1004"/>
      <c r="J80" s="1004"/>
      <c r="K80" s="1004"/>
      <c r="L80" s="1004"/>
      <c r="M80" s="1004"/>
      <c r="N80" s="1004"/>
      <c r="O80" s="1004"/>
      <c r="P80" s="1005"/>
      <c r="Q80" s="1006">
        <v>19</v>
      </c>
      <c r="R80" s="1000"/>
      <c r="S80" s="1000"/>
      <c r="T80" s="1000"/>
      <c r="U80" s="1000"/>
      <c r="V80" s="1000">
        <v>18</v>
      </c>
      <c r="W80" s="1000"/>
      <c r="X80" s="1000"/>
      <c r="Y80" s="1000"/>
      <c r="Z80" s="1000"/>
      <c r="AA80" s="1000">
        <v>1</v>
      </c>
      <c r="AB80" s="1000"/>
      <c r="AC80" s="1000"/>
      <c r="AD80" s="1000"/>
      <c r="AE80" s="1000"/>
      <c r="AF80" s="1000">
        <v>1</v>
      </c>
      <c r="AG80" s="1000"/>
      <c r="AH80" s="1000"/>
      <c r="AI80" s="1000"/>
      <c r="AJ80" s="1000"/>
      <c r="AK80" s="1000" t="s">
        <v>557</v>
      </c>
      <c r="AL80" s="1000"/>
      <c r="AM80" s="1000"/>
      <c r="AN80" s="1000"/>
      <c r="AO80" s="1000"/>
      <c r="AP80" s="1000" t="s">
        <v>479</v>
      </c>
      <c r="AQ80" s="1000"/>
      <c r="AR80" s="1000"/>
      <c r="AS80" s="1000"/>
      <c r="AT80" s="1000"/>
      <c r="AU80" s="1000" t="s">
        <v>479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549</v>
      </c>
      <c r="C81" s="1004"/>
      <c r="D81" s="1004"/>
      <c r="E81" s="1004"/>
      <c r="F81" s="1004"/>
      <c r="G81" s="1004"/>
      <c r="H81" s="1004"/>
      <c r="I81" s="1004"/>
      <c r="J81" s="1004"/>
      <c r="K81" s="1004"/>
      <c r="L81" s="1004"/>
      <c r="M81" s="1004"/>
      <c r="N81" s="1004"/>
      <c r="O81" s="1004"/>
      <c r="P81" s="1005"/>
      <c r="Q81" s="1006">
        <v>202</v>
      </c>
      <c r="R81" s="1000"/>
      <c r="S81" s="1000"/>
      <c r="T81" s="1000"/>
      <c r="U81" s="1000"/>
      <c r="V81" s="1000">
        <v>197</v>
      </c>
      <c r="W81" s="1000"/>
      <c r="X81" s="1000"/>
      <c r="Y81" s="1000"/>
      <c r="Z81" s="1000"/>
      <c r="AA81" s="1000">
        <v>5</v>
      </c>
      <c r="AB81" s="1000"/>
      <c r="AC81" s="1000"/>
      <c r="AD81" s="1000"/>
      <c r="AE81" s="1000"/>
      <c r="AF81" s="1000">
        <v>5</v>
      </c>
      <c r="AG81" s="1000"/>
      <c r="AH81" s="1000"/>
      <c r="AI81" s="1000"/>
      <c r="AJ81" s="1000"/>
      <c r="AK81" s="1000">
        <v>17</v>
      </c>
      <c r="AL81" s="1000"/>
      <c r="AM81" s="1000"/>
      <c r="AN81" s="1000"/>
      <c r="AO81" s="1000"/>
      <c r="AP81" s="1000" t="s">
        <v>479</v>
      </c>
      <c r="AQ81" s="1000"/>
      <c r="AR81" s="1000"/>
      <c r="AS81" s="1000"/>
      <c r="AT81" s="1000"/>
      <c r="AU81" s="1000" t="s">
        <v>479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550</v>
      </c>
      <c r="C82" s="1004"/>
      <c r="D82" s="1004"/>
      <c r="E82" s="1004"/>
      <c r="F82" s="1004"/>
      <c r="G82" s="1004"/>
      <c r="H82" s="1004"/>
      <c r="I82" s="1004"/>
      <c r="J82" s="1004"/>
      <c r="K82" s="1004"/>
      <c r="L82" s="1004"/>
      <c r="M82" s="1004"/>
      <c r="N82" s="1004"/>
      <c r="O82" s="1004"/>
      <c r="P82" s="1005"/>
      <c r="Q82" s="1006">
        <v>64</v>
      </c>
      <c r="R82" s="1000"/>
      <c r="S82" s="1000"/>
      <c r="T82" s="1000"/>
      <c r="U82" s="1000"/>
      <c r="V82" s="1000">
        <v>64</v>
      </c>
      <c r="W82" s="1000"/>
      <c r="X82" s="1000"/>
      <c r="Y82" s="1000"/>
      <c r="Z82" s="1000"/>
      <c r="AA82" s="1000" t="s">
        <v>560</v>
      </c>
      <c r="AB82" s="1000"/>
      <c r="AC82" s="1000"/>
      <c r="AD82" s="1000"/>
      <c r="AE82" s="1000"/>
      <c r="AF82" s="1000" t="s">
        <v>560</v>
      </c>
      <c r="AG82" s="1000"/>
      <c r="AH82" s="1000"/>
      <c r="AI82" s="1000"/>
      <c r="AJ82" s="1000"/>
      <c r="AK82" s="1000" t="s">
        <v>560</v>
      </c>
      <c r="AL82" s="1000"/>
      <c r="AM82" s="1000"/>
      <c r="AN82" s="1000"/>
      <c r="AO82" s="1000"/>
      <c r="AP82" s="1000" t="s">
        <v>479</v>
      </c>
      <c r="AQ82" s="1000"/>
      <c r="AR82" s="1000"/>
      <c r="AS82" s="1000"/>
      <c r="AT82" s="1000"/>
      <c r="AU82" s="1000" t="s">
        <v>479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551</v>
      </c>
      <c r="C83" s="1004"/>
      <c r="D83" s="1004"/>
      <c r="E83" s="1004"/>
      <c r="F83" s="1004"/>
      <c r="G83" s="1004"/>
      <c r="H83" s="1004"/>
      <c r="I83" s="1004"/>
      <c r="J83" s="1004"/>
      <c r="K83" s="1004"/>
      <c r="L83" s="1004"/>
      <c r="M83" s="1004"/>
      <c r="N83" s="1004"/>
      <c r="O83" s="1004"/>
      <c r="P83" s="1005"/>
      <c r="Q83" s="1006">
        <v>405</v>
      </c>
      <c r="R83" s="1000"/>
      <c r="S83" s="1000"/>
      <c r="T83" s="1000"/>
      <c r="U83" s="1000"/>
      <c r="V83" s="1000">
        <v>389</v>
      </c>
      <c r="W83" s="1000"/>
      <c r="X83" s="1000"/>
      <c r="Y83" s="1000"/>
      <c r="Z83" s="1000"/>
      <c r="AA83" s="1000">
        <v>16</v>
      </c>
      <c r="AB83" s="1000"/>
      <c r="AC83" s="1000"/>
      <c r="AD83" s="1000"/>
      <c r="AE83" s="1000"/>
      <c r="AF83" s="1000">
        <v>16</v>
      </c>
      <c r="AG83" s="1000"/>
      <c r="AH83" s="1000"/>
      <c r="AI83" s="1000"/>
      <c r="AJ83" s="1000"/>
      <c r="AK83" s="1000" t="s">
        <v>557</v>
      </c>
      <c r="AL83" s="1000"/>
      <c r="AM83" s="1000"/>
      <c r="AN83" s="1000"/>
      <c r="AO83" s="1000"/>
      <c r="AP83" s="1000">
        <v>570</v>
      </c>
      <c r="AQ83" s="1000"/>
      <c r="AR83" s="1000"/>
      <c r="AS83" s="1000"/>
      <c r="AT83" s="1000"/>
      <c r="AU83" s="1000">
        <v>325</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552</v>
      </c>
      <c r="C84" s="1004"/>
      <c r="D84" s="1004"/>
      <c r="E84" s="1004"/>
      <c r="F84" s="1004"/>
      <c r="G84" s="1004"/>
      <c r="H84" s="1004"/>
      <c r="I84" s="1004"/>
      <c r="J84" s="1004"/>
      <c r="K84" s="1004"/>
      <c r="L84" s="1004"/>
      <c r="M84" s="1004"/>
      <c r="N84" s="1004"/>
      <c r="O84" s="1004"/>
      <c r="P84" s="1005"/>
      <c r="Q84" s="1006">
        <v>1049</v>
      </c>
      <c r="R84" s="1000"/>
      <c r="S84" s="1000"/>
      <c r="T84" s="1000"/>
      <c r="U84" s="1000"/>
      <c r="V84" s="1000">
        <v>1013</v>
      </c>
      <c r="W84" s="1000"/>
      <c r="X84" s="1000"/>
      <c r="Y84" s="1000"/>
      <c r="Z84" s="1000"/>
      <c r="AA84" s="1000">
        <v>36</v>
      </c>
      <c r="AB84" s="1000"/>
      <c r="AC84" s="1000"/>
      <c r="AD84" s="1000"/>
      <c r="AE84" s="1000"/>
      <c r="AF84" s="1000">
        <v>36</v>
      </c>
      <c r="AG84" s="1000"/>
      <c r="AH84" s="1000"/>
      <c r="AI84" s="1000"/>
      <c r="AJ84" s="1000"/>
      <c r="AK84" s="1000" t="s">
        <v>561</v>
      </c>
      <c r="AL84" s="1000"/>
      <c r="AM84" s="1000"/>
      <c r="AN84" s="1000"/>
      <c r="AO84" s="1000"/>
      <c r="AP84" s="1000" t="s">
        <v>557</v>
      </c>
      <c r="AQ84" s="1000"/>
      <c r="AR84" s="1000"/>
      <c r="AS84" s="1000"/>
      <c r="AT84" s="1000"/>
      <c r="AU84" s="1000" t="s">
        <v>557</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553</v>
      </c>
      <c r="C85" s="1004"/>
      <c r="D85" s="1004"/>
      <c r="E85" s="1004"/>
      <c r="F85" s="1004"/>
      <c r="G85" s="1004"/>
      <c r="H85" s="1004"/>
      <c r="I85" s="1004"/>
      <c r="J85" s="1004"/>
      <c r="K85" s="1004"/>
      <c r="L85" s="1004"/>
      <c r="M85" s="1004"/>
      <c r="N85" s="1004"/>
      <c r="O85" s="1004"/>
      <c r="P85" s="1005"/>
      <c r="Q85" s="1006">
        <v>66230</v>
      </c>
      <c r="R85" s="1000"/>
      <c r="S85" s="1000"/>
      <c r="T85" s="1000"/>
      <c r="U85" s="1000"/>
      <c r="V85" s="1000">
        <v>64208</v>
      </c>
      <c r="W85" s="1000"/>
      <c r="X85" s="1000"/>
      <c r="Y85" s="1000"/>
      <c r="Z85" s="1000"/>
      <c r="AA85" s="1000">
        <v>2022</v>
      </c>
      <c r="AB85" s="1000"/>
      <c r="AC85" s="1000"/>
      <c r="AD85" s="1000"/>
      <c r="AE85" s="1000"/>
      <c r="AF85" s="1000">
        <v>2022</v>
      </c>
      <c r="AG85" s="1000"/>
      <c r="AH85" s="1000"/>
      <c r="AI85" s="1000"/>
      <c r="AJ85" s="1000"/>
      <c r="AK85" s="1000">
        <v>160</v>
      </c>
      <c r="AL85" s="1000"/>
      <c r="AM85" s="1000"/>
      <c r="AN85" s="1000"/>
      <c r="AO85" s="1000"/>
      <c r="AP85" s="1000" t="s">
        <v>558</v>
      </c>
      <c r="AQ85" s="1000"/>
      <c r="AR85" s="1000"/>
      <c r="AS85" s="1000"/>
      <c r="AT85" s="1000"/>
      <c r="AU85" s="1000" t="s">
        <v>557</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554</v>
      </c>
      <c r="C86" s="1004"/>
      <c r="D86" s="1004"/>
      <c r="E86" s="1004"/>
      <c r="F86" s="1004"/>
      <c r="G86" s="1004"/>
      <c r="H86" s="1004"/>
      <c r="I86" s="1004"/>
      <c r="J86" s="1004"/>
      <c r="K86" s="1004"/>
      <c r="L86" s="1004"/>
      <c r="M86" s="1004"/>
      <c r="N86" s="1004"/>
      <c r="O86" s="1004"/>
      <c r="P86" s="1005"/>
      <c r="Q86" s="1006">
        <v>11508</v>
      </c>
      <c r="R86" s="1000"/>
      <c r="S86" s="1000"/>
      <c r="T86" s="1000"/>
      <c r="U86" s="1000"/>
      <c r="V86" s="1000">
        <v>10178</v>
      </c>
      <c r="W86" s="1000"/>
      <c r="X86" s="1000"/>
      <c r="Y86" s="1000"/>
      <c r="Z86" s="1000"/>
      <c r="AA86" s="1000">
        <v>1330</v>
      </c>
      <c r="AB86" s="1000"/>
      <c r="AC86" s="1000"/>
      <c r="AD86" s="1000"/>
      <c r="AE86" s="1000"/>
      <c r="AF86" s="1000">
        <v>8033</v>
      </c>
      <c r="AG86" s="1000"/>
      <c r="AH86" s="1000"/>
      <c r="AI86" s="1000"/>
      <c r="AJ86" s="1000"/>
      <c r="AK86" s="1000" t="s">
        <v>561</v>
      </c>
      <c r="AL86" s="1000"/>
      <c r="AM86" s="1000"/>
      <c r="AN86" s="1000"/>
      <c r="AO86" s="1000"/>
      <c r="AP86" s="1000">
        <v>19568</v>
      </c>
      <c r="AQ86" s="1000"/>
      <c r="AR86" s="1000"/>
      <c r="AS86" s="1000"/>
      <c r="AT86" s="1000"/>
      <c r="AU86" s="1000" t="s">
        <v>561</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t="s">
        <v>555</v>
      </c>
      <c r="C87" s="994"/>
      <c r="D87" s="994"/>
      <c r="E87" s="994"/>
      <c r="F87" s="994"/>
      <c r="G87" s="994"/>
      <c r="H87" s="994"/>
      <c r="I87" s="994"/>
      <c r="J87" s="994"/>
      <c r="K87" s="994"/>
      <c r="L87" s="994"/>
      <c r="M87" s="994"/>
      <c r="N87" s="994"/>
      <c r="O87" s="994"/>
      <c r="P87" s="995"/>
      <c r="Q87" s="996">
        <v>75</v>
      </c>
      <c r="R87" s="997"/>
      <c r="S87" s="997"/>
      <c r="T87" s="997"/>
      <c r="U87" s="997"/>
      <c r="V87" s="997">
        <v>59</v>
      </c>
      <c r="W87" s="997"/>
      <c r="X87" s="997"/>
      <c r="Y87" s="997"/>
      <c r="Z87" s="997"/>
      <c r="AA87" s="997">
        <v>17</v>
      </c>
      <c r="AB87" s="997"/>
      <c r="AC87" s="997"/>
      <c r="AD87" s="997"/>
      <c r="AE87" s="997"/>
      <c r="AF87" s="997">
        <v>17</v>
      </c>
      <c r="AG87" s="997"/>
      <c r="AH87" s="997"/>
      <c r="AI87" s="997"/>
      <c r="AJ87" s="997"/>
      <c r="AK87" s="997" t="s">
        <v>557</v>
      </c>
      <c r="AL87" s="997"/>
      <c r="AM87" s="997"/>
      <c r="AN87" s="997"/>
      <c r="AO87" s="997"/>
      <c r="AP87" s="997" t="s">
        <v>557</v>
      </c>
      <c r="AQ87" s="997"/>
      <c r="AR87" s="997"/>
      <c r="AS87" s="997"/>
      <c r="AT87" s="997"/>
      <c r="AU87" s="997" t="s">
        <v>557</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42924</v>
      </c>
      <c r="AG88" s="988"/>
      <c r="AH88" s="988"/>
      <c r="AI88" s="988"/>
      <c r="AJ88" s="988"/>
      <c r="AK88" s="992"/>
      <c r="AL88" s="992"/>
      <c r="AM88" s="992"/>
      <c r="AN88" s="992"/>
      <c r="AO88" s="992"/>
      <c r="AP88" s="988">
        <v>21807</v>
      </c>
      <c r="AQ88" s="988"/>
      <c r="AR88" s="988"/>
      <c r="AS88" s="988"/>
      <c r="AT88" s="988"/>
      <c r="AU88" s="988">
        <v>950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1028447</v>
      </c>
      <c r="AB110" s="916"/>
      <c r="AC110" s="916"/>
      <c r="AD110" s="916"/>
      <c r="AE110" s="917"/>
      <c r="AF110" s="918">
        <v>948840</v>
      </c>
      <c r="AG110" s="916"/>
      <c r="AH110" s="916"/>
      <c r="AI110" s="916"/>
      <c r="AJ110" s="917"/>
      <c r="AK110" s="918">
        <v>887640</v>
      </c>
      <c r="AL110" s="916"/>
      <c r="AM110" s="916"/>
      <c r="AN110" s="916"/>
      <c r="AO110" s="917"/>
      <c r="AP110" s="919">
        <v>14.5</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10086997</v>
      </c>
      <c r="BR110" s="863"/>
      <c r="BS110" s="863"/>
      <c r="BT110" s="863"/>
      <c r="BU110" s="863"/>
      <c r="BV110" s="863">
        <v>9918712</v>
      </c>
      <c r="BW110" s="863"/>
      <c r="BX110" s="863"/>
      <c r="BY110" s="863"/>
      <c r="BZ110" s="863"/>
      <c r="CA110" s="863">
        <v>10306516</v>
      </c>
      <c r="CB110" s="863"/>
      <c r="CC110" s="863"/>
      <c r="CD110" s="863"/>
      <c r="CE110" s="863"/>
      <c r="CF110" s="887">
        <v>168.9</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5026178</v>
      </c>
      <c r="BR112" s="835"/>
      <c r="BS112" s="835"/>
      <c r="BT112" s="835"/>
      <c r="BU112" s="835"/>
      <c r="BV112" s="835">
        <v>5224584</v>
      </c>
      <c r="BW112" s="835"/>
      <c r="BX112" s="835"/>
      <c r="BY112" s="835"/>
      <c r="BZ112" s="835"/>
      <c r="CA112" s="835">
        <v>5157580</v>
      </c>
      <c r="CB112" s="835"/>
      <c r="CC112" s="835"/>
      <c r="CD112" s="835"/>
      <c r="CE112" s="835"/>
      <c r="CF112" s="896">
        <v>84.5</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494568</v>
      </c>
      <c r="AB113" s="944"/>
      <c r="AC113" s="944"/>
      <c r="AD113" s="944"/>
      <c r="AE113" s="945"/>
      <c r="AF113" s="946">
        <v>509147</v>
      </c>
      <c r="AG113" s="944"/>
      <c r="AH113" s="944"/>
      <c r="AI113" s="944"/>
      <c r="AJ113" s="945"/>
      <c r="AK113" s="946">
        <v>428805</v>
      </c>
      <c r="AL113" s="944"/>
      <c r="AM113" s="944"/>
      <c r="AN113" s="944"/>
      <c r="AO113" s="945"/>
      <c r="AP113" s="947">
        <v>7</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702689</v>
      </c>
      <c r="BR113" s="835"/>
      <c r="BS113" s="835"/>
      <c r="BT113" s="835"/>
      <c r="BU113" s="835"/>
      <c r="BV113" s="835">
        <v>716012</v>
      </c>
      <c r="BW113" s="835"/>
      <c r="BX113" s="835"/>
      <c r="BY113" s="835"/>
      <c r="BZ113" s="835"/>
      <c r="CA113" s="835">
        <v>630294</v>
      </c>
      <c r="CB113" s="835"/>
      <c r="CC113" s="835"/>
      <c r="CD113" s="835"/>
      <c r="CE113" s="835"/>
      <c r="CF113" s="896">
        <v>10.3</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49316</v>
      </c>
      <c r="AB114" s="798"/>
      <c r="AC114" s="798"/>
      <c r="AD114" s="798"/>
      <c r="AE114" s="799"/>
      <c r="AF114" s="800">
        <v>40541</v>
      </c>
      <c r="AG114" s="798"/>
      <c r="AH114" s="798"/>
      <c r="AI114" s="798"/>
      <c r="AJ114" s="799"/>
      <c r="AK114" s="800">
        <v>9119</v>
      </c>
      <c r="AL114" s="798"/>
      <c r="AM114" s="798"/>
      <c r="AN114" s="798"/>
      <c r="AO114" s="799"/>
      <c r="AP114" s="845">
        <v>0.1</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t="s">
        <v>111</v>
      </c>
      <c r="BR114" s="835"/>
      <c r="BS114" s="835"/>
      <c r="BT114" s="835"/>
      <c r="BU114" s="835"/>
      <c r="BV114" s="835" t="s">
        <v>111</v>
      </c>
      <c r="BW114" s="835"/>
      <c r="BX114" s="835"/>
      <c r="BY114" s="835"/>
      <c r="BZ114" s="835"/>
      <c r="CA114" s="835" t="s">
        <v>111</v>
      </c>
      <c r="CB114" s="835"/>
      <c r="CC114" s="835"/>
      <c r="CD114" s="835"/>
      <c r="CE114" s="835"/>
      <c r="CF114" s="896" t="s">
        <v>111</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83473</v>
      </c>
      <c r="AB115" s="944"/>
      <c r="AC115" s="944"/>
      <c r="AD115" s="944"/>
      <c r="AE115" s="945"/>
      <c r="AF115" s="946">
        <v>85347</v>
      </c>
      <c r="AG115" s="944"/>
      <c r="AH115" s="944"/>
      <c r="AI115" s="944"/>
      <c r="AJ115" s="945"/>
      <c r="AK115" s="946">
        <v>79477</v>
      </c>
      <c r="AL115" s="944"/>
      <c r="AM115" s="944"/>
      <c r="AN115" s="944"/>
      <c r="AO115" s="945"/>
      <c r="AP115" s="947">
        <v>1.3</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1655804</v>
      </c>
      <c r="AB117" s="930"/>
      <c r="AC117" s="930"/>
      <c r="AD117" s="930"/>
      <c r="AE117" s="931"/>
      <c r="AF117" s="932">
        <v>1583875</v>
      </c>
      <c r="AG117" s="930"/>
      <c r="AH117" s="930"/>
      <c r="AI117" s="930"/>
      <c r="AJ117" s="931"/>
      <c r="AK117" s="932">
        <v>1405041</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430</v>
      </c>
      <c r="BP119" s="899"/>
      <c r="BQ119" s="903">
        <v>15815864</v>
      </c>
      <c r="BR119" s="866"/>
      <c r="BS119" s="866"/>
      <c r="BT119" s="866"/>
      <c r="BU119" s="866"/>
      <c r="BV119" s="866">
        <v>15859308</v>
      </c>
      <c r="BW119" s="866"/>
      <c r="BX119" s="866"/>
      <c r="BY119" s="866"/>
      <c r="BZ119" s="866"/>
      <c r="CA119" s="866">
        <v>16094390</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1737281</v>
      </c>
      <c r="BR120" s="863"/>
      <c r="BS120" s="863"/>
      <c r="BT120" s="863"/>
      <c r="BU120" s="863"/>
      <c r="BV120" s="863">
        <v>1416586</v>
      </c>
      <c r="BW120" s="863"/>
      <c r="BX120" s="863"/>
      <c r="BY120" s="863"/>
      <c r="BZ120" s="863"/>
      <c r="CA120" s="863">
        <v>1343400</v>
      </c>
      <c r="CB120" s="863"/>
      <c r="CC120" s="863"/>
      <c r="CD120" s="863"/>
      <c r="CE120" s="863"/>
      <c r="CF120" s="887">
        <v>22</v>
      </c>
      <c r="CG120" s="888"/>
      <c r="CH120" s="888"/>
      <c r="CI120" s="888"/>
      <c r="CJ120" s="888"/>
      <c r="CK120" s="889" t="s">
        <v>434</v>
      </c>
      <c r="CL120" s="873"/>
      <c r="CM120" s="873"/>
      <c r="CN120" s="873"/>
      <c r="CO120" s="874"/>
      <c r="CP120" s="893" t="s">
        <v>435</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v>5156352</v>
      </c>
      <c r="DR120" s="863"/>
      <c r="DS120" s="863"/>
      <c r="DT120" s="863"/>
      <c r="DU120" s="863"/>
      <c r="DV120" s="864">
        <v>84.5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44679</v>
      </c>
      <c r="BR121" s="835"/>
      <c r="BS121" s="835"/>
      <c r="BT121" s="835"/>
      <c r="BU121" s="835"/>
      <c r="BV121" s="835">
        <v>29285</v>
      </c>
      <c r="BW121" s="835"/>
      <c r="BX121" s="835"/>
      <c r="BY121" s="835"/>
      <c r="BZ121" s="835"/>
      <c r="CA121" s="835">
        <v>38069</v>
      </c>
      <c r="CB121" s="835"/>
      <c r="CC121" s="835"/>
      <c r="CD121" s="835"/>
      <c r="CE121" s="835"/>
      <c r="CF121" s="896">
        <v>0.6</v>
      </c>
      <c r="CG121" s="897"/>
      <c r="CH121" s="897"/>
      <c r="CI121" s="897"/>
      <c r="CJ121" s="897"/>
      <c r="CK121" s="890"/>
      <c r="CL121" s="876"/>
      <c r="CM121" s="876"/>
      <c r="CN121" s="876"/>
      <c r="CO121" s="877"/>
      <c r="CP121" s="856" t="s">
        <v>438</v>
      </c>
      <c r="CQ121" s="857"/>
      <c r="CR121" s="857"/>
      <c r="CS121" s="857"/>
      <c r="CT121" s="857"/>
      <c r="CU121" s="857"/>
      <c r="CV121" s="857"/>
      <c r="CW121" s="857"/>
      <c r="CX121" s="857"/>
      <c r="CY121" s="857"/>
      <c r="CZ121" s="857"/>
      <c r="DA121" s="857"/>
      <c r="DB121" s="857"/>
      <c r="DC121" s="857"/>
      <c r="DD121" s="857"/>
      <c r="DE121" s="857"/>
      <c r="DF121" s="858"/>
      <c r="DG121" s="834">
        <v>1428</v>
      </c>
      <c r="DH121" s="835"/>
      <c r="DI121" s="835"/>
      <c r="DJ121" s="835"/>
      <c r="DK121" s="835"/>
      <c r="DL121" s="835">
        <v>1329</v>
      </c>
      <c r="DM121" s="835"/>
      <c r="DN121" s="835"/>
      <c r="DO121" s="835"/>
      <c r="DP121" s="835"/>
      <c r="DQ121" s="835">
        <v>1228</v>
      </c>
      <c r="DR121" s="835"/>
      <c r="DS121" s="835"/>
      <c r="DT121" s="835"/>
      <c r="DU121" s="835"/>
      <c r="DV121" s="812">
        <v>0</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11713801</v>
      </c>
      <c r="BR122" s="866"/>
      <c r="BS122" s="866"/>
      <c r="BT122" s="866"/>
      <c r="BU122" s="866"/>
      <c r="BV122" s="866">
        <v>11889115</v>
      </c>
      <c r="BW122" s="866"/>
      <c r="BX122" s="866"/>
      <c r="BY122" s="866"/>
      <c r="BZ122" s="866"/>
      <c r="CA122" s="866">
        <v>11870870</v>
      </c>
      <c r="CB122" s="866"/>
      <c r="CC122" s="866"/>
      <c r="CD122" s="866"/>
      <c r="CE122" s="866"/>
      <c r="CF122" s="867">
        <v>194.5</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13495761</v>
      </c>
      <c r="BR123" s="854"/>
      <c r="BS123" s="854"/>
      <c r="BT123" s="854"/>
      <c r="BU123" s="854"/>
      <c r="BV123" s="854">
        <v>13334986</v>
      </c>
      <c r="BW123" s="854"/>
      <c r="BX123" s="854"/>
      <c r="BY123" s="854"/>
      <c r="BZ123" s="854"/>
      <c r="CA123" s="854">
        <v>13252339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38.799999999999997</v>
      </c>
      <c r="BR124" s="852"/>
      <c r="BS124" s="852"/>
      <c r="BT124" s="852"/>
      <c r="BU124" s="852"/>
      <c r="BV124" s="852">
        <v>40.700000000000003</v>
      </c>
      <c r="BW124" s="852"/>
      <c r="BX124" s="852"/>
      <c r="BY124" s="852"/>
      <c r="BZ124" s="852"/>
      <c r="CA124" s="852">
        <v>46.5</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5024750</v>
      </c>
      <c r="DH124" s="781"/>
      <c r="DI124" s="781"/>
      <c r="DJ124" s="781"/>
      <c r="DK124" s="782"/>
      <c r="DL124" s="783">
        <v>5223255</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83473</v>
      </c>
      <c r="AB127" s="798"/>
      <c r="AC127" s="798"/>
      <c r="AD127" s="798"/>
      <c r="AE127" s="799"/>
      <c r="AF127" s="800">
        <v>85347</v>
      </c>
      <c r="AG127" s="798"/>
      <c r="AH127" s="798"/>
      <c r="AI127" s="798"/>
      <c r="AJ127" s="799"/>
      <c r="AK127" s="800">
        <v>79477</v>
      </c>
      <c r="AL127" s="798"/>
      <c r="AM127" s="798"/>
      <c r="AN127" s="798"/>
      <c r="AO127" s="799"/>
      <c r="AP127" s="845">
        <v>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14792</v>
      </c>
      <c r="AB128" s="819"/>
      <c r="AC128" s="819"/>
      <c r="AD128" s="819"/>
      <c r="AE128" s="820"/>
      <c r="AF128" s="821">
        <v>17145</v>
      </c>
      <c r="AG128" s="819"/>
      <c r="AH128" s="819"/>
      <c r="AI128" s="819"/>
      <c r="AJ128" s="820"/>
      <c r="AK128" s="821">
        <v>19383</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455</v>
      </c>
      <c r="BG128" s="805"/>
      <c r="BH128" s="805"/>
      <c r="BI128" s="805"/>
      <c r="BJ128" s="805"/>
      <c r="BK128" s="805"/>
      <c r="BL128" s="828"/>
      <c r="BM128" s="804">
        <v>14.05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7010053</v>
      </c>
      <c r="AB129" s="798"/>
      <c r="AC129" s="798"/>
      <c r="AD129" s="798"/>
      <c r="AE129" s="799"/>
      <c r="AF129" s="800">
        <v>7081858</v>
      </c>
      <c r="AG129" s="798"/>
      <c r="AH129" s="798"/>
      <c r="AI129" s="798"/>
      <c r="AJ129" s="799"/>
      <c r="AK129" s="800">
        <v>6981727</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19.05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1030773</v>
      </c>
      <c r="AB130" s="798"/>
      <c r="AC130" s="798"/>
      <c r="AD130" s="798"/>
      <c r="AE130" s="799"/>
      <c r="AF130" s="800">
        <v>882502</v>
      </c>
      <c r="AG130" s="798"/>
      <c r="AH130" s="798"/>
      <c r="AI130" s="798"/>
      <c r="AJ130" s="799"/>
      <c r="AK130" s="800">
        <v>878358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5979280</v>
      </c>
      <c r="AB131" s="781"/>
      <c r="AC131" s="781"/>
      <c r="AD131" s="781"/>
      <c r="AE131" s="782"/>
      <c r="AF131" s="783">
        <v>6199356</v>
      </c>
      <c r="AG131" s="781"/>
      <c r="AH131" s="781"/>
      <c r="AI131" s="781"/>
      <c r="AJ131" s="782"/>
      <c r="AK131" s="783">
        <v>6103369</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46.5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10.20589436</v>
      </c>
      <c r="AB132" s="761"/>
      <c r="AC132" s="761"/>
      <c r="AD132" s="761"/>
      <c r="AE132" s="762"/>
      <c r="AF132" s="763">
        <v>11.03708192</v>
      </c>
      <c r="AG132" s="761"/>
      <c r="AH132" s="761"/>
      <c r="AI132" s="761"/>
      <c r="AJ132" s="762"/>
      <c r="AK132" s="763">
        <v>8.3118028749999997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9.9</v>
      </c>
      <c r="AB133" s="740"/>
      <c r="AC133" s="740"/>
      <c r="AD133" s="740"/>
      <c r="AE133" s="741"/>
      <c r="AF133" s="739">
        <v>10</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1846286</v>
      </c>
      <c r="L9" s="266">
        <v>49514</v>
      </c>
      <c r="M9" s="267">
        <v>55845</v>
      </c>
      <c r="N9" s="268">
        <v>-11.3</v>
      </c>
    </row>
    <row r="10" spans="1:16" x14ac:dyDescent="0.15">
      <c r="A10" s="250"/>
      <c r="B10" s="246"/>
      <c r="C10" s="246"/>
      <c r="D10" s="246"/>
      <c r="E10" s="246"/>
      <c r="F10" s="246"/>
      <c r="G10" s="1166" t="s">
        <v>475</v>
      </c>
      <c r="H10" s="1167"/>
      <c r="I10" s="1167"/>
      <c r="J10" s="1168"/>
      <c r="K10" s="269">
        <v>102966</v>
      </c>
      <c r="L10" s="270">
        <v>2761</v>
      </c>
      <c r="M10" s="271">
        <v>5607</v>
      </c>
      <c r="N10" s="272">
        <v>-50.8</v>
      </c>
    </row>
    <row r="11" spans="1:16" ht="13.5" customHeight="1" x14ac:dyDescent="0.15">
      <c r="A11" s="250"/>
      <c r="B11" s="246"/>
      <c r="C11" s="246"/>
      <c r="D11" s="246"/>
      <c r="E11" s="246"/>
      <c r="F11" s="246"/>
      <c r="G11" s="1166" t="s">
        <v>476</v>
      </c>
      <c r="H11" s="1167"/>
      <c r="I11" s="1167"/>
      <c r="J11" s="1168"/>
      <c r="K11" s="269">
        <v>276447</v>
      </c>
      <c r="L11" s="270">
        <v>7414</v>
      </c>
      <c r="M11" s="271">
        <v>8384</v>
      </c>
      <c r="N11" s="272">
        <v>-11.6</v>
      </c>
    </row>
    <row r="12" spans="1:16" ht="13.5" customHeight="1" x14ac:dyDescent="0.15">
      <c r="A12" s="250"/>
      <c r="B12" s="246"/>
      <c r="C12" s="246"/>
      <c r="D12" s="246"/>
      <c r="E12" s="246"/>
      <c r="F12" s="246"/>
      <c r="G12" s="1166" t="s">
        <v>477</v>
      </c>
      <c r="H12" s="1167"/>
      <c r="I12" s="1167"/>
      <c r="J12" s="1168"/>
      <c r="K12" s="269">
        <v>11181</v>
      </c>
      <c r="L12" s="270">
        <v>300</v>
      </c>
      <c r="M12" s="271">
        <v>147</v>
      </c>
      <c r="N12" s="272">
        <v>104.1</v>
      </c>
    </row>
    <row r="13" spans="1:16" ht="13.5" customHeight="1" x14ac:dyDescent="0.15">
      <c r="A13" s="250"/>
      <c r="B13" s="246"/>
      <c r="C13" s="246"/>
      <c r="D13" s="246"/>
      <c r="E13" s="246"/>
      <c r="F13" s="246"/>
      <c r="G13" s="1166" t="s">
        <v>478</v>
      </c>
      <c r="H13" s="1167"/>
      <c r="I13" s="1167"/>
      <c r="J13" s="1168"/>
      <c r="K13" s="269" t="s">
        <v>479</v>
      </c>
      <c r="L13" s="270" t="s">
        <v>479</v>
      </c>
      <c r="M13" s="271">
        <v>6</v>
      </c>
      <c r="N13" s="272" t="s">
        <v>479</v>
      </c>
    </row>
    <row r="14" spans="1:16" ht="13.5" customHeight="1" x14ac:dyDescent="0.15">
      <c r="A14" s="250"/>
      <c r="B14" s="246"/>
      <c r="C14" s="246"/>
      <c r="D14" s="246"/>
      <c r="E14" s="246"/>
      <c r="F14" s="246"/>
      <c r="G14" s="1166" t="s">
        <v>480</v>
      </c>
      <c r="H14" s="1167"/>
      <c r="I14" s="1167"/>
      <c r="J14" s="1168"/>
      <c r="K14" s="269">
        <v>47737</v>
      </c>
      <c r="L14" s="270">
        <v>1280</v>
      </c>
      <c r="M14" s="271">
        <v>2653</v>
      </c>
      <c r="N14" s="272">
        <v>-51.8</v>
      </c>
    </row>
    <row r="15" spans="1:16" ht="13.5" customHeight="1" x14ac:dyDescent="0.15">
      <c r="A15" s="250"/>
      <c r="B15" s="246"/>
      <c r="C15" s="246"/>
      <c r="D15" s="246"/>
      <c r="E15" s="246"/>
      <c r="F15" s="246"/>
      <c r="G15" s="1166" t="s">
        <v>481</v>
      </c>
      <c r="H15" s="1167"/>
      <c r="I15" s="1167"/>
      <c r="J15" s="1168"/>
      <c r="K15" s="269">
        <v>16065</v>
      </c>
      <c r="L15" s="270">
        <v>431</v>
      </c>
      <c r="M15" s="271">
        <v>1240</v>
      </c>
      <c r="N15" s="272">
        <v>-65.2</v>
      </c>
    </row>
    <row r="16" spans="1:16" x14ac:dyDescent="0.15">
      <c r="A16" s="250"/>
      <c r="B16" s="246"/>
      <c r="C16" s="246"/>
      <c r="D16" s="246"/>
      <c r="E16" s="246"/>
      <c r="F16" s="246"/>
      <c r="G16" s="1169" t="s">
        <v>482</v>
      </c>
      <c r="H16" s="1170"/>
      <c r="I16" s="1170"/>
      <c r="J16" s="1171"/>
      <c r="K16" s="270">
        <v>-148257</v>
      </c>
      <c r="L16" s="270">
        <v>-3976</v>
      </c>
      <c r="M16" s="271">
        <v>-5294</v>
      </c>
      <c r="N16" s="272">
        <v>-24.9</v>
      </c>
    </row>
    <row r="17" spans="1:16" x14ac:dyDescent="0.15">
      <c r="A17" s="250"/>
      <c r="B17" s="246"/>
      <c r="C17" s="246"/>
      <c r="D17" s="246"/>
      <c r="E17" s="246"/>
      <c r="F17" s="246"/>
      <c r="G17" s="1169" t="s">
        <v>171</v>
      </c>
      <c r="H17" s="1170"/>
      <c r="I17" s="1170"/>
      <c r="J17" s="1171"/>
      <c r="K17" s="270">
        <v>2152425</v>
      </c>
      <c r="L17" s="270">
        <v>57724</v>
      </c>
      <c r="M17" s="271">
        <v>68586</v>
      </c>
      <c r="N17" s="272">
        <v>-15.8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4.6399999999999997</v>
      </c>
      <c r="L21" s="283">
        <v>6.42</v>
      </c>
      <c r="M21" s="284">
        <v>-1.78</v>
      </c>
      <c r="N21" s="251"/>
      <c r="O21" s="285"/>
      <c r="P21" s="281"/>
    </row>
    <row r="22" spans="1:16" s="286" customFormat="1" x14ac:dyDescent="0.15">
      <c r="A22" s="281"/>
      <c r="B22" s="251"/>
      <c r="C22" s="251"/>
      <c r="D22" s="251"/>
      <c r="E22" s="251"/>
      <c r="F22" s="251"/>
      <c r="G22" s="1163" t="s">
        <v>488</v>
      </c>
      <c r="H22" s="1164"/>
      <c r="I22" s="1164"/>
      <c r="J22" s="1165"/>
      <c r="K22" s="287">
        <v>98.1</v>
      </c>
      <c r="L22" s="288">
        <v>97.3</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887640</v>
      </c>
      <c r="L32" s="296">
        <v>23805</v>
      </c>
      <c r="M32" s="297">
        <v>31128</v>
      </c>
      <c r="N32" s="298">
        <v>-23.5</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495</v>
      </c>
      <c r="H35" s="1155"/>
      <c r="I35" s="1155"/>
      <c r="J35" s="1156"/>
      <c r="K35" s="296">
        <v>428805</v>
      </c>
      <c r="L35" s="296">
        <v>11500</v>
      </c>
      <c r="M35" s="297">
        <v>9784</v>
      </c>
      <c r="N35" s="298">
        <v>17.5</v>
      </c>
    </row>
    <row r="36" spans="1:16" ht="27" customHeight="1" x14ac:dyDescent="0.15">
      <c r="A36" s="250"/>
      <c r="B36" s="246"/>
      <c r="C36" s="246"/>
      <c r="D36" s="246"/>
      <c r="E36" s="246"/>
      <c r="F36" s="246"/>
      <c r="G36" s="1154" t="s">
        <v>496</v>
      </c>
      <c r="H36" s="1155"/>
      <c r="I36" s="1155"/>
      <c r="J36" s="1156"/>
      <c r="K36" s="296">
        <v>9119</v>
      </c>
      <c r="L36" s="296">
        <v>245</v>
      </c>
      <c r="M36" s="297">
        <v>2611</v>
      </c>
      <c r="N36" s="298">
        <v>-90.6</v>
      </c>
    </row>
    <row r="37" spans="1:16" ht="13.5" customHeight="1" x14ac:dyDescent="0.15">
      <c r="A37" s="250"/>
      <c r="B37" s="246"/>
      <c r="C37" s="246"/>
      <c r="D37" s="246"/>
      <c r="E37" s="246"/>
      <c r="F37" s="246"/>
      <c r="G37" s="1154" t="s">
        <v>497</v>
      </c>
      <c r="H37" s="1155"/>
      <c r="I37" s="1155"/>
      <c r="J37" s="1156"/>
      <c r="K37" s="296">
        <v>79477</v>
      </c>
      <c r="L37" s="296">
        <v>2131</v>
      </c>
      <c r="M37" s="297">
        <v>1177</v>
      </c>
      <c r="N37" s="298">
        <v>81.099999999999994</v>
      </c>
    </row>
    <row r="38" spans="1:16" ht="27" customHeight="1" x14ac:dyDescent="0.15">
      <c r="A38" s="250"/>
      <c r="B38" s="246"/>
      <c r="C38" s="246"/>
      <c r="D38" s="246"/>
      <c r="E38" s="246"/>
      <c r="F38" s="246"/>
      <c r="G38" s="1157" t="s">
        <v>498</v>
      </c>
      <c r="H38" s="1158"/>
      <c r="I38" s="1158"/>
      <c r="J38" s="1159"/>
      <c r="K38" s="299" t="s">
        <v>479</v>
      </c>
      <c r="L38" s="299" t="s">
        <v>479</v>
      </c>
      <c r="M38" s="300">
        <v>1</v>
      </c>
      <c r="N38" s="301" t="s">
        <v>479</v>
      </c>
      <c r="O38" s="295"/>
    </row>
    <row r="39" spans="1:16" x14ac:dyDescent="0.15">
      <c r="A39" s="250"/>
      <c r="B39" s="246"/>
      <c r="C39" s="246"/>
      <c r="D39" s="246"/>
      <c r="E39" s="246"/>
      <c r="F39" s="246"/>
      <c r="G39" s="1157" t="s">
        <v>499</v>
      </c>
      <c r="H39" s="1158"/>
      <c r="I39" s="1158"/>
      <c r="J39" s="1159"/>
      <c r="K39" s="302">
        <v>-19383</v>
      </c>
      <c r="L39" s="302">
        <v>-520</v>
      </c>
      <c r="M39" s="303">
        <v>-3247</v>
      </c>
      <c r="N39" s="304">
        <v>-84</v>
      </c>
      <c r="O39" s="295"/>
    </row>
    <row r="40" spans="1:16" ht="27" customHeight="1" x14ac:dyDescent="0.15">
      <c r="A40" s="250"/>
      <c r="B40" s="246"/>
      <c r="C40" s="246"/>
      <c r="D40" s="246"/>
      <c r="E40" s="246"/>
      <c r="F40" s="246"/>
      <c r="G40" s="1154" t="s">
        <v>500</v>
      </c>
      <c r="H40" s="1155"/>
      <c r="I40" s="1155"/>
      <c r="J40" s="1156"/>
      <c r="K40" s="302">
        <v>-878358</v>
      </c>
      <c r="L40" s="302">
        <v>-23556</v>
      </c>
      <c r="M40" s="303">
        <v>-28558</v>
      </c>
      <c r="N40" s="304">
        <v>-17.5</v>
      </c>
      <c r="O40" s="295"/>
    </row>
    <row r="41" spans="1:16" x14ac:dyDescent="0.15">
      <c r="A41" s="250"/>
      <c r="B41" s="246"/>
      <c r="C41" s="246"/>
      <c r="D41" s="246"/>
      <c r="E41" s="246"/>
      <c r="F41" s="246"/>
      <c r="G41" s="1160" t="s">
        <v>282</v>
      </c>
      <c r="H41" s="1161"/>
      <c r="I41" s="1161"/>
      <c r="J41" s="1162"/>
      <c r="K41" s="296">
        <v>507300</v>
      </c>
      <c r="L41" s="302">
        <v>13605</v>
      </c>
      <c r="M41" s="303">
        <v>12895</v>
      </c>
      <c r="N41" s="304">
        <v>5.5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589954</v>
      </c>
      <c r="J51" s="322">
        <v>15557</v>
      </c>
      <c r="K51" s="323">
        <v>1.8</v>
      </c>
      <c r="L51" s="324">
        <v>46819</v>
      </c>
      <c r="M51" s="325">
        <v>9.3000000000000007</v>
      </c>
      <c r="N51" s="326">
        <v>-7.5</v>
      </c>
    </row>
    <row r="52" spans="1:14" x14ac:dyDescent="0.15">
      <c r="A52" s="250"/>
      <c r="B52" s="246"/>
      <c r="C52" s="246"/>
      <c r="D52" s="246"/>
      <c r="E52" s="246"/>
      <c r="F52" s="246"/>
      <c r="G52" s="327"/>
      <c r="H52" s="328" t="s">
        <v>511</v>
      </c>
      <c r="I52" s="329">
        <v>447481</v>
      </c>
      <c r="J52" s="330">
        <v>11800</v>
      </c>
      <c r="K52" s="331">
        <v>-1.3</v>
      </c>
      <c r="L52" s="332">
        <v>24121</v>
      </c>
      <c r="M52" s="333">
        <v>9.5</v>
      </c>
      <c r="N52" s="334">
        <v>-10.8</v>
      </c>
    </row>
    <row r="53" spans="1:14" x14ac:dyDescent="0.15">
      <c r="A53" s="250"/>
      <c r="B53" s="246"/>
      <c r="C53" s="246"/>
      <c r="D53" s="246"/>
      <c r="E53" s="246"/>
      <c r="F53" s="246"/>
      <c r="G53" s="312" t="s">
        <v>512</v>
      </c>
      <c r="H53" s="313"/>
      <c r="I53" s="321">
        <v>837542</v>
      </c>
      <c r="J53" s="322">
        <v>22101</v>
      </c>
      <c r="K53" s="323">
        <v>42.1</v>
      </c>
      <c r="L53" s="324">
        <v>53270</v>
      </c>
      <c r="M53" s="325">
        <v>13.8</v>
      </c>
      <c r="N53" s="326">
        <v>28.3</v>
      </c>
    </row>
    <row r="54" spans="1:14" x14ac:dyDescent="0.15">
      <c r="A54" s="250"/>
      <c r="B54" s="246"/>
      <c r="C54" s="246"/>
      <c r="D54" s="246"/>
      <c r="E54" s="246"/>
      <c r="F54" s="246"/>
      <c r="G54" s="327"/>
      <c r="H54" s="328" t="s">
        <v>511</v>
      </c>
      <c r="I54" s="329">
        <v>465954</v>
      </c>
      <c r="J54" s="330">
        <v>12296</v>
      </c>
      <c r="K54" s="331">
        <v>4.2</v>
      </c>
      <c r="L54" s="332">
        <v>24316</v>
      </c>
      <c r="M54" s="333">
        <v>0.8</v>
      </c>
      <c r="N54" s="334">
        <v>3.4</v>
      </c>
    </row>
    <row r="55" spans="1:14" x14ac:dyDescent="0.15">
      <c r="A55" s="250"/>
      <c r="B55" s="246"/>
      <c r="C55" s="246"/>
      <c r="D55" s="246"/>
      <c r="E55" s="246"/>
      <c r="F55" s="246"/>
      <c r="G55" s="312" t="s">
        <v>513</v>
      </c>
      <c r="H55" s="313"/>
      <c r="I55" s="321">
        <v>1390119</v>
      </c>
      <c r="J55" s="322">
        <v>36848</v>
      </c>
      <c r="K55" s="323">
        <v>66.7</v>
      </c>
      <c r="L55" s="324">
        <v>53292</v>
      </c>
      <c r="M55" s="325">
        <v>0</v>
      </c>
      <c r="N55" s="326">
        <v>66.7</v>
      </c>
    </row>
    <row r="56" spans="1:14" x14ac:dyDescent="0.15">
      <c r="A56" s="250"/>
      <c r="B56" s="246"/>
      <c r="C56" s="246"/>
      <c r="D56" s="246"/>
      <c r="E56" s="246"/>
      <c r="F56" s="246"/>
      <c r="G56" s="327"/>
      <c r="H56" s="328" t="s">
        <v>511</v>
      </c>
      <c r="I56" s="329">
        <v>718770</v>
      </c>
      <c r="J56" s="330">
        <v>19052</v>
      </c>
      <c r="K56" s="331">
        <v>54.9</v>
      </c>
      <c r="L56" s="332">
        <v>28900</v>
      </c>
      <c r="M56" s="333">
        <v>18.899999999999999</v>
      </c>
      <c r="N56" s="334">
        <v>36</v>
      </c>
    </row>
    <row r="57" spans="1:14" x14ac:dyDescent="0.15">
      <c r="A57" s="250"/>
      <c r="B57" s="246"/>
      <c r="C57" s="246"/>
      <c r="D57" s="246"/>
      <c r="E57" s="246"/>
      <c r="F57" s="246"/>
      <c r="G57" s="312" t="s">
        <v>514</v>
      </c>
      <c r="H57" s="313"/>
      <c r="I57" s="321">
        <v>920646</v>
      </c>
      <c r="J57" s="322">
        <v>24513</v>
      </c>
      <c r="K57" s="323">
        <v>-33.5</v>
      </c>
      <c r="L57" s="324">
        <v>49919</v>
      </c>
      <c r="M57" s="325">
        <v>-6.3</v>
      </c>
      <c r="N57" s="326">
        <v>-27.2</v>
      </c>
    </row>
    <row r="58" spans="1:14" x14ac:dyDescent="0.15">
      <c r="A58" s="250"/>
      <c r="B58" s="246"/>
      <c r="C58" s="246"/>
      <c r="D58" s="246"/>
      <c r="E58" s="246"/>
      <c r="F58" s="246"/>
      <c r="G58" s="327"/>
      <c r="H58" s="328" t="s">
        <v>511</v>
      </c>
      <c r="I58" s="329">
        <v>464771</v>
      </c>
      <c r="J58" s="330">
        <v>12375</v>
      </c>
      <c r="K58" s="331">
        <v>-35</v>
      </c>
      <c r="L58" s="332">
        <v>26398</v>
      </c>
      <c r="M58" s="333">
        <v>-8.6999999999999993</v>
      </c>
      <c r="N58" s="334">
        <v>-26.3</v>
      </c>
    </row>
    <row r="59" spans="1:14" x14ac:dyDescent="0.15">
      <c r="A59" s="250"/>
      <c r="B59" s="246"/>
      <c r="C59" s="246"/>
      <c r="D59" s="246"/>
      <c r="E59" s="246"/>
      <c r="F59" s="246"/>
      <c r="G59" s="312" t="s">
        <v>515</v>
      </c>
      <c r="H59" s="313"/>
      <c r="I59" s="321">
        <v>1475310</v>
      </c>
      <c r="J59" s="322">
        <v>39565</v>
      </c>
      <c r="K59" s="323">
        <v>61.4</v>
      </c>
      <c r="L59" s="324">
        <v>47738</v>
      </c>
      <c r="M59" s="325">
        <v>-4.4000000000000004</v>
      </c>
      <c r="N59" s="326">
        <v>65.8</v>
      </c>
    </row>
    <row r="60" spans="1:14" x14ac:dyDescent="0.15">
      <c r="A60" s="250"/>
      <c r="B60" s="246"/>
      <c r="C60" s="246"/>
      <c r="D60" s="246"/>
      <c r="E60" s="246"/>
      <c r="F60" s="246"/>
      <c r="G60" s="327"/>
      <c r="H60" s="328" t="s">
        <v>511</v>
      </c>
      <c r="I60" s="335">
        <v>763150</v>
      </c>
      <c r="J60" s="330">
        <v>20466</v>
      </c>
      <c r="K60" s="331">
        <v>65.400000000000006</v>
      </c>
      <c r="L60" s="332">
        <v>24937</v>
      </c>
      <c r="M60" s="333">
        <v>-5.5</v>
      </c>
      <c r="N60" s="334">
        <v>70.900000000000006</v>
      </c>
    </row>
    <row r="61" spans="1:14" x14ac:dyDescent="0.15">
      <c r="A61" s="250"/>
      <c r="B61" s="246"/>
      <c r="C61" s="246"/>
      <c r="D61" s="246"/>
      <c r="E61" s="246"/>
      <c r="F61" s="246"/>
      <c r="G61" s="312" t="s">
        <v>516</v>
      </c>
      <c r="H61" s="336"/>
      <c r="I61" s="337">
        <v>1042714</v>
      </c>
      <c r="J61" s="338">
        <v>27717</v>
      </c>
      <c r="K61" s="339">
        <v>27.7</v>
      </c>
      <c r="L61" s="340">
        <v>50208</v>
      </c>
      <c r="M61" s="341">
        <v>2.5</v>
      </c>
      <c r="N61" s="326">
        <v>25.2</v>
      </c>
    </row>
    <row r="62" spans="1:14" x14ac:dyDescent="0.15">
      <c r="A62" s="250"/>
      <c r="B62" s="246"/>
      <c r="C62" s="246"/>
      <c r="D62" s="246"/>
      <c r="E62" s="246"/>
      <c r="F62" s="246"/>
      <c r="G62" s="327"/>
      <c r="H62" s="328" t="s">
        <v>511</v>
      </c>
      <c r="I62" s="329">
        <v>572025</v>
      </c>
      <c r="J62" s="330">
        <v>15198</v>
      </c>
      <c r="K62" s="331">
        <v>17.600000000000001</v>
      </c>
      <c r="L62" s="332">
        <v>25734</v>
      </c>
      <c r="M62" s="333">
        <v>3</v>
      </c>
      <c r="N62" s="334">
        <v>14.6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5"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4"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5.73</v>
      </c>
      <c r="G47" s="12">
        <v>5.78</v>
      </c>
      <c r="H47" s="12">
        <v>5.96</v>
      </c>
      <c r="I47" s="12">
        <v>8.11</v>
      </c>
      <c r="J47" s="13">
        <v>19</v>
      </c>
    </row>
    <row r="48" spans="2:10" ht="57.75" customHeight="1" x14ac:dyDescent="0.15">
      <c r="B48" s="14"/>
      <c r="C48" s="1174" t="s">
        <v>4</v>
      </c>
      <c r="D48" s="1174"/>
      <c r="E48" s="1175"/>
      <c r="F48" s="15">
        <v>4.9800000000000004</v>
      </c>
      <c r="G48" s="16">
        <v>5.53</v>
      </c>
      <c r="H48" s="16">
        <v>4.07</v>
      </c>
      <c r="I48" s="16">
        <v>6.81</v>
      </c>
      <c r="J48" s="17">
        <v>6.36</v>
      </c>
    </row>
    <row r="49" spans="2:10" ht="57.75" customHeight="1" thickBot="1" x14ac:dyDescent="0.2">
      <c r="B49" s="18"/>
      <c r="C49" s="1176" t="s">
        <v>5</v>
      </c>
      <c r="D49" s="1176"/>
      <c r="E49" s="1177"/>
      <c r="F49" s="19">
        <v>2.83</v>
      </c>
      <c r="G49" s="20">
        <v>0.77</v>
      </c>
      <c r="H49" s="20" t="s">
        <v>523</v>
      </c>
      <c r="I49" s="20">
        <v>4.99</v>
      </c>
      <c r="J49" s="21">
        <v>10.220000000000001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2018-10-22T06:49:27Z</cp:lastPrinted>
  <dcterms:created xsi:type="dcterms:W3CDTF">2018-01-24T06:18:36Z</dcterms:created>
  <dcterms:modified xsi:type="dcterms:W3CDTF">2018-11-22T10:00:43Z</dcterms:modified>
  <cp:category/>
</cp:coreProperties>
</file>