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20490" windowHeight="76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 sheetId="22" r:id="rId15"/>
    <sheet name="データシート" sheetId="8" state="hidden" r:id="rId16"/>
  </sheets>
  <calcPr calcId="162913"/>
</workbook>
</file>

<file path=xl/calcChain.xml><?xml version="1.0" encoding="utf-8"?>
<calcChain xmlns="http://schemas.openxmlformats.org/spreadsheetml/2006/main">
  <c r="AO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BE35" i="9"/>
  <c r="AM35" i="9"/>
  <c r="BW34" i="9"/>
  <c r="BE34" i="9"/>
  <c r="C34" i="9"/>
  <c r="C35" i="9" s="1"/>
  <c r="BW35" i="9" l="1"/>
  <c r="BW36" i="9" s="1"/>
  <c r="BW37" i="9" s="1"/>
  <c r="BW38" i="9" s="1"/>
  <c r="BW39" i="9" s="1"/>
  <c r="BW40" i="9" s="1"/>
  <c r="BW41"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AM34" i="9"/>
</calcChain>
</file>

<file path=xl/sharedStrings.xml><?xml version="1.0" encoding="utf-8"?>
<sst xmlns="http://schemas.openxmlformats.org/spreadsheetml/2006/main" count="1091" uniqueCount="583">
  <si>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</si>
  <si>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</si>
  <si>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</si>
  <si>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</si>
  <si>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</si>
  <si>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</si>
  <si>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</si>
  <si>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</si>
  <si>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</si>
  <si>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</si>
  <si>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</si>
  <si>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</si>
  <si>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</si>
  <si>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</si>
  <si>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</si>
  <si>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</si>
  <si>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</si>
  <si>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</si>
  <si>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</si>
  <si>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</si>
  <si>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</si>
  <si>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</si>
  <si>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</si>
  <si>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</si>
  <si>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</si>
  <si>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</si>
  <si>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</si>
  <si>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</si>
  <si>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</si>
  <si>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</si>
  <si>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</si>
  <si>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</si>
  <si>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</si>
  <si>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</si>
  <si>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</si>
  <si>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</si>
  <si>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</si>
  <si>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</si>
  <si>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</si>
  <si>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</si>
  <si>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</si>
  <si>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</si>
  <si>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</si>
  <si>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</si>
  <si>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</si>
  <si>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</si>
  <si>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</si>
  <si>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</si>
  <si>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</si>
  <si>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</si>
  <si>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</si>
  <si>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</si>
  <si>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</si>
  <si>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</si>
  <si>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</si>
  <si>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</si>
  <si>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</si>
  <si>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</si>
  <si>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</si>
  <si>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</si>
  <si>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</si>
  <si>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</si>
  <si>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</si>
  <si>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</si>
  <si>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</si>
  <si>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</si>
  <si>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</si>
  <si>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</si>
  <si>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</si>
  <si>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</si>
  <si>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</si>
  <si>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</si>
  <si>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</si>
  <si>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</si>
  <si>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</si>
  <si>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</si>
  <si>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</si>
  <si>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</si>
  <si>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</si>
  <si>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</si>
  <si>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</si>
  <si>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</si>
  <si>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嘉麻市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</si>
  <si>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</si>
  <si>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</si>
  <si>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</si>
  <si>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</si>
  <si>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</si>
  <si>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</si>
  <si>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</si>
  <si>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</si>
  <si>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</si>
  <si>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</si>
  <si>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</si>
  <si>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</si>
  <si>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</si>
  <si>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</si>
  <si>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</si>
  <si>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</si>
  <si>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</si>
  <si>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</si>
  <si>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</si>
  <si>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</si>
  <si>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</si>
  <si>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</si>
  <si>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</si>
  <si>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</si>
  <si>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</si>
  <si>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</si>
  <si>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</si>
  <si>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</si>
  <si>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</si>
  <si>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</si>
  <si>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</si>
  <si>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</si>
  <si>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</si>
  <si>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</si>
  <si>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</si>
  <si>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</si>
  <si>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</si>
  <si>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</si>
  <si>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</si>
  <si>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</si>
  <si>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</si>
  <si>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</si>
  <si>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</si>
  <si>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</si>
  <si>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</si>
  <si>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</si>
  <si>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</si>
  <si>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</si>
  <si>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</si>
  <si>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</si>
  <si>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</si>
  <si>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</si>
  <si>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</si>
  <si>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</si>
  <si>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</si>
  <si>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</si>
  <si>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</si>
  <si>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</si>
  <si>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</si>
  <si>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</si>
  <si>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</si>
  <si>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</si>
  <si>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</si>
  <si>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</si>
  <si>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</si>
  <si>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</si>
  <si>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</si>
  <si>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</si>
  <si>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</si>
  <si>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</si>
  <si>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</si>
  <si>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</si>
  <si>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</si>
  <si>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</si>
  <si>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</si>
  <si>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</si>
  <si>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</si>
  <si>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</si>
  <si>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</si>
  <si>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</si>
  <si>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</si>
  <si>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</si>
  <si>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</si>
  <si>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</si>
  <si>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</si>
  <si>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</si>
  <si>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</si>
  <si>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</si>
  <si>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</si>
  <si>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</si>
  <si>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</si>
  <si>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</si>
  <si>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</si>
  <si>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</si>
  <si>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</si>
  <si>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</si>
  <si>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</si>
  <si>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</si>
  <si>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</si>
  <si>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</si>
  <si>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</si>
  <si>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</si>
  <si>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</si>
  <si>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</si>
  <si>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</si>
  <si>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</si>
  <si>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</si>
  <si>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</si>
  <si>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</si>
  <si>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</si>
  <si>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</si>
  <si>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</si>
  <si>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</si>
  <si>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</si>
  <si>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福岡県嘉麻市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</si>
  <si>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</si>
  <si>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</si>
  <si>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</si>
  <si>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</si>
  <si>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</si>
  <si>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</si>
  <si>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</si>
  <si>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</si>
  <si>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</si>
  <si>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</si>
  <si>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</si>
  <si>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</si>
  <si>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</si>
  <si>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</si>
  <si>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</si>
  <si>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</si>
  <si>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</si>
  <si>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</si>
  <si>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</si>
  <si>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</si>
  <si>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</si>
  <si>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</si>
  <si>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</si>
  <si>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</si>
  <si>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</si>
  <si>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</si>
  <si>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</si>
  <si>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</si>
  <si>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</si>
  <si>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</si>
  <si>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</si>
  <si>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</si>
  <si>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</si>
  <si>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</si>
  <si>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</si>
  <si>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</si>
  <si>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</si>
  <si>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</si>
  <si>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</si>
  <si>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</si>
  <si>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</si>
  <si>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</si>
  <si>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</si>
  <si>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</si>
  <si>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</si>
  <si>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</si>
  <si>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</si>
  <si>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</si>
  <si>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</si>
  <si>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</si>
  <si>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</si>
  <si>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</si>
  <si>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</si>
  <si>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</si>
  <si>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</si>
  <si>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</si>
  <si>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</si>
  <si>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</si>
  <si>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</si>
  <si>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</si>
  <si>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</si>
  <si>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</si>
  <si>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</si>
  <si>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</si>
  <si>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</si>
  <si>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</si>
  <si>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</si>
  <si>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</si>
  <si>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</si>
  <si>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</si>
  <si>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</si>
  <si>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</si>
  <si>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</si>
  <si>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</si>
  <si>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</si>
  <si>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</si>
  <si>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</si>
  <si>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</si>
  <si>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</si>
  <si>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</si>
  <si>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</si>
  <si>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</si>
  <si>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</si>
  <si>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</si>
  <si>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</si>
  <si>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</si>
  <si>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</si>
  <si>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</si>
  <si>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</si>
  <si>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</si>
  <si>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</si>
  <si>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</si>
  <si>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</si>
  <si>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</si>
  <si>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</si>
  <si>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</si>
  <si>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</si>
  <si>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</si>
  <si>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</si>
  <si>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</si>
  <si>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</si>
  <si>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</si>
  <si>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</si>
  <si>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</si>
  <si>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</si>
  <si>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</si>
  <si>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</si>
  <si>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</si>
  <si>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</si>
  <si>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</si>
  <si>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</si>
  <si>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</si>
  <si>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</si>
  <si>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</si>
  <si>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</si>
  <si>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</si>
  <si>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</si>
  <si>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</si>
  <si>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</si>
  <si>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</si>
  <si>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</si>
  <si>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</si>
  <si>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</si>
  <si>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</si>
  <si>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</si>
  <si>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</si>
  <si>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</si>
  <si>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</si>
  <si>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</si>
  <si>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</si>
  <si>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</si>
  <si>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</si>
  <si>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</si>
  <si>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</si>
  <si>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</si>
  <si>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</si>
  <si>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</si>
  <si>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</si>
  <si>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</si>
  <si>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</si>
  <si>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</si>
  <si>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</si>
  <si>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</si>
  <si>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</si>
  <si>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</si>
  <si>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</si>
  <si>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</si>
  <si>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</si>
  <si>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</si>
  <si>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福岡県嘉麻市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</si>
  <si>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</si>
  <si>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</si>
  <si>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</si>
  <si>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</si>
  <si>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</si>
  <si>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</si>
  <si>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</si>
  <si>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</si>
  <si>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</si>
  <si>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</si>
  <si>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</si>
  <si>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</si>
  <si>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</si>
  <si>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</si>
  <si>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</si>
  <si>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</si>
  <si>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</si>
  <si>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</si>
  <si>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</si>
  <si>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</si>
  <si>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</si>
  <si>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</si>
  <si>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</si>
  <si>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</si>
  <si>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</si>
  <si>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</si>
  <si>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</si>
  <si>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</si>
  <si>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</si>
  <si>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</si>
  <si>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</si>
  <si>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</si>
  <si>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</si>
  <si>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</si>
  <si>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</si>
  <si>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</si>
  <si>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介護保険事業特別会計（保険事業勘定）</t>
    <phoneticPr fontId="5"/>
  </si>
  <si>
    <t>介護保険事業特別会計（サービス事業勘定）</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</si>
  <si>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</si>
  <si>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</si>
  <si>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</si>
  <si>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</si>
  <si>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</si>
  <si>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</si>
  <si>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</si>
  <si>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</si>
  <si>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</si>
  <si>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</si>
  <si>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</si>
  <si>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</si>
  <si>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</si>
  <si>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</si>
  <si>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</si>
  <si>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</si>
  <si>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</si>
  <si>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</si>
  <si>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</si>
  <si>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</si>
  <si>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</si>
  <si>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</si>
  <si>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</si>
  <si>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</si>
  <si>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</si>
  <si>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</si>
  <si>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</si>
  <si>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</si>
  <si>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</si>
  <si>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</si>
  <si>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</si>
  <si>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</si>
  <si>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</si>
  <si>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</si>
  <si>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</si>
  <si>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</si>
  <si>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</si>
  <si>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</si>
  <si>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</si>
  <si>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</si>
  <si>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</si>
  <si>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</si>
  <si>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</si>
  <si>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</si>
  <si>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</si>
  <si>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</si>
  <si>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</si>
  <si>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</si>
  <si>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</si>
  <si>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</si>
  <si>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</si>
  <si>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</si>
  <si>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</si>
  <si>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</si>
  <si>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</si>
  <si>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</si>
  <si>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</si>
  <si>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</si>
  <si>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</si>
  <si>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</si>
  <si>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</si>
  <si>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</si>
  <si>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</si>
  <si>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</si>
  <si>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</si>
  <si>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</si>
  <si>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</si>
  <si>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</si>
  <si>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</si>
  <si>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</si>
  <si>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</si>
  <si>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</si>
  <si>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</si>
  <si>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</si>
  <si>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</si>
  <si>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</si>
  <si>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</si>
  <si>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</si>
  <si>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</si>
  <si>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</si>
  <si>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</si>
  <si>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</si>
  <si>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</si>
  <si>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</si>
  <si>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</si>
  <si>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</si>
  <si>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</si>
  <si>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</si>
  <si>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</si>
  <si>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</si>
  <si>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</si>
  <si>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</si>
  <si>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</si>
  <si>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</si>
  <si>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</si>
  <si>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</si>
  <si>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</si>
  <si>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</si>
  <si>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</si>
  <si>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</si>
  <si>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</si>
  <si>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</si>
  <si>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</si>
  <si>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</si>
  <si>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</si>
  <si>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</si>
  <si>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</si>
  <si>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</si>
  <si>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</si>
  <si>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</si>
  <si>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</si>
  <si>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</si>
  <si>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</si>
  <si>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</si>
  <si>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</si>
  <si>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</si>
  <si>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</si>
  <si>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</si>
  <si>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</si>
  <si>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</si>
  <si>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</si>
  <si>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</si>
  <si>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</si>
  <si>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</si>
  <si>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</si>
  <si>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</si>
  <si>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</si>
  <si>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</si>
  <si>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</si>
  <si>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</si>
  <si>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</si>
  <si>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</si>
  <si>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</si>
  <si>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</si>
  <si>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</si>
  <si>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</si>
  <si>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</si>
  <si>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</si>
  <si>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1.75</t>
  </si>
  <si>
    <t>▲ 7.23</t>
  </si>
  <si>
    <t>国民健康保険事業特別会計</t>
  </si>
  <si>
    <t>▲ 2.79</t>
  </si>
  <si>
    <t>▲ 3.76</t>
  </si>
  <si>
    <t>▲ 3.74</t>
  </si>
  <si>
    <t>▲ 3.31</t>
  </si>
  <si>
    <t>▲ 4.10</t>
  </si>
  <si>
    <t>水道事業会計</t>
  </si>
  <si>
    <t>一般会計</t>
  </si>
  <si>
    <t>介護保険事業特別会計（保険事業勘定）</t>
  </si>
  <si>
    <t>後期高齢者医療特別会計</t>
  </si>
  <si>
    <t>住宅新築資金等貸付事業特別会計</t>
  </si>
  <si>
    <t>介護保険事業特別会計（サービス事業勘定）</t>
  </si>
  <si>
    <t>その他会計（赤字）</t>
  </si>
  <si>
    <t>その他会計（黒字）</t>
  </si>
  <si>
    <t>飯塚地区消防組合（一般会計）</t>
    <rPh sb="0" eb="2">
      <t>イイヅカ</t>
    </rPh>
    <rPh sb="2" eb="4">
      <t>チク</t>
    </rPh>
    <rPh sb="4" eb="6">
      <t>ショウボウ</t>
    </rPh>
    <rPh sb="6" eb="8">
      <t>クミアイ</t>
    </rPh>
    <rPh sb="9" eb="11">
      <t>イッパン</t>
    </rPh>
    <rPh sb="11" eb="13">
      <t>カイケイ</t>
    </rPh>
    <phoneticPr fontId="2"/>
  </si>
  <si>
    <t>ふくおか県央環境施設組合（一般会計）</t>
    <rPh sb="4" eb="6">
      <t>ケンオウ</t>
    </rPh>
    <rPh sb="6" eb="8">
      <t>カンキョウ</t>
    </rPh>
    <rPh sb="8" eb="10">
      <t>シセツ</t>
    </rPh>
    <rPh sb="10" eb="12">
      <t>クミアイ</t>
    </rPh>
    <rPh sb="13" eb="15">
      <t>イッパン</t>
    </rPh>
    <rPh sb="15" eb="17">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</si>
  <si>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</si>
  <si>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</si>
  <si>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</si>
  <si>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</si>
  <si>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</si>
  <si>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</si>
  <si>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</si>
  <si>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</si>
  <si>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</si>
  <si>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</si>
  <si>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</si>
  <si>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t>
    <phoneticPr fontId="2"/>
  </si>
  <si>
    <t>うすい</t>
    <phoneticPr fontId="2"/>
  </si>
  <si>
    <t>嘉麻市文化スポーツ振興公社</t>
    <rPh sb="0" eb="3">
      <t>カマシ</t>
    </rPh>
    <rPh sb="3" eb="5">
      <t>ブンカ</t>
    </rPh>
    <rPh sb="9" eb="11">
      <t>シンコウ</t>
    </rPh>
    <rPh sb="11" eb="13">
      <t>コウシャ</t>
    </rPh>
    <phoneticPr fontId="2"/>
  </si>
  <si>
    <t>嘉麻スタイル</t>
    <rPh sb="0" eb="2">
      <t>カマ</t>
    </rPh>
    <phoneticPr fontId="2"/>
  </si>
  <si>
    <t>-</t>
    <phoneticPr fontId="2"/>
  </si>
  <si>
    <t>福岡県市町村職員退職手当組合（一般会計）</t>
    <rPh sb="0" eb="2">
      <t>フクオカ</t>
    </rPh>
    <rPh sb="2" eb="3">
      <t>ケン</t>
    </rPh>
    <rPh sb="3" eb="6">
      <t>シチョウソン</t>
    </rPh>
    <rPh sb="6" eb="8">
      <t>ショクイン</t>
    </rPh>
    <rPh sb="8" eb="10">
      <t>タイショク</t>
    </rPh>
    <rPh sb="10" eb="12">
      <t>テアテ</t>
    </rPh>
    <rPh sb="12" eb="14">
      <t>クミアイ</t>
    </rPh>
    <rPh sb="15" eb="17">
      <t>イッパン</t>
    </rPh>
    <rPh sb="17" eb="19">
      <t>カイケイ</t>
    </rPh>
    <phoneticPr fontId="2"/>
  </si>
  <si>
    <t>-</t>
    <phoneticPr fontId="2"/>
  </si>
  <si>
    <t>-</t>
    <phoneticPr fontId="2"/>
  </si>
  <si>
    <t>-</t>
    <phoneticPr fontId="2"/>
  </si>
  <si>
    <t>-</t>
    <phoneticPr fontId="2"/>
  </si>
  <si>
    <t>-</t>
    <phoneticPr fontId="2"/>
  </si>
  <si>
    <t>-</t>
    <phoneticPr fontId="2"/>
  </si>
  <si>
    <t>-</t>
    <phoneticPr fontId="2"/>
  </si>
  <si>
    <t>-</t>
    <phoneticPr fontId="2"/>
  </si>
  <si>
    <t>福岡県市町村職員退職手当組合（基金特別会計）</t>
    <rPh sb="0" eb="3">
      <t>フクオカケン</t>
    </rPh>
    <rPh sb="3" eb="6">
      <t>シチョウソン</t>
    </rPh>
    <rPh sb="6" eb="7">
      <t>ショク</t>
    </rPh>
    <rPh sb="7" eb="8">
      <t>イン</t>
    </rPh>
    <rPh sb="8" eb="10">
      <t>タイショク</t>
    </rPh>
    <rPh sb="10" eb="12">
      <t>テアテ</t>
    </rPh>
    <rPh sb="12" eb="14">
      <t>クミアイ</t>
    </rPh>
    <rPh sb="15" eb="17">
      <t>キキン</t>
    </rPh>
    <rPh sb="17" eb="19">
      <t>トクベツ</t>
    </rPh>
    <rPh sb="19" eb="21">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</si>
  <si>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</si>
  <si>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</si>
  <si>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</si>
  <si>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</si>
  <si>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</si>
  <si>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</si>
  <si>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</si>
  <si>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</si>
  <si>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</si>
  <si>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</si>
  <si>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</si>
  <si>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</si>
  <si>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</si>
  <si>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職員数の減や充当可能基金の増などによる効果で、平成25年度以降、将来負担比率は算出されていないが、有形固定資産減価償却率は類似団体より高い水準にある。公共施設の除却、集約化・複合化等を図り、さらなる公共施設保有量の削減や適正配置を進める必要があることから、庁舎など新たな施設の建設や更新事業に係る起債額が増加し、将来負担が増加していくことが見込まれるものの、維持管理に要する経費等の減少も想定されるため、引き続き、老朽化対策に積極的に取り組んでいく。</t>
    <phoneticPr fontId="5"/>
  </si>
  <si>
    <t>将来負担比率、実質公債費率ともに類似団体平均を下回っている。既発債の償還ピークが過ぎ、年々減少傾向にあったが、公共施設の大半が老朽化しており、その更新事業や庁舎統合整備事業に伴う新発債発行額の大幅な増が見込まれるため、今後は上昇することが見込まれる。一方で、公共施設の除却、集約化・複合化等を図り、さらなる公共施設保有量の削減や適正配置を進める必要があることから、緊急度や市民ニーズを的確に把握した事業選択を図り、起債に大きく頼ることのない財政運営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</si>
</sst>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66954</c:v>
                </c:pt>
              </c:numCache>
            </c:numRef>
          </c:val>
          <c:smooth val="0"/>
          <c:extLst xmlns:c16r2="http://schemas.microsoft.com/office/drawing/2015/06/chart">
            <c:ext xmlns:c16="http://schemas.microsoft.com/office/drawing/2014/chart" uri="{C3380CC4-5D6E-409C-BE32-E72D297353CC}">
              <c16:uniqueId val="{00000000-1B58-447C-93EB-464734A5D1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47828</c:v>
                </c:pt>
                <c:pt idx="1">
                  <c:v>75149</c:v>
                </c:pt>
                <c:pt idx="2">
                  <c:v>50716</c:v>
                </c:pt>
                <c:pt idx="3">
                  <c:v>66410</c:v>
                </c:pt>
                <c:pt idx="4">
                  <c:v>74434</c:v>
                </c:pt>
              </c:numCache>
            </c:numRef>
          </c:val>
          <c:smooth val="0"/>
          <c:extLst xmlns:c16r2="http://schemas.microsoft.com/office/drawing/2015/06/chart">
            <c:ext xmlns:c16="http://schemas.microsoft.com/office/drawing/2014/chart" uri="{C3380CC4-5D6E-409C-BE32-E72D297353CC}">
              <c16:uniqueId val="{00000001-1B58-447C-93EB-464734A5D197}"/>
            </c:ext>
          </c:extLst>
        </c:ser>
        <c:dLbls>
          <c:showLegendKey val="0"/>
          <c:showVal val="0"/>
          <c:showCatName val="0"/>
          <c:showSerName val="0"/>
          <c:showPercent val="0"/>
          <c:showBubbleSize val="0"/>
        </c:dLbls>
        <c:marker val="1"/>
        <c:smooth val="0"/>
        <c:axId val="496901728"/>
        <c:axId val="259874008"/>
      </c:lineChart>
      <c:catAx>
        <c:axId val="496901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9874008"/>
        <c:crosses val="autoZero"/>
        <c:auto val="1"/>
        <c:lblAlgn val="ctr"/>
        <c:lblOffset val="100"/>
        <c:tickLblSkip val="1"/>
        <c:tickMarkSkip val="1"/>
        <c:noMultiLvlLbl val="0"/>
      </c:catAx>
      <c:valAx>
        <c:axId val="2598740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901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2.46</c:v>
                </c:pt>
                <c:pt idx="1">
                  <c:v>4.92</c:v>
                </c:pt>
                <c:pt idx="2">
                  <c:v>1.97</c:v>
                </c:pt>
                <c:pt idx="3">
                  <c:v>5.64</c:v>
                </c:pt>
                <c:pt idx="4">
                  <c:v>6.21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22.87</c:v>
                </c:pt>
                <c:pt idx="1">
                  <c:v>27.95</c:v>
                </c:pt>
                <c:pt idx="2">
                  <c:v>26.46</c:v>
                </c:pt>
                <c:pt idx="3">
                  <c:v>26.46</c:v>
                </c:pt>
                <c:pt idx="4">
                  <c:v>28.05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94907512"/>
        <c:axId val="500143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-1.75</c:v>
                </c:pt>
                <c:pt idx="1">
                  <c:v>5.89</c:v>
                </c:pt>
                <c:pt idx="2">
                  <c:v>-7.23</c:v>
                </c:pt>
                <c:pt idx="3">
                  <c:v>3.84</c:v>
                </c:pt>
                <c:pt idx="4">
                  <c:v>1.37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94907512"/>
        <c:axId val="500143576"/>
      </c:lineChart>
      <c:catAx>
        <c:axId val="494907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0143576"/>
        <c:crosses val="autoZero"/>
        <c:auto val="1"/>
        <c:lblAlgn val="ctr"/>
        <c:lblOffset val="100"/>
        <c:tickLblSkip val="1"/>
        <c:tickMarkSkip val="1"/>
        <c:noMultiLvlLbl val="0"/>
      </c:catAx>
      <c:valAx>
        <c:axId val="500143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907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介護保険事業特別会計（サービス事業勘定）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0.31</c:v>
                </c:pt>
                <c:pt idx="2">
                  <c:v>#N/A</c:v>
                </c:pt>
                <c:pt idx="3">
                  <c:v>0.5</c:v>
                </c:pt>
                <c:pt idx="4">
                  <c:v>#N/A</c:v>
                </c:pt>
                <c:pt idx="5">
                  <c:v>0.56999999999999995</c:v>
                </c:pt>
                <c:pt idx="6">
                  <c:v>#N/A</c:v>
                </c:pt>
                <c:pt idx="7">
                  <c:v>0.15</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0.15</c:v>
                </c:pt>
                <c:pt idx="2">
                  <c:v>#N/A</c:v>
                </c:pt>
                <c:pt idx="3">
                  <c:v>0.15</c:v>
                </c:pt>
                <c:pt idx="4">
                  <c:v>#N/A</c:v>
                </c:pt>
                <c:pt idx="5">
                  <c:v>0.17</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0.19</c:v>
                </c:pt>
                <c:pt idx="2">
                  <c:v>#N/A</c:v>
                </c:pt>
                <c:pt idx="3">
                  <c:v>0.61</c:v>
                </c:pt>
                <c:pt idx="4">
                  <c:v>#N/A</c:v>
                </c:pt>
                <c:pt idx="5">
                  <c:v>1</c:v>
                </c:pt>
                <c:pt idx="6">
                  <c:v>#N/A</c:v>
                </c:pt>
                <c:pt idx="7">
                  <c:v>1.37</c:v>
                </c:pt>
                <c:pt idx="8">
                  <c:v>#N/A</c:v>
                </c:pt>
                <c:pt idx="9">
                  <c:v>1.34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2.14</c:v>
                </c:pt>
                <c:pt idx="2">
                  <c:v>#N/A</c:v>
                </c:pt>
                <c:pt idx="3">
                  <c:v>4.41</c:v>
                </c:pt>
                <c:pt idx="4">
                  <c:v>#N/A</c:v>
                </c:pt>
                <c:pt idx="5">
                  <c:v>1.39</c:v>
                </c:pt>
                <c:pt idx="6">
                  <c:v>#N/A</c:v>
                </c:pt>
                <c:pt idx="7">
                  <c:v>5.49</c:v>
                </c:pt>
                <c:pt idx="8">
                  <c:v>#N/A</c:v>
                </c:pt>
                <c:pt idx="9">
                  <c:v>6.2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7.85</c:v>
                </c:pt>
                <c:pt idx="2">
                  <c:v>#N/A</c:v>
                </c:pt>
                <c:pt idx="3">
                  <c:v>8.61</c:v>
                </c:pt>
                <c:pt idx="4">
                  <c:v>#N/A</c:v>
                </c:pt>
                <c:pt idx="5">
                  <c:v>11.21</c:v>
                </c:pt>
                <c:pt idx="6">
                  <c:v>#N/A</c:v>
                </c:pt>
                <c:pt idx="7">
                  <c:v>11.75</c:v>
                </c:pt>
                <c:pt idx="8">
                  <c:v>#N/A</c:v>
                </c:pt>
                <c:pt idx="9">
                  <c:v>12.65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2.79</c:v>
                </c:pt>
                <c:pt idx="1">
                  <c:v>#N/A</c:v>
                </c:pt>
                <c:pt idx="2">
                  <c:v>3.76</c:v>
                </c:pt>
                <c:pt idx="3">
                  <c:v>#N/A</c:v>
                </c:pt>
                <c:pt idx="4">
                  <c:v>3.74</c:v>
                </c:pt>
                <c:pt idx="5">
                  <c:v>#N/A</c:v>
                </c:pt>
                <c:pt idx="6">
                  <c:v>3.31</c:v>
                </c:pt>
                <c:pt idx="7">
                  <c:v>#N/A</c:v>
                </c:pt>
                <c:pt idx="8">
                  <c:v>4.0999999999999996</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63202584"/>
        <c:axId val="263202968"/>
      </c:barChart>
      <c:catAx>
        <c:axId val="263202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3202968"/>
        <c:crosses val="autoZero"/>
        <c:auto val="1"/>
        <c:lblAlgn val="ctr"/>
        <c:lblOffset val="100"/>
        <c:tickLblSkip val="1"/>
        <c:tickMarkSkip val="1"/>
        <c:noMultiLvlLbl val="0"/>
      </c:catAx>
      <c:valAx>
        <c:axId val="263202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202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2240</c:v>
                </c:pt>
                <c:pt idx="5">
                  <c:v>2175</c:v>
                </c:pt>
                <c:pt idx="8">
                  <c:v>2019</c:v>
                </c:pt>
                <c:pt idx="11">
                  <c:v>1994</c:v>
                </c:pt>
                <c:pt idx="14">
                  <c:v>1997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62</c:v>
                </c:pt>
                <c:pt idx="3">
                  <c:v>56</c:v>
                </c:pt>
                <c:pt idx="6">
                  <c:v>62</c:v>
                </c:pt>
                <c:pt idx="9">
                  <c:v>62</c:v>
                </c:pt>
                <c:pt idx="12">
                  <c:v>62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147</c:v>
                </c:pt>
                <c:pt idx="3">
                  <c:v>116</c:v>
                </c:pt>
                <c:pt idx="6">
                  <c:v>73</c:v>
                </c:pt>
                <c:pt idx="9">
                  <c:v>83</c:v>
                </c:pt>
                <c:pt idx="12">
                  <c:v>56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99</c:v>
                </c:pt>
                <c:pt idx="3">
                  <c:v>101</c:v>
                </c:pt>
                <c:pt idx="6">
                  <c:v>104</c:v>
                </c:pt>
                <c:pt idx="9">
                  <c:v>105</c:v>
                </c:pt>
                <c:pt idx="12">
                  <c:v>106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2809</c:v>
                </c:pt>
                <c:pt idx="3">
                  <c:v>2659</c:v>
                </c:pt>
                <c:pt idx="6">
                  <c:v>2357</c:v>
                </c:pt>
                <c:pt idx="9">
                  <c:v>2304</c:v>
                </c:pt>
                <c:pt idx="12">
                  <c:v>2327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00831952"/>
        <c:axId val="500832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877</c:v>
                </c:pt>
                <c:pt idx="2">
                  <c:v>#N/A</c:v>
                </c:pt>
                <c:pt idx="3">
                  <c:v>#N/A</c:v>
                </c:pt>
                <c:pt idx="4">
                  <c:v>757</c:v>
                </c:pt>
                <c:pt idx="5">
                  <c:v>#N/A</c:v>
                </c:pt>
                <c:pt idx="6">
                  <c:v>#N/A</c:v>
                </c:pt>
                <c:pt idx="7">
                  <c:v>577</c:v>
                </c:pt>
                <c:pt idx="8">
                  <c:v>#N/A</c:v>
                </c:pt>
                <c:pt idx="9">
                  <c:v>#N/A</c:v>
                </c:pt>
                <c:pt idx="10">
                  <c:v>560</c:v>
                </c:pt>
                <c:pt idx="11">
                  <c:v>#N/A</c:v>
                </c:pt>
                <c:pt idx="12">
                  <c:v>#N/A</c:v>
                </c:pt>
                <c:pt idx="13">
                  <c:v>554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00831952"/>
        <c:axId val="500832336"/>
      </c:lineChart>
      <c:catAx>
        <c:axId val="50083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832336"/>
        <c:crosses val="autoZero"/>
        <c:auto val="1"/>
        <c:lblAlgn val="ctr"/>
        <c:lblOffset val="100"/>
        <c:tickLblSkip val="1"/>
        <c:tickMarkSkip val="1"/>
        <c:noMultiLvlLbl val="0"/>
      </c:catAx>
      <c:valAx>
        <c:axId val="50083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83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16207</c:v>
                </c:pt>
                <c:pt idx="5">
                  <c:v>16420</c:v>
                </c:pt>
                <c:pt idx="8">
                  <c:v>16220</c:v>
                </c:pt>
                <c:pt idx="11">
                  <c:v>16649</c:v>
                </c:pt>
                <c:pt idx="14">
                  <c:v>17143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1192</c:v>
                </c:pt>
                <c:pt idx="5">
                  <c:v>1075</c:v>
                </c:pt>
                <c:pt idx="8">
                  <c:v>958</c:v>
                </c:pt>
                <c:pt idx="11">
                  <c:v>868</c:v>
                </c:pt>
                <c:pt idx="14">
                  <c:v>796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9640</c:v>
                </c:pt>
                <c:pt idx="5">
                  <c:v>10012</c:v>
                </c:pt>
                <c:pt idx="8">
                  <c:v>10355</c:v>
                </c:pt>
                <c:pt idx="11">
                  <c:v>10524</c:v>
                </c:pt>
                <c:pt idx="14">
                  <c:v>10881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5454</c:v>
                </c:pt>
                <c:pt idx="3">
                  <c:v>5514</c:v>
                </c:pt>
                <c:pt idx="6">
                  <c:v>5577</c:v>
                </c:pt>
                <c:pt idx="9">
                  <c:v>5294</c:v>
                </c:pt>
                <c:pt idx="12">
                  <c:v>5226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732</c:v>
                </c:pt>
                <c:pt idx="3">
                  <c:v>570</c:v>
                </c:pt>
                <c:pt idx="6">
                  <c:v>444</c:v>
                </c:pt>
                <c:pt idx="9">
                  <c:v>316</c:v>
                </c:pt>
                <c:pt idx="12">
                  <c:v>214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1206</c:v>
                </c:pt>
                <c:pt idx="3">
                  <c:v>1204</c:v>
                </c:pt>
                <c:pt idx="6">
                  <c:v>1123</c:v>
                </c:pt>
                <c:pt idx="9">
                  <c:v>1081</c:v>
                </c:pt>
                <c:pt idx="12">
                  <c:v>987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19711</c:v>
                </c:pt>
                <c:pt idx="3">
                  <c:v>19853</c:v>
                </c:pt>
                <c:pt idx="6">
                  <c:v>19560</c:v>
                </c:pt>
                <c:pt idx="9">
                  <c:v>20263</c:v>
                </c:pt>
                <c:pt idx="12">
                  <c:v>21046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00831216"/>
        <c:axId val="500823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00831216"/>
        <c:axId val="500823744"/>
      </c:lineChart>
      <c:catAx>
        <c:axId val="50083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0823744"/>
        <c:crosses val="autoZero"/>
        <c:auto val="1"/>
        <c:lblAlgn val="ctr"/>
        <c:lblOffset val="100"/>
        <c:tickLblSkip val="1"/>
        <c:tickMarkSkip val="1"/>
        <c:noMultiLvlLbl val="0"/>
      </c:catAx>
      <c:valAx>
        <c:axId val="50082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83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12A3-401E-8F8B-57330C36920D}"/>
                </c:ext>
                <c:ext xmlns:c15="http://schemas.microsoft.com/office/drawing/2012/chart" uri="{CE6537A1-D6FC-4f65-9D91-7224C49458BB}">
                  <c15:dlblFieldTable>
                    <c15:dlblFTEntry>
                      <c15:txfldGUID>{29E1560F-160E-4848-A72C-AEC6E362C278}</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12A3-401E-8F8B-57330C36920D}"/>
                </c:ext>
                <c:ext xmlns:c15="http://schemas.microsoft.com/office/drawing/2012/chart" uri="{CE6537A1-D6FC-4f65-9D91-7224C49458BB}">
                  <c15:dlblFieldTable>
                    <c15:dlblFTEntry>
                      <c15:txfldGUID>{C3E887EE-0416-4E49-B90D-106891D23188}</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12A3-401E-8F8B-57330C36920D}"/>
                </c:ext>
                <c:ext xmlns:c15="http://schemas.microsoft.com/office/drawing/2012/chart" uri="{CE6537A1-D6FC-4f65-9D91-7224C49458BB}">
                  <c15:dlblFieldTable>
                    <c15:dlblFTEntry>
                      <c15:txfldGUID>{4C1BC5BE-09FD-4314-B4C5-896A38D6A327}</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12A3-401E-8F8B-57330C36920D}"/>
                </c:ext>
                <c:ext xmlns:c15="http://schemas.microsoft.com/office/drawing/2012/chart" uri="{CE6537A1-D6FC-4f65-9D91-7224C49458BB}">
                  <c15:dlblFieldTable>
                    <c15:dlblFTEntry>
                      <c15:txfldGUID>{6919A6D8-5769-4D5F-BCFF-B9AC29C373A6}</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12A3-401E-8F8B-57330C36920D}"/>
                </c:ext>
                <c:ext xmlns:c15="http://schemas.microsoft.com/office/drawing/2012/chart" uri="{CE6537A1-D6FC-4f65-9D91-7224C49458BB}">
                  <c15:dlblFieldTable>
                    <c15:dlblFTEntry>
                      <c15:txfldGUID>{BD139B27-605F-4F92-870C-040C42FBE119}</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61.5</c:v>
                </c:pt>
              </c:numCache>
            </c:numRef>
          </c:xVal>
          <c:yVal>
            <c:numRef>
              <c:f>'公会計指標分析・財政指標組合せ分析表 '!$K$51:$O$51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12A3-401E-8F8B-57330C36920D}"/>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12A3-401E-8F8B-57330C36920D}"/>
                </c:ext>
                <c:ext xmlns:c15="http://schemas.microsoft.com/office/drawing/2012/chart" uri="{CE6537A1-D6FC-4f65-9D91-7224C49458BB}">
                  <c15:dlblFieldTable>
                    <c15:dlblFTEntry>
                      <c15:txfldGUID>{FF7D72C7-33CD-42A6-8D76-98EBB873E73B}</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12A3-401E-8F8B-57330C36920D}"/>
                </c:ext>
                <c:ext xmlns:c15="http://schemas.microsoft.com/office/drawing/2012/chart" uri="{CE6537A1-D6FC-4f65-9D91-7224C49458BB}">
                  <c15:dlblFieldTable>
                    <c15:dlblFTEntry>
                      <c15:txfldGUID>{01190C2D-4DFC-4C19-BE8B-49F6B1BB45BC}</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12A3-401E-8F8B-57330C36920D}"/>
                </c:ext>
                <c:ext xmlns:c15="http://schemas.microsoft.com/office/drawing/2012/chart" uri="{CE6537A1-D6FC-4f65-9D91-7224C49458BB}">
                  <c15:dlblFieldTable>
                    <c15:dlblFTEntry>
                      <c15:txfldGUID>{FC360C47-41F9-4002-A38B-6E16120E4EF4}</c15:txfldGUID>
                      <c15:f>'公会計指標分析・財政指標組合せ分析表 '!$M$50</c15:f>
                      <c15:dlblFieldTableCache>
                        <c:ptCount val="1"/>
                        <c:pt idx="0">
                          <c:v>H26</c:v>
                        </c:pt>
                      </c15:dlblFieldTableCache>
                    </c15:dlblFTEntry>
                  </c15:dlblFieldTable>
                  <c15:showDataLabelsRange val="0"/>
                </c:ext>
              </c:extLst>
            </c:dLbl>
            <c:dLbl>
              <c:idx val="3"/>
              <c:layout/>
              <c:tx>
                <c:strRef>
                  <c:f>'公会計指標分析・財政指標組合せ分析表 '!$N$50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12A3-401E-8F8B-57330C36920D}"/>
                </c:ext>
                <c:ext xmlns:c15="http://schemas.microsoft.com/office/drawing/2012/chart" uri="{CE6537A1-D6FC-4f65-9D91-7224C49458BB}">
                  <c15:layout/>
                  <c15:dlblFieldTable>
                    <c15:dlblFTEntry>
                      <c15:txfldGUID>{093D97C8-86E4-4802-9689-CB7CCC9B410D}</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2A3-401E-8F8B-57330C36920D}"/>
                </c:ext>
                <c:ext xmlns:c15="http://schemas.microsoft.com/office/drawing/2012/chart" uri="{CE6537A1-D6FC-4f65-9D91-7224C49458BB}">
                  <c15:dlblFieldTable>
                    <c15:dlblFTEntry>
                      <c15:txfldGUID>{45652087-4E36-4D53-B6F2-281370ADF1EC}</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54</c:v>
                </c:pt>
              </c:numCache>
            </c:numRef>
          </c:xVal>
          <c:yVal>
            <c:numRef>
              <c:f>'公会計指標分析・財政指標組合せ分析表 '!$K$55:$O$55</c:f>
              <c:numCache>
                <c:formatCode>#,##0.0;"▲ "#,##0.0</c:formatCode>
                <c:ptCount val="5"/>
                <c:pt idx="3">
                  <c:v>56.8</c:v>
                </c:pt>
              </c:numCache>
            </c:numRef>
          </c:yVal>
          <c:smooth val="0"/>
          <c:extLst xmlns:c16r2="http://schemas.microsoft.com/office/drawing/2015/06/chart">
            <c:ext xmlns:c16="http://schemas.microsoft.com/office/drawing/2014/chart" uri="{C3380CC4-5D6E-409C-BE32-E72D297353CC}">
              <c16:uniqueId val="{0000000B-12A3-401E-8F8B-57330C36920D}"/>
            </c:ext>
          </c:extLst>
        </c:ser>
        <c:dLbls>
          <c:showLegendKey val="0"/>
          <c:showVal val="0"/>
          <c:showCatName val="0"/>
          <c:showSerName val="0"/>
          <c:showPercent val="0"/>
          <c:showBubbleSize val="0"/>
        </c:dLbls>
        <c:axId val="504658920"/>
        <c:axId val="504232136"/>
      </c:scatterChart>
      <c:valAx>
        <c:axId val="504658920"/>
        <c:scaling>
          <c:orientation val="minMax"/>
          <c:max val="64.8"/>
          <c:min val="43.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4232136"/>
        <c:crosses val="autoZero"/>
        <c:crossBetween val="midCat"/>
      </c:valAx>
      <c:valAx>
        <c:axId val="504232136"/>
        <c:scaling>
          <c:orientation val="minMax"/>
          <c:max val="68.199999999999989"/>
          <c:min val="45.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4658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1252-489A-9BD1-6AA17CA32792}"/>
                </c:ext>
                <c:ext xmlns:c15="http://schemas.microsoft.com/office/drawing/2012/chart" uri="{CE6537A1-D6FC-4f65-9D91-7224C49458BB}">
                  <c15:layout/>
                  <c15:dlblFieldTable>
                    <c15:dlblFTEntry>
                      <c15:txfldGUID>{102FCD9B-7E2E-4320-8420-30BF47C2CFBD}</c15:txfldGUID>
                      <c15:f>'公会計指標分析・財政指標組合せ分析表 '!$K$72</c15:f>
                      <c15:dlblFieldTableCache>
                        <c:ptCount val="1"/>
                        <c:pt idx="0">
                          <c:v>H24</c:v>
                        </c:pt>
                      </c15:dlblFieldTableCache>
                    </c15:dlblFTEntry>
                  </c15:dlblFieldTable>
                  <c15:showDataLabelsRange val="0"/>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1252-489A-9BD1-6AA17CA32792}"/>
                </c:ext>
                <c:ext xmlns:c15="http://schemas.microsoft.com/office/drawing/2012/chart" uri="{CE6537A1-D6FC-4f65-9D91-7224C49458BB}">
                  <c15:dlblFieldTable>
                    <c15:dlblFTEntry>
                      <c15:txfldGUID>{C3637BD9-C1CD-4C11-858D-9DCE1882D059}</c15:txfldGUID>
                      <c15:f>'公会計指標分析・財政指標組合せ分析表 '!$L$72</c15:f>
                      <c15:dlblFieldTableCache>
                        <c:ptCount val="1"/>
                        <c:pt idx="0">
                          <c:v>H25</c:v>
                        </c:pt>
                      </c15:dlblFieldTableCache>
                    </c15:dlblFTEntry>
                  </c15:dlblFieldTable>
                  <c15:showDataLabelsRange val="0"/>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1252-489A-9BD1-6AA17CA32792}"/>
                </c:ext>
                <c:ext xmlns:c15="http://schemas.microsoft.com/office/drawing/2012/chart" uri="{CE6537A1-D6FC-4f65-9D91-7224C49458BB}">
                  <c15:dlblFieldTable>
                    <c15:dlblFTEntry>
                      <c15:txfldGUID>{AB51F477-DF1A-4EBA-A8AF-DB3683F0679C}</c15:txfldGUID>
                      <c15:f>'公会計指標分析・財政指標組合せ分析表 '!$M$72</c15:f>
                      <c15:dlblFieldTableCache>
                        <c:ptCount val="1"/>
                        <c:pt idx="0">
                          <c:v>H26</c:v>
                        </c:pt>
                      </c15:dlblFieldTableCache>
                    </c15:dlblFTEntry>
                  </c15:dlblFieldTable>
                  <c15:showDataLabelsRange val="0"/>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1252-489A-9BD1-6AA17CA32792}"/>
                </c:ext>
                <c:ext xmlns:c15="http://schemas.microsoft.com/office/drawing/2012/chart" uri="{CE6537A1-D6FC-4f65-9D91-7224C49458BB}">
                  <c15:dlblFieldTable>
                    <c15:dlblFTEntry>
                      <c15:txfldGUID>{16E03889-A66B-4FEA-9F4B-D9A7D2A30427}</c15:txfldGUID>
                      <c15:f>'公会計指標分析・財政指標組合せ分析表 '!$N$72</c15:f>
                      <c15:dlblFieldTableCache>
                        <c:ptCount val="1"/>
                        <c:pt idx="0">
                          <c:v>H27</c:v>
                        </c:pt>
                      </c15:dlblFieldTableCache>
                    </c15:dlblFTEntry>
                  </c15:dlblFieldTable>
                  <c15:showDataLabelsRange val="0"/>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1252-489A-9BD1-6AA17CA32792}"/>
                </c:ext>
                <c:ext xmlns:c15="http://schemas.microsoft.com/office/drawing/2012/chart" uri="{CE6537A1-D6FC-4f65-9D91-7224C49458BB}">
                  <c15:dlblFieldTable>
                    <c15:dlblFTEntry>
                      <c15:txfldGUID>{CC614541-82E4-43FB-AD5B-EC376A29C4B2}</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9.6999999999999993</c:v>
                </c:pt>
                <c:pt idx="1">
                  <c:v>7.9</c:v>
                </c:pt>
                <c:pt idx="2">
                  <c:v>6.4</c:v>
                </c:pt>
                <c:pt idx="3">
                  <c:v>5.4</c:v>
                </c:pt>
                <c:pt idx="4">
                  <c:v>4.8</c:v>
                </c:pt>
              </c:numCache>
            </c:numRef>
          </c:xVal>
          <c:yVal>
            <c:numRef>
              <c:f>'公会計指標分析・財政指標組合せ分析表 '!$K$73:$O$73</c:f>
              <c:numCache>
                <c:formatCode>#,##0.0;"▲ "#,##0.0</c:formatCode>
                <c:ptCount val="5"/>
                <c:pt idx="0">
                  <c:v>0.6</c:v>
                </c:pt>
              </c:numCache>
            </c:numRef>
          </c:yVal>
          <c:smooth val="0"/>
          <c:extLst xmlns:c16r2="http://schemas.microsoft.com/office/drawing/2015/06/chart">
            <c:ext xmlns:c16="http://schemas.microsoft.com/office/drawing/2014/chart" uri="{C3380CC4-5D6E-409C-BE32-E72D297353CC}">
              <c16:uniqueId val="{00000005-1252-489A-9BD1-6AA17CA32792}"/>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1252-489A-9BD1-6AA17CA32792}"/>
                </c:ext>
                <c:ext xmlns:c15="http://schemas.microsoft.com/office/drawing/2012/chart" uri="{CE6537A1-D6FC-4f65-9D91-7224C49458BB}">
                  <c15:layout/>
                  <c15:dlblFieldTable>
                    <c15:dlblFTEntry>
                      <c15:txfldGUID>{A80835B5-DCDF-4C96-86CB-A80FAB516B55}</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1252-489A-9BD1-6AA17CA32792}"/>
                </c:ext>
                <c:ext xmlns:c15="http://schemas.microsoft.com/office/drawing/2012/chart" uri="{CE6537A1-D6FC-4f65-9D91-7224C49458BB}">
                  <c15:layout/>
                  <c15:dlblFieldTable>
                    <c15:dlblFTEntry>
                      <c15:txfldGUID>{C7CA1814-ECE7-40E4-B515-5004F91FDD8E}</c15:txfldGUID>
                      <c15:f>'公会計指標分析・財政指標組合せ分析表 '!$L$72</c15:f>
                      <c15:dlblFieldTableCache>
                        <c:ptCount val="1"/>
                        <c:pt idx="0">
                          <c:v>H25</c:v>
                        </c:pt>
                      </c15:dlblFieldTableCache>
                    </c15:dlblFTEntry>
                  </c15:dlblFieldTable>
                  <c15:showDataLabelsRange val="0"/>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1252-489A-9BD1-6AA17CA32792}"/>
                </c:ext>
                <c:ext xmlns:c15="http://schemas.microsoft.com/office/drawing/2012/chart" uri="{CE6537A1-D6FC-4f65-9D91-7224C49458BB}">
                  <c15:layout/>
                  <c15:dlblFieldTable>
                    <c15:dlblFTEntry>
                      <c15:txfldGUID>{46EED8C9-013C-4EA3-8311-A361D90B990A}</c15:txfldGUID>
                      <c15:f>'公会計指標分析・財政指標組合せ分析表 '!$M$72</c15:f>
                      <c15:dlblFieldTableCache>
                        <c:ptCount val="1"/>
                        <c:pt idx="0">
                          <c:v>H26</c:v>
                        </c:pt>
                      </c15:dlblFieldTableCache>
                    </c15:dlblFTEntry>
                  </c15:dlblFieldTable>
                  <c15:showDataLabelsRange val="0"/>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1252-489A-9BD1-6AA17CA32792}"/>
                </c:ext>
                <c:ext xmlns:c15="http://schemas.microsoft.com/office/drawing/2012/chart" uri="{CE6537A1-D6FC-4f65-9D91-7224C49458BB}">
                  <c15:layout/>
                  <c15:dlblFieldTable>
                    <c15:dlblFTEntry>
                      <c15:txfldGUID>{E727DB78-945A-425D-8FB9-FBBD4CCF3C1A}</c15:txfldGUID>
                      <c15:f>'公会計指標分析・財政指標組合せ分析表 '!$N$72</c15:f>
                      <c15:dlblFieldTableCache>
                        <c:ptCount val="1"/>
                        <c:pt idx="0">
                          <c:v>H27</c:v>
                        </c:pt>
                      </c15:dlblFieldTableCache>
                    </c15:dlblFTEntry>
                  </c15:dlblFieldTable>
                  <c15:showDataLabelsRange val="0"/>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252-489A-9BD1-6AA17CA32792}"/>
                </c:ext>
                <c:ext xmlns:c15="http://schemas.microsoft.com/office/drawing/2012/chart" uri="{CE6537A1-D6FC-4f65-9D91-7224C49458BB}">
                  <c15:layout/>
                  <c15:dlblFieldTable>
                    <c15:dlblFTEntry>
                      <c15:txfldGUID>{7B99A079-087A-4089-A311-9258BC0BF054}</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12.8</c:v>
                </c:pt>
                <c:pt idx="1">
                  <c:v>12</c:v>
                </c:pt>
                <c:pt idx="2">
                  <c:v>11.1</c:v>
                </c:pt>
                <c:pt idx="3">
                  <c:v>10.199999999999999</c:v>
                </c:pt>
                <c:pt idx="4">
                  <c:v>9.1999999999999993</c:v>
                </c:pt>
              </c:numCache>
            </c:numRef>
          </c:xVal>
          <c:yVal>
            <c:numRef>
              <c:f>'公会計指標分析・財政指標組合せ分析表 '!$K$77:$O$77</c:f>
              <c:numCache>
                <c:formatCode>#,##0.0;"▲ "#,##0.0</c:formatCode>
                <c:ptCount val="5"/>
                <c:pt idx="0">
                  <c:v>76.2</c:v>
                </c:pt>
                <c:pt idx="1">
                  <c:v>65.3</c:v>
                </c:pt>
                <c:pt idx="2">
                  <c:v>60.8</c:v>
                </c:pt>
                <c:pt idx="3">
                  <c:v>56.8</c:v>
                </c:pt>
                <c:pt idx="4">
                  <c:v>36.6</c:v>
                </c:pt>
              </c:numCache>
            </c:numRef>
          </c:yVal>
          <c:smooth val="0"/>
          <c:extLst xmlns:c16r2="http://schemas.microsoft.com/office/drawing/2015/06/chart">
            <c:ext xmlns:c16="http://schemas.microsoft.com/office/drawing/2014/chart" uri="{C3380CC4-5D6E-409C-BE32-E72D297353CC}">
              <c16:uniqueId val="{0000000B-1252-489A-9BD1-6AA17CA32792}"/>
            </c:ext>
          </c:extLst>
        </c:ser>
        <c:dLbls>
          <c:showLegendKey val="0"/>
          <c:showVal val="0"/>
          <c:showCatName val="0"/>
          <c:showSerName val="0"/>
          <c:showPercent val="0"/>
          <c:showBubbleSize val="0"/>
        </c:dLbls>
        <c:axId val="500822080"/>
        <c:axId val="500822464"/>
      </c:scatterChart>
      <c:valAx>
        <c:axId val="500822080"/>
        <c:scaling>
          <c:orientation val="minMax"/>
          <c:max val="13.1"/>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0822464"/>
        <c:crosses val="autoZero"/>
        <c:crossBetween val="midCat"/>
      </c:valAx>
      <c:valAx>
        <c:axId val="500822464"/>
        <c:scaling>
          <c:orientation val="minMax"/>
          <c:max val="8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0822080"/>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実質公債費比率（分子）に占める元利償還金の割合は</a:t>
          </a:r>
          <a:r>
            <a:rPr kumimoji="1" lang="en-US" altLang="ja-JP" sz="1400">
              <a:latin typeface="ＭＳ ゴシック" pitchFamily="49" charset="-128"/>
              <a:ea typeface="ＭＳ ゴシック" pitchFamily="49" charset="-128"/>
            </a:rPr>
            <a:t>90.7</a:t>
          </a:r>
          <a:r>
            <a:rPr kumimoji="1" lang="ja-JP" altLang="en-US" sz="1400">
              <a:latin typeface="ＭＳ ゴシック" pitchFamily="49" charset="-128"/>
              <a:ea typeface="ＭＳ ゴシック" pitchFamily="49" charset="-128"/>
            </a:rPr>
            <a:t>％と非常に高く、元利償還金の推移が実質公債費比率に直結した形となっている。また、算入公債費等については、主に旧合併特例事業債など交付税算入が高いものが残存しており、実質公債費比率を押し下げるものとなっている。償還ピークを過ぎたことから、改善傾向にあるが、庁舎統合整備事業など旧合併特例事業債を活用した大型事業が見込まれており、比率が悪化しないよう、引き続き健全な財政運営に努める。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将来負担額のうち、一般会計等に係る地方債の現在高の割合が</a:t>
          </a:r>
          <a:r>
            <a:rPr kumimoji="1" lang="en-US" altLang="ja-JP" sz="1400">
              <a:latin typeface="ＭＳ ゴシック" pitchFamily="49" charset="-128"/>
              <a:ea typeface="ＭＳ ゴシック" pitchFamily="49" charset="-128"/>
            </a:rPr>
            <a:t>76.6</a:t>
          </a:r>
          <a:r>
            <a:rPr kumimoji="1" lang="ja-JP" altLang="en-US" sz="1400">
              <a:latin typeface="ＭＳ ゴシック" pitchFamily="49" charset="-128"/>
              <a:ea typeface="ＭＳ ゴシック" pitchFamily="49" charset="-128"/>
            </a:rPr>
            <a:t>％、次いで退職手当負担見込額が</a:t>
          </a:r>
          <a:r>
            <a:rPr kumimoji="1" lang="en-US" altLang="ja-JP" sz="1400">
              <a:latin typeface="ＭＳ ゴシック" pitchFamily="49" charset="-128"/>
              <a:ea typeface="ＭＳ ゴシック" pitchFamily="49" charset="-128"/>
            </a:rPr>
            <a:t>19.0</a:t>
          </a:r>
          <a:r>
            <a:rPr kumimoji="1" lang="ja-JP" altLang="en-US" sz="1400">
              <a:latin typeface="ＭＳ ゴシック" pitchFamily="49" charset="-128"/>
              <a:ea typeface="ＭＳ ゴシック" pitchFamily="49" charset="-128"/>
            </a:rPr>
            <a:t>％と、将来負担比率（分子）の大部分を占めている。将来負担額の増加は地方債現在高の増加によるところが大きく、前年度比で</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ポイント増加しており、火葬場建設事業やごみ処理長寿命化整備事業に伴う地方債発行によるところが大きい。ただし、公債費に係る基準財政需要額算入見込額や充当可能基金が将来負担額を上回っているため、将来負担比率は算出されていない。今後も、庁舎統合整備事業などにより新発債の増が見込まれるが、起債の抑制と基金の効率的な運用を図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福岡県嘉麻市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39,745
39,462
135.11
26,647,075
25,744,110
821,181
13,213,004
21,045,797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類似団体平均を上回っており、建物等の老朽化が進んでいることがうかがえる。有形固定資産減価償却率は、４庁舎のうち３庁舎で</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％以上、市営住宅で</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以上となっており、類似団体平均を上回る主な要因と考えられる。庁舎については、統合整備事業に着手しており、事業完了後には、数値の改善が見込まれる。また、市営住宅についても耐用年数を経過した住宅の除却を行うなど、保有量の削減に努めており、今後も公共施設等総合管理計画（嘉麻市公共施設等適正化基本方針）に基づき、老朽化対策に積極的に取り組んで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7" name="テキスト ボックス 56"/>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9" name="テキスト ボックス 58"/>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1" name="テキスト ボックス 60"/>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3" name="テキスト ボックス 62"/>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5" name="テキスト ボックス 64"/>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35772</xdr:rowOff>
    </xdr:from>
    <xdr:to>
      <xdr:col>3</xdr:col>
      <xdr:colOff>1170940</xdr:colOff>
      <xdr:row>34</xdr:row>
      <xdr:rowOff>95038</xdr:rowOff>
    </xdr:to>
    <xdr:cxnSp macro="">
      <xdr:nvCxnSpPr>
        <xdr:cNvPr id="69" name="直線コネクタ 68"/>
        <xdr:cNvCxnSpPr/>
      </xdr:nvCxnSpPr>
      <xdr:spPr>
        <a:xfrm flipV="1">
          <a:off x="4760595" y="5445972"/>
          <a:ext cx="1270" cy="12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98865</xdr:rowOff>
    </xdr:from>
    <xdr:ext cx="405111" cy="259045"/>
    <xdr:sp macro="" textlink="">
      <xdr:nvSpPr>
        <xdr:cNvPr id="70" name="有形固定資産減価償却率最小値テキスト"/>
        <xdr:cNvSpPr txBox="1"/>
      </xdr:nvSpPr>
      <xdr:spPr>
        <a:xfrm>
          <a:off x="4813300" y="670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95038</xdr:rowOff>
    </xdr:from>
    <xdr:to>
      <xdr:col>3</xdr:col>
      <xdr:colOff>1260475</xdr:colOff>
      <xdr:row>34</xdr:row>
      <xdr:rowOff>95038</xdr:rowOff>
    </xdr:to>
    <xdr:cxnSp macro="">
      <xdr:nvCxnSpPr>
        <xdr:cNvPr id="71" name="直線コネクタ 70"/>
        <xdr:cNvCxnSpPr/>
      </xdr:nvCxnSpPr>
      <xdr:spPr>
        <a:xfrm>
          <a:off x="4673600" y="670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153899</xdr:rowOff>
    </xdr:from>
    <xdr:ext cx="405111" cy="259045"/>
    <xdr:sp macro="" textlink="">
      <xdr:nvSpPr>
        <xdr:cNvPr id="72"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3</xdr:col>
      <xdr:colOff>1082675</xdr:colOff>
      <xdr:row>27</xdr:row>
      <xdr:rowOff>35772</xdr:rowOff>
    </xdr:from>
    <xdr:to>
      <xdr:col>3</xdr:col>
      <xdr:colOff>1260475</xdr:colOff>
      <xdr:row>27</xdr:row>
      <xdr:rowOff>35772</xdr:rowOff>
    </xdr:to>
    <xdr:cxnSp macro="">
      <xdr:nvCxnSpPr>
        <xdr:cNvPr id="73" name="直線コネクタ 72"/>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157920</xdr:rowOff>
    </xdr:from>
    <xdr:ext cx="405111" cy="259045"/>
    <xdr:sp macro="" textlink="">
      <xdr:nvSpPr>
        <xdr:cNvPr id="74" name="有形固定資産減価償却率平均値テキスト"/>
        <xdr:cNvSpPr txBox="1"/>
      </xdr:nvSpPr>
      <xdr:spPr>
        <a:xfrm>
          <a:off x="4813300" y="6082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8043</xdr:rowOff>
    </xdr:from>
    <xdr:to>
      <xdr:col>3</xdr:col>
      <xdr:colOff>1222375</xdr:colOff>
      <xdr:row>31</xdr:row>
      <xdr:rowOff>109643</xdr:rowOff>
    </xdr:to>
    <xdr:sp macro="" textlink="">
      <xdr:nvSpPr>
        <xdr:cNvPr id="75" name="フローチャート : 判断 74"/>
        <xdr:cNvSpPr/>
      </xdr:nvSpPr>
      <xdr:spPr>
        <a:xfrm>
          <a:off x="47117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101600</xdr:rowOff>
    </xdr:from>
    <xdr:to>
      <xdr:col>3</xdr:col>
      <xdr:colOff>511175</xdr:colOff>
      <xdr:row>32</xdr:row>
      <xdr:rowOff>31750</xdr:rowOff>
    </xdr:to>
    <xdr:sp macro="" textlink="">
      <xdr:nvSpPr>
        <xdr:cNvPr id="76" name="フローチャート : 判断 75"/>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3175</xdr:rowOff>
    </xdr:from>
    <xdr:to>
      <xdr:col>3</xdr:col>
      <xdr:colOff>511175</xdr:colOff>
      <xdr:row>30</xdr:row>
      <xdr:rowOff>104775</xdr:rowOff>
    </xdr:to>
    <xdr:sp macro="" textlink="">
      <xdr:nvSpPr>
        <xdr:cNvPr id="82" name="円/楕円 81"/>
        <xdr:cNvSpPr/>
      </xdr:nvSpPr>
      <xdr:spPr>
        <a:xfrm>
          <a:off x="4000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22877</xdr:rowOff>
    </xdr:from>
    <xdr:ext cx="405111" cy="259045"/>
    <xdr:sp macro="" textlink="">
      <xdr:nvSpPr>
        <xdr:cNvPr id="83" name="n_1aveValue有形固定資産減価償却率"/>
        <xdr:cNvSpPr txBox="1"/>
      </xdr:nvSpPr>
      <xdr:spPr>
        <a:xfrm>
          <a:off x="3836043"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121302</xdr:rowOff>
    </xdr:from>
    <xdr:ext cx="405111" cy="259045"/>
    <xdr:sp macro="" textlink="">
      <xdr:nvSpPr>
        <xdr:cNvPr id="84" name="n_1mainValue有形固定資産減価償却率"/>
        <xdr:cNvSpPr txBox="1"/>
      </xdr:nvSpPr>
      <xdr:spPr>
        <a:xfrm>
          <a:off x="3836043"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福岡県嘉麻市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39,745
39,462
135.11
26,647,075
25,744,110
821,181
13,213,004
21,045,797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32385</xdr:rowOff>
    </xdr:to>
    <xdr:cxnSp macro="">
      <xdr:nvCxnSpPr>
        <xdr:cNvPr id="57" name="直線コネクタ 56"/>
        <xdr:cNvCxnSpPr/>
      </xdr:nvCxnSpPr>
      <xdr:spPr>
        <a:xfrm flipV="1">
          <a:off x="4634865" y="573405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36212</xdr:rowOff>
    </xdr:from>
    <xdr:ext cx="405111" cy="259045"/>
    <xdr:sp macro="" textlink="">
      <xdr:nvSpPr>
        <xdr:cNvPr id="58" name="【道路】&#10;有形固定資産減価償却率最小値テキスト"/>
        <xdr:cNvSpPr txBox="1"/>
      </xdr:nvSpPr>
      <xdr:spPr>
        <a:xfrm>
          <a:off x="4724400"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41</xdr:row>
      <xdr:rowOff>32385</xdr:rowOff>
    </xdr:from>
    <xdr:to>
      <xdr:col>6</xdr:col>
      <xdr:colOff>600075</xdr:colOff>
      <xdr:row>41</xdr:row>
      <xdr:rowOff>32385</xdr:rowOff>
    </xdr:to>
    <xdr:cxnSp macro="">
      <xdr:nvCxnSpPr>
        <xdr:cNvPr id="59" name="直線コネクタ 58"/>
        <xdr:cNvCxnSpPr/>
      </xdr:nvCxnSpPr>
      <xdr:spPr>
        <a:xfrm>
          <a:off x="4546600" y="706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0" name="【道路】&#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91457</xdr:rowOff>
    </xdr:from>
    <xdr:ext cx="405111" cy="259045"/>
    <xdr:sp macro="" textlink="">
      <xdr:nvSpPr>
        <xdr:cNvPr id="62" name="【道路】&#10;有形固定資産減価償却率平均値テキスト"/>
        <xdr:cNvSpPr txBox="1"/>
      </xdr:nvSpPr>
      <xdr:spPr>
        <a:xfrm>
          <a:off x="47244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113030</xdr:rowOff>
    </xdr:from>
    <xdr:to>
      <xdr:col>6</xdr:col>
      <xdr:colOff>561975</xdr:colOff>
      <xdr:row>38</xdr:row>
      <xdr:rowOff>43180</xdr:rowOff>
    </xdr:to>
    <xdr:sp macro="" textlink="">
      <xdr:nvSpPr>
        <xdr:cNvPr id="63" name="フローチャート : 判断 62"/>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50165</xdr:rowOff>
    </xdr:from>
    <xdr:to>
      <xdr:col>5</xdr:col>
      <xdr:colOff>409575</xdr:colOff>
      <xdr:row>38</xdr:row>
      <xdr:rowOff>151765</xdr:rowOff>
    </xdr:to>
    <xdr:sp macro="" textlink="">
      <xdr:nvSpPr>
        <xdr:cNvPr id="64" name="フローチャート : 判断 63"/>
        <xdr:cNvSpPr/>
      </xdr:nvSpPr>
      <xdr:spPr>
        <a:xfrm>
          <a:off x="3746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21590</xdr:rowOff>
    </xdr:from>
    <xdr:to>
      <xdr:col>5</xdr:col>
      <xdr:colOff>409575</xdr:colOff>
      <xdr:row>38</xdr:row>
      <xdr:rowOff>123190</xdr:rowOff>
    </xdr:to>
    <xdr:sp macro="" textlink="">
      <xdr:nvSpPr>
        <xdr:cNvPr id="70" name="円/楕円 69"/>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142892</xdr:rowOff>
    </xdr:from>
    <xdr:ext cx="405111" cy="259045"/>
    <xdr:sp macro="" textlink="">
      <xdr:nvSpPr>
        <xdr:cNvPr id="71" name="n_1aveValue【道路】&#10;有形固定資産減価償却率"/>
        <xdr:cNvSpPr txBox="1"/>
      </xdr:nvSpPr>
      <xdr:spPr>
        <a:xfrm>
          <a:off x="3582043"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139717</xdr:rowOff>
    </xdr:from>
    <xdr:ext cx="405111" cy="259045"/>
    <xdr:sp macro="" textlink="">
      <xdr:nvSpPr>
        <xdr:cNvPr id="72" name="n_1mainValue【道路】&#10;有形固定資産減価償却率"/>
        <xdr:cNvSpPr txBox="1"/>
      </xdr:nvSpPr>
      <xdr:spPr>
        <a:xfrm>
          <a:off x="3582043"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21336</xdr:rowOff>
    </xdr:from>
    <xdr:to>
      <xdr:col>15</xdr:col>
      <xdr:colOff>180340</xdr:colOff>
      <xdr:row>40</xdr:row>
      <xdr:rowOff>31440</xdr:rowOff>
    </xdr:to>
    <xdr:cxnSp macro="">
      <xdr:nvCxnSpPr>
        <xdr:cNvPr id="94" name="直線コネクタ 93"/>
        <xdr:cNvCxnSpPr/>
      </xdr:nvCxnSpPr>
      <xdr:spPr>
        <a:xfrm flipV="1">
          <a:off x="10476865" y="5850636"/>
          <a:ext cx="0"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35267</xdr:rowOff>
    </xdr:from>
    <xdr:ext cx="469744" cy="259045"/>
    <xdr:sp macro="" textlink="">
      <xdr:nvSpPr>
        <xdr:cNvPr id="95" name="【道路】&#10;一人当たり延長最小値テキスト"/>
        <xdr:cNvSpPr txBox="1"/>
      </xdr:nvSpPr>
      <xdr:spPr>
        <a:xfrm>
          <a:off x="10566400" y="68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5.979</a:t>
          </a:r>
          <a:endParaRPr kumimoji="1" lang="ja-JP" altLang="en-US" sz="1000" b="1">
            <a:latin typeface="ＭＳ Ｐゴシック"/>
          </a:endParaRPr>
        </a:p>
      </xdr:txBody>
    </xdr:sp>
    <xdr:clientData/>
  </xdr:oneCellAnchor>
  <xdr:twoCellAnchor>
    <xdr:from>
      <xdr:col>15</xdr:col>
      <xdr:colOff>92075</xdr:colOff>
      <xdr:row>40</xdr:row>
      <xdr:rowOff>31440</xdr:rowOff>
    </xdr:from>
    <xdr:to>
      <xdr:col>15</xdr:col>
      <xdr:colOff>269875</xdr:colOff>
      <xdr:row>40</xdr:row>
      <xdr:rowOff>31440</xdr:rowOff>
    </xdr:to>
    <xdr:cxnSp macro="">
      <xdr:nvCxnSpPr>
        <xdr:cNvPr id="96" name="直線コネクタ 95"/>
        <xdr:cNvCxnSpPr/>
      </xdr:nvCxnSpPr>
      <xdr:spPr>
        <a:xfrm>
          <a:off x="10388600" y="68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139463</xdr:rowOff>
    </xdr:from>
    <xdr:ext cx="534377" cy="259045"/>
    <xdr:sp macro="" textlink="">
      <xdr:nvSpPr>
        <xdr:cNvPr id="97" name="【道路】&#10;一人当たり延長最大値テキスト"/>
        <xdr:cNvSpPr txBox="1"/>
      </xdr:nvSpPr>
      <xdr:spPr>
        <a:xfrm>
          <a:off x="10566400" y="56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28.700</a:t>
          </a:r>
          <a:endParaRPr kumimoji="1" lang="ja-JP" altLang="en-US" sz="1000" b="1">
            <a:latin typeface="ＭＳ Ｐゴシック"/>
          </a:endParaRPr>
        </a:p>
      </xdr:txBody>
    </xdr:sp>
    <xdr:clientData/>
  </xdr:oneCellAnchor>
  <xdr:twoCellAnchor>
    <xdr:from>
      <xdr:col>15</xdr:col>
      <xdr:colOff>92075</xdr:colOff>
      <xdr:row>34</xdr:row>
      <xdr:rowOff>21336</xdr:rowOff>
    </xdr:from>
    <xdr:to>
      <xdr:col>15</xdr:col>
      <xdr:colOff>269875</xdr:colOff>
      <xdr:row>34</xdr:row>
      <xdr:rowOff>21336</xdr:rowOff>
    </xdr:to>
    <xdr:cxnSp macro="">
      <xdr:nvCxnSpPr>
        <xdr:cNvPr id="98" name="直線コネクタ 97"/>
        <xdr:cNvCxnSpPr/>
      </xdr:nvCxnSpPr>
      <xdr:spPr>
        <a:xfrm>
          <a:off x="10388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11325</xdr:rowOff>
    </xdr:from>
    <xdr:ext cx="534377" cy="259045"/>
    <xdr:sp macro="" textlink="">
      <xdr:nvSpPr>
        <xdr:cNvPr id="99" name="【道路】&#10;一人当たり延長平均値テキスト"/>
        <xdr:cNvSpPr txBox="1"/>
      </xdr:nvSpPr>
      <xdr:spPr>
        <a:xfrm>
          <a:off x="10566400" y="6526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32898</xdr:rowOff>
    </xdr:from>
    <xdr:to>
      <xdr:col>15</xdr:col>
      <xdr:colOff>231775</xdr:colOff>
      <xdr:row>38</xdr:row>
      <xdr:rowOff>134498</xdr:rowOff>
    </xdr:to>
    <xdr:sp macro="" textlink="">
      <xdr:nvSpPr>
        <xdr:cNvPr id="100" name="フローチャート : 判断 99"/>
        <xdr:cNvSpPr/>
      </xdr:nvSpPr>
      <xdr:spPr>
        <a:xfrm>
          <a:off x="10426700" y="654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9078</xdr:rowOff>
    </xdr:from>
    <xdr:to>
      <xdr:col>14</xdr:col>
      <xdr:colOff>79375</xdr:colOff>
      <xdr:row>37</xdr:row>
      <xdr:rowOff>110678</xdr:rowOff>
    </xdr:to>
    <xdr:sp macro="" textlink="">
      <xdr:nvSpPr>
        <xdr:cNvPr id="101" name="フローチャート : 判断 100"/>
        <xdr:cNvSpPr/>
      </xdr:nvSpPr>
      <xdr:spPr>
        <a:xfrm>
          <a:off x="9588500" y="635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25537</xdr:rowOff>
    </xdr:from>
    <xdr:to>
      <xdr:col>14</xdr:col>
      <xdr:colOff>79375</xdr:colOff>
      <xdr:row>38</xdr:row>
      <xdr:rowOff>127137</xdr:rowOff>
    </xdr:to>
    <xdr:sp macro="" textlink="">
      <xdr:nvSpPr>
        <xdr:cNvPr id="107" name="円/楕円 106"/>
        <xdr:cNvSpPr/>
      </xdr:nvSpPr>
      <xdr:spPr>
        <a:xfrm>
          <a:off x="9588500" y="654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127205</xdr:rowOff>
    </xdr:from>
    <xdr:ext cx="534377" cy="259045"/>
    <xdr:sp macro="" textlink="">
      <xdr:nvSpPr>
        <xdr:cNvPr id="108" name="n_1aveValue【道路】&#10;一人当たり延長"/>
        <xdr:cNvSpPr txBox="1"/>
      </xdr:nvSpPr>
      <xdr:spPr>
        <a:xfrm>
          <a:off x="9359410" y="612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118264</xdr:rowOff>
    </xdr:from>
    <xdr:ext cx="534377" cy="259045"/>
    <xdr:sp macro="" textlink="">
      <xdr:nvSpPr>
        <xdr:cNvPr id="109" name="n_1mainValue【道路】&#10;一人当たり延長"/>
        <xdr:cNvSpPr txBox="1"/>
      </xdr:nvSpPr>
      <xdr:spPr>
        <a:xfrm>
          <a:off x="9359410" y="66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114300</xdr:rowOff>
    </xdr:from>
    <xdr:to>
      <xdr:col>6</xdr:col>
      <xdr:colOff>510540</xdr:colOff>
      <xdr:row>62</xdr:row>
      <xdr:rowOff>109728</xdr:rowOff>
    </xdr:to>
    <xdr:cxnSp macro="">
      <xdr:nvCxnSpPr>
        <xdr:cNvPr id="132" name="直線コネクタ 131"/>
        <xdr:cNvCxnSpPr/>
      </xdr:nvCxnSpPr>
      <xdr:spPr>
        <a:xfrm flipV="1">
          <a:off x="4634865" y="97155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113555</xdr:rowOff>
    </xdr:from>
    <xdr:ext cx="405111" cy="259045"/>
    <xdr:sp macro="" textlink="">
      <xdr:nvSpPr>
        <xdr:cNvPr id="133" name="【橋りょう・トンネル】&#10;有形固定資産減価償却率最小値テキスト"/>
        <xdr:cNvSpPr txBox="1"/>
      </xdr:nvSpPr>
      <xdr:spPr>
        <a:xfrm>
          <a:off x="4724400" y="1074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422275</xdr:colOff>
      <xdr:row>62</xdr:row>
      <xdr:rowOff>109728</xdr:rowOff>
    </xdr:from>
    <xdr:to>
      <xdr:col>6</xdr:col>
      <xdr:colOff>600075</xdr:colOff>
      <xdr:row>62</xdr:row>
      <xdr:rowOff>109728</xdr:rowOff>
    </xdr:to>
    <xdr:cxnSp macro="">
      <xdr:nvCxnSpPr>
        <xdr:cNvPr id="134" name="直線コネクタ 133"/>
        <xdr:cNvCxnSpPr/>
      </xdr:nvCxnSpPr>
      <xdr:spPr>
        <a:xfrm>
          <a:off x="4546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60977</xdr:rowOff>
    </xdr:from>
    <xdr:ext cx="405111" cy="259045"/>
    <xdr:sp macro="" textlink="">
      <xdr:nvSpPr>
        <xdr:cNvPr id="135" name="【橋りょう・トンネル】&#10;有形固定資産減価償却率最大値テキスト"/>
        <xdr:cNvSpPr txBox="1"/>
      </xdr:nvSpPr>
      <xdr:spPr>
        <a:xfrm>
          <a:off x="47244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56</xdr:row>
      <xdr:rowOff>114300</xdr:rowOff>
    </xdr:from>
    <xdr:to>
      <xdr:col>6</xdr:col>
      <xdr:colOff>600075</xdr:colOff>
      <xdr:row>56</xdr:row>
      <xdr:rowOff>114300</xdr:rowOff>
    </xdr:to>
    <xdr:cxnSp macro="">
      <xdr:nvCxnSpPr>
        <xdr:cNvPr id="136" name="直線コネクタ 135"/>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9923</xdr:rowOff>
    </xdr:from>
    <xdr:ext cx="405111" cy="259045"/>
    <xdr:sp macro="" textlink="">
      <xdr:nvSpPr>
        <xdr:cNvPr id="137" name="【橋りょう・トンネル】&#10;有形固定資産減価償却率平均値テキスト"/>
        <xdr:cNvSpPr txBox="1"/>
      </xdr:nvSpPr>
      <xdr:spPr>
        <a:xfrm>
          <a:off x="4724400" y="1029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31496</xdr:rowOff>
    </xdr:from>
    <xdr:to>
      <xdr:col>6</xdr:col>
      <xdr:colOff>561975</xdr:colOff>
      <xdr:row>60</xdr:row>
      <xdr:rowOff>133096</xdr:rowOff>
    </xdr:to>
    <xdr:sp macro="" textlink="">
      <xdr:nvSpPr>
        <xdr:cNvPr id="138" name="フローチャート : 判断 137"/>
        <xdr:cNvSpPr/>
      </xdr:nvSpPr>
      <xdr:spPr>
        <a:xfrm>
          <a:off x="45847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39" name="フローチャート : 判断 138"/>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58928</xdr:rowOff>
    </xdr:from>
    <xdr:to>
      <xdr:col>5</xdr:col>
      <xdr:colOff>409575</xdr:colOff>
      <xdr:row>62</xdr:row>
      <xdr:rowOff>160528</xdr:rowOff>
    </xdr:to>
    <xdr:sp macro="" textlink="">
      <xdr:nvSpPr>
        <xdr:cNvPr id="145" name="円/楕円 144"/>
        <xdr:cNvSpPr/>
      </xdr:nvSpPr>
      <xdr:spPr>
        <a:xfrm>
          <a:off x="3746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161053</xdr:rowOff>
    </xdr:from>
    <xdr:ext cx="405111" cy="259045"/>
    <xdr:sp macro="" textlink="">
      <xdr:nvSpPr>
        <xdr:cNvPr id="146" name="n_1aveValue【橋りょう・トンネル】&#10;有形固定資産減価償却率"/>
        <xdr:cNvSpPr txBox="1"/>
      </xdr:nvSpPr>
      <xdr:spPr>
        <a:xfrm>
          <a:off x="3582043"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151655</xdr:rowOff>
    </xdr:from>
    <xdr:ext cx="405111" cy="259045"/>
    <xdr:sp macro="" textlink="">
      <xdr:nvSpPr>
        <xdr:cNvPr id="147" name="n_1mainValue【橋りょう・トンネル】&#10;有形固定資産減価償却率"/>
        <xdr:cNvSpPr txBox="1"/>
      </xdr:nvSpPr>
      <xdr:spPr>
        <a:xfrm>
          <a:off x="3582043" y="1078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8" name="直線コネクタ 15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9" name="テキスト ボックス 15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0" name="直線コネクタ 15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1" name="テキスト ボックス 16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2" name="直線コネクタ 16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3" name="テキスト ボックス 16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4" name="直線コネクタ 16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5" name="テキスト ボックス 16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6" name="直線コネクタ 16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7" name="テキスト ボックス 16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8" name="直線コネクタ 16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9" name="テキスト ボックス 16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89701</xdr:rowOff>
    </xdr:from>
    <xdr:to>
      <xdr:col>15</xdr:col>
      <xdr:colOff>180340</xdr:colOff>
      <xdr:row>64</xdr:row>
      <xdr:rowOff>83031</xdr:rowOff>
    </xdr:to>
    <xdr:cxnSp macro="">
      <xdr:nvCxnSpPr>
        <xdr:cNvPr id="173" name="直線コネクタ 172"/>
        <xdr:cNvCxnSpPr/>
      </xdr:nvCxnSpPr>
      <xdr:spPr>
        <a:xfrm flipV="1">
          <a:off x="10476865" y="9690901"/>
          <a:ext cx="0" cy="136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86858</xdr:rowOff>
    </xdr:from>
    <xdr:ext cx="534377" cy="259045"/>
    <xdr:sp macro="" textlink="">
      <xdr:nvSpPr>
        <xdr:cNvPr id="174" name="【橋りょう・トンネル】&#10;一人当たり有形固定資産（償却資産）額最小値テキスト"/>
        <xdr:cNvSpPr txBox="1"/>
      </xdr:nvSpPr>
      <xdr:spPr>
        <a:xfrm>
          <a:off x="10566400" y="110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29,150</a:t>
          </a:r>
          <a:endParaRPr kumimoji="1" lang="ja-JP" altLang="en-US" sz="1000" b="1">
            <a:latin typeface="ＭＳ Ｐゴシック"/>
          </a:endParaRPr>
        </a:p>
      </xdr:txBody>
    </xdr:sp>
    <xdr:clientData/>
  </xdr:oneCellAnchor>
  <xdr:twoCellAnchor>
    <xdr:from>
      <xdr:col>15</xdr:col>
      <xdr:colOff>92075</xdr:colOff>
      <xdr:row>64</xdr:row>
      <xdr:rowOff>83031</xdr:rowOff>
    </xdr:from>
    <xdr:to>
      <xdr:col>15</xdr:col>
      <xdr:colOff>269875</xdr:colOff>
      <xdr:row>64</xdr:row>
      <xdr:rowOff>83031</xdr:rowOff>
    </xdr:to>
    <xdr:cxnSp macro="">
      <xdr:nvCxnSpPr>
        <xdr:cNvPr id="175" name="直線コネクタ 174"/>
        <xdr:cNvCxnSpPr/>
      </xdr:nvCxnSpPr>
      <xdr:spPr>
        <a:xfrm>
          <a:off x="10388600" y="1105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36378</xdr:rowOff>
    </xdr:from>
    <xdr:ext cx="599010" cy="259045"/>
    <xdr:sp macro="" textlink="">
      <xdr:nvSpPr>
        <xdr:cNvPr id="176" name="【橋りょう・トンネル】&#10;一人当たり有形固定資産（償却資産）額最大値テキスト"/>
        <xdr:cNvSpPr txBox="1"/>
      </xdr:nvSpPr>
      <xdr:spPr>
        <a:xfrm>
          <a:off x="10566400" y="946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865,065</a:t>
          </a:r>
          <a:endParaRPr kumimoji="1" lang="ja-JP" altLang="en-US" sz="1000" b="1">
            <a:latin typeface="ＭＳ Ｐゴシック"/>
          </a:endParaRPr>
        </a:p>
      </xdr:txBody>
    </xdr:sp>
    <xdr:clientData/>
  </xdr:oneCellAnchor>
  <xdr:twoCellAnchor>
    <xdr:from>
      <xdr:col>15</xdr:col>
      <xdr:colOff>92075</xdr:colOff>
      <xdr:row>56</xdr:row>
      <xdr:rowOff>89701</xdr:rowOff>
    </xdr:from>
    <xdr:to>
      <xdr:col>15</xdr:col>
      <xdr:colOff>269875</xdr:colOff>
      <xdr:row>56</xdr:row>
      <xdr:rowOff>89701</xdr:rowOff>
    </xdr:to>
    <xdr:cxnSp macro="">
      <xdr:nvCxnSpPr>
        <xdr:cNvPr id="177" name="直線コネクタ 176"/>
        <xdr:cNvCxnSpPr/>
      </xdr:nvCxnSpPr>
      <xdr:spPr>
        <a:xfrm>
          <a:off x="10388600" y="96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109212</xdr:rowOff>
    </xdr:from>
    <xdr:ext cx="599010" cy="259045"/>
    <xdr:sp macro="" textlink="">
      <xdr:nvSpPr>
        <xdr:cNvPr id="178" name="【橋りょう・トンネル】&#10;一人当たり有形固定資産（償却資産）額平均値テキスト"/>
        <xdr:cNvSpPr txBox="1"/>
      </xdr:nvSpPr>
      <xdr:spPr>
        <a:xfrm>
          <a:off x="10566400" y="10567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283,793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130785</xdr:rowOff>
    </xdr:from>
    <xdr:to>
      <xdr:col>15</xdr:col>
      <xdr:colOff>231775</xdr:colOff>
      <xdr:row>62</xdr:row>
      <xdr:rowOff>60935</xdr:rowOff>
    </xdr:to>
    <xdr:sp macro="" textlink="">
      <xdr:nvSpPr>
        <xdr:cNvPr id="179" name="フローチャート : 判断 178"/>
        <xdr:cNvSpPr/>
      </xdr:nvSpPr>
      <xdr:spPr>
        <a:xfrm>
          <a:off x="10426700" y="105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30456</xdr:rowOff>
    </xdr:from>
    <xdr:to>
      <xdr:col>14</xdr:col>
      <xdr:colOff>79375</xdr:colOff>
      <xdr:row>62</xdr:row>
      <xdr:rowOff>132056</xdr:rowOff>
    </xdr:to>
    <xdr:sp macro="" textlink="">
      <xdr:nvSpPr>
        <xdr:cNvPr id="180" name="フローチャート : 判断 179"/>
        <xdr:cNvSpPr/>
      </xdr:nvSpPr>
      <xdr:spPr>
        <a:xfrm>
          <a:off x="9588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147839</xdr:rowOff>
    </xdr:from>
    <xdr:to>
      <xdr:col>14</xdr:col>
      <xdr:colOff>79375</xdr:colOff>
      <xdr:row>60</xdr:row>
      <xdr:rowOff>77989</xdr:rowOff>
    </xdr:to>
    <xdr:sp macro="" textlink="">
      <xdr:nvSpPr>
        <xdr:cNvPr id="186" name="円/楕円 185"/>
        <xdr:cNvSpPr/>
      </xdr:nvSpPr>
      <xdr:spPr>
        <a:xfrm>
          <a:off x="9588500" y="102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123183</xdr:rowOff>
    </xdr:from>
    <xdr:ext cx="599010" cy="259045"/>
    <xdr:sp macro="" textlink="">
      <xdr:nvSpPr>
        <xdr:cNvPr id="187" name="n_1aveValue【橋りょう・トンネル】&#10;一人当たり有形固定資産（償却資産）額"/>
        <xdr:cNvSpPr txBox="1"/>
      </xdr:nvSpPr>
      <xdr:spPr>
        <a:xfrm>
          <a:off x="9327094" y="1075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94516</xdr:rowOff>
    </xdr:from>
    <xdr:ext cx="599010" cy="259045"/>
    <xdr:sp macro="" textlink="">
      <xdr:nvSpPr>
        <xdr:cNvPr id="188" name="n_1mainValue【橋りょう・トンネル】&#10;一人当たり有形固定資産（償却資産）額"/>
        <xdr:cNvSpPr txBox="1"/>
      </xdr:nvSpPr>
      <xdr:spPr>
        <a:xfrm>
          <a:off x="9327094" y="1003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22861</xdr:rowOff>
    </xdr:from>
    <xdr:to>
      <xdr:col>6</xdr:col>
      <xdr:colOff>510540</xdr:colOff>
      <xdr:row>87</xdr:row>
      <xdr:rowOff>11430</xdr:rowOff>
    </xdr:to>
    <xdr:cxnSp macro="">
      <xdr:nvCxnSpPr>
        <xdr:cNvPr id="213" name="直線コネクタ 212"/>
        <xdr:cNvCxnSpPr/>
      </xdr:nvCxnSpPr>
      <xdr:spPr>
        <a:xfrm flipV="1">
          <a:off x="4634865" y="135674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15257</xdr:rowOff>
    </xdr:from>
    <xdr:ext cx="405111" cy="259045"/>
    <xdr:sp macro="" textlink="">
      <xdr:nvSpPr>
        <xdr:cNvPr id="214" name="【公営住宅】&#10;有形固定資産減価償却率最小値テキスト"/>
        <xdr:cNvSpPr txBox="1"/>
      </xdr:nvSpPr>
      <xdr:spPr>
        <a:xfrm>
          <a:off x="4724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422275</xdr:colOff>
      <xdr:row>87</xdr:row>
      <xdr:rowOff>11430</xdr:rowOff>
    </xdr:from>
    <xdr:to>
      <xdr:col>6</xdr:col>
      <xdr:colOff>600075</xdr:colOff>
      <xdr:row>87</xdr:row>
      <xdr:rowOff>11430</xdr:rowOff>
    </xdr:to>
    <xdr:cxnSp macro="">
      <xdr:nvCxnSpPr>
        <xdr:cNvPr id="215" name="直線コネクタ 214"/>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140988</xdr:rowOff>
    </xdr:from>
    <xdr:ext cx="405111" cy="259045"/>
    <xdr:sp macro="" textlink="">
      <xdr:nvSpPr>
        <xdr:cNvPr id="216" name="【公営住宅】&#10;有形固定資産減価償却率最大値テキスト"/>
        <xdr:cNvSpPr txBox="1"/>
      </xdr:nvSpPr>
      <xdr:spPr>
        <a:xfrm>
          <a:off x="4724400"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79</xdr:row>
      <xdr:rowOff>22861</xdr:rowOff>
    </xdr:from>
    <xdr:to>
      <xdr:col>6</xdr:col>
      <xdr:colOff>600075</xdr:colOff>
      <xdr:row>79</xdr:row>
      <xdr:rowOff>22861</xdr:rowOff>
    </xdr:to>
    <xdr:cxnSp macro="">
      <xdr:nvCxnSpPr>
        <xdr:cNvPr id="217" name="直線コネクタ 216"/>
        <xdr:cNvCxnSpPr/>
      </xdr:nvCxnSpPr>
      <xdr:spPr>
        <a:xfrm>
          <a:off x="4546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104791</xdr:rowOff>
    </xdr:from>
    <xdr:ext cx="405111" cy="259045"/>
    <xdr:sp macro="" textlink="">
      <xdr:nvSpPr>
        <xdr:cNvPr id="218" name="【公営住宅】&#10;有形固定資産減価償却率平均値テキスト"/>
        <xdr:cNvSpPr txBox="1"/>
      </xdr:nvSpPr>
      <xdr:spPr>
        <a:xfrm>
          <a:off x="47244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126364</xdr:rowOff>
    </xdr:from>
    <xdr:to>
      <xdr:col>6</xdr:col>
      <xdr:colOff>561975</xdr:colOff>
      <xdr:row>82</xdr:row>
      <xdr:rowOff>56514</xdr:rowOff>
    </xdr:to>
    <xdr:sp macro="" textlink="">
      <xdr:nvSpPr>
        <xdr:cNvPr id="219" name="フローチャート : 判断 218"/>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114936</xdr:rowOff>
    </xdr:from>
    <xdr:to>
      <xdr:col>5</xdr:col>
      <xdr:colOff>409575</xdr:colOff>
      <xdr:row>82</xdr:row>
      <xdr:rowOff>45086</xdr:rowOff>
    </xdr:to>
    <xdr:sp macro="" textlink="">
      <xdr:nvSpPr>
        <xdr:cNvPr id="220" name="フローチャート : 判断 219"/>
        <xdr:cNvSpPr/>
      </xdr:nvSpPr>
      <xdr:spPr>
        <a:xfrm>
          <a:off x="3746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166370</xdr:rowOff>
    </xdr:from>
    <xdr:to>
      <xdr:col>5</xdr:col>
      <xdr:colOff>409575</xdr:colOff>
      <xdr:row>80</xdr:row>
      <xdr:rowOff>96520</xdr:rowOff>
    </xdr:to>
    <xdr:sp macro="" textlink="">
      <xdr:nvSpPr>
        <xdr:cNvPr id="226" name="円/楕円 225"/>
        <xdr:cNvSpPr/>
      </xdr:nvSpPr>
      <xdr:spPr>
        <a:xfrm>
          <a:off x="3746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36213</xdr:rowOff>
    </xdr:from>
    <xdr:ext cx="405111" cy="259045"/>
    <xdr:sp macro="" textlink="">
      <xdr:nvSpPr>
        <xdr:cNvPr id="227" name="n_1aveValue【公営住宅】&#10;有形固定資産減価償却率"/>
        <xdr:cNvSpPr txBox="1"/>
      </xdr:nvSpPr>
      <xdr:spPr>
        <a:xfrm>
          <a:off x="3582043"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113047</xdr:rowOff>
    </xdr:from>
    <xdr:ext cx="405111" cy="259045"/>
    <xdr:sp macro="" textlink="">
      <xdr:nvSpPr>
        <xdr:cNvPr id="228" name="n_1mainValue【公営住宅】&#10;有形固定資産減価償却率"/>
        <xdr:cNvSpPr txBox="1"/>
      </xdr:nvSpPr>
      <xdr:spPr>
        <a:xfrm>
          <a:off x="3582043"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0" name="テキスト ボックス 24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136017</xdr:rowOff>
    </xdr:from>
    <xdr:to>
      <xdr:col>15</xdr:col>
      <xdr:colOff>180340</xdr:colOff>
      <xdr:row>86</xdr:row>
      <xdr:rowOff>72389</xdr:rowOff>
    </xdr:to>
    <xdr:cxnSp macro="">
      <xdr:nvCxnSpPr>
        <xdr:cNvPr id="252" name="直線コネクタ 251"/>
        <xdr:cNvCxnSpPr/>
      </xdr:nvCxnSpPr>
      <xdr:spPr>
        <a:xfrm flipV="1">
          <a:off x="10476865" y="13509117"/>
          <a:ext cx="0" cy="130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76216</xdr:rowOff>
    </xdr:from>
    <xdr:ext cx="469744" cy="259045"/>
    <xdr:sp macro="" textlink="">
      <xdr:nvSpPr>
        <xdr:cNvPr id="253" name="【公営住宅】&#10;一人当たり面積最小値テキスト"/>
        <xdr:cNvSpPr txBox="1"/>
      </xdr:nvSpPr>
      <xdr:spPr>
        <a:xfrm>
          <a:off x="10566400"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15</xdr:col>
      <xdr:colOff>92075</xdr:colOff>
      <xdr:row>86</xdr:row>
      <xdr:rowOff>72389</xdr:rowOff>
    </xdr:from>
    <xdr:to>
      <xdr:col>15</xdr:col>
      <xdr:colOff>269875</xdr:colOff>
      <xdr:row>86</xdr:row>
      <xdr:rowOff>72389</xdr:rowOff>
    </xdr:to>
    <xdr:cxnSp macro="">
      <xdr:nvCxnSpPr>
        <xdr:cNvPr id="254" name="直線コネクタ 253"/>
        <xdr:cNvCxnSpPr/>
      </xdr:nvCxnSpPr>
      <xdr:spPr>
        <a:xfrm>
          <a:off x="10388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82694</xdr:rowOff>
    </xdr:from>
    <xdr:ext cx="469744" cy="259045"/>
    <xdr:sp macro="" textlink="">
      <xdr:nvSpPr>
        <xdr:cNvPr id="255" name="【公営住宅】&#10;一人当たり面積最大値テキスト"/>
        <xdr:cNvSpPr txBox="1"/>
      </xdr:nvSpPr>
      <xdr:spPr>
        <a:xfrm>
          <a:off x="10566400" y="1328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7.086</a:t>
          </a:r>
          <a:endParaRPr kumimoji="1" lang="ja-JP" altLang="en-US" sz="1000" b="1">
            <a:latin typeface="ＭＳ Ｐゴシック"/>
          </a:endParaRPr>
        </a:p>
      </xdr:txBody>
    </xdr:sp>
    <xdr:clientData/>
  </xdr:oneCellAnchor>
  <xdr:twoCellAnchor>
    <xdr:from>
      <xdr:col>15</xdr:col>
      <xdr:colOff>92075</xdr:colOff>
      <xdr:row>78</xdr:row>
      <xdr:rowOff>136017</xdr:rowOff>
    </xdr:from>
    <xdr:to>
      <xdr:col>15</xdr:col>
      <xdr:colOff>269875</xdr:colOff>
      <xdr:row>78</xdr:row>
      <xdr:rowOff>136017</xdr:rowOff>
    </xdr:to>
    <xdr:cxnSp macro="">
      <xdr:nvCxnSpPr>
        <xdr:cNvPr id="256" name="直線コネクタ 255"/>
        <xdr:cNvCxnSpPr/>
      </xdr:nvCxnSpPr>
      <xdr:spPr>
        <a:xfrm>
          <a:off x="10388600" y="1350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156227</xdr:rowOff>
    </xdr:from>
    <xdr:ext cx="469744" cy="259045"/>
    <xdr:sp macro="" textlink="">
      <xdr:nvSpPr>
        <xdr:cNvPr id="257" name="【公営住宅】&#10;一人当たり面積平均値テキスト"/>
        <xdr:cNvSpPr txBox="1"/>
      </xdr:nvSpPr>
      <xdr:spPr>
        <a:xfrm>
          <a:off x="10566400" y="1438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6350</xdr:rowOff>
    </xdr:from>
    <xdr:to>
      <xdr:col>15</xdr:col>
      <xdr:colOff>231775</xdr:colOff>
      <xdr:row>84</xdr:row>
      <xdr:rowOff>107950</xdr:rowOff>
    </xdr:to>
    <xdr:sp macro="" textlink="">
      <xdr:nvSpPr>
        <xdr:cNvPr id="258" name="フローチャート : 判断 257"/>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37401</xdr:rowOff>
    </xdr:from>
    <xdr:to>
      <xdr:col>14</xdr:col>
      <xdr:colOff>79375</xdr:colOff>
      <xdr:row>85</xdr:row>
      <xdr:rowOff>139001</xdr:rowOff>
    </xdr:to>
    <xdr:sp macro="" textlink="">
      <xdr:nvSpPr>
        <xdr:cNvPr id="259" name="フローチャート : 判断 258"/>
        <xdr:cNvSpPr/>
      </xdr:nvSpPr>
      <xdr:spPr>
        <a:xfrm>
          <a:off x="9588500" y="1461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155702</xdr:rowOff>
    </xdr:from>
    <xdr:to>
      <xdr:col>14</xdr:col>
      <xdr:colOff>79375</xdr:colOff>
      <xdr:row>81</xdr:row>
      <xdr:rowOff>85852</xdr:rowOff>
    </xdr:to>
    <xdr:sp macro="" textlink="">
      <xdr:nvSpPr>
        <xdr:cNvPr id="265" name="円/楕円 264"/>
        <xdr:cNvSpPr/>
      </xdr:nvSpPr>
      <xdr:spPr>
        <a:xfrm>
          <a:off x="9588500" y="1387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130128</xdr:rowOff>
    </xdr:from>
    <xdr:ext cx="469744" cy="259045"/>
    <xdr:sp macro="" textlink="">
      <xdr:nvSpPr>
        <xdr:cNvPr id="266" name="n_1aveValue【公営住宅】&#10;一人当たり面積"/>
        <xdr:cNvSpPr txBox="1"/>
      </xdr:nvSpPr>
      <xdr:spPr>
        <a:xfrm>
          <a:off x="9391727" y="1470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102379</xdr:rowOff>
    </xdr:from>
    <xdr:ext cx="469744" cy="259045"/>
    <xdr:sp macro="" textlink="">
      <xdr:nvSpPr>
        <xdr:cNvPr id="267" name="n_1mainValue【公営住宅】&#10;一人当たり面積"/>
        <xdr:cNvSpPr txBox="1"/>
      </xdr:nvSpPr>
      <xdr:spPr>
        <a:xfrm>
          <a:off x="9391727" y="1364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4" name="テキスト ボックス 29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5" name="直線コネクタ 29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6" name="テキスト ボックス 29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7" name="直線コネクタ 29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8" name="テキスト ボックス 29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9" name="直線コネクタ 29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0" name="テキスト ボックス 29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1" name="直線コネクタ 30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2" name="テキスト ボックス 30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124206</xdr:rowOff>
    </xdr:from>
    <xdr:to>
      <xdr:col>23</xdr:col>
      <xdr:colOff>516889</xdr:colOff>
      <xdr:row>40</xdr:row>
      <xdr:rowOff>103632</xdr:rowOff>
    </xdr:to>
    <xdr:cxnSp macro="">
      <xdr:nvCxnSpPr>
        <xdr:cNvPr id="306" name="直線コネクタ 305"/>
        <xdr:cNvCxnSpPr/>
      </xdr:nvCxnSpPr>
      <xdr:spPr>
        <a:xfrm flipV="1">
          <a:off x="16318864" y="57820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07" name="【認定こども園・幼稚園・保育所】&#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08" name="直線コネクタ 307"/>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70883</xdr:rowOff>
    </xdr:from>
    <xdr:ext cx="405111" cy="259045"/>
    <xdr:sp macro="" textlink="">
      <xdr:nvSpPr>
        <xdr:cNvPr id="309" name="【認定こども園・幼稚園・保育所】&#10;有形固定資産減価償却率最大値テキスト"/>
        <xdr:cNvSpPr txBox="1"/>
      </xdr:nvSpPr>
      <xdr:spPr>
        <a:xfrm>
          <a:off x="164084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33</xdr:row>
      <xdr:rowOff>124206</xdr:rowOff>
    </xdr:from>
    <xdr:to>
      <xdr:col>23</xdr:col>
      <xdr:colOff>606425</xdr:colOff>
      <xdr:row>33</xdr:row>
      <xdr:rowOff>124206</xdr:rowOff>
    </xdr:to>
    <xdr:cxnSp macro="">
      <xdr:nvCxnSpPr>
        <xdr:cNvPr id="310" name="直線コネクタ 309"/>
        <xdr:cNvCxnSpPr/>
      </xdr:nvCxnSpPr>
      <xdr:spPr>
        <a:xfrm>
          <a:off x="16230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11" name="【認定こども園・幼稚園・保育所】&#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12" name="フローチャート : 判断 311"/>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11684</xdr:rowOff>
    </xdr:from>
    <xdr:to>
      <xdr:col>22</xdr:col>
      <xdr:colOff>415925</xdr:colOff>
      <xdr:row>37</xdr:row>
      <xdr:rowOff>113284</xdr:rowOff>
    </xdr:to>
    <xdr:sp macro="" textlink="">
      <xdr:nvSpPr>
        <xdr:cNvPr id="313" name="フローチャート : 判断 312"/>
        <xdr:cNvSpPr/>
      </xdr:nvSpPr>
      <xdr:spPr>
        <a:xfrm>
          <a:off x="15430500" y="635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167132</xdr:rowOff>
    </xdr:from>
    <xdr:to>
      <xdr:col>22</xdr:col>
      <xdr:colOff>415925</xdr:colOff>
      <xdr:row>37</xdr:row>
      <xdr:rowOff>97282</xdr:rowOff>
    </xdr:to>
    <xdr:sp macro="" textlink="">
      <xdr:nvSpPr>
        <xdr:cNvPr id="319" name="円/楕円 318"/>
        <xdr:cNvSpPr/>
      </xdr:nvSpPr>
      <xdr:spPr>
        <a:xfrm>
          <a:off x="15430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104411</xdr:rowOff>
    </xdr:from>
    <xdr:ext cx="405111" cy="259045"/>
    <xdr:sp macro="" textlink="">
      <xdr:nvSpPr>
        <xdr:cNvPr id="320" name="n_1aveValue【認定こども園・幼稚園・保育所】&#10;有形固定資産減価償却率"/>
        <xdr:cNvSpPr txBox="1"/>
      </xdr:nvSpPr>
      <xdr:spPr>
        <a:xfrm>
          <a:off x="15266043" y="644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113809</xdr:rowOff>
    </xdr:from>
    <xdr:ext cx="405111" cy="259045"/>
    <xdr:sp macro="" textlink="">
      <xdr:nvSpPr>
        <xdr:cNvPr id="321" name="n_1mainValue【認定こども園・幼稚園・保育所】&#10;有形固定資産減価償却率"/>
        <xdr:cNvSpPr txBox="1"/>
      </xdr:nvSpPr>
      <xdr:spPr>
        <a:xfrm>
          <a:off x="15266043" y="611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3" name="テキスト ボックス 33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5" name="テキスト ボックス 33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7" name="テキスト ボックス 33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9" name="テキスト ボックス 33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1" name="テキスト ボックス 34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95250</xdr:rowOff>
    </xdr:from>
    <xdr:to>
      <xdr:col>32</xdr:col>
      <xdr:colOff>186689</xdr:colOff>
      <xdr:row>41</xdr:row>
      <xdr:rowOff>15240</xdr:rowOff>
    </xdr:to>
    <xdr:cxnSp macro="">
      <xdr:nvCxnSpPr>
        <xdr:cNvPr id="345" name="直線コネクタ 344"/>
        <xdr:cNvCxnSpPr/>
      </xdr:nvCxnSpPr>
      <xdr:spPr>
        <a:xfrm flipV="1">
          <a:off x="22160864" y="57531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19067</xdr:rowOff>
    </xdr:from>
    <xdr:ext cx="469744" cy="259045"/>
    <xdr:sp macro="" textlink="">
      <xdr:nvSpPr>
        <xdr:cNvPr id="346" name="【認定こども園・幼稚園・保育所】&#10;一人当たり面積最小値テキスト"/>
        <xdr:cNvSpPr txBox="1"/>
      </xdr:nvSpPr>
      <xdr:spPr>
        <a:xfrm>
          <a:off x="2225040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41</xdr:row>
      <xdr:rowOff>15240</xdr:rowOff>
    </xdr:from>
    <xdr:to>
      <xdr:col>32</xdr:col>
      <xdr:colOff>276225</xdr:colOff>
      <xdr:row>41</xdr:row>
      <xdr:rowOff>15240</xdr:rowOff>
    </xdr:to>
    <xdr:cxnSp macro="">
      <xdr:nvCxnSpPr>
        <xdr:cNvPr id="347" name="直線コネクタ 346"/>
        <xdr:cNvCxnSpPr/>
      </xdr:nvCxnSpPr>
      <xdr:spPr>
        <a:xfrm>
          <a:off x="22072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41927</xdr:rowOff>
    </xdr:from>
    <xdr:ext cx="469744" cy="259045"/>
    <xdr:sp macro="" textlink="">
      <xdr:nvSpPr>
        <xdr:cNvPr id="348" name="【認定こども園・幼稚園・保育所】&#10;一人当たり面積最大値テキスト"/>
        <xdr:cNvSpPr txBox="1"/>
      </xdr:nvSpPr>
      <xdr:spPr>
        <a:xfrm>
          <a:off x="22250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0.390</a:t>
          </a:r>
          <a:endParaRPr kumimoji="1" lang="ja-JP" altLang="en-US" sz="1000" b="1">
            <a:latin typeface="ＭＳ Ｐゴシック"/>
          </a:endParaRPr>
        </a:p>
      </xdr:txBody>
    </xdr:sp>
    <xdr:clientData/>
  </xdr:oneCellAnchor>
  <xdr:twoCellAnchor>
    <xdr:from>
      <xdr:col>32</xdr:col>
      <xdr:colOff>98425</xdr:colOff>
      <xdr:row>33</xdr:row>
      <xdr:rowOff>95250</xdr:rowOff>
    </xdr:from>
    <xdr:to>
      <xdr:col>32</xdr:col>
      <xdr:colOff>276225</xdr:colOff>
      <xdr:row>33</xdr:row>
      <xdr:rowOff>95250</xdr:rowOff>
    </xdr:to>
    <xdr:cxnSp macro="">
      <xdr:nvCxnSpPr>
        <xdr:cNvPr id="349" name="直線コネクタ 348"/>
        <xdr:cNvCxnSpPr/>
      </xdr:nvCxnSpPr>
      <xdr:spPr>
        <a:xfrm>
          <a:off x="22072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163847</xdr:rowOff>
    </xdr:from>
    <xdr:ext cx="469744" cy="259045"/>
    <xdr:sp macro="" textlink="">
      <xdr:nvSpPr>
        <xdr:cNvPr id="350" name="【認定こども園・幼稚園・保育所】&#10;一人当たり面積平均値テキスト"/>
        <xdr:cNvSpPr txBox="1"/>
      </xdr:nvSpPr>
      <xdr:spPr>
        <a:xfrm>
          <a:off x="22250400" y="6507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13970</xdr:rowOff>
    </xdr:from>
    <xdr:to>
      <xdr:col>32</xdr:col>
      <xdr:colOff>238125</xdr:colOff>
      <xdr:row>38</xdr:row>
      <xdr:rowOff>115570</xdr:rowOff>
    </xdr:to>
    <xdr:sp macro="" textlink="">
      <xdr:nvSpPr>
        <xdr:cNvPr id="351" name="フローチャート : 判断 350"/>
        <xdr:cNvSpPr/>
      </xdr:nvSpPr>
      <xdr:spPr>
        <a:xfrm>
          <a:off x="22110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52" name="フローチャート : 判断 351"/>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52070</xdr:rowOff>
    </xdr:from>
    <xdr:to>
      <xdr:col>31</xdr:col>
      <xdr:colOff>85725</xdr:colOff>
      <xdr:row>38</xdr:row>
      <xdr:rowOff>153670</xdr:rowOff>
    </xdr:to>
    <xdr:sp macro="" textlink="">
      <xdr:nvSpPr>
        <xdr:cNvPr id="358" name="円/楕円 357"/>
        <xdr:cNvSpPr/>
      </xdr:nvSpPr>
      <xdr:spPr>
        <a:xfrm>
          <a:off x="2127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86377</xdr:rowOff>
    </xdr:from>
    <xdr:ext cx="469744" cy="259045"/>
    <xdr:sp macro="" textlink="">
      <xdr:nvSpPr>
        <xdr:cNvPr id="359" name="n_1aveValue【認定こども園・幼稚園・保育所】&#10;一人当たり面積"/>
        <xdr:cNvSpPr txBox="1"/>
      </xdr:nvSpPr>
      <xdr:spPr>
        <a:xfrm>
          <a:off x="21075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144797</xdr:rowOff>
    </xdr:from>
    <xdr:ext cx="469744" cy="259045"/>
    <xdr:sp macro="" textlink="">
      <xdr:nvSpPr>
        <xdr:cNvPr id="360" name="n_1mainValue【認定こども園・幼稚園・保育所】&#10;一人当たり面積"/>
        <xdr:cNvSpPr txBox="1"/>
      </xdr:nvSpPr>
      <xdr:spPr>
        <a:xfrm>
          <a:off x="2107572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2" name="直線コネクタ 37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3" name="テキスト ボックス 37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4" name="直線コネクタ 37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5" name="テキスト ボックス 37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6" name="直線コネクタ 37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7" name="テキスト ボックス 37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8" name="直線コネクタ 37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9" name="テキスト ボックス 37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0" name="直線コネクタ 3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1" name="テキスト ボックス 38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41148</xdr:rowOff>
    </xdr:from>
    <xdr:to>
      <xdr:col>23</xdr:col>
      <xdr:colOff>516889</xdr:colOff>
      <xdr:row>64</xdr:row>
      <xdr:rowOff>86868</xdr:rowOff>
    </xdr:to>
    <xdr:cxnSp macro="">
      <xdr:nvCxnSpPr>
        <xdr:cNvPr id="383" name="直線コネクタ 382"/>
        <xdr:cNvCxnSpPr/>
      </xdr:nvCxnSpPr>
      <xdr:spPr>
        <a:xfrm flipV="1">
          <a:off x="16318864" y="9642348"/>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90695</xdr:rowOff>
    </xdr:from>
    <xdr:ext cx="405111" cy="259045"/>
    <xdr:sp macro="" textlink="">
      <xdr:nvSpPr>
        <xdr:cNvPr id="384" name="【学校施設】&#10;有形固定資産減価償却率最小値テキスト"/>
        <xdr:cNvSpPr txBox="1"/>
      </xdr:nvSpPr>
      <xdr:spPr>
        <a:xfrm>
          <a:off x="164084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64</xdr:row>
      <xdr:rowOff>86868</xdr:rowOff>
    </xdr:from>
    <xdr:to>
      <xdr:col>23</xdr:col>
      <xdr:colOff>606425</xdr:colOff>
      <xdr:row>64</xdr:row>
      <xdr:rowOff>86868</xdr:rowOff>
    </xdr:to>
    <xdr:cxnSp macro="">
      <xdr:nvCxnSpPr>
        <xdr:cNvPr id="385" name="直線コネクタ 384"/>
        <xdr:cNvCxnSpPr/>
      </xdr:nvCxnSpPr>
      <xdr:spPr>
        <a:xfrm>
          <a:off x="16230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159275</xdr:rowOff>
    </xdr:from>
    <xdr:ext cx="405111" cy="259045"/>
    <xdr:sp macro="" textlink="">
      <xdr:nvSpPr>
        <xdr:cNvPr id="386" name="【学校施設】&#10;有形固定資産減価償却率最大値テキスト"/>
        <xdr:cNvSpPr txBox="1"/>
      </xdr:nvSpPr>
      <xdr:spPr>
        <a:xfrm>
          <a:off x="16408400" y="941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23</xdr:col>
      <xdr:colOff>428625</xdr:colOff>
      <xdr:row>56</xdr:row>
      <xdr:rowOff>41148</xdr:rowOff>
    </xdr:from>
    <xdr:to>
      <xdr:col>23</xdr:col>
      <xdr:colOff>606425</xdr:colOff>
      <xdr:row>56</xdr:row>
      <xdr:rowOff>41148</xdr:rowOff>
    </xdr:to>
    <xdr:cxnSp macro="">
      <xdr:nvCxnSpPr>
        <xdr:cNvPr id="387" name="直線コネクタ 386"/>
        <xdr:cNvCxnSpPr/>
      </xdr:nvCxnSpPr>
      <xdr:spPr>
        <a:xfrm>
          <a:off x="16230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103649</xdr:rowOff>
    </xdr:from>
    <xdr:ext cx="405111" cy="259045"/>
    <xdr:sp macro="" textlink="">
      <xdr:nvSpPr>
        <xdr:cNvPr id="388" name="【学校施設】&#10;有形固定資産減価償却率平均値テキスト"/>
        <xdr:cNvSpPr txBox="1"/>
      </xdr:nvSpPr>
      <xdr:spPr>
        <a:xfrm>
          <a:off x="164084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125222</xdr:rowOff>
    </xdr:from>
    <xdr:to>
      <xdr:col>23</xdr:col>
      <xdr:colOff>568325</xdr:colOff>
      <xdr:row>60</xdr:row>
      <xdr:rowOff>55372</xdr:rowOff>
    </xdr:to>
    <xdr:sp macro="" textlink="">
      <xdr:nvSpPr>
        <xdr:cNvPr id="389" name="フローチャート : 判断 388"/>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42926</xdr:rowOff>
    </xdr:from>
    <xdr:to>
      <xdr:col>22</xdr:col>
      <xdr:colOff>415925</xdr:colOff>
      <xdr:row>59</xdr:row>
      <xdr:rowOff>144526</xdr:rowOff>
    </xdr:to>
    <xdr:sp macro="" textlink="">
      <xdr:nvSpPr>
        <xdr:cNvPr id="390" name="フローチャート : 判断 389"/>
        <xdr:cNvSpPr/>
      </xdr:nvSpPr>
      <xdr:spPr>
        <a:xfrm>
          <a:off x="15430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1" name="テキスト ボックス 3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2" name="テキスト ボックス 3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3" name="テキスト ボックス 3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4" name="テキスト ボックス 3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5" name="テキスト ボックス 3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116078</xdr:rowOff>
    </xdr:from>
    <xdr:to>
      <xdr:col>22</xdr:col>
      <xdr:colOff>415925</xdr:colOff>
      <xdr:row>58</xdr:row>
      <xdr:rowOff>46228</xdr:rowOff>
    </xdr:to>
    <xdr:sp macro="" textlink="">
      <xdr:nvSpPr>
        <xdr:cNvPr id="396" name="円/楕円 395"/>
        <xdr:cNvSpPr/>
      </xdr:nvSpPr>
      <xdr:spPr>
        <a:xfrm>
          <a:off x="154305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135653</xdr:rowOff>
    </xdr:from>
    <xdr:ext cx="405111" cy="259045"/>
    <xdr:sp macro="" textlink="">
      <xdr:nvSpPr>
        <xdr:cNvPr id="397" name="n_1aveValue【学校施設】&#10;有形固定資産減価償却率"/>
        <xdr:cNvSpPr txBox="1"/>
      </xdr:nvSpPr>
      <xdr:spPr>
        <a:xfrm>
          <a:off x="15266043"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62755</xdr:rowOff>
    </xdr:from>
    <xdr:ext cx="405111" cy="259045"/>
    <xdr:sp macro="" textlink="">
      <xdr:nvSpPr>
        <xdr:cNvPr id="398" name="n_1mainValue【学校施設】&#10;有形固定資産減価償却率"/>
        <xdr:cNvSpPr txBox="1"/>
      </xdr:nvSpPr>
      <xdr:spPr>
        <a:xfrm>
          <a:off x="15266043"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9" name="テキスト ボックス 4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0" name="直線コネクタ 4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1" name="テキスト ボックス 4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2" name="直線コネクタ 4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3" name="テキスト ボックス 4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4" name="直線コネクタ 4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5" name="テキスト ボックス 4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6" name="直線コネクタ 4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7" name="テキスト ボックス 4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8" name="直線コネクタ 4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9" name="テキスト ボックス 4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0" name="直線コネクタ 4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1" name="テキスト ボックス 4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59690</xdr:rowOff>
    </xdr:from>
    <xdr:to>
      <xdr:col>32</xdr:col>
      <xdr:colOff>186689</xdr:colOff>
      <xdr:row>64</xdr:row>
      <xdr:rowOff>60960</xdr:rowOff>
    </xdr:to>
    <xdr:cxnSp macro="">
      <xdr:nvCxnSpPr>
        <xdr:cNvPr id="423" name="直線コネクタ 422"/>
        <xdr:cNvCxnSpPr/>
      </xdr:nvCxnSpPr>
      <xdr:spPr>
        <a:xfrm flipV="1">
          <a:off x="22160864" y="9489440"/>
          <a:ext cx="0" cy="154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64787</xdr:rowOff>
    </xdr:from>
    <xdr:ext cx="469744" cy="259045"/>
    <xdr:sp macro="" textlink="">
      <xdr:nvSpPr>
        <xdr:cNvPr id="424" name="【学校施設】&#10;一人当たり面積最小値テキスト"/>
        <xdr:cNvSpPr txBox="1"/>
      </xdr:nvSpPr>
      <xdr:spPr>
        <a:xfrm>
          <a:off x="222504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a:t>
          </a:r>
          <a:endParaRPr kumimoji="1" lang="ja-JP" altLang="en-US" sz="1000" b="1">
            <a:latin typeface="ＭＳ Ｐゴシック"/>
          </a:endParaRPr>
        </a:p>
      </xdr:txBody>
    </xdr:sp>
    <xdr:clientData/>
  </xdr:oneCellAnchor>
  <xdr:twoCellAnchor>
    <xdr:from>
      <xdr:col>32</xdr:col>
      <xdr:colOff>98425</xdr:colOff>
      <xdr:row>64</xdr:row>
      <xdr:rowOff>60960</xdr:rowOff>
    </xdr:from>
    <xdr:to>
      <xdr:col>32</xdr:col>
      <xdr:colOff>276225</xdr:colOff>
      <xdr:row>64</xdr:row>
      <xdr:rowOff>60960</xdr:rowOff>
    </xdr:to>
    <xdr:cxnSp macro="">
      <xdr:nvCxnSpPr>
        <xdr:cNvPr id="425" name="直線コネクタ 424"/>
        <xdr:cNvCxnSpPr/>
      </xdr:nvCxnSpPr>
      <xdr:spPr>
        <a:xfrm>
          <a:off x="22072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6367</xdr:rowOff>
    </xdr:from>
    <xdr:ext cx="469744" cy="259045"/>
    <xdr:sp macro="" textlink="">
      <xdr:nvSpPr>
        <xdr:cNvPr id="426" name="【学校施設】&#10;一人当たり面積最大値テキスト"/>
        <xdr:cNvSpPr txBox="1"/>
      </xdr:nvSpPr>
      <xdr:spPr>
        <a:xfrm>
          <a:off x="22250400"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a:t>
          </a:r>
          <a:endParaRPr kumimoji="1" lang="ja-JP" altLang="en-US" sz="1000" b="1">
            <a:latin typeface="ＭＳ Ｐゴシック"/>
          </a:endParaRPr>
        </a:p>
      </xdr:txBody>
    </xdr:sp>
    <xdr:clientData/>
  </xdr:oneCellAnchor>
  <xdr:twoCellAnchor>
    <xdr:from>
      <xdr:col>32</xdr:col>
      <xdr:colOff>98425</xdr:colOff>
      <xdr:row>55</xdr:row>
      <xdr:rowOff>59690</xdr:rowOff>
    </xdr:from>
    <xdr:to>
      <xdr:col>32</xdr:col>
      <xdr:colOff>276225</xdr:colOff>
      <xdr:row>55</xdr:row>
      <xdr:rowOff>59690</xdr:rowOff>
    </xdr:to>
    <xdr:cxnSp macro="">
      <xdr:nvCxnSpPr>
        <xdr:cNvPr id="427" name="直線コネクタ 426"/>
        <xdr:cNvCxnSpPr/>
      </xdr:nvCxnSpPr>
      <xdr:spPr>
        <a:xfrm>
          <a:off x="22072600" y="94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166387</xdr:rowOff>
    </xdr:from>
    <xdr:ext cx="469744" cy="259045"/>
    <xdr:sp macro="" textlink="">
      <xdr:nvSpPr>
        <xdr:cNvPr id="428" name="【学校施設】&#10;一人当たり面積平均値テキスト"/>
        <xdr:cNvSpPr txBox="1"/>
      </xdr:nvSpPr>
      <xdr:spPr>
        <a:xfrm>
          <a:off x="222504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16510</xdr:rowOff>
    </xdr:from>
    <xdr:to>
      <xdr:col>32</xdr:col>
      <xdr:colOff>238125</xdr:colOff>
      <xdr:row>61</xdr:row>
      <xdr:rowOff>118110</xdr:rowOff>
    </xdr:to>
    <xdr:sp macro="" textlink="">
      <xdr:nvSpPr>
        <xdr:cNvPr id="429" name="フローチャート : 判断 428"/>
        <xdr:cNvSpPr/>
      </xdr:nvSpPr>
      <xdr:spPr>
        <a:xfrm>
          <a:off x="22110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167640</xdr:rowOff>
    </xdr:from>
    <xdr:to>
      <xdr:col>31</xdr:col>
      <xdr:colOff>85725</xdr:colOff>
      <xdr:row>61</xdr:row>
      <xdr:rowOff>97790</xdr:rowOff>
    </xdr:to>
    <xdr:sp macro="" textlink="">
      <xdr:nvSpPr>
        <xdr:cNvPr id="430" name="フローチャート : 判断 429"/>
        <xdr:cNvSpPr/>
      </xdr:nvSpPr>
      <xdr:spPr>
        <a:xfrm>
          <a:off x="212725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35560</xdr:rowOff>
    </xdr:from>
    <xdr:to>
      <xdr:col>31</xdr:col>
      <xdr:colOff>85725</xdr:colOff>
      <xdr:row>59</xdr:row>
      <xdr:rowOff>137160</xdr:rowOff>
    </xdr:to>
    <xdr:sp macro="" textlink="">
      <xdr:nvSpPr>
        <xdr:cNvPr id="436" name="円/楕円 435"/>
        <xdr:cNvSpPr/>
      </xdr:nvSpPr>
      <xdr:spPr>
        <a:xfrm>
          <a:off x="21272500" y="101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88917</xdr:rowOff>
    </xdr:from>
    <xdr:ext cx="469744" cy="259045"/>
    <xdr:sp macro="" textlink="">
      <xdr:nvSpPr>
        <xdr:cNvPr id="437" name="n_1aveValue【学校施設】&#10;一人当たり面積"/>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153687</xdr:rowOff>
    </xdr:from>
    <xdr:ext cx="469744" cy="259045"/>
    <xdr:sp macro="" textlink="">
      <xdr:nvSpPr>
        <xdr:cNvPr id="438" name="n_1mainValue【学校施設】&#10;一人当たり面積"/>
        <xdr:cNvSpPr txBox="1"/>
      </xdr:nvSpPr>
      <xdr:spPr>
        <a:xfrm>
          <a:off x="21075727" y="992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6" name="正方形/長方形 44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7" name="正方形/長方形 4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8" name="正方形/長方形 4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9" name="正方形/長方形 4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0" name="正方形/長方形 4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1" name="正方形/長方形 4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2" name="正方形/長方形 4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3" name="正方形/長方形 4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4" name="正方形/長方形 45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5" name="正方形/長方形 4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6" name="正方形/長方形 4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7" name="正方形/長方形 4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8" name="正方形/長方形 4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9" name="正方形/長方形 4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0" name="正方形/長方形 4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1" name="正方形/長方形 4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2" name="正方形/長方形 4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3" name="テキスト ボックス 4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4" name="直線コネクタ 4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5" name="テキスト ボックス 46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6" name="直線コネクタ 4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67" name="テキスト ボックス 46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8" name="直線コネクタ 4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9" name="テキスト ボックス 4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0" name="直線コネクタ 4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1" name="テキスト ボックス 4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2" name="直線コネクタ 4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3" name="テキスト ボックス 4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4" name="直線コネクタ 4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5" name="テキスト ボックス 4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6" name="直線コネクタ 4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77" name="テキスト ボックス 47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9" name="テキスト ボックス 47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167639</xdr:rowOff>
    </xdr:from>
    <xdr:to>
      <xdr:col>23</xdr:col>
      <xdr:colOff>516889</xdr:colOff>
      <xdr:row>109</xdr:row>
      <xdr:rowOff>54973</xdr:rowOff>
    </xdr:to>
    <xdr:cxnSp macro="">
      <xdr:nvCxnSpPr>
        <xdr:cNvPr id="481" name="直線コネクタ 480"/>
        <xdr:cNvCxnSpPr/>
      </xdr:nvCxnSpPr>
      <xdr:spPr>
        <a:xfrm flipV="1">
          <a:off x="16318864" y="1731263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58800</xdr:rowOff>
    </xdr:from>
    <xdr:ext cx="405111" cy="259045"/>
    <xdr:sp macro="" textlink="">
      <xdr:nvSpPr>
        <xdr:cNvPr id="482" name="【公民館】&#10;有形固定資産減価償却率最小値テキスト"/>
        <xdr:cNvSpPr txBox="1"/>
      </xdr:nvSpPr>
      <xdr:spPr>
        <a:xfrm>
          <a:off x="16408400" y="1874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23</xdr:col>
      <xdr:colOff>428625</xdr:colOff>
      <xdr:row>109</xdr:row>
      <xdr:rowOff>54973</xdr:rowOff>
    </xdr:from>
    <xdr:to>
      <xdr:col>23</xdr:col>
      <xdr:colOff>606425</xdr:colOff>
      <xdr:row>109</xdr:row>
      <xdr:rowOff>54973</xdr:rowOff>
    </xdr:to>
    <xdr:cxnSp macro="">
      <xdr:nvCxnSpPr>
        <xdr:cNvPr id="483" name="直線コネクタ 482"/>
        <xdr:cNvCxnSpPr/>
      </xdr:nvCxnSpPr>
      <xdr:spPr>
        <a:xfrm>
          <a:off x="16230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114316</xdr:rowOff>
    </xdr:from>
    <xdr:ext cx="405111" cy="259045"/>
    <xdr:sp macro="" textlink="">
      <xdr:nvSpPr>
        <xdr:cNvPr id="484" name="【公民館】&#10;有形固定資産減価償却率最大値テキスト"/>
        <xdr:cNvSpPr txBox="1"/>
      </xdr:nvSpPr>
      <xdr:spPr>
        <a:xfrm>
          <a:off x="16408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100</xdr:row>
      <xdr:rowOff>167639</xdr:rowOff>
    </xdr:from>
    <xdr:to>
      <xdr:col>23</xdr:col>
      <xdr:colOff>606425</xdr:colOff>
      <xdr:row>100</xdr:row>
      <xdr:rowOff>167639</xdr:rowOff>
    </xdr:to>
    <xdr:cxnSp macro="">
      <xdr:nvCxnSpPr>
        <xdr:cNvPr id="485" name="直線コネクタ 484"/>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21789</xdr:rowOff>
    </xdr:from>
    <xdr:ext cx="405111" cy="259045"/>
    <xdr:sp macro="" textlink="">
      <xdr:nvSpPr>
        <xdr:cNvPr id="486" name="【公民館】&#10;有形固定資産減価償却率平均値テキスト"/>
        <xdr:cNvSpPr txBox="1"/>
      </xdr:nvSpPr>
      <xdr:spPr>
        <a:xfrm>
          <a:off x="164084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43362</xdr:rowOff>
    </xdr:from>
    <xdr:to>
      <xdr:col>23</xdr:col>
      <xdr:colOff>568325</xdr:colOff>
      <xdr:row>103</xdr:row>
      <xdr:rowOff>144962</xdr:rowOff>
    </xdr:to>
    <xdr:sp macro="" textlink="">
      <xdr:nvSpPr>
        <xdr:cNvPr id="487" name="フローチャート : 判断 486"/>
        <xdr:cNvSpPr/>
      </xdr:nvSpPr>
      <xdr:spPr>
        <a:xfrm>
          <a:off x="16268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116839</xdr:rowOff>
    </xdr:from>
    <xdr:to>
      <xdr:col>22</xdr:col>
      <xdr:colOff>415925</xdr:colOff>
      <xdr:row>103</xdr:row>
      <xdr:rowOff>46989</xdr:rowOff>
    </xdr:to>
    <xdr:sp macro="" textlink="">
      <xdr:nvSpPr>
        <xdr:cNvPr id="488" name="フローチャート : 判断 487"/>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9" name="テキスト ボックス 4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0" name="テキスト ボックス 4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1" name="テキスト ボックス 4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2" name="テキスト ボックス 4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3" name="テキスト ボックス 4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38463</xdr:rowOff>
    </xdr:from>
    <xdr:to>
      <xdr:col>22</xdr:col>
      <xdr:colOff>415925</xdr:colOff>
      <xdr:row>102</xdr:row>
      <xdr:rowOff>140063</xdr:rowOff>
    </xdr:to>
    <xdr:sp macro="" textlink="">
      <xdr:nvSpPr>
        <xdr:cNvPr id="494" name="円/楕円 493"/>
        <xdr:cNvSpPr/>
      </xdr:nvSpPr>
      <xdr:spPr>
        <a:xfrm>
          <a:off x="15430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38116</xdr:rowOff>
    </xdr:from>
    <xdr:ext cx="405111" cy="259045"/>
    <xdr:sp macro="" textlink="">
      <xdr:nvSpPr>
        <xdr:cNvPr id="495" name="n_1aveValue【公民館】&#10;有形固定資産減価償却率"/>
        <xdr:cNvSpPr txBox="1"/>
      </xdr:nvSpPr>
      <xdr:spPr>
        <a:xfrm>
          <a:off x="15266043"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156590</xdr:rowOff>
    </xdr:from>
    <xdr:ext cx="405111" cy="259045"/>
    <xdr:sp macro="" textlink="">
      <xdr:nvSpPr>
        <xdr:cNvPr id="496" name="n_1mainValue【公民館】&#10;有形固定資産減価償却率"/>
        <xdr:cNvSpPr txBox="1"/>
      </xdr:nvSpPr>
      <xdr:spPr>
        <a:xfrm>
          <a:off x="15266043"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7" name="直線コネクタ 5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8" name="テキスト ボックス 5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9" name="直線コネクタ 5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0" name="テキスト ボックス 5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1" name="直線コネクタ 5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2" name="テキスト ボックス 5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3" name="直線コネクタ 5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4" name="テキスト ボックス 5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5" name="直線コネクタ 5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6" name="テキスト ボックス 5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7" name="直線コネクタ 5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8" name="テキスト ボックス 5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110489</xdr:rowOff>
    </xdr:from>
    <xdr:to>
      <xdr:col>32</xdr:col>
      <xdr:colOff>186689</xdr:colOff>
      <xdr:row>108</xdr:row>
      <xdr:rowOff>11430</xdr:rowOff>
    </xdr:to>
    <xdr:cxnSp macro="">
      <xdr:nvCxnSpPr>
        <xdr:cNvPr id="520" name="直線コネクタ 519"/>
        <xdr:cNvCxnSpPr/>
      </xdr:nvCxnSpPr>
      <xdr:spPr>
        <a:xfrm flipV="1">
          <a:off x="22160864" y="17255489"/>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15257</xdr:rowOff>
    </xdr:from>
    <xdr:ext cx="469744" cy="259045"/>
    <xdr:sp macro="" textlink="">
      <xdr:nvSpPr>
        <xdr:cNvPr id="521" name="【公民館】&#10;一人当たり面積最小値テキスト"/>
        <xdr:cNvSpPr txBox="1"/>
      </xdr:nvSpPr>
      <xdr:spPr>
        <a:xfrm>
          <a:off x="22250400"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108</xdr:row>
      <xdr:rowOff>11430</xdr:rowOff>
    </xdr:from>
    <xdr:to>
      <xdr:col>32</xdr:col>
      <xdr:colOff>276225</xdr:colOff>
      <xdr:row>108</xdr:row>
      <xdr:rowOff>11430</xdr:rowOff>
    </xdr:to>
    <xdr:cxnSp macro="">
      <xdr:nvCxnSpPr>
        <xdr:cNvPr id="522" name="直線コネクタ 521"/>
        <xdr:cNvCxnSpPr/>
      </xdr:nvCxnSpPr>
      <xdr:spPr>
        <a:xfrm>
          <a:off x="22072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57166</xdr:rowOff>
    </xdr:from>
    <xdr:ext cx="469744" cy="259045"/>
    <xdr:sp macro="" textlink="">
      <xdr:nvSpPr>
        <xdr:cNvPr id="523" name="【公民館】&#10;一人当たり面積最大値テキスト"/>
        <xdr:cNvSpPr txBox="1"/>
      </xdr:nvSpPr>
      <xdr:spPr>
        <a:xfrm>
          <a:off x="222504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32</xdr:col>
      <xdr:colOff>98425</xdr:colOff>
      <xdr:row>100</xdr:row>
      <xdr:rowOff>110489</xdr:rowOff>
    </xdr:from>
    <xdr:to>
      <xdr:col>32</xdr:col>
      <xdr:colOff>276225</xdr:colOff>
      <xdr:row>100</xdr:row>
      <xdr:rowOff>110489</xdr:rowOff>
    </xdr:to>
    <xdr:cxnSp macro="">
      <xdr:nvCxnSpPr>
        <xdr:cNvPr id="524" name="直線コネクタ 523"/>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25"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26" name="フローチャート : 判断 525"/>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48261</xdr:rowOff>
    </xdr:from>
    <xdr:to>
      <xdr:col>31</xdr:col>
      <xdr:colOff>85725</xdr:colOff>
      <xdr:row>104</xdr:row>
      <xdr:rowOff>149861</xdr:rowOff>
    </xdr:to>
    <xdr:sp macro="" textlink="">
      <xdr:nvSpPr>
        <xdr:cNvPr id="527" name="フローチャート : 判断 526"/>
        <xdr:cNvSpPr/>
      </xdr:nvSpPr>
      <xdr:spPr>
        <a:xfrm>
          <a:off x="2127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8" name="テキスト ボックス 5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9" name="テキスト ボックス 5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0" name="テキスト ボックス 5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1" name="テキスト ボックス 5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2" name="テキスト ボックス 5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48261</xdr:rowOff>
    </xdr:from>
    <xdr:to>
      <xdr:col>31</xdr:col>
      <xdr:colOff>85725</xdr:colOff>
      <xdr:row>99</xdr:row>
      <xdr:rowOff>149861</xdr:rowOff>
    </xdr:to>
    <xdr:sp macro="" textlink="">
      <xdr:nvSpPr>
        <xdr:cNvPr id="533" name="円/楕円 532"/>
        <xdr:cNvSpPr/>
      </xdr:nvSpPr>
      <xdr:spPr>
        <a:xfrm>
          <a:off x="21272500" y="170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140988</xdr:rowOff>
    </xdr:from>
    <xdr:ext cx="469744" cy="259045"/>
    <xdr:sp macro="" textlink="">
      <xdr:nvSpPr>
        <xdr:cNvPr id="534" name="n_1aveValue【公民館】&#10;一人当たり面積"/>
        <xdr:cNvSpPr txBox="1"/>
      </xdr:nvSpPr>
      <xdr:spPr>
        <a:xfrm>
          <a:off x="21075727"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97</xdr:row>
      <xdr:rowOff>166388</xdr:rowOff>
    </xdr:from>
    <xdr:ext cx="469744" cy="259045"/>
    <xdr:sp macro="" textlink="">
      <xdr:nvSpPr>
        <xdr:cNvPr id="535" name="n_1mainValue【公民館】&#10;一人当たり面積"/>
        <xdr:cNvSpPr txBox="1"/>
      </xdr:nvSpPr>
      <xdr:spPr>
        <a:xfrm>
          <a:off x="21075727" y="1679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6" name="正方形/長方形 5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7" name="正方形/長方形 5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8" name="テキスト ボックス 5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類似団体と比較して、有形固定資産減価償却率が特に高い施設は、公営住宅と学校施設である。公営住宅については、その大半が昭和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ており、老朽化が進んでいるため、長寿命化計画に基づき、大規模改修等を実施している。学校施設についても、小学校の統合や大規模改修を実施しているところであり、積極的に老朽化対策に取り組んでいる。また、公営住宅、学校施設、公民館については、一人当たり面積も類似団体平均を大きく上回っている。合併や人口減少による影響もあると考えられるが、維持管理等に係る経費の増加に留意しつつ、耐用年数を経過した施設の除却や、類似施設の集約化・複合化等を図り、公共施設の保有量の減と適正配置に努め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福岡県嘉麻市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39,745
39,462
135.11
26,647,075
25,744,110
821,181
13,213,004
21,045,797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77833</xdr:rowOff>
    </xdr:from>
    <xdr:to>
      <xdr:col>6</xdr:col>
      <xdr:colOff>510540</xdr:colOff>
      <xdr:row>41</xdr:row>
      <xdr:rowOff>71301</xdr:rowOff>
    </xdr:to>
    <xdr:cxnSp macro="">
      <xdr:nvCxnSpPr>
        <xdr:cNvPr id="59" name="直線コネクタ 58"/>
        <xdr:cNvCxnSpPr/>
      </xdr:nvCxnSpPr>
      <xdr:spPr>
        <a:xfrm flipV="1">
          <a:off x="4634865" y="5735683"/>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75128</xdr:rowOff>
    </xdr:from>
    <xdr:ext cx="405111" cy="259045"/>
    <xdr:sp macro="" textlink="">
      <xdr:nvSpPr>
        <xdr:cNvPr id="60" name="【図書館】&#10;有形固定資産減価償却率最小値テキスト"/>
        <xdr:cNvSpPr txBox="1"/>
      </xdr:nvSpPr>
      <xdr:spPr>
        <a:xfrm>
          <a:off x="4724400" y="710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41</xdr:row>
      <xdr:rowOff>71301</xdr:rowOff>
    </xdr:from>
    <xdr:to>
      <xdr:col>6</xdr:col>
      <xdr:colOff>600075</xdr:colOff>
      <xdr:row>41</xdr:row>
      <xdr:rowOff>71301</xdr:rowOff>
    </xdr:to>
    <xdr:cxnSp macro="">
      <xdr:nvCxnSpPr>
        <xdr:cNvPr id="61" name="直線コネクタ 60"/>
        <xdr:cNvCxnSpPr/>
      </xdr:nvCxnSpPr>
      <xdr:spPr>
        <a:xfrm>
          <a:off x="4546600" y="710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24510</xdr:rowOff>
    </xdr:from>
    <xdr:ext cx="405111" cy="259045"/>
    <xdr:sp macro="" textlink="">
      <xdr:nvSpPr>
        <xdr:cNvPr id="62" name="【図書館】&#10;有形固定資産減価償却率最大値テキスト"/>
        <xdr:cNvSpPr txBox="1"/>
      </xdr:nvSpPr>
      <xdr:spPr>
        <a:xfrm>
          <a:off x="4724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6</xdr:col>
      <xdr:colOff>422275</xdr:colOff>
      <xdr:row>33</xdr:row>
      <xdr:rowOff>77833</xdr:rowOff>
    </xdr:from>
    <xdr:to>
      <xdr:col>6</xdr:col>
      <xdr:colOff>600075</xdr:colOff>
      <xdr:row>33</xdr:row>
      <xdr:rowOff>77833</xdr:rowOff>
    </xdr:to>
    <xdr:cxnSp macro="">
      <xdr:nvCxnSpPr>
        <xdr:cNvPr id="63" name="直線コネクタ 62"/>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74040</xdr:rowOff>
    </xdr:from>
    <xdr:ext cx="405111" cy="259045"/>
    <xdr:sp macro="" textlink="">
      <xdr:nvSpPr>
        <xdr:cNvPr id="64" name="【図書館】&#10;有形固定資産減価償却率平均値テキスト"/>
        <xdr:cNvSpPr txBox="1"/>
      </xdr:nvSpPr>
      <xdr:spPr>
        <a:xfrm>
          <a:off x="47244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95613</xdr:rowOff>
    </xdr:from>
    <xdr:to>
      <xdr:col>6</xdr:col>
      <xdr:colOff>561975</xdr:colOff>
      <xdr:row>38</xdr:row>
      <xdr:rowOff>25763</xdr:rowOff>
    </xdr:to>
    <xdr:sp macro="" textlink="">
      <xdr:nvSpPr>
        <xdr:cNvPr id="65" name="フローチャート : 判断 64"/>
        <xdr:cNvSpPr/>
      </xdr:nvSpPr>
      <xdr:spPr>
        <a:xfrm>
          <a:off x="4584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42</xdr:row>
      <xdr:rowOff>77651</xdr:rowOff>
    </xdr:from>
    <xdr:to>
      <xdr:col>5</xdr:col>
      <xdr:colOff>409575</xdr:colOff>
      <xdr:row>43</xdr:row>
      <xdr:rowOff>7801</xdr:rowOff>
    </xdr:to>
    <xdr:sp macro="" textlink="">
      <xdr:nvSpPr>
        <xdr:cNvPr id="66" name="フローチャート : 判断 65"/>
        <xdr:cNvSpPr/>
      </xdr:nvSpPr>
      <xdr:spPr>
        <a:xfrm>
          <a:off x="3746500" y="72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24328</xdr:rowOff>
    </xdr:from>
    <xdr:ext cx="405111" cy="259045"/>
    <xdr:sp macro="" textlink="">
      <xdr:nvSpPr>
        <xdr:cNvPr id="67" name="n_1aveValue【図書館】&#10;有形固定資産減価償却率"/>
        <xdr:cNvSpPr txBox="1"/>
      </xdr:nvSpPr>
      <xdr:spPr>
        <a:xfrm>
          <a:off x="3582043" y="7053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103777</xdr:rowOff>
    </xdr:from>
    <xdr:to>
      <xdr:col>5</xdr:col>
      <xdr:colOff>409575</xdr:colOff>
      <xdr:row>43</xdr:row>
      <xdr:rowOff>33927</xdr:rowOff>
    </xdr:to>
    <xdr:sp macro="" textlink="">
      <xdr:nvSpPr>
        <xdr:cNvPr id="73" name="円/楕円 72"/>
        <xdr:cNvSpPr/>
      </xdr:nvSpPr>
      <xdr:spPr>
        <a:xfrm>
          <a:off x="3746500" y="730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43</xdr:row>
      <xdr:rowOff>25054</xdr:rowOff>
    </xdr:from>
    <xdr:ext cx="405111" cy="259045"/>
    <xdr:sp macro="" textlink="">
      <xdr:nvSpPr>
        <xdr:cNvPr id="74" name="n_1mainValue【図書館】&#10;有形固定資産減価償却率"/>
        <xdr:cNvSpPr txBox="1"/>
      </xdr:nvSpPr>
      <xdr:spPr>
        <a:xfrm>
          <a:off x="3582043" y="739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100693</xdr:rowOff>
    </xdr:from>
    <xdr:to>
      <xdr:col>15</xdr:col>
      <xdr:colOff>180340</xdr:colOff>
      <xdr:row>42</xdr:row>
      <xdr:rowOff>125185</xdr:rowOff>
    </xdr:to>
    <xdr:cxnSp macro="">
      <xdr:nvCxnSpPr>
        <xdr:cNvPr id="101" name="直線コネクタ 100"/>
        <xdr:cNvCxnSpPr/>
      </xdr:nvCxnSpPr>
      <xdr:spPr>
        <a:xfrm flipV="1">
          <a:off x="10476865"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129012</xdr:rowOff>
    </xdr:from>
    <xdr:ext cx="469744" cy="259045"/>
    <xdr:sp macro="" textlink="">
      <xdr:nvSpPr>
        <xdr:cNvPr id="102" name="【図書館】&#10;一人当たり面積最小値テキスト"/>
        <xdr:cNvSpPr txBox="1"/>
      </xdr:nvSpPr>
      <xdr:spPr>
        <a:xfrm>
          <a:off x="10566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125185</xdr:rowOff>
    </xdr:from>
    <xdr:to>
      <xdr:col>15</xdr:col>
      <xdr:colOff>269875</xdr:colOff>
      <xdr:row>42</xdr:row>
      <xdr:rowOff>125185</xdr:rowOff>
    </xdr:to>
    <xdr:cxnSp macro="">
      <xdr:nvCxnSpPr>
        <xdr:cNvPr id="103" name="直線コネクタ 102"/>
        <xdr:cNvCxnSpPr/>
      </xdr:nvCxnSpPr>
      <xdr:spPr>
        <a:xfrm>
          <a:off x="10388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47370</xdr:rowOff>
    </xdr:from>
    <xdr:ext cx="469744" cy="259045"/>
    <xdr:sp macro="" textlink="">
      <xdr:nvSpPr>
        <xdr:cNvPr id="104" name="【図書館】&#10;一人当たり面積最大値テキスト"/>
        <xdr:cNvSpPr txBox="1"/>
      </xdr:nvSpPr>
      <xdr:spPr>
        <a:xfrm>
          <a:off x="10566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33</xdr:row>
      <xdr:rowOff>100693</xdr:rowOff>
    </xdr:from>
    <xdr:to>
      <xdr:col>15</xdr:col>
      <xdr:colOff>269875</xdr:colOff>
      <xdr:row>33</xdr:row>
      <xdr:rowOff>100693</xdr:rowOff>
    </xdr:to>
    <xdr:cxnSp macro="">
      <xdr:nvCxnSpPr>
        <xdr:cNvPr id="105" name="直線コネクタ 104"/>
        <xdr:cNvCxnSpPr/>
      </xdr:nvCxnSpPr>
      <xdr:spPr>
        <a:xfrm>
          <a:off x="10388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118127</xdr:rowOff>
    </xdr:from>
    <xdr:ext cx="469744" cy="259045"/>
    <xdr:sp macro="" textlink="">
      <xdr:nvSpPr>
        <xdr:cNvPr id="106" name="【図書館】&#10;一人当たり面積平均値テキスト"/>
        <xdr:cNvSpPr txBox="1"/>
      </xdr:nvSpPr>
      <xdr:spPr>
        <a:xfrm>
          <a:off x="10566400" y="6976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07" name="フローチャート : 判断 106"/>
        <xdr:cNvSpPr/>
      </xdr:nvSpPr>
      <xdr:spPr>
        <a:xfrm>
          <a:off x="10426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98878</xdr:rowOff>
    </xdr:from>
    <xdr:to>
      <xdr:col>14</xdr:col>
      <xdr:colOff>79375</xdr:colOff>
      <xdr:row>38</xdr:row>
      <xdr:rowOff>29028</xdr:rowOff>
    </xdr:to>
    <xdr:sp macro="" textlink="">
      <xdr:nvSpPr>
        <xdr:cNvPr id="108" name="フローチャート : 判断 107"/>
        <xdr:cNvSpPr/>
      </xdr:nvSpPr>
      <xdr:spPr>
        <a:xfrm>
          <a:off x="958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45555</xdr:rowOff>
    </xdr:from>
    <xdr:ext cx="469744" cy="259045"/>
    <xdr:sp macro="" textlink="">
      <xdr:nvSpPr>
        <xdr:cNvPr id="109" name="n_1aveValue【図書館】&#10;一人当たり面積"/>
        <xdr:cNvSpPr txBox="1"/>
      </xdr:nvSpPr>
      <xdr:spPr>
        <a:xfrm>
          <a:off x="93917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25400</xdr:rowOff>
    </xdr:from>
    <xdr:to>
      <xdr:col>14</xdr:col>
      <xdr:colOff>79375</xdr:colOff>
      <xdr:row>40</xdr:row>
      <xdr:rowOff>127000</xdr:rowOff>
    </xdr:to>
    <xdr:sp macro="" textlink="">
      <xdr:nvSpPr>
        <xdr:cNvPr id="115" name="円/楕円 114"/>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16"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5" name="テキスト ボックス 134"/>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157734</xdr:rowOff>
    </xdr:from>
    <xdr:to>
      <xdr:col>6</xdr:col>
      <xdr:colOff>510540</xdr:colOff>
      <xdr:row>63</xdr:row>
      <xdr:rowOff>148590</xdr:rowOff>
    </xdr:to>
    <xdr:cxnSp macro="">
      <xdr:nvCxnSpPr>
        <xdr:cNvPr id="139" name="直線コネクタ 138"/>
        <xdr:cNvCxnSpPr/>
      </xdr:nvCxnSpPr>
      <xdr:spPr>
        <a:xfrm flipV="1">
          <a:off x="4634865" y="975893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152417</xdr:rowOff>
    </xdr:from>
    <xdr:ext cx="405111" cy="259045"/>
    <xdr:sp macro="" textlink="">
      <xdr:nvSpPr>
        <xdr:cNvPr id="140" name="【体育館・プール】&#10;有形固定資産減価償却率最小値テキスト"/>
        <xdr:cNvSpPr txBox="1"/>
      </xdr:nvSpPr>
      <xdr:spPr>
        <a:xfrm>
          <a:off x="4724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148590</xdr:rowOff>
    </xdr:from>
    <xdr:to>
      <xdr:col>6</xdr:col>
      <xdr:colOff>600075</xdr:colOff>
      <xdr:row>63</xdr:row>
      <xdr:rowOff>148590</xdr:rowOff>
    </xdr:to>
    <xdr:cxnSp macro="">
      <xdr:nvCxnSpPr>
        <xdr:cNvPr id="141" name="直線コネクタ 140"/>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104411</xdr:rowOff>
    </xdr:from>
    <xdr:ext cx="405111" cy="259045"/>
    <xdr:sp macro="" textlink="">
      <xdr:nvSpPr>
        <xdr:cNvPr id="142" name="【体育館・プール】&#10;有形固定資産減価償却率最大値テキスト"/>
        <xdr:cNvSpPr txBox="1"/>
      </xdr:nvSpPr>
      <xdr:spPr>
        <a:xfrm>
          <a:off x="47244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56</xdr:row>
      <xdr:rowOff>157734</xdr:rowOff>
    </xdr:from>
    <xdr:to>
      <xdr:col>6</xdr:col>
      <xdr:colOff>600075</xdr:colOff>
      <xdr:row>56</xdr:row>
      <xdr:rowOff>157734</xdr:rowOff>
    </xdr:to>
    <xdr:cxnSp macro="">
      <xdr:nvCxnSpPr>
        <xdr:cNvPr id="143" name="直線コネクタ 142"/>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167657</xdr:rowOff>
    </xdr:from>
    <xdr:ext cx="405111" cy="259045"/>
    <xdr:sp macro="" textlink="">
      <xdr:nvSpPr>
        <xdr:cNvPr id="144" name="【体育館・プール】&#10;有形固定資産減価償却率平均値テキスト"/>
        <xdr:cNvSpPr txBox="1"/>
      </xdr:nvSpPr>
      <xdr:spPr>
        <a:xfrm>
          <a:off x="4724400" y="1045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17780</xdr:rowOff>
    </xdr:from>
    <xdr:to>
      <xdr:col>6</xdr:col>
      <xdr:colOff>561975</xdr:colOff>
      <xdr:row>61</xdr:row>
      <xdr:rowOff>119380</xdr:rowOff>
    </xdr:to>
    <xdr:sp macro="" textlink="">
      <xdr:nvSpPr>
        <xdr:cNvPr id="145" name="フローチャート : 判断 144"/>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4064</xdr:rowOff>
    </xdr:from>
    <xdr:to>
      <xdr:col>5</xdr:col>
      <xdr:colOff>409575</xdr:colOff>
      <xdr:row>61</xdr:row>
      <xdr:rowOff>105664</xdr:rowOff>
    </xdr:to>
    <xdr:sp macro="" textlink="">
      <xdr:nvSpPr>
        <xdr:cNvPr id="146" name="フローチャート : 判断 145"/>
        <xdr:cNvSpPr/>
      </xdr:nvSpPr>
      <xdr:spPr>
        <a:xfrm>
          <a:off x="3746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122191</xdr:rowOff>
    </xdr:from>
    <xdr:ext cx="405111" cy="259045"/>
    <xdr:sp macro="" textlink="">
      <xdr:nvSpPr>
        <xdr:cNvPr id="147" name="n_1aveValue【体育館・プール】&#10;有形固定資産減価償却率"/>
        <xdr:cNvSpPr txBox="1"/>
      </xdr:nvSpPr>
      <xdr:spPr>
        <a:xfrm>
          <a:off x="3582043"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95504</xdr:rowOff>
    </xdr:from>
    <xdr:to>
      <xdr:col>5</xdr:col>
      <xdr:colOff>409575</xdr:colOff>
      <xdr:row>62</xdr:row>
      <xdr:rowOff>25654</xdr:rowOff>
    </xdr:to>
    <xdr:sp macro="" textlink="">
      <xdr:nvSpPr>
        <xdr:cNvPr id="153" name="円/楕円 152"/>
        <xdr:cNvSpPr/>
      </xdr:nvSpPr>
      <xdr:spPr>
        <a:xfrm>
          <a:off x="37465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16781</xdr:rowOff>
    </xdr:from>
    <xdr:ext cx="405111" cy="259045"/>
    <xdr:sp macro="" textlink="">
      <xdr:nvSpPr>
        <xdr:cNvPr id="154" name="n_1mainValue【体育館・プール】&#10;有形固定資産減価償却率"/>
        <xdr:cNvSpPr txBox="1"/>
      </xdr:nvSpPr>
      <xdr:spPr>
        <a:xfrm>
          <a:off x="3582043" y="1064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65</xdr:row>
      <xdr:rowOff>0</xdr:rowOff>
    </xdr:from>
    <xdr:to>
      <xdr:col>16</xdr:col>
      <xdr:colOff>307975</xdr:colOff>
      <xdr:row>65</xdr:row>
      <xdr:rowOff>0</xdr:rowOff>
    </xdr:to>
    <xdr:cxnSp macro="">
      <xdr:nvCxnSpPr>
        <xdr:cNvPr id="165" name="直線コネクタ 164"/>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64</xdr:row>
      <xdr:rowOff>29227</xdr:rowOff>
    </xdr:from>
    <xdr:ext cx="467179" cy="259045"/>
    <xdr:sp macro="" textlink="">
      <xdr:nvSpPr>
        <xdr:cNvPr id="166" name="テキスト ボックス 165"/>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67" name="直線コネクタ 16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86377</xdr:rowOff>
    </xdr:from>
    <xdr:ext cx="467179" cy="259045"/>
    <xdr:sp macro="" textlink="">
      <xdr:nvSpPr>
        <xdr:cNvPr id="168" name="テキスト ボックス 16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61</xdr:row>
      <xdr:rowOff>114300</xdr:rowOff>
    </xdr:from>
    <xdr:to>
      <xdr:col>16</xdr:col>
      <xdr:colOff>307975</xdr:colOff>
      <xdr:row>61</xdr:row>
      <xdr:rowOff>114300</xdr:rowOff>
    </xdr:to>
    <xdr:cxnSp macro="">
      <xdr:nvCxnSpPr>
        <xdr:cNvPr id="169" name="直線コネクタ 168"/>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143527</xdr:rowOff>
    </xdr:from>
    <xdr:ext cx="467179" cy="259045"/>
    <xdr:sp macro="" textlink="">
      <xdr:nvSpPr>
        <xdr:cNvPr id="170" name="テキスト ボックス 169"/>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2" name="テキスト ボックス 17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58</xdr:row>
      <xdr:rowOff>57150</xdr:rowOff>
    </xdr:from>
    <xdr:to>
      <xdr:col>16</xdr:col>
      <xdr:colOff>307975</xdr:colOff>
      <xdr:row>58</xdr:row>
      <xdr:rowOff>57150</xdr:rowOff>
    </xdr:to>
    <xdr:cxnSp macro="">
      <xdr:nvCxnSpPr>
        <xdr:cNvPr id="173" name="直線コネクタ 172"/>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86377</xdr:rowOff>
    </xdr:from>
    <xdr:ext cx="467179" cy="259045"/>
    <xdr:sp macro="" textlink="">
      <xdr:nvSpPr>
        <xdr:cNvPr id="174" name="テキスト ボックス 173"/>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75" name="直線コネクタ 17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143527</xdr:rowOff>
    </xdr:from>
    <xdr:ext cx="467179" cy="259045"/>
    <xdr:sp macro="" textlink="">
      <xdr:nvSpPr>
        <xdr:cNvPr id="176" name="テキスト ボックス 17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0</xdr:rowOff>
    </xdr:from>
    <xdr:to>
      <xdr:col>16</xdr:col>
      <xdr:colOff>307975</xdr:colOff>
      <xdr:row>55</xdr:row>
      <xdr:rowOff>0</xdr:rowOff>
    </xdr:to>
    <xdr:cxnSp macro="">
      <xdr:nvCxnSpPr>
        <xdr:cNvPr id="177" name="直線コネクタ 176"/>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29227</xdr:rowOff>
    </xdr:from>
    <xdr:ext cx="467179" cy="259045"/>
    <xdr:sp macro="" textlink="">
      <xdr:nvSpPr>
        <xdr:cNvPr id="178" name="テキスト ボックス 177"/>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97155</xdr:rowOff>
    </xdr:from>
    <xdr:to>
      <xdr:col>15</xdr:col>
      <xdr:colOff>180340</xdr:colOff>
      <xdr:row>63</xdr:row>
      <xdr:rowOff>165735</xdr:rowOff>
    </xdr:to>
    <xdr:cxnSp macro="">
      <xdr:nvCxnSpPr>
        <xdr:cNvPr id="182" name="直線コネクタ 181"/>
        <xdr:cNvCxnSpPr/>
      </xdr:nvCxnSpPr>
      <xdr:spPr>
        <a:xfrm flipV="1">
          <a:off x="10476865" y="10041255"/>
          <a:ext cx="0" cy="925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169562</xdr:rowOff>
    </xdr:from>
    <xdr:ext cx="469744" cy="259045"/>
    <xdr:sp macro="" textlink="">
      <xdr:nvSpPr>
        <xdr:cNvPr id="183" name="【体育館・プール】&#10;一人当たり面積最小値テキスト"/>
        <xdr:cNvSpPr txBox="1"/>
      </xdr:nvSpPr>
      <xdr:spPr>
        <a:xfrm>
          <a:off x="105664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15</xdr:col>
      <xdr:colOff>92075</xdr:colOff>
      <xdr:row>63</xdr:row>
      <xdr:rowOff>165735</xdr:rowOff>
    </xdr:from>
    <xdr:to>
      <xdr:col>15</xdr:col>
      <xdr:colOff>269875</xdr:colOff>
      <xdr:row>63</xdr:row>
      <xdr:rowOff>165735</xdr:rowOff>
    </xdr:to>
    <xdr:cxnSp macro="">
      <xdr:nvCxnSpPr>
        <xdr:cNvPr id="184" name="直線コネクタ 183"/>
        <xdr:cNvCxnSpPr/>
      </xdr:nvCxnSpPr>
      <xdr:spPr>
        <a:xfrm>
          <a:off x="10388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43832</xdr:rowOff>
    </xdr:from>
    <xdr:ext cx="469744" cy="259045"/>
    <xdr:sp macro="" textlink="">
      <xdr:nvSpPr>
        <xdr:cNvPr id="185" name="【体育館・プール】&#10;一人当たり面積最大値テキスト"/>
        <xdr:cNvSpPr txBox="1"/>
      </xdr:nvSpPr>
      <xdr:spPr>
        <a:xfrm>
          <a:off x="10566400" y="981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0.386</a:t>
          </a:r>
          <a:endParaRPr kumimoji="1" lang="ja-JP" altLang="en-US" sz="1000" b="1">
            <a:latin typeface="ＭＳ Ｐゴシック"/>
          </a:endParaRPr>
        </a:p>
      </xdr:txBody>
    </xdr:sp>
    <xdr:clientData/>
  </xdr:oneCellAnchor>
  <xdr:twoCellAnchor>
    <xdr:from>
      <xdr:col>15</xdr:col>
      <xdr:colOff>92075</xdr:colOff>
      <xdr:row>58</xdr:row>
      <xdr:rowOff>97155</xdr:rowOff>
    </xdr:from>
    <xdr:to>
      <xdr:col>15</xdr:col>
      <xdr:colOff>269875</xdr:colOff>
      <xdr:row>58</xdr:row>
      <xdr:rowOff>97155</xdr:rowOff>
    </xdr:to>
    <xdr:cxnSp macro="">
      <xdr:nvCxnSpPr>
        <xdr:cNvPr id="186" name="直線コネクタ 185"/>
        <xdr:cNvCxnSpPr/>
      </xdr:nvCxnSpPr>
      <xdr:spPr>
        <a:xfrm>
          <a:off x="10388600" y="10041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73359</xdr:rowOff>
    </xdr:from>
    <xdr:ext cx="469744" cy="259045"/>
    <xdr:sp macro="" textlink="">
      <xdr:nvSpPr>
        <xdr:cNvPr id="187" name="【体育館・プール】&#10;一人当たり面積平均値テキスト"/>
        <xdr:cNvSpPr txBox="1"/>
      </xdr:nvSpPr>
      <xdr:spPr>
        <a:xfrm>
          <a:off x="10566400" y="105318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94932</xdr:rowOff>
    </xdr:from>
    <xdr:to>
      <xdr:col>15</xdr:col>
      <xdr:colOff>231775</xdr:colOff>
      <xdr:row>62</xdr:row>
      <xdr:rowOff>25082</xdr:rowOff>
    </xdr:to>
    <xdr:sp macro="" textlink="">
      <xdr:nvSpPr>
        <xdr:cNvPr id="188" name="フローチャート : 判断 187"/>
        <xdr:cNvSpPr/>
      </xdr:nvSpPr>
      <xdr:spPr>
        <a:xfrm>
          <a:off x="10426700" y="105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100647</xdr:rowOff>
    </xdr:from>
    <xdr:to>
      <xdr:col>14</xdr:col>
      <xdr:colOff>79375</xdr:colOff>
      <xdr:row>60</xdr:row>
      <xdr:rowOff>30797</xdr:rowOff>
    </xdr:to>
    <xdr:sp macro="" textlink="">
      <xdr:nvSpPr>
        <xdr:cNvPr id="189" name="フローチャート : 判断 188"/>
        <xdr:cNvSpPr/>
      </xdr:nvSpPr>
      <xdr:spPr>
        <a:xfrm>
          <a:off x="9588500" y="1021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21924</xdr:rowOff>
    </xdr:from>
    <xdr:ext cx="469744" cy="259045"/>
    <xdr:sp macro="" textlink="">
      <xdr:nvSpPr>
        <xdr:cNvPr id="190" name="n_1aveValue【体育館・プール】&#10;一人当たり面積"/>
        <xdr:cNvSpPr txBox="1"/>
      </xdr:nvSpPr>
      <xdr:spPr>
        <a:xfrm>
          <a:off x="9391727" y="1030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106363</xdr:rowOff>
    </xdr:from>
    <xdr:to>
      <xdr:col>14</xdr:col>
      <xdr:colOff>79375</xdr:colOff>
      <xdr:row>56</xdr:row>
      <xdr:rowOff>36513</xdr:rowOff>
    </xdr:to>
    <xdr:sp macro="" textlink="">
      <xdr:nvSpPr>
        <xdr:cNvPr id="196" name="円/楕円 195"/>
        <xdr:cNvSpPr/>
      </xdr:nvSpPr>
      <xdr:spPr>
        <a:xfrm>
          <a:off x="9588500" y="953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53040</xdr:rowOff>
    </xdr:from>
    <xdr:ext cx="469744" cy="259045"/>
    <xdr:sp macro="" textlink="">
      <xdr:nvSpPr>
        <xdr:cNvPr id="197" name="n_1mainValue【体育館・プール】&#10;一人当たり面積"/>
        <xdr:cNvSpPr txBox="1"/>
      </xdr:nvSpPr>
      <xdr:spPr>
        <a:xfrm>
          <a:off x="9391727" y="931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0.545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163830</xdr:rowOff>
    </xdr:from>
    <xdr:to>
      <xdr:col>6</xdr:col>
      <xdr:colOff>510540</xdr:colOff>
      <xdr:row>86</xdr:row>
      <xdr:rowOff>3811</xdr:rowOff>
    </xdr:to>
    <xdr:cxnSp macro="">
      <xdr:nvCxnSpPr>
        <xdr:cNvPr id="222" name="直線コネクタ 221"/>
        <xdr:cNvCxnSpPr/>
      </xdr:nvCxnSpPr>
      <xdr:spPr>
        <a:xfrm flipV="1">
          <a:off x="4634865" y="1353693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223" name="【福祉施設】&#10;有形固定資産減価償却率最小値テキスト"/>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224" name="直線コネクタ 223"/>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110507</xdr:rowOff>
    </xdr:from>
    <xdr:ext cx="405111" cy="259045"/>
    <xdr:sp macro="" textlink="">
      <xdr:nvSpPr>
        <xdr:cNvPr id="225" name="【福祉施設】&#10;有形固定資産減価償却率最大値テキスト"/>
        <xdr:cNvSpPr txBox="1"/>
      </xdr:nvSpPr>
      <xdr:spPr>
        <a:xfrm>
          <a:off x="4724400"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6</xdr:col>
      <xdr:colOff>422275</xdr:colOff>
      <xdr:row>78</xdr:row>
      <xdr:rowOff>163830</xdr:rowOff>
    </xdr:from>
    <xdr:to>
      <xdr:col>6</xdr:col>
      <xdr:colOff>600075</xdr:colOff>
      <xdr:row>78</xdr:row>
      <xdr:rowOff>163830</xdr:rowOff>
    </xdr:to>
    <xdr:cxnSp macro="">
      <xdr:nvCxnSpPr>
        <xdr:cNvPr id="226" name="直線コネクタ 225"/>
        <xdr:cNvCxnSpPr/>
      </xdr:nvCxnSpPr>
      <xdr:spPr>
        <a:xfrm>
          <a:off x="4546600" y="1353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66691</xdr:rowOff>
    </xdr:from>
    <xdr:ext cx="405111" cy="259045"/>
    <xdr:sp macro="" textlink="">
      <xdr:nvSpPr>
        <xdr:cNvPr id="227" name="【福祉施設】&#10;有形固定資産減価償却率平均値テキスト"/>
        <xdr:cNvSpPr txBox="1"/>
      </xdr:nvSpPr>
      <xdr:spPr>
        <a:xfrm>
          <a:off x="47244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88264</xdr:rowOff>
    </xdr:from>
    <xdr:to>
      <xdr:col>6</xdr:col>
      <xdr:colOff>561975</xdr:colOff>
      <xdr:row>83</xdr:row>
      <xdr:rowOff>18414</xdr:rowOff>
    </xdr:to>
    <xdr:sp macro="" textlink="">
      <xdr:nvSpPr>
        <xdr:cNvPr id="228" name="フローチャート : 判断 227"/>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9" name="フローチャート : 判断 228"/>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30" name="n_1aveValue【福祉施設】&#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109220</xdr:rowOff>
    </xdr:from>
    <xdr:to>
      <xdr:col>5</xdr:col>
      <xdr:colOff>409575</xdr:colOff>
      <xdr:row>81</xdr:row>
      <xdr:rowOff>39370</xdr:rowOff>
    </xdr:to>
    <xdr:sp macro="" textlink="">
      <xdr:nvSpPr>
        <xdr:cNvPr id="236" name="円/楕円 235"/>
        <xdr:cNvSpPr/>
      </xdr:nvSpPr>
      <xdr:spPr>
        <a:xfrm>
          <a:off x="3746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55897</xdr:rowOff>
    </xdr:from>
    <xdr:ext cx="405111" cy="259045"/>
    <xdr:sp macro="" textlink="">
      <xdr:nvSpPr>
        <xdr:cNvPr id="237" name="n_1mainValue【福祉施設】&#10;有形固定資産減価償却率"/>
        <xdr:cNvSpPr txBox="1"/>
      </xdr:nvSpPr>
      <xdr:spPr>
        <a:xfrm>
          <a:off x="3582043"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8" name="直線コネクタ 24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9" name="テキスト ボックス 24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0" name="直線コネクタ 24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1" name="テキスト ボックス 25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2" name="直線コネクタ 25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3" name="テキスト ボックス 25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4" name="直線コネクタ 25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5" name="テキスト ボックス 25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6" name="直線コネクタ 25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7" name="テキスト ボックス 25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8" name="直線コネクタ 25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9" name="テキスト ボックス 25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20138</xdr:rowOff>
    </xdr:from>
    <xdr:to>
      <xdr:col>15</xdr:col>
      <xdr:colOff>180340</xdr:colOff>
      <xdr:row>86</xdr:row>
      <xdr:rowOff>103414</xdr:rowOff>
    </xdr:to>
    <xdr:cxnSp macro="">
      <xdr:nvCxnSpPr>
        <xdr:cNvPr id="263" name="直線コネクタ 262"/>
        <xdr:cNvCxnSpPr/>
      </xdr:nvCxnSpPr>
      <xdr:spPr>
        <a:xfrm flipV="1">
          <a:off x="10476865" y="13221788"/>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107241</xdr:rowOff>
    </xdr:from>
    <xdr:ext cx="469744" cy="259045"/>
    <xdr:sp macro="" textlink="">
      <xdr:nvSpPr>
        <xdr:cNvPr id="264" name="【福祉施設】&#10;一人当たり面積最小値テキスト"/>
        <xdr:cNvSpPr txBox="1"/>
      </xdr:nvSpPr>
      <xdr:spPr>
        <a:xfrm>
          <a:off x="10566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103414</xdr:rowOff>
    </xdr:from>
    <xdr:to>
      <xdr:col>15</xdr:col>
      <xdr:colOff>269875</xdr:colOff>
      <xdr:row>86</xdr:row>
      <xdr:rowOff>103414</xdr:rowOff>
    </xdr:to>
    <xdr:cxnSp macro="">
      <xdr:nvCxnSpPr>
        <xdr:cNvPr id="265" name="直線コネクタ 264"/>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138265</xdr:rowOff>
    </xdr:from>
    <xdr:ext cx="469744" cy="259045"/>
    <xdr:sp macro="" textlink="">
      <xdr:nvSpPr>
        <xdr:cNvPr id="266" name="【福祉施設】&#10;一人当たり面積最大値テキスト"/>
        <xdr:cNvSpPr txBox="1"/>
      </xdr:nvSpPr>
      <xdr:spPr>
        <a:xfrm>
          <a:off x="105664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15</xdr:col>
      <xdr:colOff>92075</xdr:colOff>
      <xdr:row>77</xdr:row>
      <xdr:rowOff>20138</xdr:rowOff>
    </xdr:from>
    <xdr:to>
      <xdr:col>15</xdr:col>
      <xdr:colOff>269875</xdr:colOff>
      <xdr:row>77</xdr:row>
      <xdr:rowOff>20138</xdr:rowOff>
    </xdr:to>
    <xdr:cxnSp macro="">
      <xdr:nvCxnSpPr>
        <xdr:cNvPr id="267" name="直線コネクタ 266"/>
        <xdr:cNvCxnSpPr/>
      </xdr:nvCxnSpPr>
      <xdr:spPr>
        <a:xfrm>
          <a:off x="10388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73496</xdr:rowOff>
    </xdr:from>
    <xdr:ext cx="469744" cy="259045"/>
    <xdr:sp macro="" textlink="">
      <xdr:nvSpPr>
        <xdr:cNvPr id="268" name="【福祉施設】&#10;一人当たり面積平均値テキスト"/>
        <xdr:cNvSpPr txBox="1"/>
      </xdr:nvSpPr>
      <xdr:spPr>
        <a:xfrm>
          <a:off x="10566400" y="14475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95069</xdr:rowOff>
    </xdr:from>
    <xdr:to>
      <xdr:col>15</xdr:col>
      <xdr:colOff>231775</xdr:colOff>
      <xdr:row>85</xdr:row>
      <xdr:rowOff>25219</xdr:rowOff>
    </xdr:to>
    <xdr:sp macro="" textlink="">
      <xdr:nvSpPr>
        <xdr:cNvPr id="269" name="フローチャート : 判断 268"/>
        <xdr:cNvSpPr/>
      </xdr:nvSpPr>
      <xdr:spPr>
        <a:xfrm>
          <a:off x="104267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70" name="フローチャート : 判断 269"/>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66239</xdr:rowOff>
    </xdr:from>
    <xdr:ext cx="469744" cy="259045"/>
    <xdr:sp macro="" textlink="">
      <xdr:nvSpPr>
        <xdr:cNvPr id="271" name="n_1aveValue【福祉施設】&#10;一人当たり面積"/>
        <xdr:cNvSpPr txBox="1"/>
      </xdr:nvSpPr>
      <xdr:spPr>
        <a:xfrm>
          <a:off x="9391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10161</xdr:rowOff>
    </xdr:from>
    <xdr:to>
      <xdr:col>14</xdr:col>
      <xdr:colOff>79375</xdr:colOff>
      <xdr:row>84</xdr:row>
      <xdr:rowOff>111761</xdr:rowOff>
    </xdr:to>
    <xdr:sp macro="" textlink="">
      <xdr:nvSpPr>
        <xdr:cNvPr id="277" name="円/楕円 276"/>
        <xdr:cNvSpPr/>
      </xdr:nvSpPr>
      <xdr:spPr>
        <a:xfrm>
          <a:off x="958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102888</xdr:rowOff>
    </xdr:from>
    <xdr:ext cx="469744" cy="259045"/>
    <xdr:sp macro="" textlink="">
      <xdr:nvSpPr>
        <xdr:cNvPr id="278" name="n_1mainValue【福祉施設】&#10;一人当たり面積"/>
        <xdr:cNvSpPr txBox="1"/>
      </xdr:nvSpPr>
      <xdr:spPr>
        <a:xfrm>
          <a:off x="9391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6" name="正方形/長方形 2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7" name="テキスト ボックス 2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8" name="直線コネクタ 2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89" name="直線コネクタ 2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90" name="テキスト ボックス 289"/>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1" name="直線コネクタ 2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2" name="テキスト ボックス 2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3" name="直線コネクタ 2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4" name="テキスト ボックス 2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5" name="直線コネクタ 2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6" name="テキスト ボックス 2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7" name="直線コネクタ 2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8" name="テキスト ボックス 2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0" name="テキスト ボックス 29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100964</xdr:rowOff>
    </xdr:from>
    <xdr:to>
      <xdr:col>6</xdr:col>
      <xdr:colOff>510540</xdr:colOff>
      <xdr:row>108</xdr:row>
      <xdr:rowOff>30480</xdr:rowOff>
    </xdr:to>
    <xdr:cxnSp macro="">
      <xdr:nvCxnSpPr>
        <xdr:cNvPr id="302" name="直線コネクタ 301"/>
        <xdr:cNvCxnSpPr/>
      </xdr:nvCxnSpPr>
      <xdr:spPr>
        <a:xfrm flipV="1">
          <a:off x="4634865" y="17074514"/>
          <a:ext cx="0" cy="14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34307</xdr:rowOff>
    </xdr:from>
    <xdr:ext cx="340478" cy="259045"/>
    <xdr:sp macro="" textlink="">
      <xdr:nvSpPr>
        <xdr:cNvPr id="303" name="【市民会館】&#10;有形固定資産減価償却率最小値テキスト"/>
        <xdr:cNvSpPr txBox="1"/>
      </xdr:nvSpPr>
      <xdr:spPr>
        <a:xfrm>
          <a:off x="4724400" y="18550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422275</xdr:colOff>
      <xdr:row>108</xdr:row>
      <xdr:rowOff>30480</xdr:rowOff>
    </xdr:from>
    <xdr:to>
      <xdr:col>6</xdr:col>
      <xdr:colOff>600075</xdr:colOff>
      <xdr:row>108</xdr:row>
      <xdr:rowOff>30480</xdr:rowOff>
    </xdr:to>
    <xdr:cxnSp macro="">
      <xdr:nvCxnSpPr>
        <xdr:cNvPr id="304" name="直線コネクタ 303"/>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47641</xdr:rowOff>
    </xdr:from>
    <xdr:ext cx="405111" cy="259045"/>
    <xdr:sp macro="" textlink="">
      <xdr:nvSpPr>
        <xdr:cNvPr id="305" name="【市民会館】&#10;有形固定資産減価償却率最大値テキスト"/>
        <xdr:cNvSpPr txBox="1"/>
      </xdr:nvSpPr>
      <xdr:spPr>
        <a:xfrm>
          <a:off x="4724400" y="1684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6</xdr:col>
      <xdr:colOff>422275</xdr:colOff>
      <xdr:row>99</xdr:row>
      <xdr:rowOff>100964</xdr:rowOff>
    </xdr:from>
    <xdr:to>
      <xdr:col>6</xdr:col>
      <xdr:colOff>600075</xdr:colOff>
      <xdr:row>99</xdr:row>
      <xdr:rowOff>100964</xdr:rowOff>
    </xdr:to>
    <xdr:cxnSp macro="">
      <xdr:nvCxnSpPr>
        <xdr:cNvPr id="306" name="直線コネクタ 305"/>
        <xdr:cNvCxnSpPr/>
      </xdr:nvCxnSpPr>
      <xdr:spPr>
        <a:xfrm>
          <a:off x="4546600" y="170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125747</xdr:rowOff>
    </xdr:from>
    <xdr:ext cx="405111" cy="259045"/>
    <xdr:sp macro="" textlink="">
      <xdr:nvSpPr>
        <xdr:cNvPr id="307" name="【市民会館】&#10;有形固定資産減価償却率平均値テキスト"/>
        <xdr:cNvSpPr txBox="1"/>
      </xdr:nvSpPr>
      <xdr:spPr>
        <a:xfrm>
          <a:off x="47244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147320</xdr:rowOff>
    </xdr:from>
    <xdr:to>
      <xdr:col>6</xdr:col>
      <xdr:colOff>561975</xdr:colOff>
      <xdr:row>105</xdr:row>
      <xdr:rowOff>77470</xdr:rowOff>
    </xdr:to>
    <xdr:sp macro="" textlink="">
      <xdr:nvSpPr>
        <xdr:cNvPr id="308" name="フローチャート : 判断 307"/>
        <xdr:cNvSpPr/>
      </xdr:nvSpPr>
      <xdr:spPr>
        <a:xfrm>
          <a:off x="4584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6350</xdr:rowOff>
    </xdr:from>
    <xdr:to>
      <xdr:col>5</xdr:col>
      <xdr:colOff>409575</xdr:colOff>
      <xdr:row>103</xdr:row>
      <xdr:rowOff>107950</xdr:rowOff>
    </xdr:to>
    <xdr:sp macro="" textlink="">
      <xdr:nvSpPr>
        <xdr:cNvPr id="309" name="フローチャート : 判断 308"/>
        <xdr:cNvSpPr/>
      </xdr:nvSpPr>
      <xdr:spPr>
        <a:xfrm>
          <a:off x="3746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99077</xdr:rowOff>
    </xdr:from>
    <xdr:ext cx="405111" cy="259045"/>
    <xdr:sp macro="" textlink="">
      <xdr:nvSpPr>
        <xdr:cNvPr id="310" name="n_1aveValue【市民会館】&#10;有形固定資産減価償却率"/>
        <xdr:cNvSpPr txBox="1"/>
      </xdr:nvSpPr>
      <xdr:spPr>
        <a:xfrm>
          <a:off x="3582043"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31114</xdr:rowOff>
    </xdr:from>
    <xdr:to>
      <xdr:col>5</xdr:col>
      <xdr:colOff>409575</xdr:colOff>
      <xdr:row>100</xdr:row>
      <xdr:rowOff>132714</xdr:rowOff>
    </xdr:to>
    <xdr:sp macro="" textlink="">
      <xdr:nvSpPr>
        <xdr:cNvPr id="316" name="円/楕円 315"/>
        <xdr:cNvSpPr/>
      </xdr:nvSpPr>
      <xdr:spPr>
        <a:xfrm>
          <a:off x="3746500" y="1717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149241</xdr:rowOff>
    </xdr:from>
    <xdr:ext cx="405111" cy="259045"/>
    <xdr:sp macro="" textlink="">
      <xdr:nvSpPr>
        <xdr:cNvPr id="317" name="n_1mainValue【市民会館】&#10;有形固定資産減価償却率"/>
        <xdr:cNvSpPr txBox="1"/>
      </xdr:nvSpPr>
      <xdr:spPr>
        <a:xfrm>
          <a:off x="3582043" y="1695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6" name="テキスト ボックス 3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7" name="直線コネクタ 3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8" name="直線コネクタ 3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9" name="テキスト ボックス 32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0" name="直線コネクタ 3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1" name="テキスト ボックス 33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3" name="テキスト ボックス 3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4" name="直線コネクタ 3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5" name="テキスト ボックス 33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6" name="直線コネクタ 3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7" name="テキスト ボックス 33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57150</xdr:rowOff>
    </xdr:from>
    <xdr:to>
      <xdr:col>15</xdr:col>
      <xdr:colOff>180340</xdr:colOff>
      <xdr:row>106</xdr:row>
      <xdr:rowOff>133350</xdr:rowOff>
    </xdr:to>
    <xdr:cxnSp macro="">
      <xdr:nvCxnSpPr>
        <xdr:cNvPr id="341" name="直線コネクタ 340"/>
        <xdr:cNvCxnSpPr/>
      </xdr:nvCxnSpPr>
      <xdr:spPr>
        <a:xfrm flipV="1">
          <a:off x="10476865" y="1720215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137177</xdr:rowOff>
    </xdr:from>
    <xdr:ext cx="469744" cy="259045"/>
    <xdr:sp macro="" textlink="">
      <xdr:nvSpPr>
        <xdr:cNvPr id="342" name="【市民会館】&#10;一人当たり面積最小値テキスト"/>
        <xdr:cNvSpPr txBox="1"/>
      </xdr:nvSpPr>
      <xdr:spPr>
        <a:xfrm>
          <a:off x="10566400"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106</xdr:row>
      <xdr:rowOff>133350</xdr:rowOff>
    </xdr:from>
    <xdr:to>
      <xdr:col>15</xdr:col>
      <xdr:colOff>269875</xdr:colOff>
      <xdr:row>106</xdr:row>
      <xdr:rowOff>133350</xdr:rowOff>
    </xdr:to>
    <xdr:cxnSp macro="">
      <xdr:nvCxnSpPr>
        <xdr:cNvPr id="343" name="直線コネクタ 342"/>
        <xdr:cNvCxnSpPr/>
      </xdr:nvCxnSpPr>
      <xdr:spPr>
        <a:xfrm>
          <a:off x="10388600" y="1830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3827</xdr:rowOff>
    </xdr:from>
    <xdr:ext cx="469744" cy="259045"/>
    <xdr:sp macro="" textlink="">
      <xdr:nvSpPr>
        <xdr:cNvPr id="344" name="【市民会館】&#10;一人当たり面積最大値テキスト"/>
        <xdr:cNvSpPr txBox="1"/>
      </xdr:nvSpPr>
      <xdr:spPr>
        <a:xfrm>
          <a:off x="10566400" y="1697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0.385</a:t>
          </a:r>
          <a:endParaRPr kumimoji="1" lang="ja-JP" altLang="en-US" sz="1000" b="1">
            <a:latin typeface="ＭＳ Ｐゴシック"/>
          </a:endParaRPr>
        </a:p>
      </xdr:txBody>
    </xdr:sp>
    <xdr:clientData/>
  </xdr:oneCellAnchor>
  <xdr:twoCellAnchor>
    <xdr:from>
      <xdr:col>15</xdr:col>
      <xdr:colOff>92075</xdr:colOff>
      <xdr:row>100</xdr:row>
      <xdr:rowOff>57150</xdr:rowOff>
    </xdr:from>
    <xdr:to>
      <xdr:col>15</xdr:col>
      <xdr:colOff>269875</xdr:colOff>
      <xdr:row>100</xdr:row>
      <xdr:rowOff>57150</xdr:rowOff>
    </xdr:to>
    <xdr:cxnSp macro="">
      <xdr:nvCxnSpPr>
        <xdr:cNvPr id="345" name="直線コネクタ 344"/>
        <xdr:cNvCxnSpPr/>
      </xdr:nvCxnSpPr>
      <xdr:spPr>
        <a:xfrm>
          <a:off x="10388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144797</xdr:rowOff>
    </xdr:from>
    <xdr:ext cx="469744" cy="259045"/>
    <xdr:sp macro="" textlink="">
      <xdr:nvSpPr>
        <xdr:cNvPr id="346" name="【市民会館】&#10;一人当たり面積平均値テキスト"/>
        <xdr:cNvSpPr txBox="1"/>
      </xdr:nvSpPr>
      <xdr:spPr>
        <a:xfrm>
          <a:off x="10566400" y="1797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166370</xdr:rowOff>
    </xdr:from>
    <xdr:to>
      <xdr:col>15</xdr:col>
      <xdr:colOff>231775</xdr:colOff>
      <xdr:row>105</xdr:row>
      <xdr:rowOff>96520</xdr:rowOff>
    </xdr:to>
    <xdr:sp macro="" textlink="">
      <xdr:nvSpPr>
        <xdr:cNvPr id="347" name="フローチャート : 判断 346"/>
        <xdr:cNvSpPr/>
      </xdr:nvSpPr>
      <xdr:spPr>
        <a:xfrm>
          <a:off x="104267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93980</xdr:rowOff>
    </xdr:from>
    <xdr:to>
      <xdr:col>14</xdr:col>
      <xdr:colOff>79375</xdr:colOff>
      <xdr:row>106</xdr:row>
      <xdr:rowOff>24130</xdr:rowOff>
    </xdr:to>
    <xdr:sp macro="" textlink="">
      <xdr:nvSpPr>
        <xdr:cNvPr id="348" name="フローチャート : 判断 347"/>
        <xdr:cNvSpPr/>
      </xdr:nvSpPr>
      <xdr:spPr>
        <a:xfrm>
          <a:off x="9588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40657</xdr:rowOff>
    </xdr:from>
    <xdr:ext cx="469744" cy="259045"/>
    <xdr:sp macro="" textlink="">
      <xdr:nvSpPr>
        <xdr:cNvPr id="349" name="n_1aveValue【市民会館】&#10;一人当たり面積"/>
        <xdr:cNvSpPr txBox="1"/>
      </xdr:nvSpPr>
      <xdr:spPr>
        <a:xfrm>
          <a:off x="9391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50" name="テキスト ボックス 3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1" name="テキスト ボックス 3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2" name="テキスト ボックス 3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3" name="テキスト ボックス 3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4" name="テキスト ボックス 3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86361</xdr:rowOff>
    </xdr:from>
    <xdr:to>
      <xdr:col>14</xdr:col>
      <xdr:colOff>79375</xdr:colOff>
      <xdr:row>108</xdr:row>
      <xdr:rowOff>16511</xdr:rowOff>
    </xdr:to>
    <xdr:sp macro="" textlink="">
      <xdr:nvSpPr>
        <xdr:cNvPr id="355" name="円/楕円 354"/>
        <xdr:cNvSpPr/>
      </xdr:nvSpPr>
      <xdr:spPr>
        <a:xfrm>
          <a:off x="9588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7638</xdr:rowOff>
    </xdr:from>
    <xdr:ext cx="469744" cy="259045"/>
    <xdr:sp macro="" textlink="">
      <xdr:nvSpPr>
        <xdr:cNvPr id="356" name="n_1mainValue【市民会館】&#10;一人当たり面積"/>
        <xdr:cNvSpPr txBox="1"/>
      </xdr:nvSpPr>
      <xdr:spPr>
        <a:xfrm>
          <a:off x="93917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7" name="正方形/長方形 3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8" name="正方形/長方形 3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9" name="正方形/長方形 3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0" name="正方形/長方形 3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1" name="正方形/長方形 3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2" name="正方形/長方形 3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3" name="正方形/長方形 3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4" name="正方形/長方形 3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5" name="テキスト ボックス 3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6" name="直線コネクタ 3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7" name="テキスト ボックス 36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8" name="直線コネクタ 36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9" name="テキスト ボックス 36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70" name="直線コネクタ 36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71" name="テキスト ボックス 37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2" name="直線コネクタ 3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3" name="テキスト ボックス 3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4" name="直線コネクタ 37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5" name="テキスト ボックス 37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6" name="直線コネクタ 37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77" name="テキスト ボックス 37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9" name="テキスト ボックス 37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42</xdr:row>
      <xdr:rowOff>0</xdr:rowOff>
    </xdr:to>
    <xdr:cxnSp macro="">
      <xdr:nvCxnSpPr>
        <xdr:cNvPr id="381" name="直線コネクタ 380"/>
        <xdr:cNvCxnSpPr/>
      </xdr:nvCxnSpPr>
      <xdr:spPr>
        <a:xfrm flipV="1">
          <a:off x="16318864" y="562356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3827</xdr:rowOff>
    </xdr:from>
    <xdr:ext cx="405111" cy="259045"/>
    <xdr:sp macro="" textlink="">
      <xdr:nvSpPr>
        <xdr:cNvPr id="382" name="【一般廃棄物処理施設】&#10;有形固定資産減価償却率最小値テキスト"/>
        <xdr:cNvSpPr txBox="1"/>
      </xdr:nvSpPr>
      <xdr:spPr>
        <a:xfrm>
          <a:off x="164084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23</xdr:col>
      <xdr:colOff>428625</xdr:colOff>
      <xdr:row>42</xdr:row>
      <xdr:rowOff>0</xdr:rowOff>
    </xdr:from>
    <xdr:to>
      <xdr:col>23</xdr:col>
      <xdr:colOff>606425</xdr:colOff>
      <xdr:row>42</xdr:row>
      <xdr:rowOff>0</xdr:rowOff>
    </xdr:to>
    <xdr:cxnSp macro="">
      <xdr:nvCxnSpPr>
        <xdr:cNvPr id="383" name="直線コネクタ 382"/>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384"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385" name="直線コネクタ 384"/>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57167</xdr:rowOff>
    </xdr:from>
    <xdr:ext cx="405111" cy="259045"/>
    <xdr:sp macro="" textlink="">
      <xdr:nvSpPr>
        <xdr:cNvPr id="386" name="【一般廃棄物処理施設】&#10;有形固定資産減価償却率平均値テキスト"/>
        <xdr:cNvSpPr txBox="1"/>
      </xdr:nvSpPr>
      <xdr:spPr>
        <a:xfrm>
          <a:off x="16408400" y="657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78740</xdr:rowOff>
    </xdr:from>
    <xdr:to>
      <xdr:col>23</xdr:col>
      <xdr:colOff>568325</xdr:colOff>
      <xdr:row>39</xdr:row>
      <xdr:rowOff>8890</xdr:rowOff>
    </xdr:to>
    <xdr:sp macro="" textlink="">
      <xdr:nvSpPr>
        <xdr:cNvPr id="387" name="フローチャート : 判断 386"/>
        <xdr:cNvSpPr/>
      </xdr:nvSpPr>
      <xdr:spPr>
        <a:xfrm>
          <a:off x="16268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151130</xdr:rowOff>
    </xdr:from>
    <xdr:to>
      <xdr:col>22</xdr:col>
      <xdr:colOff>415925</xdr:colOff>
      <xdr:row>39</xdr:row>
      <xdr:rowOff>81280</xdr:rowOff>
    </xdr:to>
    <xdr:sp macro="" textlink="">
      <xdr:nvSpPr>
        <xdr:cNvPr id="388" name="フローチャート : 判断 387"/>
        <xdr:cNvSpPr/>
      </xdr:nvSpPr>
      <xdr:spPr>
        <a:xfrm>
          <a:off x="1543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72407</xdr:rowOff>
    </xdr:from>
    <xdr:ext cx="405111" cy="259045"/>
    <xdr:sp macro="" textlink="">
      <xdr:nvSpPr>
        <xdr:cNvPr id="389" name="n_1aveValue【一般廃棄物処理施設】&#10;有形固定資産減価償却率"/>
        <xdr:cNvSpPr txBox="1"/>
      </xdr:nvSpPr>
      <xdr:spPr>
        <a:xfrm>
          <a:off x="15266043"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52070</xdr:rowOff>
    </xdr:from>
    <xdr:to>
      <xdr:col>22</xdr:col>
      <xdr:colOff>415925</xdr:colOff>
      <xdr:row>33</xdr:row>
      <xdr:rowOff>153670</xdr:rowOff>
    </xdr:to>
    <xdr:sp macro="" textlink="">
      <xdr:nvSpPr>
        <xdr:cNvPr id="395" name="円/楕円 394"/>
        <xdr:cNvSpPr/>
      </xdr:nvSpPr>
      <xdr:spPr>
        <a:xfrm>
          <a:off x="15430500" y="5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170197</xdr:rowOff>
    </xdr:from>
    <xdr:ext cx="405111" cy="259045"/>
    <xdr:sp macro="" textlink="">
      <xdr:nvSpPr>
        <xdr:cNvPr id="396" name="n_1mainValue【一般廃棄物処理施設】&#10;有形固定資産減価償却率"/>
        <xdr:cNvSpPr txBox="1"/>
      </xdr:nvSpPr>
      <xdr:spPr>
        <a:xfrm>
          <a:off x="15266043" y="54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7" name="直線コネクタ 4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8" name="テキスト ボックス 40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9" name="直線コネクタ 4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10" name="テキスト ボックス 40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11" name="直線コネクタ 4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12" name="テキスト ボックス 41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3" name="直線コネクタ 4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4" name="テキスト ボックス 41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6" name="テキスト ボックス 41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27751</xdr:rowOff>
    </xdr:from>
    <xdr:to>
      <xdr:col>32</xdr:col>
      <xdr:colOff>186689</xdr:colOff>
      <xdr:row>41</xdr:row>
      <xdr:rowOff>114888</xdr:rowOff>
    </xdr:to>
    <xdr:cxnSp macro="">
      <xdr:nvCxnSpPr>
        <xdr:cNvPr id="418" name="直線コネクタ 417"/>
        <xdr:cNvCxnSpPr/>
      </xdr:nvCxnSpPr>
      <xdr:spPr>
        <a:xfrm flipV="1">
          <a:off x="22160864" y="5857051"/>
          <a:ext cx="0" cy="128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118715</xdr:rowOff>
    </xdr:from>
    <xdr:ext cx="469744" cy="259045"/>
    <xdr:sp macro="" textlink="">
      <xdr:nvSpPr>
        <xdr:cNvPr id="419" name="【一般廃棄物処理施設】&#10;一人当たり有形固定資産（償却資産）額最小値テキスト"/>
        <xdr:cNvSpPr txBox="1"/>
      </xdr:nvSpPr>
      <xdr:spPr>
        <a:xfrm>
          <a:off x="22250400" y="714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4,038</a:t>
          </a:r>
          <a:endParaRPr kumimoji="1" lang="ja-JP" altLang="en-US" sz="1000" b="1">
            <a:latin typeface="ＭＳ Ｐゴシック"/>
          </a:endParaRPr>
        </a:p>
      </xdr:txBody>
    </xdr:sp>
    <xdr:clientData/>
  </xdr:oneCellAnchor>
  <xdr:twoCellAnchor>
    <xdr:from>
      <xdr:col>32</xdr:col>
      <xdr:colOff>98425</xdr:colOff>
      <xdr:row>41</xdr:row>
      <xdr:rowOff>114888</xdr:rowOff>
    </xdr:from>
    <xdr:to>
      <xdr:col>32</xdr:col>
      <xdr:colOff>276225</xdr:colOff>
      <xdr:row>41</xdr:row>
      <xdr:rowOff>114888</xdr:rowOff>
    </xdr:to>
    <xdr:cxnSp macro="">
      <xdr:nvCxnSpPr>
        <xdr:cNvPr id="420" name="直線コネクタ 419"/>
        <xdr:cNvCxnSpPr/>
      </xdr:nvCxnSpPr>
      <xdr:spPr>
        <a:xfrm>
          <a:off x="22072600" y="71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145878</xdr:rowOff>
    </xdr:from>
    <xdr:ext cx="599010" cy="259045"/>
    <xdr:sp macro="" textlink="">
      <xdr:nvSpPr>
        <xdr:cNvPr id="421" name="【一般廃棄物処理施設】&#10;一人当たり有形固定資産（償却資産）額最大値テキスト"/>
        <xdr:cNvSpPr txBox="1"/>
      </xdr:nvSpPr>
      <xdr:spPr>
        <a:xfrm>
          <a:off x="22250400" y="563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285,597</a:t>
          </a:r>
          <a:endParaRPr kumimoji="1" lang="ja-JP" altLang="en-US" sz="1000" b="1">
            <a:latin typeface="ＭＳ Ｐゴシック"/>
          </a:endParaRPr>
        </a:p>
      </xdr:txBody>
    </xdr:sp>
    <xdr:clientData/>
  </xdr:oneCellAnchor>
  <xdr:twoCellAnchor>
    <xdr:from>
      <xdr:col>32</xdr:col>
      <xdr:colOff>98425</xdr:colOff>
      <xdr:row>34</xdr:row>
      <xdr:rowOff>27751</xdr:rowOff>
    </xdr:from>
    <xdr:to>
      <xdr:col>32</xdr:col>
      <xdr:colOff>276225</xdr:colOff>
      <xdr:row>34</xdr:row>
      <xdr:rowOff>27751</xdr:rowOff>
    </xdr:to>
    <xdr:cxnSp macro="">
      <xdr:nvCxnSpPr>
        <xdr:cNvPr id="422" name="直線コネクタ 421"/>
        <xdr:cNvCxnSpPr/>
      </xdr:nvCxnSpPr>
      <xdr:spPr>
        <a:xfrm>
          <a:off x="22072600" y="585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8979</xdr:rowOff>
    </xdr:from>
    <xdr:ext cx="534377" cy="259045"/>
    <xdr:sp macro="" textlink="">
      <xdr:nvSpPr>
        <xdr:cNvPr id="423" name="【一般廃棄物処理施設】&#10;一人当たり有形固定資産（償却資産）額平均値テキスト"/>
        <xdr:cNvSpPr txBox="1"/>
      </xdr:nvSpPr>
      <xdr:spPr>
        <a:xfrm>
          <a:off x="22250400" y="6695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86,373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30552</xdr:rowOff>
    </xdr:from>
    <xdr:to>
      <xdr:col>32</xdr:col>
      <xdr:colOff>238125</xdr:colOff>
      <xdr:row>39</xdr:row>
      <xdr:rowOff>132152</xdr:rowOff>
    </xdr:to>
    <xdr:sp macro="" textlink="">
      <xdr:nvSpPr>
        <xdr:cNvPr id="424" name="フローチャート : 判断 423"/>
        <xdr:cNvSpPr/>
      </xdr:nvSpPr>
      <xdr:spPr>
        <a:xfrm>
          <a:off x="22110700" y="671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121517</xdr:rowOff>
    </xdr:from>
    <xdr:to>
      <xdr:col>31</xdr:col>
      <xdr:colOff>85725</xdr:colOff>
      <xdr:row>40</xdr:row>
      <xdr:rowOff>51667</xdr:rowOff>
    </xdr:to>
    <xdr:sp macro="" textlink="">
      <xdr:nvSpPr>
        <xdr:cNvPr id="425" name="フローチャート : 判断 424"/>
        <xdr:cNvSpPr/>
      </xdr:nvSpPr>
      <xdr:spPr>
        <a:xfrm>
          <a:off x="21272500" y="68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68194</xdr:rowOff>
    </xdr:from>
    <xdr:ext cx="534377" cy="259045"/>
    <xdr:sp macro="" textlink="">
      <xdr:nvSpPr>
        <xdr:cNvPr id="426" name="n_1aveValue【一般廃棄物処理施設】&#10;一人当たり有形固定資産（償却資産）額"/>
        <xdr:cNvSpPr txBox="1"/>
      </xdr:nvSpPr>
      <xdr:spPr>
        <a:xfrm>
          <a:off x="21043411" y="658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167306</xdr:rowOff>
    </xdr:from>
    <xdr:to>
      <xdr:col>31</xdr:col>
      <xdr:colOff>85725</xdr:colOff>
      <xdr:row>40</xdr:row>
      <xdr:rowOff>97456</xdr:rowOff>
    </xdr:to>
    <xdr:sp macro="" textlink="">
      <xdr:nvSpPr>
        <xdr:cNvPr id="432" name="円/楕円 431"/>
        <xdr:cNvSpPr/>
      </xdr:nvSpPr>
      <xdr:spPr>
        <a:xfrm>
          <a:off x="21272500" y="685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88583</xdr:rowOff>
    </xdr:from>
    <xdr:ext cx="534377" cy="259045"/>
    <xdr:sp macro="" textlink="">
      <xdr:nvSpPr>
        <xdr:cNvPr id="433" name="n_1mainValue【一般廃棄物処理施設】&#10;一人当たり有形固定資産（償却資産）額"/>
        <xdr:cNvSpPr txBox="1"/>
      </xdr:nvSpPr>
      <xdr:spPr>
        <a:xfrm>
          <a:off x="21043411" y="694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4" name="正方形/長方形 4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5" name="正方形/長方形 4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6" name="正方形/長方形 4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7" name="正方形/長方形 4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8" name="正方形/長方形 4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9" name="正方形/長方形 4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0" name="正方形/長方形 4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1" name="正方形/長方形 4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2" name="テキスト ボックス 4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3" name="直線コネクタ 4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4" name="テキスト ボックス 44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45" name="直線コネクタ 4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46" name="テキスト ボックス 44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7" name="直線コネクタ 4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8" name="テキスト ボックス 4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9" name="直線コネクタ 4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50" name="テキスト ボックス 4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51" name="直線コネクタ 4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52" name="テキスト ボックス 4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53" name="直線コネクタ 4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54" name="テキスト ボックス 4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55" name="直線コネクタ 4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56" name="テキスト ボックス 45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8" name="テキスト ボックス 4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142059</xdr:rowOff>
    </xdr:from>
    <xdr:to>
      <xdr:col>23</xdr:col>
      <xdr:colOff>516889</xdr:colOff>
      <xdr:row>64</xdr:row>
      <xdr:rowOff>9797</xdr:rowOff>
    </xdr:to>
    <xdr:cxnSp macro="">
      <xdr:nvCxnSpPr>
        <xdr:cNvPr id="460" name="直線コネクタ 459"/>
        <xdr:cNvCxnSpPr/>
      </xdr:nvCxnSpPr>
      <xdr:spPr>
        <a:xfrm flipV="1">
          <a:off x="16318864" y="9571809"/>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13624</xdr:rowOff>
    </xdr:from>
    <xdr:ext cx="405111" cy="259045"/>
    <xdr:sp macro="" textlink="">
      <xdr:nvSpPr>
        <xdr:cNvPr id="461" name="【保健センター・保健所】&#10;有形固定資産減価償却率最小値テキスト"/>
        <xdr:cNvSpPr txBox="1"/>
      </xdr:nvSpPr>
      <xdr:spPr>
        <a:xfrm>
          <a:off x="16408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64</xdr:row>
      <xdr:rowOff>9797</xdr:rowOff>
    </xdr:from>
    <xdr:to>
      <xdr:col>23</xdr:col>
      <xdr:colOff>606425</xdr:colOff>
      <xdr:row>64</xdr:row>
      <xdr:rowOff>9797</xdr:rowOff>
    </xdr:to>
    <xdr:cxnSp macro="">
      <xdr:nvCxnSpPr>
        <xdr:cNvPr id="462" name="直線コネクタ 461"/>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88736</xdr:rowOff>
    </xdr:from>
    <xdr:ext cx="405111" cy="259045"/>
    <xdr:sp macro="" textlink="">
      <xdr:nvSpPr>
        <xdr:cNvPr id="463" name="【保健センター・保健所】&#10;有形固定資産減価償却率最大値テキスト"/>
        <xdr:cNvSpPr txBox="1"/>
      </xdr:nvSpPr>
      <xdr:spPr>
        <a:xfrm>
          <a:off x="16408400" y="934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428625</xdr:colOff>
      <xdr:row>55</xdr:row>
      <xdr:rowOff>142059</xdr:rowOff>
    </xdr:from>
    <xdr:to>
      <xdr:col>23</xdr:col>
      <xdr:colOff>606425</xdr:colOff>
      <xdr:row>55</xdr:row>
      <xdr:rowOff>142059</xdr:rowOff>
    </xdr:to>
    <xdr:cxnSp macro="">
      <xdr:nvCxnSpPr>
        <xdr:cNvPr id="464" name="直線コネクタ 463"/>
        <xdr:cNvCxnSpPr/>
      </xdr:nvCxnSpPr>
      <xdr:spPr>
        <a:xfrm>
          <a:off x="16230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465" name="【保健センター・保健所】&#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66" name="フローチャート : 判断 465"/>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42273</xdr:rowOff>
    </xdr:from>
    <xdr:to>
      <xdr:col>22</xdr:col>
      <xdr:colOff>415925</xdr:colOff>
      <xdr:row>59</xdr:row>
      <xdr:rowOff>143873</xdr:rowOff>
    </xdr:to>
    <xdr:sp macro="" textlink="">
      <xdr:nvSpPr>
        <xdr:cNvPr id="467" name="フローチャート : 判断 466"/>
        <xdr:cNvSpPr/>
      </xdr:nvSpPr>
      <xdr:spPr>
        <a:xfrm>
          <a:off x="15430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160400</xdr:rowOff>
    </xdr:from>
    <xdr:ext cx="405111" cy="259045"/>
    <xdr:sp macro="" textlink="">
      <xdr:nvSpPr>
        <xdr:cNvPr id="468" name="n_1aveValue【保健センター・保健所】&#10;有形固定資産減価償却率"/>
        <xdr:cNvSpPr txBox="1"/>
      </xdr:nvSpPr>
      <xdr:spPr>
        <a:xfrm>
          <a:off x="15266043"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9" name="テキスト ボックス 4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0" name="テキスト ボックス 4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1" name="テキスト ボックス 4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2" name="テキスト ボックス 4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3" name="テキスト ボックス 4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153307</xdr:rowOff>
    </xdr:from>
    <xdr:to>
      <xdr:col>22</xdr:col>
      <xdr:colOff>415925</xdr:colOff>
      <xdr:row>60</xdr:row>
      <xdr:rowOff>83457</xdr:rowOff>
    </xdr:to>
    <xdr:sp macro="" textlink="">
      <xdr:nvSpPr>
        <xdr:cNvPr id="474" name="円/楕円 473"/>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74584</xdr:rowOff>
    </xdr:from>
    <xdr:ext cx="405111" cy="259045"/>
    <xdr:sp macro="" textlink="">
      <xdr:nvSpPr>
        <xdr:cNvPr id="475" name="n_1mainValue【保健センター・保健所】&#10;有形固定資産減価償却率"/>
        <xdr:cNvSpPr txBox="1"/>
      </xdr:nvSpPr>
      <xdr:spPr>
        <a:xfrm>
          <a:off x="15266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86" name="直線コネクタ 48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7" name="テキスト ボックス 48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8" name="直線コネクタ 48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9" name="テキスト ボックス 48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90" name="直線コネクタ 48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91" name="テキスト ボックス 49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2" name="直線コネクタ 49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3" name="テキスト ボックス 49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4572</xdr:rowOff>
    </xdr:from>
    <xdr:to>
      <xdr:col>32</xdr:col>
      <xdr:colOff>186689</xdr:colOff>
      <xdr:row>63</xdr:row>
      <xdr:rowOff>102870</xdr:rowOff>
    </xdr:to>
    <xdr:cxnSp macro="">
      <xdr:nvCxnSpPr>
        <xdr:cNvPr id="497" name="直線コネクタ 496"/>
        <xdr:cNvCxnSpPr/>
      </xdr:nvCxnSpPr>
      <xdr:spPr>
        <a:xfrm flipV="1">
          <a:off x="22160864" y="960577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98" name="【保健センター・保健所】&#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99" name="直線コネクタ 498"/>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122699</xdr:rowOff>
    </xdr:from>
    <xdr:ext cx="469744" cy="259045"/>
    <xdr:sp macro="" textlink="">
      <xdr:nvSpPr>
        <xdr:cNvPr id="500" name="【保健センター・保健所】&#10;一人当たり面積最大値テキスト"/>
        <xdr:cNvSpPr txBox="1"/>
      </xdr:nvSpPr>
      <xdr:spPr>
        <a:xfrm>
          <a:off x="22250400" y="938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0.299</a:t>
          </a:r>
          <a:endParaRPr kumimoji="1" lang="ja-JP" altLang="en-US" sz="1000" b="1">
            <a:latin typeface="ＭＳ Ｐゴシック"/>
          </a:endParaRPr>
        </a:p>
      </xdr:txBody>
    </xdr:sp>
    <xdr:clientData/>
  </xdr:oneCellAnchor>
  <xdr:twoCellAnchor>
    <xdr:from>
      <xdr:col>32</xdr:col>
      <xdr:colOff>98425</xdr:colOff>
      <xdr:row>56</xdr:row>
      <xdr:rowOff>4572</xdr:rowOff>
    </xdr:from>
    <xdr:to>
      <xdr:col>32</xdr:col>
      <xdr:colOff>276225</xdr:colOff>
      <xdr:row>56</xdr:row>
      <xdr:rowOff>4572</xdr:rowOff>
    </xdr:to>
    <xdr:cxnSp macro="">
      <xdr:nvCxnSpPr>
        <xdr:cNvPr id="501" name="直線コネクタ 500"/>
        <xdr:cNvCxnSpPr/>
      </xdr:nvCxnSpPr>
      <xdr:spPr>
        <a:xfrm>
          <a:off x="22072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48785</xdr:rowOff>
    </xdr:from>
    <xdr:ext cx="469744" cy="259045"/>
    <xdr:sp macro="" textlink="">
      <xdr:nvSpPr>
        <xdr:cNvPr id="502" name="【保健センター・保健所】&#10;一人当たり面積平均値テキスト"/>
        <xdr:cNvSpPr txBox="1"/>
      </xdr:nvSpPr>
      <xdr:spPr>
        <a:xfrm>
          <a:off x="222504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70358</xdr:rowOff>
    </xdr:from>
    <xdr:to>
      <xdr:col>32</xdr:col>
      <xdr:colOff>238125</xdr:colOff>
      <xdr:row>62</xdr:row>
      <xdr:rowOff>508</xdr:rowOff>
    </xdr:to>
    <xdr:sp macro="" textlink="">
      <xdr:nvSpPr>
        <xdr:cNvPr id="503" name="フローチャート : 判断 502"/>
        <xdr:cNvSpPr/>
      </xdr:nvSpPr>
      <xdr:spPr>
        <a:xfrm>
          <a:off x="22110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45212</xdr:rowOff>
    </xdr:from>
    <xdr:to>
      <xdr:col>31</xdr:col>
      <xdr:colOff>85725</xdr:colOff>
      <xdr:row>62</xdr:row>
      <xdr:rowOff>146812</xdr:rowOff>
    </xdr:to>
    <xdr:sp macro="" textlink="">
      <xdr:nvSpPr>
        <xdr:cNvPr id="504" name="フローチャート : 判断 503"/>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163339</xdr:rowOff>
    </xdr:from>
    <xdr:ext cx="469744" cy="259045"/>
    <xdr:sp macro="" textlink="">
      <xdr:nvSpPr>
        <xdr:cNvPr id="505" name="n_1aveValue【保健センター・保健所】&#10;一人当たり面積"/>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141224</xdr:rowOff>
    </xdr:from>
    <xdr:to>
      <xdr:col>31</xdr:col>
      <xdr:colOff>85725</xdr:colOff>
      <xdr:row>63</xdr:row>
      <xdr:rowOff>71374</xdr:rowOff>
    </xdr:to>
    <xdr:sp macro="" textlink="">
      <xdr:nvSpPr>
        <xdr:cNvPr id="511" name="円/楕円 510"/>
        <xdr:cNvSpPr/>
      </xdr:nvSpPr>
      <xdr:spPr>
        <a:xfrm>
          <a:off x="21272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62501</xdr:rowOff>
    </xdr:from>
    <xdr:ext cx="469744" cy="259045"/>
    <xdr:sp macro="" textlink="">
      <xdr:nvSpPr>
        <xdr:cNvPr id="512" name="n_1mainValue【保健センター・保健所】&#10;一人当たり面積"/>
        <xdr:cNvSpPr txBox="1"/>
      </xdr:nvSpPr>
      <xdr:spPr>
        <a:xfrm>
          <a:off x="210757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23" name="テキスト ボックス 52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24" name="直線コネクタ 52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25" name="テキスト ボックス 52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26" name="直線コネクタ 52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27" name="テキスト ボックス 52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28" name="直線コネクタ 52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29" name="テキスト ボックス 52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30" name="直線コネクタ 52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31" name="テキスト ボックス 53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2" name="直線コネクタ 5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3" name="テキスト ボックス 5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19813</xdr:rowOff>
    </xdr:from>
    <xdr:to>
      <xdr:col>23</xdr:col>
      <xdr:colOff>516889</xdr:colOff>
      <xdr:row>86</xdr:row>
      <xdr:rowOff>65532</xdr:rowOff>
    </xdr:to>
    <xdr:cxnSp macro="">
      <xdr:nvCxnSpPr>
        <xdr:cNvPr id="535" name="直線コネクタ 534"/>
        <xdr:cNvCxnSpPr/>
      </xdr:nvCxnSpPr>
      <xdr:spPr>
        <a:xfrm flipV="1">
          <a:off x="16318864" y="13392913"/>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69359</xdr:rowOff>
    </xdr:from>
    <xdr:ext cx="405111" cy="259045"/>
    <xdr:sp macro="" textlink="">
      <xdr:nvSpPr>
        <xdr:cNvPr id="536" name="【消防施設】&#10;有形固定資産減価償却率最小値テキスト"/>
        <xdr:cNvSpPr txBox="1"/>
      </xdr:nvSpPr>
      <xdr:spPr>
        <a:xfrm>
          <a:off x="16408400" y="1481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86</xdr:row>
      <xdr:rowOff>65532</xdr:rowOff>
    </xdr:from>
    <xdr:to>
      <xdr:col>23</xdr:col>
      <xdr:colOff>606425</xdr:colOff>
      <xdr:row>86</xdr:row>
      <xdr:rowOff>65532</xdr:rowOff>
    </xdr:to>
    <xdr:cxnSp macro="">
      <xdr:nvCxnSpPr>
        <xdr:cNvPr id="537" name="直線コネクタ 536"/>
        <xdr:cNvCxnSpPr/>
      </xdr:nvCxnSpPr>
      <xdr:spPr>
        <a:xfrm>
          <a:off x="16230600" y="1481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137940</xdr:rowOff>
    </xdr:from>
    <xdr:ext cx="405111" cy="259045"/>
    <xdr:sp macro="" textlink="">
      <xdr:nvSpPr>
        <xdr:cNvPr id="538" name="【消防施設】&#10;有形固定資産減価償却率最大値テキスト"/>
        <xdr:cNvSpPr txBox="1"/>
      </xdr:nvSpPr>
      <xdr:spPr>
        <a:xfrm>
          <a:off x="16408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78</xdr:row>
      <xdr:rowOff>19813</xdr:rowOff>
    </xdr:from>
    <xdr:to>
      <xdr:col>23</xdr:col>
      <xdr:colOff>606425</xdr:colOff>
      <xdr:row>78</xdr:row>
      <xdr:rowOff>19813</xdr:rowOff>
    </xdr:to>
    <xdr:cxnSp macro="">
      <xdr:nvCxnSpPr>
        <xdr:cNvPr id="539" name="直線コネクタ 538"/>
        <xdr:cNvCxnSpPr/>
      </xdr:nvCxnSpPr>
      <xdr:spPr>
        <a:xfrm>
          <a:off x="16230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2303</xdr:rowOff>
    </xdr:from>
    <xdr:ext cx="405111" cy="259045"/>
    <xdr:sp macro="" textlink="">
      <xdr:nvSpPr>
        <xdr:cNvPr id="540" name="【消防施設】&#10;有形固定資産減価償却率平均値テキスト"/>
        <xdr:cNvSpPr txBox="1"/>
      </xdr:nvSpPr>
      <xdr:spPr>
        <a:xfrm>
          <a:off x="16408400" y="13718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23876</xdr:rowOff>
    </xdr:from>
    <xdr:to>
      <xdr:col>23</xdr:col>
      <xdr:colOff>568325</xdr:colOff>
      <xdr:row>80</xdr:row>
      <xdr:rowOff>125476</xdr:rowOff>
    </xdr:to>
    <xdr:sp macro="" textlink="">
      <xdr:nvSpPr>
        <xdr:cNvPr id="541" name="フローチャート : 判断 540"/>
        <xdr:cNvSpPr/>
      </xdr:nvSpPr>
      <xdr:spPr>
        <a:xfrm>
          <a:off x="162687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49022</xdr:rowOff>
    </xdr:from>
    <xdr:to>
      <xdr:col>22</xdr:col>
      <xdr:colOff>415925</xdr:colOff>
      <xdr:row>81</xdr:row>
      <xdr:rowOff>150622</xdr:rowOff>
    </xdr:to>
    <xdr:sp macro="" textlink="">
      <xdr:nvSpPr>
        <xdr:cNvPr id="542" name="フローチャート : 判断 541"/>
        <xdr:cNvSpPr/>
      </xdr:nvSpPr>
      <xdr:spPr>
        <a:xfrm>
          <a:off x="15430500" y="1393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167149</xdr:rowOff>
    </xdr:from>
    <xdr:ext cx="405111" cy="259045"/>
    <xdr:sp macro="" textlink="">
      <xdr:nvSpPr>
        <xdr:cNvPr id="543" name="n_1aveValue【消防施設】&#10;有形固定資産減価償却率"/>
        <xdr:cNvSpPr txBox="1"/>
      </xdr:nvSpPr>
      <xdr:spPr>
        <a:xfrm>
          <a:off x="15266043" y="1371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4" name="テキスト ボックス 5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5" name="テキスト ボックス 5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6" name="テキスト ボックス 5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7" name="テキスト ボックス 5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8" name="テキスト ボックス 5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167894</xdr:rowOff>
    </xdr:from>
    <xdr:to>
      <xdr:col>22</xdr:col>
      <xdr:colOff>415925</xdr:colOff>
      <xdr:row>82</xdr:row>
      <xdr:rowOff>98044</xdr:rowOff>
    </xdr:to>
    <xdr:sp macro="" textlink="">
      <xdr:nvSpPr>
        <xdr:cNvPr id="549" name="円/楕円 548"/>
        <xdr:cNvSpPr/>
      </xdr:nvSpPr>
      <xdr:spPr>
        <a:xfrm>
          <a:off x="15430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89171</xdr:rowOff>
    </xdr:from>
    <xdr:ext cx="405111" cy="259045"/>
    <xdr:sp macro="" textlink="">
      <xdr:nvSpPr>
        <xdr:cNvPr id="550" name="n_1mainValue【消防施設】&#10;有形固定資産減価償却率"/>
        <xdr:cNvSpPr txBox="1"/>
      </xdr:nvSpPr>
      <xdr:spPr>
        <a:xfrm>
          <a:off x="15266043" y="141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8" name="正方形/長方形 5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9" name="テキスト ボックス 5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0" name="直線コネクタ 5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61" name="テキスト ボックス 56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62" name="直線コネクタ 56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3" name="テキスト ボックス 56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4" name="直線コネクタ 56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5" name="テキスト ボックス 56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6" name="直線コネクタ 56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7" name="テキスト ボックス 56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8" name="直線コネクタ 56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9" name="テキスト ボックス 56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70" name="直線コネクタ 56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71" name="テキスト ボックス 57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72" name="直線コネクタ 57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3" name="テキスト ボックス 57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4" name="直線コネクタ 5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5" name="テキスト ボックス 5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87086</xdr:rowOff>
    </xdr:to>
    <xdr:cxnSp macro="">
      <xdr:nvCxnSpPr>
        <xdr:cNvPr id="577" name="直線コネクタ 576"/>
        <xdr:cNvCxnSpPr/>
      </xdr:nvCxnSpPr>
      <xdr:spPr>
        <a:xfrm flipV="1">
          <a:off x="22160864" y="134275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90913</xdr:rowOff>
    </xdr:from>
    <xdr:ext cx="469744" cy="259045"/>
    <xdr:sp macro="" textlink="">
      <xdr:nvSpPr>
        <xdr:cNvPr id="578" name="【消防施設】&#10;一人当たり面積最小値テキスト"/>
        <xdr:cNvSpPr txBox="1"/>
      </xdr:nvSpPr>
      <xdr:spPr>
        <a:xfrm>
          <a:off x="22250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86</xdr:row>
      <xdr:rowOff>87086</xdr:rowOff>
    </xdr:from>
    <xdr:to>
      <xdr:col>32</xdr:col>
      <xdr:colOff>276225</xdr:colOff>
      <xdr:row>86</xdr:row>
      <xdr:rowOff>87086</xdr:rowOff>
    </xdr:to>
    <xdr:cxnSp macro="">
      <xdr:nvCxnSpPr>
        <xdr:cNvPr id="579" name="直線コネクタ 578"/>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580" name="【消防施設】&#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581" name="直線コネクタ 580"/>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63698</xdr:rowOff>
    </xdr:from>
    <xdr:ext cx="469744" cy="259045"/>
    <xdr:sp macro="" textlink="">
      <xdr:nvSpPr>
        <xdr:cNvPr id="582" name="【消防施設】&#10;一人当たり面積平均値テキスト"/>
        <xdr:cNvSpPr txBox="1"/>
      </xdr:nvSpPr>
      <xdr:spPr>
        <a:xfrm>
          <a:off x="22250400" y="14122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85271</xdr:rowOff>
    </xdr:from>
    <xdr:to>
      <xdr:col>32</xdr:col>
      <xdr:colOff>238125</xdr:colOff>
      <xdr:row>83</xdr:row>
      <xdr:rowOff>15421</xdr:rowOff>
    </xdr:to>
    <xdr:sp macro="" textlink="">
      <xdr:nvSpPr>
        <xdr:cNvPr id="583" name="フローチャート : 判断 582"/>
        <xdr:cNvSpPr/>
      </xdr:nvSpPr>
      <xdr:spPr>
        <a:xfrm>
          <a:off x="22110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44450</xdr:rowOff>
    </xdr:from>
    <xdr:to>
      <xdr:col>31</xdr:col>
      <xdr:colOff>85725</xdr:colOff>
      <xdr:row>83</xdr:row>
      <xdr:rowOff>146050</xdr:rowOff>
    </xdr:to>
    <xdr:sp macro="" textlink="">
      <xdr:nvSpPr>
        <xdr:cNvPr id="584" name="フローチャート : 判断 583"/>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162577</xdr:rowOff>
    </xdr:from>
    <xdr:ext cx="469744" cy="259045"/>
    <xdr:sp macro="" textlink="">
      <xdr:nvSpPr>
        <xdr:cNvPr id="585" name="n_1ave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6" name="テキスト ボックス 5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7" name="テキスト ボックス 5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8" name="テキスト ボックス 5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9" name="テキスト ボックス 5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0" name="テキスト ボックス 5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3629</xdr:rowOff>
    </xdr:from>
    <xdr:to>
      <xdr:col>31</xdr:col>
      <xdr:colOff>85725</xdr:colOff>
      <xdr:row>84</xdr:row>
      <xdr:rowOff>105229</xdr:rowOff>
    </xdr:to>
    <xdr:sp macro="" textlink="">
      <xdr:nvSpPr>
        <xdr:cNvPr id="591" name="円/楕円 590"/>
        <xdr:cNvSpPr/>
      </xdr:nvSpPr>
      <xdr:spPr>
        <a:xfrm>
          <a:off x="2127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96356</xdr:rowOff>
    </xdr:from>
    <xdr:ext cx="469744" cy="259045"/>
    <xdr:sp macro="" textlink="">
      <xdr:nvSpPr>
        <xdr:cNvPr id="592" name="n_1mainValue【消防施設】&#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0" name="正方形/長方形 5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1" name="テキスト ボックス 6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2" name="直線コネクタ 6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603" name="直線コネクタ 6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604" name="テキスト ボックス 60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05" name="直線コネクタ 6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06" name="テキスト ボックス 6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07" name="直線コネクタ 6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08" name="テキスト ボックス 6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09" name="直線コネクタ 6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10" name="テキスト ボックス 6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11" name="直線コネクタ 6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12" name="テキスト ボックス 6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13" name="直線コネクタ 6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14" name="テキスト ボックス 61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5" name="直線コネクタ 6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6" name="テキスト ボックス 6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107224</xdr:rowOff>
    </xdr:from>
    <xdr:to>
      <xdr:col>23</xdr:col>
      <xdr:colOff>516889</xdr:colOff>
      <xdr:row>109</xdr:row>
      <xdr:rowOff>33745</xdr:rowOff>
    </xdr:to>
    <xdr:cxnSp macro="">
      <xdr:nvCxnSpPr>
        <xdr:cNvPr id="618" name="直線コネクタ 617"/>
        <xdr:cNvCxnSpPr/>
      </xdr:nvCxnSpPr>
      <xdr:spPr>
        <a:xfrm flipV="1">
          <a:off x="16318864" y="1725222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37572</xdr:rowOff>
    </xdr:from>
    <xdr:ext cx="340478" cy="259045"/>
    <xdr:sp macro="" textlink="">
      <xdr:nvSpPr>
        <xdr:cNvPr id="619" name="【庁舎】&#10;有形固定資産減価償却率最小値テキスト"/>
        <xdr:cNvSpPr txBox="1"/>
      </xdr:nvSpPr>
      <xdr:spPr>
        <a:xfrm>
          <a:off x="16408400" y="1872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109</xdr:row>
      <xdr:rowOff>33745</xdr:rowOff>
    </xdr:from>
    <xdr:to>
      <xdr:col>23</xdr:col>
      <xdr:colOff>606425</xdr:colOff>
      <xdr:row>109</xdr:row>
      <xdr:rowOff>33745</xdr:rowOff>
    </xdr:to>
    <xdr:cxnSp macro="">
      <xdr:nvCxnSpPr>
        <xdr:cNvPr id="620" name="直線コネクタ 61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53901</xdr:rowOff>
    </xdr:from>
    <xdr:ext cx="405111" cy="259045"/>
    <xdr:sp macro="" textlink="">
      <xdr:nvSpPr>
        <xdr:cNvPr id="621" name="【庁舎】&#10;有形固定資産減価償却率最大値テキスト"/>
        <xdr:cNvSpPr txBox="1"/>
      </xdr:nvSpPr>
      <xdr:spPr>
        <a:xfrm>
          <a:off x="16408400" y="1702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100</xdr:row>
      <xdr:rowOff>107224</xdr:rowOff>
    </xdr:from>
    <xdr:to>
      <xdr:col>23</xdr:col>
      <xdr:colOff>606425</xdr:colOff>
      <xdr:row>100</xdr:row>
      <xdr:rowOff>107224</xdr:rowOff>
    </xdr:to>
    <xdr:cxnSp macro="">
      <xdr:nvCxnSpPr>
        <xdr:cNvPr id="622" name="直線コネクタ 621"/>
        <xdr:cNvCxnSpPr/>
      </xdr:nvCxnSpPr>
      <xdr:spPr>
        <a:xfrm>
          <a:off x="16230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158948</xdr:rowOff>
    </xdr:from>
    <xdr:ext cx="405111" cy="259045"/>
    <xdr:sp macro="" textlink="">
      <xdr:nvSpPr>
        <xdr:cNvPr id="623" name="【庁舎】&#10;有形固定資産減価償却率平均値テキスト"/>
        <xdr:cNvSpPr txBox="1"/>
      </xdr:nvSpPr>
      <xdr:spPr>
        <a:xfrm>
          <a:off x="16408400" y="1781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9071</xdr:rowOff>
    </xdr:from>
    <xdr:to>
      <xdr:col>23</xdr:col>
      <xdr:colOff>568325</xdr:colOff>
      <xdr:row>104</xdr:row>
      <xdr:rowOff>110671</xdr:rowOff>
    </xdr:to>
    <xdr:sp macro="" textlink="">
      <xdr:nvSpPr>
        <xdr:cNvPr id="624" name="フローチャート : 判断 623"/>
        <xdr:cNvSpPr/>
      </xdr:nvSpPr>
      <xdr:spPr>
        <a:xfrm>
          <a:off x="162687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67855</xdr:rowOff>
    </xdr:from>
    <xdr:to>
      <xdr:col>22</xdr:col>
      <xdr:colOff>415925</xdr:colOff>
      <xdr:row>103</xdr:row>
      <xdr:rowOff>169455</xdr:rowOff>
    </xdr:to>
    <xdr:sp macro="" textlink="">
      <xdr:nvSpPr>
        <xdr:cNvPr id="625" name="フローチャート : 判断 624"/>
        <xdr:cNvSpPr/>
      </xdr:nvSpPr>
      <xdr:spPr>
        <a:xfrm>
          <a:off x="15430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160582</xdr:rowOff>
    </xdr:from>
    <xdr:ext cx="405111" cy="259045"/>
    <xdr:sp macro="" textlink="">
      <xdr:nvSpPr>
        <xdr:cNvPr id="626" name="n_1aveValue【庁舎】&#10;有形固定資産減価償却率"/>
        <xdr:cNvSpPr txBox="1"/>
      </xdr:nvSpPr>
      <xdr:spPr>
        <a:xfrm>
          <a:off x="15266043"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7" name="テキスト ボックス 6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8" name="テキスト ボックス 6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9" name="テキスト ボックス 6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0" name="テキスト ボックス 6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1" name="テキスト ボックス 6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162561</xdr:rowOff>
    </xdr:from>
    <xdr:to>
      <xdr:col>22</xdr:col>
      <xdr:colOff>415925</xdr:colOff>
      <xdr:row>101</xdr:row>
      <xdr:rowOff>92711</xdr:rowOff>
    </xdr:to>
    <xdr:sp macro="" textlink="">
      <xdr:nvSpPr>
        <xdr:cNvPr id="632" name="円/楕円 631"/>
        <xdr:cNvSpPr/>
      </xdr:nvSpPr>
      <xdr:spPr>
        <a:xfrm>
          <a:off x="15430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109238</xdr:rowOff>
    </xdr:from>
    <xdr:ext cx="405111" cy="259045"/>
    <xdr:sp macro="" textlink="">
      <xdr:nvSpPr>
        <xdr:cNvPr id="633" name="n_1mainValue【庁舎】&#10;有形固定資産減価償却率"/>
        <xdr:cNvSpPr txBox="1"/>
      </xdr:nvSpPr>
      <xdr:spPr>
        <a:xfrm>
          <a:off x="15266043"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4" name="テキスト ボックス 64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5" name="直線コネクタ 64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6" name="テキスト ボックス 64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7" name="直線コネクタ 64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8" name="テキスト ボックス 64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9" name="直線コネクタ 64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0" name="テキスト ボックス 64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1" name="直線コネクタ 65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2" name="テキスト ボックス 65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3" name="直線コネクタ 65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4" name="テキスト ボックス 65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19050</xdr:rowOff>
    </xdr:from>
    <xdr:to>
      <xdr:col>32</xdr:col>
      <xdr:colOff>186689</xdr:colOff>
      <xdr:row>108</xdr:row>
      <xdr:rowOff>72389</xdr:rowOff>
    </xdr:to>
    <xdr:cxnSp macro="">
      <xdr:nvCxnSpPr>
        <xdr:cNvPr id="658" name="直線コネクタ 657"/>
        <xdr:cNvCxnSpPr/>
      </xdr:nvCxnSpPr>
      <xdr:spPr>
        <a:xfrm flipV="1">
          <a:off x="22160864" y="17506950"/>
          <a:ext cx="0" cy="108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76216</xdr:rowOff>
    </xdr:from>
    <xdr:ext cx="469744" cy="259045"/>
    <xdr:sp macro="" textlink="">
      <xdr:nvSpPr>
        <xdr:cNvPr id="659" name="【庁舎】&#10;一人当たり面積最小値テキスト"/>
        <xdr:cNvSpPr txBox="1"/>
      </xdr:nvSpPr>
      <xdr:spPr>
        <a:xfrm>
          <a:off x="22250400"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0.121</a:t>
          </a:r>
          <a:endParaRPr kumimoji="1" lang="ja-JP" altLang="en-US" sz="1000" b="1">
            <a:latin typeface="ＭＳ Ｐゴシック"/>
          </a:endParaRPr>
        </a:p>
      </xdr:txBody>
    </xdr:sp>
    <xdr:clientData/>
  </xdr:oneCellAnchor>
  <xdr:twoCellAnchor>
    <xdr:from>
      <xdr:col>32</xdr:col>
      <xdr:colOff>98425</xdr:colOff>
      <xdr:row>108</xdr:row>
      <xdr:rowOff>72389</xdr:rowOff>
    </xdr:from>
    <xdr:to>
      <xdr:col>32</xdr:col>
      <xdr:colOff>276225</xdr:colOff>
      <xdr:row>108</xdr:row>
      <xdr:rowOff>72389</xdr:rowOff>
    </xdr:to>
    <xdr:cxnSp macro="">
      <xdr:nvCxnSpPr>
        <xdr:cNvPr id="660" name="直線コネクタ 659"/>
        <xdr:cNvCxnSpPr/>
      </xdr:nvCxnSpPr>
      <xdr:spPr>
        <a:xfrm>
          <a:off x="22072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137177</xdr:rowOff>
    </xdr:from>
    <xdr:ext cx="469744" cy="259045"/>
    <xdr:sp macro="" textlink="">
      <xdr:nvSpPr>
        <xdr:cNvPr id="661" name="【庁舎】&#10;一人当たり面積最大値テキスト"/>
        <xdr:cNvSpPr txBox="1"/>
      </xdr:nvSpPr>
      <xdr:spPr>
        <a:xfrm>
          <a:off x="22250400" y="1728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32</xdr:col>
      <xdr:colOff>98425</xdr:colOff>
      <xdr:row>102</xdr:row>
      <xdr:rowOff>19050</xdr:rowOff>
    </xdr:from>
    <xdr:to>
      <xdr:col>32</xdr:col>
      <xdr:colOff>276225</xdr:colOff>
      <xdr:row>102</xdr:row>
      <xdr:rowOff>19050</xdr:rowOff>
    </xdr:to>
    <xdr:cxnSp macro="">
      <xdr:nvCxnSpPr>
        <xdr:cNvPr id="662" name="直線コネクタ 661"/>
        <xdr:cNvCxnSpPr/>
      </xdr:nvCxnSpPr>
      <xdr:spPr>
        <a:xfrm>
          <a:off x="22072600" y="1750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160038</xdr:rowOff>
    </xdr:from>
    <xdr:ext cx="469744" cy="259045"/>
    <xdr:sp macro="" textlink="">
      <xdr:nvSpPr>
        <xdr:cNvPr id="663" name="【庁舎】&#10;一人当たり面積平均値テキスト"/>
        <xdr:cNvSpPr txBox="1"/>
      </xdr:nvSpPr>
      <xdr:spPr>
        <a:xfrm>
          <a:off x="22250400" y="18162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10161</xdr:rowOff>
    </xdr:from>
    <xdr:to>
      <xdr:col>32</xdr:col>
      <xdr:colOff>238125</xdr:colOff>
      <xdr:row>106</xdr:row>
      <xdr:rowOff>111761</xdr:rowOff>
    </xdr:to>
    <xdr:sp macro="" textlink="">
      <xdr:nvSpPr>
        <xdr:cNvPr id="664" name="フローチャート : 判断 663"/>
        <xdr:cNvSpPr/>
      </xdr:nvSpPr>
      <xdr:spPr>
        <a:xfrm>
          <a:off x="221107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665" name="フローチャート : 判断 664"/>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49547</xdr:rowOff>
    </xdr:from>
    <xdr:ext cx="469744" cy="259045"/>
    <xdr:sp macro="" textlink="">
      <xdr:nvSpPr>
        <xdr:cNvPr id="666" name="n_1aveValue【庁舎】&#10;一人当たり面積"/>
        <xdr:cNvSpPr txBox="1"/>
      </xdr:nvSpPr>
      <xdr:spPr>
        <a:xfrm>
          <a:off x="210757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113030</xdr:rowOff>
    </xdr:from>
    <xdr:to>
      <xdr:col>31</xdr:col>
      <xdr:colOff>85725</xdr:colOff>
      <xdr:row>101</xdr:row>
      <xdr:rowOff>43180</xdr:rowOff>
    </xdr:to>
    <xdr:sp macro="" textlink="">
      <xdr:nvSpPr>
        <xdr:cNvPr id="672" name="円/楕円 671"/>
        <xdr:cNvSpPr/>
      </xdr:nvSpPr>
      <xdr:spPr>
        <a:xfrm>
          <a:off x="212725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59707</xdr:rowOff>
    </xdr:from>
    <xdr:ext cx="469744" cy="259045"/>
    <xdr:sp macro="" textlink="">
      <xdr:nvSpPr>
        <xdr:cNvPr id="673" name="n_1mainValue【庁舎】&#10;一人当たり面積"/>
        <xdr:cNvSpPr txBox="1"/>
      </xdr:nvSpPr>
      <xdr:spPr>
        <a:xfrm>
          <a:off x="21075727" y="1703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類似団体と比較して、有形固定資産減価償却率が特に高い施設は、一般廃棄物処理施設と庁舎である。一般廃棄物処理施設については、平成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年度にかけて、長寿命化整備事業を実施し、設備の更新等を行った。庁舎についても平成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統合整備事業に着手しており、事業完了後には、有形固定資産減価償却率の改善が見込まれる。また、体育館・プール、庁舎は、一人当たり面積が類似団体を上回っている。統合により廃校となった旧小学校の体育館が存在していることや、人口減少の影響があると考えられるが、体育館・プールについては、公共施設等総合管理計画に基づき、保有量の削減を計画しており、庁舎については、統合整備事業により面積の減少が見込まれ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福岡県嘉麻市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39,745
39,462
135.11
26,647,075
25,744,110
821,181
13,213,004
21,045,797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人口の減少や全国平均を大きく上回る高齢化率（</a:t>
          </a:r>
          <a:r>
            <a:rPr kumimoji="1" lang="en-US" altLang="ja-JP" sz="1300">
              <a:latin typeface="ＭＳ Ｐゴシック"/>
            </a:rPr>
            <a:t>H28</a:t>
          </a:r>
          <a:r>
            <a:rPr kumimoji="1" lang="ja-JP" altLang="en-US" sz="1300">
              <a:latin typeface="ＭＳ Ｐゴシック"/>
            </a:rPr>
            <a:t>年度末現在</a:t>
          </a:r>
          <a:r>
            <a:rPr kumimoji="1" lang="en-US" altLang="ja-JP" sz="1300">
              <a:latin typeface="ＭＳ Ｐゴシック"/>
            </a:rPr>
            <a:t>36.5</a:t>
          </a:r>
          <a:r>
            <a:rPr kumimoji="1" lang="ja-JP" altLang="en-US" sz="1300">
              <a:latin typeface="ＭＳ Ｐゴシック"/>
            </a:rPr>
            <a:t>％）に加え、市内に核となる産業がないことなどから、財政基盤が弱く、類似団体平均を大きく下回っている。今後も、組織のスリム化や公共施設保有量の縮減を図り、行財政運営の効率化に努める。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9072</xdr:rowOff>
    </xdr:from>
    <xdr:to>
      <xdr:col>7</xdr:col>
      <xdr:colOff>152400</xdr:colOff>
      <xdr:row>43</xdr:row>
      <xdr:rowOff>9072</xdr:rowOff>
    </xdr:to>
    <xdr:cxnSp macro="">
      <xdr:nvCxnSpPr>
        <xdr:cNvPr id="69" name="直線コネクタ 68"/>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76399</xdr:rowOff>
    </xdr:from>
    <xdr:ext cx="762000" cy="259045"/>
    <xdr:sp macro="" textlink="">
      <xdr:nvSpPr>
        <xdr:cNvPr id="70" name="財政力平均値テキスト"/>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9072</xdr:rowOff>
    </xdr:from>
    <xdr:to>
      <xdr:col>6</xdr:col>
      <xdr:colOff>0</xdr:colOff>
      <xdr:row>43</xdr:row>
      <xdr:rowOff>26307</xdr:rowOff>
    </xdr:to>
    <xdr:cxnSp macro="">
      <xdr:nvCxnSpPr>
        <xdr:cNvPr id="72" name="直線コネクタ 71"/>
        <xdr:cNvCxnSpPr/>
      </xdr:nvCxnSpPr>
      <xdr:spPr>
        <a:xfrm flipV="1">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161472</xdr:rowOff>
    </xdr:from>
    <xdr:to>
      <xdr:col>6</xdr:col>
      <xdr:colOff>50800</xdr:colOff>
      <xdr:row>40</xdr:row>
      <xdr:rowOff>91622</xdr:rowOff>
    </xdr:to>
    <xdr:sp macro="" textlink="">
      <xdr:nvSpPr>
        <xdr:cNvPr id="73" name="フローチャート : 判断 72"/>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101799</xdr:rowOff>
    </xdr:from>
    <xdr:ext cx="736600" cy="259045"/>
    <xdr:sp macro="" textlink="">
      <xdr:nvSpPr>
        <xdr:cNvPr id="74" name="テキスト ボックス 73"/>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26307</xdr:rowOff>
    </xdr:to>
    <xdr:cxnSp macro="">
      <xdr:nvCxnSpPr>
        <xdr:cNvPr id="75" name="直線コネクタ 74"/>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199</xdr:rowOff>
    </xdr:from>
    <xdr:ext cx="762000" cy="259045"/>
    <xdr:sp macro="" textlink="">
      <xdr:nvSpPr>
        <xdr:cNvPr id="77" name="テキスト ボックス 76"/>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26307</xdr:rowOff>
    </xdr:to>
    <xdr:cxnSp macro="">
      <xdr:nvCxnSpPr>
        <xdr:cNvPr id="78" name="直線コネクタ 77"/>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59872</xdr:rowOff>
    </xdr:from>
    <xdr:to>
      <xdr:col>3</xdr:col>
      <xdr:colOff>330200</xdr:colOff>
      <xdr:row>41</xdr:row>
      <xdr:rowOff>161472</xdr:rowOff>
    </xdr:to>
    <xdr:sp macro="" textlink="">
      <xdr:nvSpPr>
        <xdr:cNvPr id="79" name="フローチャート : 判断 78"/>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199</xdr:rowOff>
    </xdr:from>
    <xdr:ext cx="762000" cy="259045"/>
    <xdr:sp macro="" textlink="">
      <xdr:nvSpPr>
        <xdr:cNvPr id="80" name="テキスト ボックス 79"/>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2" name="テキスト ボックス 81"/>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88" name="円/楕円 87"/>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101799</xdr:rowOff>
    </xdr:from>
    <xdr:ext cx="762000" cy="259045"/>
    <xdr:sp macro="" textlink="">
      <xdr:nvSpPr>
        <xdr:cNvPr id="89"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129722</xdr:rowOff>
    </xdr:from>
    <xdr:to>
      <xdr:col>6</xdr:col>
      <xdr:colOff>50800</xdr:colOff>
      <xdr:row>43</xdr:row>
      <xdr:rowOff>59872</xdr:rowOff>
    </xdr:to>
    <xdr:sp macro="" textlink="">
      <xdr:nvSpPr>
        <xdr:cNvPr id="90" name="円/楕円 89"/>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44649</xdr:rowOff>
    </xdr:from>
    <xdr:ext cx="736600" cy="259045"/>
    <xdr:sp macro="" textlink="">
      <xdr:nvSpPr>
        <xdr:cNvPr id="91" name="テキスト ボックス 90"/>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2" name="円/楕円 91"/>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93" name="テキスト ボックス 92"/>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5" name="テキスト ボックス 94"/>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7" name="テキスト ボックス 96"/>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合併当初（平成</a:t>
          </a:r>
          <a:r>
            <a:rPr kumimoji="1" lang="en-US" altLang="ja-JP" sz="1300">
              <a:latin typeface="ＭＳ Ｐゴシック"/>
            </a:rPr>
            <a:t>17</a:t>
          </a:r>
          <a:r>
            <a:rPr kumimoji="1" lang="ja-JP" altLang="en-US" sz="1300">
              <a:latin typeface="ＭＳ Ｐゴシック"/>
            </a:rPr>
            <a:t>年度）の</a:t>
          </a:r>
          <a:r>
            <a:rPr kumimoji="1" lang="en-US" altLang="ja-JP" sz="1300">
              <a:latin typeface="ＭＳ Ｐゴシック"/>
            </a:rPr>
            <a:t>111.3</a:t>
          </a:r>
          <a:r>
            <a:rPr kumimoji="1" lang="ja-JP" altLang="en-US" sz="1300">
              <a:latin typeface="ＭＳ Ｐゴシック"/>
            </a:rPr>
            <a:t>％から年々改善し、平成</a:t>
          </a:r>
          <a:r>
            <a:rPr kumimoji="1" lang="en-US" altLang="ja-JP" sz="1300">
              <a:latin typeface="ＭＳ Ｐゴシック"/>
            </a:rPr>
            <a:t>28</a:t>
          </a:r>
          <a:r>
            <a:rPr kumimoji="1" lang="ja-JP" altLang="en-US" sz="1300">
              <a:latin typeface="ＭＳ Ｐゴシック"/>
            </a:rPr>
            <a:t>年度では</a:t>
          </a:r>
          <a:r>
            <a:rPr kumimoji="1" lang="en-US" altLang="ja-JP" sz="1300">
              <a:latin typeface="ＭＳ Ｐゴシック"/>
            </a:rPr>
            <a:t>93.9</a:t>
          </a:r>
          <a:r>
            <a:rPr kumimoji="1" lang="ja-JP" altLang="en-US" sz="1300">
              <a:latin typeface="ＭＳ Ｐゴシック"/>
            </a:rPr>
            <a:t>％となっているが、扶助費が他団体に比べ高いこともあり、類似団体平均を上回っている。現在、第３次行政改革に着手し、徹底した歳出の見直しと市税等の徴収強化、市有財産の売却、効率的な基金運用の推進、受益者負担の見直しなど、自主財源の確保に努め、財政構造の弾力化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39624</xdr:rowOff>
    </xdr:from>
    <xdr:to>
      <xdr:col>7</xdr:col>
      <xdr:colOff>152400</xdr:colOff>
      <xdr:row>62</xdr:row>
      <xdr:rowOff>112014</xdr:rowOff>
    </xdr:to>
    <xdr:cxnSp macro="">
      <xdr:nvCxnSpPr>
        <xdr:cNvPr id="130" name="直線コネクタ 129"/>
        <xdr:cNvCxnSpPr/>
      </xdr:nvCxnSpPr>
      <xdr:spPr>
        <a:xfrm>
          <a:off x="4114800" y="1066952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10177</xdr:rowOff>
    </xdr:from>
    <xdr:ext cx="762000" cy="259045"/>
    <xdr:sp macro="" textlink="">
      <xdr:nvSpPr>
        <xdr:cNvPr id="131"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39624</xdr:rowOff>
    </xdr:from>
    <xdr:to>
      <xdr:col>6</xdr:col>
      <xdr:colOff>0</xdr:colOff>
      <xdr:row>62</xdr:row>
      <xdr:rowOff>87884</xdr:rowOff>
    </xdr:to>
    <xdr:cxnSp macro="">
      <xdr:nvCxnSpPr>
        <xdr:cNvPr id="133" name="直線コネクタ 132"/>
        <xdr:cNvCxnSpPr/>
      </xdr:nvCxnSpPr>
      <xdr:spPr>
        <a:xfrm flipV="1">
          <a:off x="3225800" y="106695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4" name="フローチャート : 判断 133"/>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5" name="テキスト ボックス 134"/>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87884</xdr:rowOff>
    </xdr:from>
    <xdr:to>
      <xdr:col>4</xdr:col>
      <xdr:colOff>482600</xdr:colOff>
      <xdr:row>62</xdr:row>
      <xdr:rowOff>97536</xdr:rowOff>
    </xdr:to>
    <xdr:cxnSp macro="">
      <xdr:nvCxnSpPr>
        <xdr:cNvPr id="136" name="直線コネクタ 135"/>
        <xdr:cNvCxnSpPr/>
      </xdr:nvCxnSpPr>
      <xdr:spPr>
        <a:xfrm flipV="1">
          <a:off x="2336800" y="107177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7" name="フローチャート : 判断 136"/>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8" name="テキスト ボックス 137"/>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97536</xdr:rowOff>
    </xdr:from>
    <xdr:to>
      <xdr:col>3</xdr:col>
      <xdr:colOff>279400</xdr:colOff>
      <xdr:row>63</xdr:row>
      <xdr:rowOff>27432</xdr:rowOff>
    </xdr:to>
    <xdr:cxnSp macro="">
      <xdr:nvCxnSpPr>
        <xdr:cNvPr id="139" name="直線コネクタ 138"/>
        <xdr:cNvCxnSpPr/>
      </xdr:nvCxnSpPr>
      <xdr:spPr>
        <a:xfrm flipV="1">
          <a:off x="1447800" y="1072743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40" name="フローチャート :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1" name="テキスト ボックス 140"/>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2" name="フローチャート :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61214</xdr:rowOff>
    </xdr:from>
    <xdr:to>
      <xdr:col>7</xdr:col>
      <xdr:colOff>203200</xdr:colOff>
      <xdr:row>62</xdr:row>
      <xdr:rowOff>162814</xdr:rowOff>
    </xdr:to>
    <xdr:sp macro="" textlink="">
      <xdr:nvSpPr>
        <xdr:cNvPr id="149" name="円/楕円 148"/>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33291</xdr:rowOff>
    </xdr:from>
    <xdr:ext cx="762000" cy="259045"/>
    <xdr:sp macro="" textlink="">
      <xdr:nvSpPr>
        <xdr:cNvPr id="150" name="財政構造の弾力性該当値テキスト"/>
        <xdr:cNvSpPr txBox="1"/>
      </xdr:nvSpPr>
      <xdr:spPr>
        <a:xfrm>
          <a:off x="5041900" y="1066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160274</xdr:rowOff>
    </xdr:from>
    <xdr:to>
      <xdr:col>6</xdr:col>
      <xdr:colOff>50800</xdr:colOff>
      <xdr:row>62</xdr:row>
      <xdr:rowOff>90424</xdr:rowOff>
    </xdr:to>
    <xdr:sp macro="" textlink="">
      <xdr:nvSpPr>
        <xdr:cNvPr id="151" name="円/楕円 150"/>
        <xdr:cNvSpPr/>
      </xdr:nvSpPr>
      <xdr:spPr>
        <a:xfrm>
          <a:off x="4064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75201</xdr:rowOff>
    </xdr:from>
    <xdr:ext cx="736600" cy="259045"/>
    <xdr:sp macro="" textlink="">
      <xdr:nvSpPr>
        <xdr:cNvPr id="152" name="テキスト ボックス 151"/>
        <xdr:cNvSpPr txBox="1"/>
      </xdr:nvSpPr>
      <xdr:spPr>
        <a:xfrm>
          <a:off x="3733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37084</xdr:rowOff>
    </xdr:from>
    <xdr:to>
      <xdr:col>4</xdr:col>
      <xdr:colOff>533400</xdr:colOff>
      <xdr:row>62</xdr:row>
      <xdr:rowOff>138684</xdr:rowOff>
    </xdr:to>
    <xdr:sp macro="" textlink="">
      <xdr:nvSpPr>
        <xdr:cNvPr id="153" name="円/楕円 152"/>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123461</xdr:rowOff>
    </xdr:from>
    <xdr:ext cx="762000" cy="259045"/>
    <xdr:sp macro="" textlink="">
      <xdr:nvSpPr>
        <xdr:cNvPr id="154" name="テキスト ボックス 153"/>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46736</xdr:rowOff>
    </xdr:from>
    <xdr:to>
      <xdr:col>3</xdr:col>
      <xdr:colOff>330200</xdr:colOff>
      <xdr:row>62</xdr:row>
      <xdr:rowOff>148336</xdr:rowOff>
    </xdr:to>
    <xdr:sp macro="" textlink="">
      <xdr:nvSpPr>
        <xdr:cNvPr id="155" name="円/楕円 154"/>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133113</xdr:rowOff>
    </xdr:from>
    <xdr:ext cx="762000" cy="259045"/>
    <xdr:sp macro="" textlink="">
      <xdr:nvSpPr>
        <xdr:cNvPr id="156" name="テキスト ボックス 155"/>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148082</xdr:rowOff>
    </xdr:from>
    <xdr:to>
      <xdr:col>2</xdr:col>
      <xdr:colOff>127000</xdr:colOff>
      <xdr:row>63</xdr:row>
      <xdr:rowOff>78232</xdr:rowOff>
    </xdr:to>
    <xdr:sp macro="" textlink="">
      <xdr:nvSpPr>
        <xdr:cNvPr id="157" name="円/楕円 156"/>
        <xdr:cNvSpPr/>
      </xdr:nvSpPr>
      <xdr:spPr>
        <a:xfrm>
          <a:off x="1397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63009</xdr:rowOff>
    </xdr:from>
    <xdr:ext cx="762000" cy="259045"/>
    <xdr:sp macro="" textlink="">
      <xdr:nvSpPr>
        <xdr:cNvPr id="158" name="テキスト ボックス 157"/>
        <xdr:cNvSpPr txBox="1"/>
      </xdr:nvSpPr>
      <xdr:spPr>
        <a:xfrm>
          <a:off x="1066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[180,475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おり、上昇傾向にあるため、第２次職員定員適正化計画に基づき、職員数の削減など人件費の抑制を図っている。民間委託や指定管理者制度の積極的な導入により物件費については上昇が見込まれるが、組織のスリム化や公共施設の適正配置などを推進し、徹底したコスト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26628</xdr:rowOff>
    </xdr:from>
    <xdr:to>
      <xdr:col>7</xdr:col>
      <xdr:colOff>152400</xdr:colOff>
      <xdr:row>83</xdr:row>
      <xdr:rowOff>39122</xdr:rowOff>
    </xdr:to>
    <xdr:cxnSp macro="">
      <xdr:nvCxnSpPr>
        <xdr:cNvPr id="191" name="直線コネクタ 190"/>
        <xdr:cNvCxnSpPr/>
      </xdr:nvCxnSpPr>
      <xdr:spPr>
        <a:xfrm>
          <a:off x="4114800" y="14256978"/>
          <a:ext cx="838200" cy="1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34540</xdr:rowOff>
    </xdr:from>
    <xdr:ext cx="762000" cy="259045"/>
    <xdr:sp macro="" textlink="">
      <xdr:nvSpPr>
        <xdr:cNvPr id="192" name="人件費・物件費等の状況平均値テキスト"/>
        <xdr:cNvSpPr txBox="1"/>
      </xdr:nvSpPr>
      <xdr:spPr>
        <a:xfrm>
          <a:off x="5041900" y="13921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13033</xdr:rowOff>
    </xdr:from>
    <xdr:to>
      <xdr:col>6</xdr:col>
      <xdr:colOff>0</xdr:colOff>
      <xdr:row>83</xdr:row>
      <xdr:rowOff>26628</xdr:rowOff>
    </xdr:to>
    <xdr:cxnSp macro="">
      <xdr:nvCxnSpPr>
        <xdr:cNvPr id="194" name="直線コネクタ 193"/>
        <xdr:cNvCxnSpPr/>
      </xdr:nvCxnSpPr>
      <xdr:spPr>
        <a:xfrm>
          <a:off x="3225800" y="14243383"/>
          <a:ext cx="889000" cy="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144692</xdr:rowOff>
    </xdr:from>
    <xdr:to>
      <xdr:col>6</xdr:col>
      <xdr:colOff>50800</xdr:colOff>
      <xdr:row>82</xdr:row>
      <xdr:rowOff>74842</xdr:rowOff>
    </xdr:to>
    <xdr:sp macro="" textlink="">
      <xdr:nvSpPr>
        <xdr:cNvPr id="195" name="フローチャート : 判断 194"/>
        <xdr:cNvSpPr/>
      </xdr:nvSpPr>
      <xdr:spPr>
        <a:xfrm>
          <a:off x="4064000" y="1403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85019</xdr:rowOff>
    </xdr:from>
    <xdr:ext cx="736600" cy="259045"/>
    <xdr:sp macro="" textlink="">
      <xdr:nvSpPr>
        <xdr:cNvPr id="196" name="テキスト ボックス 195"/>
        <xdr:cNvSpPr txBox="1"/>
      </xdr:nvSpPr>
      <xdr:spPr>
        <a:xfrm>
          <a:off x="3733800" y="1380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137970</xdr:rowOff>
    </xdr:from>
    <xdr:to>
      <xdr:col>4</xdr:col>
      <xdr:colOff>482600</xdr:colOff>
      <xdr:row>83</xdr:row>
      <xdr:rowOff>13033</xdr:rowOff>
    </xdr:to>
    <xdr:cxnSp macro="">
      <xdr:nvCxnSpPr>
        <xdr:cNvPr id="197" name="直線コネクタ 196"/>
        <xdr:cNvCxnSpPr/>
      </xdr:nvCxnSpPr>
      <xdr:spPr>
        <a:xfrm>
          <a:off x="2336800" y="14196870"/>
          <a:ext cx="889000" cy="4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23120</xdr:rowOff>
    </xdr:from>
    <xdr:to>
      <xdr:col>4</xdr:col>
      <xdr:colOff>533400</xdr:colOff>
      <xdr:row>82</xdr:row>
      <xdr:rowOff>124720</xdr:rowOff>
    </xdr:to>
    <xdr:sp macro="" textlink="">
      <xdr:nvSpPr>
        <xdr:cNvPr id="198" name="フローチャート : 判断 197"/>
        <xdr:cNvSpPr/>
      </xdr:nvSpPr>
      <xdr:spPr>
        <a:xfrm>
          <a:off x="3175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134897</xdr:rowOff>
    </xdr:from>
    <xdr:ext cx="762000" cy="259045"/>
    <xdr:sp macro="" textlink="">
      <xdr:nvSpPr>
        <xdr:cNvPr id="199" name="テキスト ボックス 198"/>
        <xdr:cNvSpPr txBox="1"/>
      </xdr:nvSpPr>
      <xdr:spPr>
        <a:xfrm>
          <a:off x="2844800" y="13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132212</xdr:rowOff>
    </xdr:from>
    <xdr:to>
      <xdr:col>3</xdr:col>
      <xdr:colOff>279400</xdr:colOff>
      <xdr:row>82</xdr:row>
      <xdr:rowOff>137970</xdr:rowOff>
    </xdr:to>
    <xdr:cxnSp macro="">
      <xdr:nvCxnSpPr>
        <xdr:cNvPr id="200" name="直線コネクタ 199"/>
        <xdr:cNvCxnSpPr/>
      </xdr:nvCxnSpPr>
      <xdr:spPr>
        <a:xfrm>
          <a:off x="1447800" y="14191112"/>
          <a:ext cx="889000" cy="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380</xdr:rowOff>
    </xdr:from>
    <xdr:to>
      <xdr:col>3</xdr:col>
      <xdr:colOff>330200</xdr:colOff>
      <xdr:row>82</xdr:row>
      <xdr:rowOff>101980</xdr:rowOff>
    </xdr:to>
    <xdr:sp macro="" textlink="">
      <xdr:nvSpPr>
        <xdr:cNvPr id="201" name="フローチャート : 判断 200"/>
        <xdr:cNvSpPr/>
      </xdr:nvSpPr>
      <xdr:spPr>
        <a:xfrm>
          <a:off x="2286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112157</xdr:rowOff>
    </xdr:from>
    <xdr:ext cx="762000" cy="259045"/>
    <xdr:sp macro="" textlink="">
      <xdr:nvSpPr>
        <xdr:cNvPr id="202" name="テキスト ボックス 201"/>
        <xdr:cNvSpPr txBox="1"/>
      </xdr:nvSpPr>
      <xdr:spPr>
        <a:xfrm>
          <a:off x="1955800" y="1382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9356</xdr:rowOff>
    </xdr:from>
    <xdr:to>
      <xdr:col>2</xdr:col>
      <xdr:colOff>127000</xdr:colOff>
      <xdr:row>82</xdr:row>
      <xdr:rowOff>110956</xdr:rowOff>
    </xdr:to>
    <xdr:sp macro="" textlink="">
      <xdr:nvSpPr>
        <xdr:cNvPr id="203" name="フローチャート : 判断 202"/>
        <xdr:cNvSpPr/>
      </xdr:nvSpPr>
      <xdr:spPr>
        <a:xfrm>
          <a:off x="1397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121133</xdr:rowOff>
    </xdr:from>
    <xdr:ext cx="762000" cy="259045"/>
    <xdr:sp macro="" textlink="">
      <xdr:nvSpPr>
        <xdr:cNvPr id="204" name="テキスト ボックス 203"/>
        <xdr:cNvSpPr txBox="1"/>
      </xdr:nvSpPr>
      <xdr:spPr>
        <a:xfrm>
          <a:off x="1066800" y="138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159772</xdr:rowOff>
    </xdr:from>
    <xdr:to>
      <xdr:col>7</xdr:col>
      <xdr:colOff>203200</xdr:colOff>
      <xdr:row>83</xdr:row>
      <xdr:rowOff>89922</xdr:rowOff>
    </xdr:to>
    <xdr:sp macro="" textlink="">
      <xdr:nvSpPr>
        <xdr:cNvPr id="210" name="円/楕円 209"/>
        <xdr:cNvSpPr/>
      </xdr:nvSpPr>
      <xdr:spPr>
        <a:xfrm>
          <a:off x="4902200" y="1421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131849</xdr:rowOff>
    </xdr:from>
    <xdr:ext cx="762000" cy="259045"/>
    <xdr:sp macro="" textlink="">
      <xdr:nvSpPr>
        <xdr:cNvPr id="211" name="人件費・物件費等の状況該当値テキスト"/>
        <xdr:cNvSpPr txBox="1"/>
      </xdr:nvSpPr>
      <xdr:spPr>
        <a:xfrm>
          <a:off x="5041900" y="1419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180,475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147278</xdr:rowOff>
    </xdr:from>
    <xdr:to>
      <xdr:col>6</xdr:col>
      <xdr:colOff>50800</xdr:colOff>
      <xdr:row>83</xdr:row>
      <xdr:rowOff>77428</xdr:rowOff>
    </xdr:to>
    <xdr:sp macro="" textlink="">
      <xdr:nvSpPr>
        <xdr:cNvPr id="212" name="円/楕円 211"/>
        <xdr:cNvSpPr/>
      </xdr:nvSpPr>
      <xdr:spPr>
        <a:xfrm>
          <a:off x="4064000" y="1420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62205</xdr:rowOff>
    </xdr:from>
    <xdr:ext cx="736600" cy="259045"/>
    <xdr:sp macro="" textlink="">
      <xdr:nvSpPr>
        <xdr:cNvPr id="213" name="テキスト ボックス 212"/>
        <xdr:cNvSpPr txBox="1"/>
      </xdr:nvSpPr>
      <xdr:spPr>
        <a:xfrm>
          <a:off x="3733800" y="14292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177,886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133683</xdr:rowOff>
    </xdr:from>
    <xdr:to>
      <xdr:col>4</xdr:col>
      <xdr:colOff>533400</xdr:colOff>
      <xdr:row>83</xdr:row>
      <xdr:rowOff>63833</xdr:rowOff>
    </xdr:to>
    <xdr:sp macro="" textlink="">
      <xdr:nvSpPr>
        <xdr:cNvPr id="214" name="円/楕円 213"/>
        <xdr:cNvSpPr/>
      </xdr:nvSpPr>
      <xdr:spPr>
        <a:xfrm>
          <a:off x="3175000" y="1419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48610</xdr:rowOff>
    </xdr:from>
    <xdr:ext cx="762000" cy="259045"/>
    <xdr:sp macro="" textlink="">
      <xdr:nvSpPr>
        <xdr:cNvPr id="215" name="テキスト ボックス 214"/>
        <xdr:cNvSpPr txBox="1"/>
      </xdr:nvSpPr>
      <xdr:spPr>
        <a:xfrm>
          <a:off x="2844800" y="1427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175,069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87170</xdr:rowOff>
    </xdr:from>
    <xdr:to>
      <xdr:col>3</xdr:col>
      <xdr:colOff>330200</xdr:colOff>
      <xdr:row>83</xdr:row>
      <xdr:rowOff>17320</xdr:rowOff>
    </xdr:to>
    <xdr:sp macro="" textlink="">
      <xdr:nvSpPr>
        <xdr:cNvPr id="216" name="円/楕円 215"/>
        <xdr:cNvSpPr/>
      </xdr:nvSpPr>
      <xdr:spPr>
        <a:xfrm>
          <a:off x="2286000" y="141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2097</xdr:rowOff>
    </xdr:from>
    <xdr:ext cx="762000" cy="259045"/>
    <xdr:sp macro="" textlink="">
      <xdr:nvSpPr>
        <xdr:cNvPr id="217" name="テキスト ボックス 216"/>
        <xdr:cNvSpPr txBox="1"/>
      </xdr:nvSpPr>
      <xdr:spPr>
        <a:xfrm>
          <a:off x="1955800" y="1423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165,431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81412</xdr:rowOff>
    </xdr:from>
    <xdr:to>
      <xdr:col>2</xdr:col>
      <xdr:colOff>127000</xdr:colOff>
      <xdr:row>83</xdr:row>
      <xdr:rowOff>11562</xdr:rowOff>
    </xdr:to>
    <xdr:sp macro="" textlink="">
      <xdr:nvSpPr>
        <xdr:cNvPr id="218" name="円/楕円 217"/>
        <xdr:cNvSpPr/>
      </xdr:nvSpPr>
      <xdr:spPr>
        <a:xfrm>
          <a:off x="1397000" y="1414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167789</xdr:rowOff>
    </xdr:from>
    <xdr:ext cx="762000" cy="259045"/>
    <xdr:sp macro="" textlink="">
      <xdr:nvSpPr>
        <xdr:cNvPr id="219" name="テキスト ボックス 218"/>
        <xdr:cNvSpPr txBox="1"/>
      </xdr:nvSpPr>
      <xdr:spPr>
        <a:xfrm>
          <a:off x="1066800" y="1422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国家公務員の水準を下回っているものの、類似団体平均より高い指数となっている。今後もより一層の給与の適正化と計画に沿った適正な定員管理に努める。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136071</xdr:rowOff>
    </xdr:to>
    <xdr:cxnSp macro="">
      <xdr:nvCxnSpPr>
        <xdr:cNvPr id="250" name="直線コネクタ 249"/>
        <xdr:cNvCxnSpPr/>
      </xdr:nvCxnSpPr>
      <xdr:spPr>
        <a:xfrm flipV="1">
          <a:off x="17018000" y="13720234"/>
          <a:ext cx="0" cy="1160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1"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2" name="直線コネクタ 251"/>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84</xdr:row>
      <xdr:rowOff>111277</xdr:rowOff>
    </xdr:to>
    <xdr:cxnSp macro="">
      <xdr:nvCxnSpPr>
        <xdr:cNvPr id="255" name="直線コネクタ 254"/>
        <xdr:cNvCxnSpPr/>
      </xdr:nvCxnSpPr>
      <xdr:spPr>
        <a:xfrm flipV="1">
          <a:off x="16179800" y="1450158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56"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57" name="フローチャート : 判断 256"/>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84</xdr:row>
      <xdr:rowOff>111277</xdr:rowOff>
    </xdr:to>
    <xdr:cxnSp macro="">
      <xdr:nvCxnSpPr>
        <xdr:cNvPr id="258" name="直線コネクタ 257"/>
        <xdr:cNvCxnSpPr/>
      </xdr:nvCxnSpPr>
      <xdr:spPr>
        <a:xfrm>
          <a:off x="15290800" y="14352209"/>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59" name="フローチャート : 判断 258"/>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60" name="テキスト ボックス 259"/>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84</xdr:row>
      <xdr:rowOff>42334</xdr:rowOff>
    </xdr:to>
    <xdr:cxnSp macro="">
      <xdr:nvCxnSpPr>
        <xdr:cNvPr id="261" name="直線コネクタ 260"/>
        <xdr:cNvCxnSpPr/>
      </xdr:nvCxnSpPr>
      <xdr:spPr>
        <a:xfrm flipV="1">
          <a:off x="14401800" y="14352209"/>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2" name="フローチャート : 判断 261"/>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3" name="テキスト ボックス 262"/>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89</xdr:row>
      <xdr:rowOff>161773</xdr:rowOff>
    </xdr:to>
    <xdr:cxnSp macro="">
      <xdr:nvCxnSpPr>
        <xdr:cNvPr id="264" name="直線コネクタ 263"/>
        <xdr:cNvCxnSpPr/>
      </xdr:nvCxnSpPr>
      <xdr:spPr>
        <a:xfrm flipV="1">
          <a:off x="13512800" y="14444134"/>
          <a:ext cx="889000" cy="97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70152</xdr:rowOff>
    </xdr:from>
    <xdr:to>
      <xdr:col>21</xdr:col>
      <xdr:colOff>50800</xdr:colOff>
      <xdr:row>83</xdr:row>
      <xdr:rowOff>302</xdr:rowOff>
    </xdr:to>
    <xdr:sp macro="" textlink="">
      <xdr:nvSpPr>
        <xdr:cNvPr id="265" name="フローチャート : 判断 264"/>
        <xdr:cNvSpPr/>
      </xdr:nvSpPr>
      <xdr:spPr>
        <a:xfrm>
          <a:off x="14351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10479</xdr:rowOff>
    </xdr:from>
    <xdr:ext cx="762000" cy="259045"/>
    <xdr:sp macro="" textlink="">
      <xdr:nvSpPr>
        <xdr:cNvPr id="266" name="テキスト ボックス 265"/>
        <xdr:cNvSpPr txBox="1"/>
      </xdr:nvSpPr>
      <xdr:spPr>
        <a:xfrm>
          <a:off x="14020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109159</xdr:rowOff>
    </xdr:from>
    <xdr:to>
      <xdr:col>19</xdr:col>
      <xdr:colOff>533400</xdr:colOff>
      <xdr:row>88</xdr:row>
      <xdr:rowOff>39309</xdr:rowOff>
    </xdr:to>
    <xdr:sp macro="" textlink="">
      <xdr:nvSpPr>
        <xdr:cNvPr id="267" name="フローチャート : 判断 266"/>
        <xdr:cNvSpPr/>
      </xdr:nvSpPr>
      <xdr:spPr>
        <a:xfrm>
          <a:off x="13462000" y="1502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49486</xdr:rowOff>
    </xdr:from>
    <xdr:ext cx="762000" cy="259045"/>
    <xdr:sp macro="" textlink="">
      <xdr:nvSpPr>
        <xdr:cNvPr id="268" name="テキスト ボックス 267"/>
        <xdr:cNvSpPr txBox="1"/>
      </xdr:nvSpPr>
      <xdr:spPr>
        <a:xfrm>
          <a:off x="13131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4" name="円/楕円 273"/>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21063</xdr:rowOff>
    </xdr:from>
    <xdr:ext cx="762000" cy="259045"/>
    <xdr:sp macro="" textlink="">
      <xdr:nvSpPr>
        <xdr:cNvPr id="275" name="給与水準   （国との比較）該当値テキスト"/>
        <xdr:cNvSpPr txBox="1"/>
      </xdr:nvSpPr>
      <xdr:spPr>
        <a:xfrm>
          <a:off x="17106900" y="144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76" name="円/楕円 275"/>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77" name="テキスト ボックス 276"/>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78" name="円/楕円 277"/>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79" name="テキスト ボックス 278"/>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0" name="円/楕円 279"/>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81" name="テキスト ボックス 280"/>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82" name="円/楕円 281"/>
        <xdr:cNvSpPr/>
      </xdr:nvSpPr>
      <xdr:spPr>
        <a:xfrm>
          <a:off x="13462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83" name="テキスト ボックス 282"/>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合併により肥大化した総職員数（平成</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月現在</a:t>
          </a:r>
          <a:r>
            <a:rPr kumimoji="1" lang="en-US" altLang="ja-JP" sz="1300">
              <a:latin typeface="ＭＳ Ｐゴシック"/>
            </a:rPr>
            <a:t>548</a:t>
          </a:r>
          <a:r>
            <a:rPr kumimoji="1" lang="ja-JP" altLang="en-US" sz="1300">
              <a:latin typeface="ＭＳ Ｐゴシック"/>
            </a:rPr>
            <a:t>人）を、退職者の不補充や組織機構の再編などにより、年次的に削減しているが、厳しい財政状況に鑑み、さらなる職員数の削減に取り組む必要がある。このため、第</a:t>
          </a:r>
          <a:r>
            <a:rPr kumimoji="1" lang="en-US" altLang="ja-JP" sz="1300">
              <a:latin typeface="ＭＳ Ｐゴシック"/>
            </a:rPr>
            <a:t>2</a:t>
          </a:r>
          <a:r>
            <a:rPr kumimoji="1" lang="ja-JP" altLang="en-US" sz="1300">
              <a:latin typeface="ＭＳ Ｐゴシック"/>
            </a:rPr>
            <a:t>次職員定員適正化計画に基づき、平成</a:t>
          </a:r>
          <a:r>
            <a:rPr kumimoji="1" lang="en-US" altLang="ja-JP" sz="1300">
              <a:latin typeface="ＭＳ Ｐゴシック"/>
            </a:rPr>
            <a:t>39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月の総職員数を</a:t>
          </a:r>
          <a:r>
            <a:rPr kumimoji="1" lang="en-US" altLang="ja-JP" sz="1300">
              <a:latin typeface="ＭＳ Ｐゴシック"/>
            </a:rPr>
            <a:t>350</a:t>
          </a:r>
          <a:r>
            <a:rPr kumimoji="1" lang="ja-JP" altLang="en-US" sz="1300">
              <a:latin typeface="ＭＳ Ｐゴシック"/>
            </a:rPr>
            <a:t>人とする削減目標を掲げ、適正な職員定員管理に努める。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10" name="直線コネクタ 309"/>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11"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2" name="直線コネクタ 311"/>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3"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4" name="直線コネクタ 313"/>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61950</xdr:rowOff>
    </xdr:from>
    <xdr:to>
      <xdr:col>24</xdr:col>
      <xdr:colOff>558800</xdr:colOff>
      <xdr:row>61</xdr:row>
      <xdr:rowOff>63881</xdr:rowOff>
    </xdr:to>
    <xdr:cxnSp macro="">
      <xdr:nvCxnSpPr>
        <xdr:cNvPr id="315" name="直線コネクタ 314"/>
        <xdr:cNvCxnSpPr/>
      </xdr:nvCxnSpPr>
      <xdr:spPr>
        <a:xfrm flipV="1">
          <a:off x="16179800" y="10520400"/>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21403</xdr:rowOff>
    </xdr:from>
    <xdr:ext cx="762000" cy="259045"/>
    <xdr:sp macro="" textlink="">
      <xdr:nvSpPr>
        <xdr:cNvPr id="316" name="定員管理の状況平均値テキスト"/>
        <xdr:cNvSpPr txBox="1"/>
      </xdr:nvSpPr>
      <xdr:spPr>
        <a:xfrm>
          <a:off x="17106900" y="10308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7" name="フローチャート : 判断 316"/>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61468</xdr:rowOff>
    </xdr:from>
    <xdr:to>
      <xdr:col>23</xdr:col>
      <xdr:colOff>406400</xdr:colOff>
      <xdr:row>61</xdr:row>
      <xdr:rowOff>63881</xdr:rowOff>
    </xdr:to>
    <xdr:cxnSp macro="">
      <xdr:nvCxnSpPr>
        <xdr:cNvPr id="318" name="直線コネクタ 317"/>
        <xdr:cNvCxnSpPr/>
      </xdr:nvCxnSpPr>
      <xdr:spPr>
        <a:xfrm>
          <a:off x="15290800" y="1051991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129515</xdr:rowOff>
    </xdr:from>
    <xdr:to>
      <xdr:col>23</xdr:col>
      <xdr:colOff>457200</xdr:colOff>
      <xdr:row>61</xdr:row>
      <xdr:rowOff>59665</xdr:rowOff>
    </xdr:to>
    <xdr:sp macro="" textlink="">
      <xdr:nvSpPr>
        <xdr:cNvPr id="319" name="フローチャート : 判断 318"/>
        <xdr:cNvSpPr/>
      </xdr:nvSpPr>
      <xdr:spPr>
        <a:xfrm>
          <a:off x="16129000" y="10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69842</xdr:rowOff>
    </xdr:from>
    <xdr:ext cx="736600" cy="259045"/>
    <xdr:sp macro="" textlink="">
      <xdr:nvSpPr>
        <xdr:cNvPr id="320" name="テキスト ボックス 319"/>
        <xdr:cNvSpPr txBox="1"/>
      </xdr:nvSpPr>
      <xdr:spPr>
        <a:xfrm>
          <a:off x="15798800" y="10185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56159</xdr:rowOff>
    </xdr:from>
    <xdr:to>
      <xdr:col>22</xdr:col>
      <xdr:colOff>203200</xdr:colOff>
      <xdr:row>61</xdr:row>
      <xdr:rowOff>61468</xdr:rowOff>
    </xdr:to>
    <xdr:cxnSp macro="">
      <xdr:nvCxnSpPr>
        <xdr:cNvPr id="321" name="直線コネクタ 320"/>
        <xdr:cNvCxnSpPr/>
      </xdr:nvCxnSpPr>
      <xdr:spPr>
        <a:xfrm>
          <a:off x="14401800" y="10514609"/>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15011</xdr:rowOff>
    </xdr:from>
    <xdr:to>
      <xdr:col>22</xdr:col>
      <xdr:colOff>254000</xdr:colOff>
      <xdr:row>61</xdr:row>
      <xdr:rowOff>116611</xdr:rowOff>
    </xdr:to>
    <xdr:sp macro="" textlink="">
      <xdr:nvSpPr>
        <xdr:cNvPr id="322" name="フローチャート : 判断 321"/>
        <xdr:cNvSpPr/>
      </xdr:nvSpPr>
      <xdr:spPr>
        <a:xfrm>
          <a:off x="15240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101388</xdr:rowOff>
    </xdr:from>
    <xdr:ext cx="762000" cy="259045"/>
    <xdr:sp macro="" textlink="">
      <xdr:nvSpPr>
        <xdr:cNvPr id="323" name="テキスト ボックス 322"/>
        <xdr:cNvSpPr txBox="1"/>
      </xdr:nvSpPr>
      <xdr:spPr>
        <a:xfrm>
          <a:off x="14909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53746</xdr:rowOff>
    </xdr:from>
    <xdr:to>
      <xdr:col>21</xdr:col>
      <xdr:colOff>0</xdr:colOff>
      <xdr:row>61</xdr:row>
      <xdr:rowOff>56159</xdr:rowOff>
    </xdr:to>
    <xdr:cxnSp macro="">
      <xdr:nvCxnSpPr>
        <xdr:cNvPr id="324" name="直線コネクタ 323"/>
        <xdr:cNvCxnSpPr/>
      </xdr:nvCxnSpPr>
      <xdr:spPr>
        <a:xfrm>
          <a:off x="13512800" y="1051219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13564</xdr:rowOff>
    </xdr:from>
    <xdr:to>
      <xdr:col>21</xdr:col>
      <xdr:colOff>50800</xdr:colOff>
      <xdr:row>61</xdr:row>
      <xdr:rowOff>115164</xdr:rowOff>
    </xdr:to>
    <xdr:sp macro="" textlink="">
      <xdr:nvSpPr>
        <xdr:cNvPr id="325" name="フローチャート : 判断 324"/>
        <xdr:cNvSpPr/>
      </xdr:nvSpPr>
      <xdr:spPr>
        <a:xfrm>
          <a:off x="14351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99941</xdr:rowOff>
    </xdr:from>
    <xdr:ext cx="762000" cy="259045"/>
    <xdr:sp macro="" textlink="">
      <xdr:nvSpPr>
        <xdr:cNvPr id="326" name="テキスト ボックス 325"/>
        <xdr:cNvSpPr txBox="1"/>
      </xdr:nvSpPr>
      <xdr:spPr>
        <a:xfrm>
          <a:off x="14020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15494</xdr:rowOff>
    </xdr:from>
    <xdr:to>
      <xdr:col>19</xdr:col>
      <xdr:colOff>533400</xdr:colOff>
      <xdr:row>61</xdr:row>
      <xdr:rowOff>117094</xdr:rowOff>
    </xdr:to>
    <xdr:sp macro="" textlink="">
      <xdr:nvSpPr>
        <xdr:cNvPr id="327" name="フローチャート : 判断 326"/>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101871</xdr:rowOff>
    </xdr:from>
    <xdr:ext cx="762000" cy="259045"/>
    <xdr:sp macro="" textlink="">
      <xdr:nvSpPr>
        <xdr:cNvPr id="328" name="テキスト ボックス 327"/>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11150</xdr:rowOff>
    </xdr:from>
    <xdr:to>
      <xdr:col>24</xdr:col>
      <xdr:colOff>609600</xdr:colOff>
      <xdr:row>61</xdr:row>
      <xdr:rowOff>112750</xdr:rowOff>
    </xdr:to>
    <xdr:sp macro="" textlink="">
      <xdr:nvSpPr>
        <xdr:cNvPr id="334" name="円/楕円 333"/>
        <xdr:cNvSpPr/>
      </xdr:nvSpPr>
      <xdr:spPr>
        <a:xfrm>
          <a:off x="16967200" y="104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154677</xdr:rowOff>
    </xdr:from>
    <xdr:ext cx="762000" cy="259045"/>
    <xdr:sp macro="" textlink="">
      <xdr:nvSpPr>
        <xdr:cNvPr id="335" name="定員管理の状況該当値テキスト"/>
        <xdr:cNvSpPr txBox="1"/>
      </xdr:nvSpPr>
      <xdr:spPr>
        <a:xfrm>
          <a:off x="17106900" y="1044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13081</xdr:rowOff>
    </xdr:from>
    <xdr:to>
      <xdr:col>23</xdr:col>
      <xdr:colOff>457200</xdr:colOff>
      <xdr:row>61</xdr:row>
      <xdr:rowOff>114681</xdr:rowOff>
    </xdr:to>
    <xdr:sp macro="" textlink="">
      <xdr:nvSpPr>
        <xdr:cNvPr id="336" name="円/楕円 335"/>
        <xdr:cNvSpPr/>
      </xdr:nvSpPr>
      <xdr:spPr>
        <a:xfrm>
          <a:off x="161290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99458</xdr:rowOff>
    </xdr:from>
    <xdr:ext cx="736600" cy="259045"/>
    <xdr:sp macro="" textlink="">
      <xdr:nvSpPr>
        <xdr:cNvPr id="337" name="テキスト ボックス 336"/>
        <xdr:cNvSpPr txBox="1"/>
      </xdr:nvSpPr>
      <xdr:spPr>
        <a:xfrm>
          <a:off x="15798800" y="1055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10668</xdr:rowOff>
    </xdr:from>
    <xdr:to>
      <xdr:col>22</xdr:col>
      <xdr:colOff>254000</xdr:colOff>
      <xdr:row>61</xdr:row>
      <xdr:rowOff>112268</xdr:rowOff>
    </xdr:to>
    <xdr:sp macro="" textlink="">
      <xdr:nvSpPr>
        <xdr:cNvPr id="338" name="円/楕円 337"/>
        <xdr:cNvSpPr/>
      </xdr:nvSpPr>
      <xdr:spPr>
        <a:xfrm>
          <a:off x="15240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122445</xdr:rowOff>
    </xdr:from>
    <xdr:ext cx="762000" cy="259045"/>
    <xdr:sp macro="" textlink="">
      <xdr:nvSpPr>
        <xdr:cNvPr id="339" name="テキスト ボックス 338"/>
        <xdr:cNvSpPr txBox="1"/>
      </xdr:nvSpPr>
      <xdr:spPr>
        <a:xfrm>
          <a:off x="14909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5359</xdr:rowOff>
    </xdr:from>
    <xdr:to>
      <xdr:col>21</xdr:col>
      <xdr:colOff>50800</xdr:colOff>
      <xdr:row>61</xdr:row>
      <xdr:rowOff>106959</xdr:rowOff>
    </xdr:to>
    <xdr:sp macro="" textlink="">
      <xdr:nvSpPr>
        <xdr:cNvPr id="340" name="円/楕円 339"/>
        <xdr:cNvSpPr/>
      </xdr:nvSpPr>
      <xdr:spPr>
        <a:xfrm>
          <a:off x="14351000" y="104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117136</xdr:rowOff>
    </xdr:from>
    <xdr:ext cx="762000" cy="259045"/>
    <xdr:sp macro="" textlink="">
      <xdr:nvSpPr>
        <xdr:cNvPr id="341" name="テキスト ボックス 340"/>
        <xdr:cNvSpPr txBox="1"/>
      </xdr:nvSpPr>
      <xdr:spPr>
        <a:xfrm>
          <a:off x="14020800" y="1023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2946</xdr:rowOff>
    </xdr:from>
    <xdr:to>
      <xdr:col>19</xdr:col>
      <xdr:colOff>533400</xdr:colOff>
      <xdr:row>61</xdr:row>
      <xdr:rowOff>104546</xdr:rowOff>
    </xdr:to>
    <xdr:sp macro="" textlink="">
      <xdr:nvSpPr>
        <xdr:cNvPr id="342" name="円/楕円 341"/>
        <xdr:cNvSpPr/>
      </xdr:nvSpPr>
      <xdr:spPr>
        <a:xfrm>
          <a:off x="13462000" y="104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114723</xdr:rowOff>
    </xdr:from>
    <xdr:ext cx="762000" cy="259045"/>
    <xdr:sp macro="" textlink="">
      <xdr:nvSpPr>
        <xdr:cNvPr id="343" name="テキスト ボックス 342"/>
        <xdr:cNvSpPr txBox="1"/>
      </xdr:nvSpPr>
      <xdr:spPr>
        <a:xfrm>
          <a:off x="13131800" y="1023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類似団体平均を下回る</a:t>
          </a:r>
          <a:r>
            <a:rPr kumimoji="1" lang="en-US" altLang="ja-JP" sz="1300">
              <a:latin typeface="ＭＳ Ｐゴシック"/>
            </a:rPr>
            <a:t>4.8</a:t>
          </a:r>
          <a:r>
            <a:rPr kumimoji="1" lang="ja-JP" altLang="en-US" sz="1300">
              <a:latin typeface="ＭＳ Ｐゴシック"/>
            </a:rPr>
            <a:t>％となっている。既発債の償還ピークが過ぎ、年々減少傾向にあるが、市の所有する公共施設の大半が老朽化しており、その更新事業や庁舎統合整備事業に伴う新発債発行額の大幅な増が見込まれるため、今後とも緊急度や市民ニーズを的確に把握した事業選択を図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2" name="直線コネクタ 371"/>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3"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4" name="直線コネクタ 373"/>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5"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6" name="直線コネクタ 375"/>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51646</xdr:rowOff>
    </xdr:from>
    <xdr:to>
      <xdr:col>24</xdr:col>
      <xdr:colOff>558800</xdr:colOff>
      <xdr:row>38</xdr:row>
      <xdr:rowOff>99906</xdr:rowOff>
    </xdr:to>
    <xdr:cxnSp macro="">
      <xdr:nvCxnSpPr>
        <xdr:cNvPr id="377" name="直線コネクタ 376"/>
        <xdr:cNvCxnSpPr/>
      </xdr:nvCxnSpPr>
      <xdr:spPr>
        <a:xfrm flipV="1">
          <a:off x="16179800" y="65667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155381</xdr:rowOff>
    </xdr:from>
    <xdr:ext cx="762000" cy="259045"/>
    <xdr:sp macro="" textlink="">
      <xdr:nvSpPr>
        <xdr:cNvPr id="378"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9" name="フローチャート : 判断 378"/>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99906</xdr:rowOff>
    </xdr:from>
    <xdr:to>
      <xdr:col>23</xdr:col>
      <xdr:colOff>406400</xdr:colOff>
      <xdr:row>39</xdr:row>
      <xdr:rowOff>8890</xdr:rowOff>
    </xdr:to>
    <xdr:cxnSp macro="">
      <xdr:nvCxnSpPr>
        <xdr:cNvPr id="380" name="直線コネクタ 379"/>
        <xdr:cNvCxnSpPr/>
      </xdr:nvCxnSpPr>
      <xdr:spPr>
        <a:xfrm flipV="1">
          <a:off x="15290800" y="661500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1" name="フローチャート : 判断 38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2" name="テキスト ボックス 381"/>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8890</xdr:rowOff>
    </xdr:from>
    <xdr:to>
      <xdr:col>22</xdr:col>
      <xdr:colOff>203200</xdr:colOff>
      <xdr:row>39</xdr:row>
      <xdr:rowOff>129540</xdr:rowOff>
    </xdr:to>
    <xdr:cxnSp macro="">
      <xdr:nvCxnSpPr>
        <xdr:cNvPr id="383" name="直線コネクタ 382"/>
        <xdr:cNvCxnSpPr/>
      </xdr:nvCxnSpPr>
      <xdr:spPr>
        <a:xfrm flipV="1">
          <a:off x="14401800" y="66954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4" name="フローチャート : 判断 383"/>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85" name="テキスト ボックス 384"/>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129540</xdr:rowOff>
    </xdr:from>
    <xdr:to>
      <xdr:col>21</xdr:col>
      <xdr:colOff>0</xdr:colOff>
      <xdr:row>40</xdr:row>
      <xdr:rowOff>102870</xdr:rowOff>
    </xdr:to>
    <xdr:cxnSp macro="">
      <xdr:nvCxnSpPr>
        <xdr:cNvPr id="386" name="直線コネクタ 385"/>
        <xdr:cNvCxnSpPr/>
      </xdr:nvCxnSpPr>
      <xdr:spPr>
        <a:xfrm flipV="1">
          <a:off x="13512800" y="68160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7" name="フローチャート : 判断 386"/>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88" name="テキスト ボックス 387"/>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9" name="フローチャート : 判断 388"/>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0" name="テキスト ボックス 389"/>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846</xdr:rowOff>
    </xdr:from>
    <xdr:to>
      <xdr:col>24</xdr:col>
      <xdr:colOff>609600</xdr:colOff>
      <xdr:row>38</xdr:row>
      <xdr:rowOff>102446</xdr:rowOff>
    </xdr:to>
    <xdr:sp macro="" textlink="">
      <xdr:nvSpPr>
        <xdr:cNvPr id="396" name="円/楕円 395"/>
        <xdr:cNvSpPr/>
      </xdr:nvSpPr>
      <xdr:spPr>
        <a:xfrm>
          <a:off x="169672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17374</xdr:rowOff>
    </xdr:from>
    <xdr:ext cx="762000" cy="259045"/>
    <xdr:sp macro="" textlink="">
      <xdr:nvSpPr>
        <xdr:cNvPr id="397" name="公債費負担の状況該当値テキスト"/>
        <xdr:cNvSpPr txBox="1"/>
      </xdr:nvSpPr>
      <xdr:spPr>
        <a:xfrm>
          <a:off x="17106900" y="63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49106</xdr:rowOff>
    </xdr:from>
    <xdr:to>
      <xdr:col>23</xdr:col>
      <xdr:colOff>457200</xdr:colOff>
      <xdr:row>38</xdr:row>
      <xdr:rowOff>150706</xdr:rowOff>
    </xdr:to>
    <xdr:sp macro="" textlink="">
      <xdr:nvSpPr>
        <xdr:cNvPr id="398" name="円/楕円 397"/>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160884</xdr:rowOff>
    </xdr:from>
    <xdr:ext cx="736600" cy="259045"/>
    <xdr:sp macro="" textlink="">
      <xdr:nvSpPr>
        <xdr:cNvPr id="399" name="テキスト ボックス 398"/>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129540</xdr:rowOff>
    </xdr:from>
    <xdr:to>
      <xdr:col>22</xdr:col>
      <xdr:colOff>254000</xdr:colOff>
      <xdr:row>39</xdr:row>
      <xdr:rowOff>59690</xdr:rowOff>
    </xdr:to>
    <xdr:sp macro="" textlink="">
      <xdr:nvSpPr>
        <xdr:cNvPr id="400" name="円/楕円 399"/>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401" name="テキスト ボックス 400"/>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78740</xdr:rowOff>
    </xdr:from>
    <xdr:to>
      <xdr:col>21</xdr:col>
      <xdr:colOff>50800</xdr:colOff>
      <xdr:row>40</xdr:row>
      <xdr:rowOff>8890</xdr:rowOff>
    </xdr:to>
    <xdr:sp macro="" textlink="">
      <xdr:nvSpPr>
        <xdr:cNvPr id="402" name="円/楕円 401"/>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19067</xdr:rowOff>
    </xdr:from>
    <xdr:ext cx="762000" cy="259045"/>
    <xdr:sp macro="" textlink="">
      <xdr:nvSpPr>
        <xdr:cNvPr id="403" name="テキスト ボックス 402"/>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52070</xdr:rowOff>
    </xdr:from>
    <xdr:to>
      <xdr:col>19</xdr:col>
      <xdr:colOff>533400</xdr:colOff>
      <xdr:row>40</xdr:row>
      <xdr:rowOff>153670</xdr:rowOff>
    </xdr:to>
    <xdr:sp macro="" textlink="">
      <xdr:nvSpPr>
        <xdr:cNvPr id="404" name="円/楕円 403"/>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163847</xdr:rowOff>
    </xdr:from>
    <xdr:ext cx="762000" cy="259045"/>
    <xdr:sp macro="" textlink="">
      <xdr:nvSpPr>
        <xdr:cNvPr id="405" name="テキスト ボックス 404"/>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充当可能財源等が将来負担額を上回るため、将来負担比率は算出されていない。主な要因としては、退職者不補充による定員管理により退職手当負担見込額が抑制されていることや、公債費に係る基準財政需要額算入見込額の増、基金運用による充当可能基金の増があげられる。今後も行財政改革を進め、後世への負担を少しでも軽減できるよう、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4" name="直線コネクタ 433"/>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5"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6" name="直線コネクタ 435"/>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39387</xdr:rowOff>
    </xdr:from>
    <xdr:ext cx="762000" cy="259045"/>
    <xdr:sp macro="" textlink="">
      <xdr:nvSpPr>
        <xdr:cNvPr id="439" name="将来負担の状況平均値テキスト"/>
        <xdr:cNvSpPr txBox="1"/>
      </xdr:nvSpPr>
      <xdr:spPr>
        <a:xfrm>
          <a:off x="17106900" y="278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40" name="フローチャート : 判断 439"/>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17</xdr:row>
      <xdr:rowOff>166652</xdr:rowOff>
    </xdr:from>
    <xdr:to>
      <xdr:col>23</xdr:col>
      <xdr:colOff>457200</xdr:colOff>
      <xdr:row>18</xdr:row>
      <xdr:rowOff>96802</xdr:rowOff>
    </xdr:to>
    <xdr:sp macro="" textlink="">
      <xdr:nvSpPr>
        <xdr:cNvPr id="441" name="フローチャート : 判断 440"/>
        <xdr:cNvSpPr/>
      </xdr:nvSpPr>
      <xdr:spPr>
        <a:xfrm>
          <a:off x="16129000" y="308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106979</xdr:rowOff>
    </xdr:from>
    <xdr:ext cx="736600" cy="259045"/>
    <xdr:sp macro="" textlink="">
      <xdr:nvSpPr>
        <xdr:cNvPr id="442" name="テキスト ボックス 441"/>
        <xdr:cNvSpPr txBox="1"/>
      </xdr:nvSpPr>
      <xdr:spPr>
        <a:xfrm>
          <a:off x="15798800" y="2850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48825</xdr:rowOff>
    </xdr:from>
    <xdr:to>
      <xdr:col>22</xdr:col>
      <xdr:colOff>254000</xdr:colOff>
      <xdr:row>18</xdr:row>
      <xdr:rowOff>150425</xdr:rowOff>
    </xdr:to>
    <xdr:sp macro="" textlink="">
      <xdr:nvSpPr>
        <xdr:cNvPr id="443" name="フローチャート : 判断 442"/>
        <xdr:cNvSpPr/>
      </xdr:nvSpPr>
      <xdr:spPr>
        <a:xfrm>
          <a:off x="15240000" y="313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160602</xdr:rowOff>
    </xdr:from>
    <xdr:ext cx="762000" cy="259045"/>
    <xdr:sp macro="" textlink="">
      <xdr:nvSpPr>
        <xdr:cNvPr id="444" name="テキスト ボックス 443"/>
        <xdr:cNvSpPr txBox="1"/>
      </xdr:nvSpPr>
      <xdr:spPr>
        <a:xfrm>
          <a:off x="14909800" y="29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109150</xdr:rowOff>
    </xdr:from>
    <xdr:to>
      <xdr:col>21</xdr:col>
      <xdr:colOff>50800</xdr:colOff>
      <xdr:row>19</xdr:row>
      <xdr:rowOff>39300</xdr:rowOff>
    </xdr:to>
    <xdr:sp macro="" textlink="">
      <xdr:nvSpPr>
        <xdr:cNvPr id="445" name="フローチャート : 判断 444"/>
        <xdr:cNvSpPr/>
      </xdr:nvSpPr>
      <xdr:spPr>
        <a:xfrm>
          <a:off x="14351000" y="319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49477</xdr:rowOff>
    </xdr:from>
    <xdr:ext cx="762000" cy="259045"/>
    <xdr:sp macro="" textlink="">
      <xdr:nvSpPr>
        <xdr:cNvPr id="446" name="テキスト ボックス 445"/>
        <xdr:cNvSpPr txBox="1"/>
      </xdr:nvSpPr>
      <xdr:spPr>
        <a:xfrm>
          <a:off x="14020800" y="296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83820</xdr:rowOff>
    </xdr:from>
    <xdr:to>
      <xdr:col>19</xdr:col>
      <xdr:colOff>533400</xdr:colOff>
      <xdr:row>20</xdr:row>
      <xdr:rowOff>13970</xdr:rowOff>
    </xdr:to>
    <xdr:sp macro="" textlink="">
      <xdr:nvSpPr>
        <xdr:cNvPr id="447" name="フローチャート : 判断 446"/>
        <xdr:cNvSpPr/>
      </xdr:nvSpPr>
      <xdr:spPr>
        <a:xfrm>
          <a:off x="13462000" y="334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170197</xdr:rowOff>
    </xdr:from>
    <xdr:ext cx="762000" cy="259045"/>
    <xdr:sp macro="" textlink="">
      <xdr:nvSpPr>
        <xdr:cNvPr id="448" name="テキスト ボックス 447"/>
        <xdr:cNvSpPr txBox="1"/>
      </xdr:nvSpPr>
      <xdr:spPr>
        <a:xfrm>
          <a:off x="13131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13</xdr:row>
      <xdr:rowOff>99060</xdr:rowOff>
    </xdr:from>
    <xdr:to>
      <xdr:col>19</xdr:col>
      <xdr:colOff>533400</xdr:colOff>
      <xdr:row>14</xdr:row>
      <xdr:rowOff>29210</xdr:rowOff>
    </xdr:to>
    <xdr:sp macro="" textlink="">
      <xdr:nvSpPr>
        <xdr:cNvPr id="454" name="円/楕円 453"/>
        <xdr:cNvSpPr/>
      </xdr:nvSpPr>
      <xdr:spPr>
        <a:xfrm>
          <a:off x="13462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39387</xdr:rowOff>
    </xdr:from>
    <xdr:ext cx="762000" cy="259045"/>
    <xdr:sp macro="" textlink="">
      <xdr:nvSpPr>
        <xdr:cNvPr id="455" name="テキスト ボックス 454"/>
        <xdr:cNvSpPr txBox="1"/>
      </xdr:nvSpPr>
      <xdr:spPr>
        <a:xfrm>
          <a:off x="13131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福岡県嘉麻市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39,745
39,462
135.11
26,647,075
25,744,110
821,181
13,213,004
21,045,797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退職者手当組合の一般負担金負担率見直しにより負担金が増えた影響で前年度は類似団体を上回ったが、平成</a:t>
          </a:r>
          <a:r>
            <a:rPr kumimoji="1" lang="en-US" altLang="ja-JP" sz="1300">
              <a:latin typeface="ＭＳ Ｐゴシック"/>
            </a:rPr>
            <a:t>28</a:t>
          </a:r>
          <a:r>
            <a:rPr kumimoji="1" lang="ja-JP" altLang="en-US" sz="1300">
              <a:latin typeface="ＭＳ Ｐゴシック"/>
            </a:rPr>
            <a:t>年度は、新規採用の抑制等の効果により、類似団体平均をわずかに下回った。引き続き人件費総額の適正化に努める。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74422</xdr:rowOff>
    </xdr:from>
    <xdr:to>
      <xdr:col>7</xdr:col>
      <xdr:colOff>15875</xdr:colOff>
      <xdr:row>35</xdr:row>
      <xdr:rowOff>74422</xdr:rowOff>
    </xdr:to>
    <xdr:cxnSp macro="">
      <xdr:nvCxnSpPr>
        <xdr:cNvPr id="64" name="直線コネクタ 63"/>
        <xdr:cNvCxnSpPr/>
      </xdr:nvCxnSpPr>
      <xdr:spPr>
        <a:xfrm>
          <a:off x="3987800" y="6075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32275</xdr:rowOff>
    </xdr:from>
    <xdr:ext cx="762000" cy="259045"/>
    <xdr:sp macro="" textlink="">
      <xdr:nvSpPr>
        <xdr:cNvPr id="65" name="人件費平均値テキスト"/>
        <xdr:cNvSpPr txBox="1"/>
      </xdr:nvSpPr>
      <xdr:spPr>
        <a:xfrm>
          <a:off x="4914900" y="6033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74422</xdr:rowOff>
    </xdr:from>
    <xdr:to>
      <xdr:col>5</xdr:col>
      <xdr:colOff>549275</xdr:colOff>
      <xdr:row>35</xdr:row>
      <xdr:rowOff>101854</xdr:rowOff>
    </xdr:to>
    <xdr:cxnSp macro="">
      <xdr:nvCxnSpPr>
        <xdr:cNvPr id="67" name="直線コネクタ 66"/>
        <xdr:cNvCxnSpPr/>
      </xdr:nvCxnSpPr>
      <xdr:spPr>
        <a:xfrm flipV="1">
          <a:off x="3098800" y="6075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30480</xdr:rowOff>
    </xdr:from>
    <xdr:to>
      <xdr:col>5</xdr:col>
      <xdr:colOff>600075</xdr:colOff>
      <xdr:row>34</xdr:row>
      <xdr:rowOff>132080</xdr:rowOff>
    </xdr:to>
    <xdr:sp macro="" textlink="">
      <xdr:nvSpPr>
        <xdr:cNvPr id="68" name="フローチャート : 判断 67"/>
        <xdr:cNvSpPr/>
      </xdr:nvSpPr>
      <xdr:spPr>
        <a:xfrm>
          <a:off x="3937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142257</xdr:rowOff>
    </xdr:from>
    <xdr:ext cx="736600" cy="259045"/>
    <xdr:sp macro="" textlink="">
      <xdr:nvSpPr>
        <xdr:cNvPr id="69" name="テキスト ボックス 68"/>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101854</xdr:rowOff>
    </xdr:to>
    <xdr:cxnSp macro="">
      <xdr:nvCxnSpPr>
        <xdr:cNvPr id="70" name="直線コネクタ 69"/>
        <xdr:cNvCxnSpPr/>
      </xdr:nvCxnSpPr>
      <xdr:spPr>
        <a:xfrm>
          <a:off x="2209800" y="6047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23622</xdr:rowOff>
    </xdr:from>
    <xdr:to>
      <xdr:col>4</xdr:col>
      <xdr:colOff>396875</xdr:colOff>
      <xdr:row>35</xdr:row>
      <xdr:rowOff>125222</xdr:rowOff>
    </xdr:to>
    <xdr:sp macro="" textlink="">
      <xdr:nvSpPr>
        <xdr:cNvPr id="71" name="フローチャート : 判断 70"/>
        <xdr:cNvSpPr/>
      </xdr:nvSpPr>
      <xdr:spPr>
        <a:xfrm>
          <a:off x="3048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135399</xdr:rowOff>
    </xdr:from>
    <xdr:ext cx="762000" cy="259045"/>
    <xdr:sp macro="" textlink="">
      <xdr:nvSpPr>
        <xdr:cNvPr id="72" name="テキスト ボックス 71"/>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46990</xdr:rowOff>
    </xdr:from>
    <xdr:to>
      <xdr:col>3</xdr:col>
      <xdr:colOff>142875</xdr:colOff>
      <xdr:row>35</xdr:row>
      <xdr:rowOff>101854</xdr:rowOff>
    </xdr:to>
    <xdr:cxnSp macro="">
      <xdr:nvCxnSpPr>
        <xdr:cNvPr id="73" name="直線コネクタ 72"/>
        <xdr:cNvCxnSpPr/>
      </xdr:nvCxnSpPr>
      <xdr:spPr>
        <a:xfrm flipV="1">
          <a:off x="1320800" y="6047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xdr:rowOff>
    </xdr:from>
    <xdr:to>
      <xdr:col>3</xdr:col>
      <xdr:colOff>193675</xdr:colOff>
      <xdr:row>35</xdr:row>
      <xdr:rowOff>106934</xdr:rowOff>
    </xdr:to>
    <xdr:sp macro="" textlink="">
      <xdr:nvSpPr>
        <xdr:cNvPr id="74" name="フローチャート : 判断 73"/>
        <xdr:cNvSpPr/>
      </xdr:nvSpPr>
      <xdr:spPr>
        <a:xfrm>
          <a:off x="2159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91711</xdr:rowOff>
    </xdr:from>
    <xdr:ext cx="762000" cy="259045"/>
    <xdr:sp macro="" textlink="">
      <xdr:nvSpPr>
        <xdr:cNvPr id="75" name="テキスト ボックス 74"/>
        <xdr:cNvSpPr txBox="1"/>
      </xdr:nvSpPr>
      <xdr:spPr>
        <a:xfrm>
          <a:off x="1828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76" name="フローチャート : 判断 75"/>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2557</xdr:rowOff>
    </xdr:from>
    <xdr:ext cx="762000" cy="259045"/>
    <xdr:sp macro="" textlink="">
      <xdr:nvSpPr>
        <xdr:cNvPr id="77" name="テキスト ボックス 76"/>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23622</xdr:rowOff>
    </xdr:from>
    <xdr:to>
      <xdr:col>7</xdr:col>
      <xdr:colOff>66675</xdr:colOff>
      <xdr:row>35</xdr:row>
      <xdr:rowOff>125222</xdr:rowOff>
    </xdr:to>
    <xdr:sp macro="" textlink="">
      <xdr:nvSpPr>
        <xdr:cNvPr id="83" name="円/楕円 82"/>
        <xdr:cNvSpPr/>
      </xdr:nvSpPr>
      <xdr:spPr>
        <a:xfrm>
          <a:off x="4775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40149</xdr:rowOff>
    </xdr:from>
    <xdr:ext cx="762000" cy="259045"/>
    <xdr:sp macro="" textlink="">
      <xdr:nvSpPr>
        <xdr:cNvPr id="84" name="人件費該当値テキスト"/>
        <xdr:cNvSpPr txBox="1"/>
      </xdr:nvSpPr>
      <xdr:spPr>
        <a:xfrm>
          <a:off x="4914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23622</xdr:rowOff>
    </xdr:from>
    <xdr:to>
      <xdr:col>5</xdr:col>
      <xdr:colOff>600075</xdr:colOff>
      <xdr:row>35</xdr:row>
      <xdr:rowOff>125222</xdr:rowOff>
    </xdr:to>
    <xdr:sp macro="" textlink="">
      <xdr:nvSpPr>
        <xdr:cNvPr id="85" name="円/楕円 84"/>
        <xdr:cNvSpPr/>
      </xdr:nvSpPr>
      <xdr:spPr>
        <a:xfrm>
          <a:off x="3937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109999</xdr:rowOff>
    </xdr:from>
    <xdr:ext cx="736600" cy="259045"/>
    <xdr:sp macro="" textlink="">
      <xdr:nvSpPr>
        <xdr:cNvPr id="86" name="テキスト ボックス 85"/>
        <xdr:cNvSpPr txBox="1"/>
      </xdr:nvSpPr>
      <xdr:spPr>
        <a:xfrm>
          <a:off x="3606800" y="611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51054</xdr:rowOff>
    </xdr:from>
    <xdr:to>
      <xdr:col>4</xdr:col>
      <xdr:colOff>396875</xdr:colOff>
      <xdr:row>35</xdr:row>
      <xdr:rowOff>152654</xdr:rowOff>
    </xdr:to>
    <xdr:sp macro="" textlink="">
      <xdr:nvSpPr>
        <xdr:cNvPr id="87" name="円/楕円 86"/>
        <xdr:cNvSpPr/>
      </xdr:nvSpPr>
      <xdr:spPr>
        <a:xfrm>
          <a:off x="3048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137431</xdr:rowOff>
    </xdr:from>
    <xdr:ext cx="762000" cy="259045"/>
    <xdr:sp macro="" textlink="">
      <xdr:nvSpPr>
        <xdr:cNvPr id="88" name="テキスト ボックス 87"/>
        <xdr:cNvSpPr txBox="1"/>
      </xdr:nvSpPr>
      <xdr:spPr>
        <a:xfrm>
          <a:off x="2717800" y="6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89" name="円/楕円 88"/>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90" name="テキスト ボックス 89"/>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51054</xdr:rowOff>
    </xdr:from>
    <xdr:to>
      <xdr:col>1</xdr:col>
      <xdr:colOff>676275</xdr:colOff>
      <xdr:row>35</xdr:row>
      <xdr:rowOff>152654</xdr:rowOff>
    </xdr:to>
    <xdr:sp macro="" textlink="">
      <xdr:nvSpPr>
        <xdr:cNvPr id="91" name="円/楕円 90"/>
        <xdr:cNvSpPr/>
      </xdr:nvSpPr>
      <xdr:spPr>
        <a:xfrm>
          <a:off x="1270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162831</xdr:rowOff>
    </xdr:from>
    <xdr:ext cx="762000" cy="259045"/>
    <xdr:sp macro="" textlink="">
      <xdr:nvSpPr>
        <xdr:cNvPr id="92" name="テキスト ボックス 91"/>
        <xdr:cNvSpPr txBox="1"/>
      </xdr:nvSpPr>
      <xdr:spPr>
        <a:xfrm>
          <a:off x="939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lt"/>
              <a:ea typeface="+mn-ea"/>
              <a:cs typeface="+mn-cs"/>
            </a:rPr>
            <a:t>類似団体平均よりやや高い水準となっており、ここ数年ゆるやかではあるが増加傾向にある。今後も、指定管理者制度の拡大及び民間委託の推進により物件費は上昇することが見込まれるが、人件費を抑制するなど、全体としての経費節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165100</xdr:rowOff>
    </xdr:from>
    <xdr:to>
      <xdr:col>24</xdr:col>
      <xdr:colOff>31750</xdr:colOff>
      <xdr:row>19</xdr:row>
      <xdr:rowOff>24130</xdr:rowOff>
    </xdr:to>
    <xdr:cxnSp macro="">
      <xdr:nvCxnSpPr>
        <xdr:cNvPr id="124" name="直線コネクタ 123"/>
        <xdr:cNvCxnSpPr/>
      </xdr:nvCxnSpPr>
      <xdr:spPr>
        <a:xfrm>
          <a:off x="15671800" y="3251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69867</xdr:rowOff>
    </xdr:from>
    <xdr:ext cx="762000" cy="259045"/>
    <xdr:sp macro="" textlink="">
      <xdr:nvSpPr>
        <xdr:cNvPr id="125" name="物件費平均値テキスト"/>
        <xdr:cNvSpPr txBox="1"/>
      </xdr:nvSpPr>
      <xdr:spPr>
        <a:xfrm>
          <a:off x="16598900" y="298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165100</xdr:rowOff>
    </xdr:from>
    <xdr:to>
      <xdr:col>22</xdr:col>
      <xdr:colOff>565150</xdr:colOff>
      <xdr:row>18</xdr:row>
      <xdr:rowOff>165100</xdr:rowOff>
    </xdr:to>
    <xdr:cxnSp macro="">
      <xdr:nvCxnSpPr>
        <xdr:cNvPr id="127" name="直線コネクタ 126"/>
        <xdr:cNvCxnSpPr/>
      </xdr:nvCxnSpPr>
      <xdr:spPr>
        <a:xfrm>
          <a:off x="14782800" y="325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137160</xdr:rowOff>
    </xdr:from>
    <xdr:to>
      <xdr:col>22</xdr:col>
      <xdr:colOff>615950</xdr:colOff>
      <xdr:row>19</xdr:row>
      <xdr:rowOff>67310</xdr:rowOff>
    </xdr:to>
    <xdr:sp macro="" textlink="">
      <xdr:nvSpPr>
        <xdr:cNvPr id="128" name="フローチャート : 判断 127"/>
        <xdr:cNvSpPr/>
      </xdr:nvSpPr>
      <xdr:spPr>
        <a:xfrm>
          <a:off x="15621000" y="32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52087</xdr:rowOff>
    </xdr:from>
    <xdr:ext cx="736600" cy="259045"/>
    <xdr:sp macro="" textlink="">
      <xdr:nvSpPr>
        <xdr:cNvPr id="129" name="テキスト ボックス 128"/>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127000</xdr:rowOff>
    </xdr:from>
    <xdr:to>
      <xdr:col>21</xdr:col>
      <xdr:colOff>361950</xdr:colOff>
      <xdr:row>18</xdr:row>
      <xdr:rowOff>165100</xdr:rowOff>
    </xdr:to>
    <xdr:cxnSp macro="">
      <xdr:nvCxnSpPr>
        <xdr:cNvPr id="130" name="直線コネクタ 129"/>
        <xdr:cNvCxnSpPr/>
      </xdr:nvCxnSpPr>
      <xdr:spPr>
        <a:xfrm>
          <a:off x="13893800" y="321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53340</xdr:rowOff>
    </xdr:from>
    <xdr:to>
      <xdr:col>21</xdr:col>
      <xdr:colOff>412750</xdr:colOff>
      <xdr:row>18</xdr:row>
      <xdr:rowOff>154940</xdr:rowOff>
    </xdr:to>
    <xdr:sp macro="" textlink="">
      <xdr:nvSpPr>
        <xdr:cNvPr id="131" name="フローチャート : 判断 130"/>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165117</xdr:rowOff>
    </xdr:from>
    <xdr:ext cx="762000" cy="259045"/>
    <xdr:sp macro="" textlink="">
      <xdr:nvSpPr>
        <xdr:cNvPr id="132" name="テキスト ボックス 131"/>
        <xdr:cNvSpPr txBox="1"/>
      </xdr:nvSpPr>
      <xdr:spPr>
        <a:xfrm>
          <a:off x="14401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111760</xdr:rowOff>
    </xdr:from>
    <xdr:to>
      <xdr:col>20</xdr:col>
      <xdr:colOff>158750</xdr:colOff>
      <xdr:row>18</xdr:row>
      <xdr:rowOff>127000</xdr:rowOff>
    </xdr:to>
    <xdr:cxnSp macro="">
      <xdr:nvCxnSpPr>
        <xdr:cNvPr id="133" name="直線コネクタ 132"/>
        <xdr:cNvCxnSpPr/>
      </xdr:nvCxnSpPr>
      <xdr:spPr>
        <a:xfrm>
          <a:off x="13004800" y="3197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15240</xdr:rowOff>
    </xdr:from>
    <xdr:to>
      <xdr:col>20</xdr:col>
      <xdr:colOff>209550</xdr:colOff>
      <xdr:row>18</xdr:row>
      <xdr:rowOff>116840</xdr:rowOff>
    </xdr:to>
    <xdr:sp macro="" textlink="">
      <xdr:nvSpPr>
        <xdr:cNvPr id="134" name="フローチャート : 判断 133"/>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127017</xdr:rowOff>
    </xdr:from>
    <xdr:ext cx="762000" cy="259045"/>
    <xdr:sp macro="" textlink="">
      <xdr:nvSpPr>
        <xdr:cNvPr id="135" name="テキスト ボックス 134"/>
        <xdr:cNvSpPr txBox="1"/>
      </xdr:nvSpPr>
      <xdr:spPr>
        <a:xfrm>
          <a:off x="13512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36" name="フローチャート : 判断 135"/>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96537</xdr:rowOff>
    </xdr:from>
    <xdr:ext cx="762000" cy="259045"/>
    <xdr:sp macro="" textlink="">
      <xdr:nvSpPr>
        <xdr:cNvPr id="137" name="テキスト ボックス 136"/>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144780</xdr:rowOff>
    </xdr:from>
    <xdr:to>
      <xdr:col>24</xdr:col>
      <xdr:colOff>82550</xdr:colOff>
      <xdr:row>19</xdr:row>
      <xdr:rowOff>74930</xdr:rowOff>
    </xdr:to>
    <xdr:sp macro="" textlink="">
      <xdr:nvSpPr>
        <xdr:cNvPr id="143" name="円/楕円 142"/>
        <xdr:cNvSpPr/>
      </xdr:nvSpPr>
      <xdr:spPr>
        <a:xfrm>
          <a:off x="164592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116857</xdr:rowOff>
    </xdr:from>
    <xdr:ext cx="762000" cy="259045"/>
    <xdr:sp macro="" textlink="">
      <xdr:nvSpPr>
        <xdr:cNvPr id="144" name="物件費該当値テキスト"/>
        <xdr:cNvSpPr txBox="1"/>
      </xdr:nvSpPr>
      <xdr:spPr>
        <a:xfrm>
          <a:off x="165989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114300</xdr:rowOff>
    </xdr:from>
    <xdr:to>
      <xdr:col>22</xdr:col>
      <xdr:colOff>615950</xdr:colOff>
      <xdr:row>19</xdr:row>
      <xdr:rowOff>44450</xdr:rowOff>
    </xdr:to>
    <xdr:sp macro="" textlink="">
      <xdr:nvSpPr>
        <xdr:cNvPr id="145" name="円/楕円 144"/>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46" name="テキスト ボックス 145"/>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114300</xdr:rowOff>
    </xdr:from>
    <xdr:to>
      <xdr:col>21</xdr:col>
      <xdr:colOff>412750</xdr:colOff>
      <xdr:row>19</xdr:row>
      <xdr:rowOff>44450</xdr:rowOff>
    </xdr:to>
    <xdr:sp macro="" textlink="">
      <xdr:nvSpPr>
        <xdr:cNvPr id="147" name="円/楕円 146"/>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29227</xdr:rowOff>
    </xdr:from>
    <xdr:ext cx="762000" cy="259045"/>
    <xdr:sp macro="" textlink="">
      <xdr:nvSpPr>
        <xdr:cNvPr id="148" name="テキスト ボックス 147"/>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76200</xdr:rowOff>
    </xdr:from>
    <xdr:to>
      <xdr:col>20</xdr:col>
      <xdr:colOff>209550</xdr:colOff>
      <xdr:row>19</xdr:row>
      <xdr:rowOff>6350</xdr:rowOff>
    </xdr:to>
    <xdr:sp macro="" textlink="">
      <xdr:nvSpPr>
        <xdr:cNvPr id="149" name="円/楕円 148"/>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162577</xdr:rowOff>
    </xdr:from>
    <xdr:ext cx="762000" cy="259045"/>
    <xdr:sp macro="" textlink="">
      <xdr:nvSpPr>
        <xdr:cNvPr id="150" name="テキスト ボックス 149"/>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60960</xdr:rowOff>
    </xdr:from>
    <xdr:to>
      <xdr:col>19</xdr:col>
      <xdr:colOff>6350</xdr:colOff>
      <xdr:row>18</xdr:row>
      <xdr:rowOff>162560</xdr:rowOff>
    </xdr:to>
    <xdr:sp macro="" textlink="">
      <xdr:nvSpPr>
        <xdr:cNvPr id="151" name="円/楕円 150"/>
        <xdr:cNvSpPr/>
      </xdr:nvSpPr>
      <xdr:spPr>
        <a:xfrm>
          <a:off x="12954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147337</xdr:rowOff>
    </xdr:from>
    <xdr:ext cx="762000" cy="259045"/>
    <xdr:sp macro="" textlink="">
      <xdr:nvSpPr>
        <xdr:cNvPr id="152" name="テキスト ボックス 151"/>
        <xdr:cNvSpPr txBox="1"/>
      </xdr:nvSpPr>
      <xdr:spPr>
        <a:xfrm>
          <a:off x="12623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旧産炭地という特殊事情から、高齢化率（</a:t>
          </a:r>
          <a:r>
            <a:rPr kumimoji="1" lang="en-US" altLang="ja-JP" sz="1300">
              <a:latin typeface="ＭＳ Ｐゴシック"/>
            </a:rPr>
            <a:t>H28</a:t>
          </a:r>
          <a:r>
            <a:rPr kumimoji="1" lang="ja-JP" altLang="en-US" sz="1300">
              <a:latin typeface="ＭＳ Ｐゴシック"/>
            </a:rPr>
            <a:t>年度末現在</a:t>
          </a:r>
          <a:r>
            <a:rPr kumimoji="1" lang="en-US" altLang="ja-JP" sz="1300">
              <a:latin typeface="ＭＳ Ｐゴシック"/>
            </a:rPr>
            <a:t>36.5</a:t>
          </a:r>
          <a:r>
            <a:rPr kumimoji="1" lang="ja-JP" altLang="en-US" sz="1300">
              <a:latin typeface="ＭＳ Ｐゴシック"/>
            </a:rPr>
            <a:t>％）や生活保護率</a:t>
          </a:r>
          <a:r>
            <a:rPr kumimoji="1" lang="en-US" altLang="ja-JP" sz="1300">
              <a:latin typeface="ＭＳ Ｐゴシック"/>
            </a:rPr>
            <a:t>(H28</a:t>
          </a:r>
          <a:r>
            <a:rPr kumimoji="1" lang="ja-JP" altLang="en-US" sz="1300">
              <a:latin typeface="ＭＳ Ｐゴシック"/>
            </a:rPr>
            <a:t>年度末現在</a:t>
          </a:r>
          <a:r>
            <a:rPr kumimoji="1" lang="en-US" altLang="ja-JP" sz="1300">
              <a:latin typeface="ＭＳ Ｐゴシック"/>
            </a:rPr>
            <a:t>65.09‰</a:t>
          </a:r>
          <a:r>
            <a:rPr kumimoji="1" lang="ja-JP" altLang="en-US" sz="1300">
              <a:latin typeface="ＭＳ Ｐゴシック"/>
            </a:rPr>
            <a:t>）が非常に高く、類似団体中</a:t>
          </a:r>
          <a:r>
            <a:rPr kumimoji="1" lang="en-US" altLang="ja-JP" sz="1300">
              <a:latin typeface="ＭＳ Ｐゴシック"/>
            </a:rPr>
            <a:t>2</a:t>
          </a:r>
          <a:r>
            <a:rPr kumimoji="1" lang="ja-JP" altLang="en-US" sz="1300">
              <a:latin typeface="ＭＳ Ｐゴシック"/>
            </a:rPr>
            <a:t>番目に高い数値となっている。特に、生活保護率については県内都市の中で最も高く、生活保護扶助費は普通会計決算額の</a:t>
          </a:r>
          <a:r>
            <a:rPr kumimoji="1" lang="en-US" altLang="ja-JP" sz="1300">
              <a:latin typeface="ＭＳ Ｐゴシック"/>
            </a:rPr>
            <a:t>15.0</a:t>
          </a:r>
          <a:r>
            <a:rPr kumimoji="1" lang="ja-JP" altLang="en-US" sz="1300">
              <a:latin typeface="ＭＳ Ｐゴシック"/>
            </a:rPr>
            <a:t>％を占めている。生活保護率は、やや減少しているが、生活保護受給者に対する就労支援により自立を進めるなど、今後さらなる扶助費の抑制に努める。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117475</xdr:rowOff>
    </xdr:from>
    <xdr:to>
      <xdr:col>7</xdr:col>
      <xdr:colOff>15875</xdr:colOff>
      <xdr:row>60</xdr:row>
      <xdr:rowOff>12700</xdr:rowOff>
    </xdr:to>
    <xdr:cxnSp macro="">
      <xdr:nvCxnSpPr>
        <xdr:cNvPr id="189" name="直線コネクタ 188"/>
        <xdr:cNvCxnSpPr/>
      </xdr:nvCxnSpPr>
      <xdr:spPr>
        <a:xfrm flipV="1">
          <a:off x="3987800" y="102330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90"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107950</xdr:rowOff>
    </xdr:from>
    <xdr:to>
      <xdr:col>5</xdr:col>
      <xdr:colOff>549275</xdr:colOff>
      <xdr:row>60</xdr:row>
      <xdr:rowOff>12700</xdr:rowOff>
    </xdr:to>
    <xdr:cxnSp macro="">
      <xdr:nvCxnSpPr>
        <xdr:cNvPr id="192" name="直線コネクタ 191"/>
        <xdr:cNvCxnSpPr/>
      </xdr:nvCxnSpPr>
      <xdr:spPr>
        <a:xfrm>
          <a:off x="3098800" y="1022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161925</xdr:rowOff>
    </xdr:from>
    <xdr:to>
      <xdr:col>5</xdr:col>
      <xdr:colOff>600075</xdr:colOff>
      <xdr:row>55</xdr:row>
      <xdr:rowOff>92075</xdr:rowOff>
    </xdr:to>
    <xdr:sp macro="" textlink="">
      <xdr:nvSpPr>
        <xdr:cNvPr id="193" name="フローチャート : 判断 192"/>
        <xdr:cNvSpPr/>
      </xdr:nvSpPr>
      <xdr:spPr>
        <a:xfrm>
          <a:off x="3937000" y="94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102252</xdr:rowOff>
    </xdr:from>
    <xdr:ext cx="736600" cy="259045"/>
    <xdr:sp macro="" textlink="">
      <xdr:nvSpPr>
        <xdr:cNvPr id="194" name="テキスト ボックス 193"/>
        <xdr:cNvSpPr txBox="1"/>
      </xdr:nvSpPr>
      <xdr:spPr>
        <a:xfrm>
          <a:off x="3606800" y="918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22225</xdr:rowOff>
    </xdr:from>
    <xdr:to>
      <xdr:col>4</xdr:col>
      <xdr:colOff>346075</xdr:colOff>
      <xdr:row>59</xdr:row>
      <xdr:rowOff>107950</xdr:rowOff>
    </xdr:to>
    <xdr:cxnSp macro="">
      <xdr:nvCxnSpPr>
        <xdr:cNvPr id="195" name="直線コネクタ 194"/>
        <xdr:cNvCxnSpPr/>
      </xdr:nvCxnSpPr>
      <xdr:spPr>
        <a:xfrm>
          <a:off x="2209800" y="101377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6" name="フローチャート : 判断 195"/>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7" name="テキスト ボックス 196"/>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22225</xdr:rowOff>
    </xdr:from>
    <xdr:to>
      <xdr:col>3</xdr:col>
      <xdr:colOff>142875</xdr:colOff>
      <xdr:row>59</xdr:row>
      <xdr:rowOff>69850</xdr:rowOff>
    </xdr:to>
    <xdr:cxnSp macro="">
      <xdr:nvCxnSpPr>
        <xdr:cNvPr id="198" name="直線コネクタ 197"/>
        <xdr:cNvCxnSpPr/>
      </xdr:nvCxnSpPr>
      <xdr:spPr>
        <a:xfrm flipV="1">
          <a:off x="1320800" y="101377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66675</xdr:rowOff>
    </xdr:from>
    <xdr:to>
      <xdr:col>7</xdr:col>
      <xdr:colOff>66675</xdr:colOff>
      <xdr:row>59</xdr:row>
      <xdr:rowOff>168275</xdr:rowOff>
    </xdr:to>
    <xdr:sp macro="" textlink="">
      <xdr:nvSpPr>
        <xdr:cNvPr id="208" name="円/楕円 207"/>
        <xdr:cNvSpPr/>
      </xdr:nvSpPr>
      <xdr:spPr>
        <a:xfrm>
          <a:off x="4775200" y="101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38752</xdr:rowOff>
    </xdr:from>
    <xdr:ext cx="762000" cy="259045"/>
    <xdr:sp macro="" textlink="">
      <xdr:nvSpPr>
        <xdr:cNvPr id="209" name="扶助費該当値テキスト"/>
        <xdr:cNvSpPr txBox="1"/>
      </xdr:nvSpPr>
      <xdr:spPr>
        <a:xfrm>
          <a:off x="4914900" y="1015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133350</xdr:rowOff>
    </xdr:from>
    <xdr:to>
      <xdr:col>5</xdr:col>
      <xdr:colOff>600075</xdr:colOff>
      <xdr:row>60</xdr:row>
      <xdr:rowOff>63500</xdr:rowOff>
    </xdr:to>
    <xdr:sp macro="" textlink="">
      <xdr:nvSpPr>
        <xdr:cNvPr id="210" name="円/楕円 209"/>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48277</xdr:rowOff>
    </xdr:from>
    <xdr:ext cx="736600" cy="259045"/>
    <xdr:sp macro="" textlink="">
      <xdr:nvSpPr>
        <xdr:cNvPr id="211" name="テキスト ボックス 210"/>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57150</xdr:rowOff>
    </xdr:from>
    <xdr:to>
      <xdr:col>4</xdr:col>
      <xdr:colOff>396875</xdr:colOff>
      <xdr:row>59</xdr:row>
      <xdr:rowOff>158750</xdr:rowOff>
    </xdr:to>
    <xdr:sp macro="" textlink="">
      <xdr:nvSpPr>
        <xdr:cNvPr id="212" name="円/楕円 211"/>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143527</xdr:rowOff>
    </xdr:from>
    <xdr:ext cx="762000" cy="259045"/>
    <xdr:sp macro="" textlink="">
      <xdr:nvSpPr>
        <xdr:cNvPr id="213" name="テキスト ボックス 212"/>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142875</xdr:rowOff>
    </xdr:from>
    <xdr:to>
      <xdr:col>3</xdr:col>
      <xdr:colOff>193675</xdr:colOff>
      <xdr:row>59</xdr:row>
      <xdr:rowOff>73025</xdr:rowOff>
    </xdr:to>
    <xdr:sp macro="" textlink="">
      <xdr:nvSpPr>
        <xdr:cNvPr id="214" name="円/楕円 213"/>
        <xdr:cNvSpPr/>
      </xdr:nvSpPr>
      <xdr:spPr>
        <a:xfrm>
          <a:off x="21590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57802</xdr:rowOff>
    </xdr:from>
    <xdr:ext cx="762000" cy="259045"/>
    <xdr:sp macro="" textlink="">
      <xdr:nvSpPr>
        <xdr:cNvPr id="215" name="テキスト ボックス 214"/>
        <xdr:cNvSpPr txBox="1"/>
      </xdr:nvSpPr>
      <xdr:spPr>
        <a:xfrm>
          <a:off x="1828800" y="101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19050</xdr:rowOff>
    </xdr:from>
    <xdr:to>
      <xdr:col>1</xdr:col>
      <xdr:colOff>676275</xdr:colOff>
      <xdr:row>59</xdr:row>
      <xdr:rowOff>120650</xdr:rowOff>
    </xdr:to>
    <xdr:sp macro="" textlink="">
      <xdr:nvSpPr>
        <xdr:cNvPr id="216" name="円/楕円 215"/>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105427</xdr:rowOff>
    </xdr:from>
    <xdr:ext cx="762000" cy="259045"/>
    <xdr:sp macro="" textlink="">
      <xdr:nvSpPr>
        <xdr:cNvPr id="217" name="テキスト ボックス 216"/>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これは、介護予防事業等の推進に取り組んでおり、サービス給付費の抑制に繋がっていることや介護報酬単価の引下げによるところが大きい。今後は特別会計の財政の健全化を通じて、税や料金の適正化を図るとともに、基準外の繰出金の抑制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56</xdr:row>
      <xdr:rowOff>134620</xdr:rowOff>
    </xdr:to>
    <xdr:cxnSp macro="">
      <xdr:nvCxnSpPr>
        <xdr:cNvPr id="250" name="直線コネクタ 249"/>
        <xdr:cNvCxnSpPr/>
      </xdr:nvCxnSpPr>
      <xdr:spPr>
        <a:xfrm>
          <a:off x="15671800" y="9674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51"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127000</xdr:rowOff>
    </xdr:to>
    <xdr:cxnSp macro="">
      <xdr:nvCxnSpPr>
        <xdr:cNvPr id="253" name="直線コネクタ 252"/>
        <xdr:cNvCxnSpPr/>
      </xdr:nvCxnSpPr>
      <xdr:spPr>
        <a:xfrm flipV="1">
          <a:off x="14782800" y="9674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4" name="フローチャート : 判断 253"/>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5" name="テキスト ボックス 254"/>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56</xdr:row>
      <xdr:rowOff>127000</xdr:rowOff>
    </xdr:to>
    <xdr:cxnSp macro="">
      <xdr:nvCxnSpPr>
        <xdr:cNvPr id="256" name="直線コネクタ 255"/>
        <xdr:cNvCxnSpPr/>
      </xdr:nvCxnSpPr>
      <xdr:spPr>
        <a:xfrm>
          <a:off x="13893800" y="972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7" name="フローチャート : 判断 256"/>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8" name="テキスト ボックス 257"/>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119380</xdr:rowOff>
    </xdr:to>
    <xdr:cxnSp macro="">
      <xdr:nvCxnSpPr>
        <xdr:cNvPr id="259" name="直線コネクタ 258"/>
        <xdr:cNvCxnSpPr/>
      </xdr:nvCxnSpPr>
      <xdr:spPr>
        <a:xfrm>
          <a:off x="13004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152400</xdr:rowOff>
    </xdr:from>
    <xdr:to>
      <xdr:col>20</xdr:col>
      <xdr:colOff>209550</xdr:colOff>
      <xdr:row>57</xdr:row>
      <xdr:rowOff>82550</xdr:rowOff>
    </xdr:to>
    <xdr:sp macro="" textlink="">
      <xdr:nvSpPr>
        <xdr:cNvPr id="260" name="フローチャート : 判断 259"/>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61" name="テキスト ボックス 260"/>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2" name="フローチャート :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3" name="テキスト ボックス 26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69" name="円/楕円 268"/>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70"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71" name="円/楕円 270"/>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72" name="テキスト ボックス 271"/>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3" name="円/楕円 272"/>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4" name="テキスト ボックス 27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5" name="円/楕円 274"/>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6" name="テキスト ボックス 275"/>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7" name="円/楕円 276"/>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78" name="テキスト ボックス 277"/>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やや下回っている。今後も補助金の交付が適当な事業であるかなどを十分に検討し、改善が必要なものについては見直しや廃止を行っていく。また、一部事務組合に対しても経常経費の適正な執行について、要請を行う。</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12700</xdr:rowOff>
    </xdr:to>
    <xdr:cxnSp macro="">
      <xdr:nvCxnSpPr>
        <xdr:cNvPr id="308" name="直線コネクタ 307"/>
        <xdr:cNvCxnSpPr/>
      </xdr:nvCxnSpPr>
      <xdr:spPr>
        <a:xfrm>
          <a:off x="15671800" y="6175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xdr:rowOff>
    </xdr:from>
    <xdr:to>
      <xdr:col>22</xdr:col>
      <xdr:colOff>565150</xdr:colOff>
      <xdr:row>36</xdr:row>
      <xdr:rowOff>3556</xdr:rowOff>
    </xdr:to>
    <xdr:cxnSp macro="">
      <xdr:nvCxnSpPr>
        <xdr:cNvPr id="311" name="直線コネクタ 310"/>
        <xdr:cNvCxnSpPr/>
      </xdr:nvCxnSpPr>
      <xdr:spPr>
        <a:xfrm>
          <a:off x="14782800" y="6175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2" name="フローチャート : 判断 311"/>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3" name="テキスト ボックス 312"/>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12700</xdr:rowOff>
    </xdr:to>
    <xdr:cxnSp macro="">
      <xdr:nvCxnSpPr>
        <xdr:cNvPr id="314" name="直線コネクタ 313"/>
        <xdr:cNvCxnSpPr/>
      </xdr:nvCxnSpPr>
      <xdr:spPr>
        <a:xfrm flipV="1">
          <a:off x="13893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5" name="フローチャート : 判断 314"/>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6" name="テキスト ボックス 315"/>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40132</xdr:rowOff>
    </xdr:to>
    <xdr:cxnSp macro="">
      <xdr:nvCxnSpPr>
        <xdr:cNvPr id="317" name="直線コネクタ 316"/>
        <xdr:cNvCxnSpPr/>
      </xdr:nvCxnSpPr>
      <xdr:spPr>
        <a:xfrm flipV="1">
          <a:off x="13004800" y="6184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18" name="フローチャート : 判断 317"/>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19" name="テキスト ボックス 318"/>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1" name="テキスト ボックス 320"/>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7" name="円/楕円 326"/>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8"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29" name="円/楕円 328"/>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30" name="テキスト ボックス 329"/>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124206</xdr:rowOff>
    </xdr:from>
    <xdr:to>
      <xdr:col>21</xdr:col>
      <xdr:colOff>412750</xdr:colOff>
      <xdr:row>36</xdr:row>
      <xdr:rowOff>54356</xdr:rowOff>
    </xdr:to>
    <xdr:sp macro="" textlink="">
      <xdr:nvSpPr>
        <xdr:cNvPr id="331" name="円/楕円 330"/>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64533</xdr:rowOff>
    </xdr:from>
    <xdr:ext cx="762000" cy="259045"/>
    <xdr:sp macro="" textlink="">
      <xdr:nvSpPr>
        <xdr:cNvPr id="332" name="テキスト ボックス 331"/>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3" name="円/楕円 332"/>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4" name="テキスト ボックス 333"/>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35" name="円/楕円 334"/>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36" name="テキスト ボックス 335"/>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前の旧市町において、過疎対策事業債などを活用した大型事業が集中していたことにより、類似団体より高い水準となっていたが、合併以降は地方債の発行を抑制したことや繰上償還を実施したことで、年々減少傾向にある。今後は、新発債の発行に伴う公債費の増が見込まれるが、適正な事業選択を行い、計画的な地方債の発行と世代間の負担の平準化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85090</xdr:rowOff>
    </xdr:from>
    <xdr:to>
      <xdr:col>7</xdr:col>
      <xdr:colOff>15875</xdr:colOff>
      <xdr:row>75</xdr:row>
      <xdr:rowOff>146050</xdr:rowOff>
    </xdr:to>
    <xdr:cxnSp macro="">
      <xdr:nvCxnSpPr>
        <xdr:cNvPr id="369" name="直線コネクタ 368"/>
        <xdr:cNvCxnSpPr/>
      </xdr:nvCxnSpPr>
      <xdr:spPr>
        <a:xfrm>
          <a:off x="3987800" y="12943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33038</xdr:rowOff>
    </xdr:from>
    <xdr:ext cx="762000" cy="259045"/>
    <xdr:sp macro="" textlink="">
      <xdr:nvSpPr>
        <xdr:cNvPr id="370" name="公債費平均値テキスト"/>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146050</xdr:rowOff>
    </xdr:to>
    <xdr:cxnSp macro="">
      <xdr:nvCxnSpPr>
        <xdr:cNvPr id="372" name="直線コネクタ 371"/>
        <xdr:cNvCxnSpPr/>
      </xdr:nvCxnSpPr>
      <xdr:spPr>
        <a:xfrm flipV="1">
          <a:off x="3098800" y="12943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3" name="フローチャート : 判断 372"/>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4" name="テキスト ボックス 373"/>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76</xdr:row>
      <xdr:rowOff>134620</xdr:rowOff>
    </xdr:to>
    <xdr:cxnSp macro="">
      <xdr:nvCxnSpPr>
        <xdr:cNvPr id="375" name="直線コネクタ 374"/>
        <xdr:cNvCxnSpPr/>
      </xdr:nvCxnSpPr>
      <xdr:spPr>
        <a:xfrm flipV="1">
          <a:off x="2209800" y="130048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6" name="フローチャート : 判断 375"/>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77" name="テキスト ボックス 376"/>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134620</xdr:rowOff>
    </xdr:from>
    <xdr:to>
      <xdr:col>3</xdr:col>
      <xdr:colOff>142875</xdr:colOff>
      <xdr:row>77</xdr:row>
      <xdr:rowOff>39370</xdr:rowOff>
    </xdr:to>
    <xdr:cxnSp macro="">
      <xdr:nvCxnSpPr>
        <xdr:cNvPr id="378" name="直線コネクタ 377"/>
        <xdr:cNvCxnSpPr/>
      </xdr:nvCxnSpPr>
      <xdr:spPr>
        <a:xfrm flipV="1">
          <a:off x="1320800" y="13164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79" name="フローチャート : 判断 378"/>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0" name="テキスト ボックス 379"/>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1" name="フローチャート : 判断 380"/>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2" name="テキスト ボックス 381"/>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95250</xdr:rowOff>
    </xdr:from>
    <xdr:to>
      <xdr:col>7</xdr:col>
      <xdr:colOff>66675</xdr:colOff>
      <xdr:row>76</xdr:row>
      <xdr:rowOff>25400</xdr:rowOff>
    </xdr:to>
    <xdr:sp macro="" textlink="">
      <xdr:nvSpPr>
        <xdr:cNvPr id="388" name="円/楕円 387"/>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111777</xdr:rowOff>
    </xdr:from>
    <xdr:ext cx="762000" cy="259045"/>
    <xdr:sp macro="" textlink="">
      <xdr:nvSpPr>
        <xdr:cNvPr id="389"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90" name="円/楕円 389"/>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146067</xdr:rowOff>
    </xdr:from>
    <xdr:ext cx="736600" cy="259045"/>
    <xdr:sp macro="" textlink="">
      <xdr:nvSpPr>
        <xdr:cNvPr id="391" name="テキスト ボックス 390"/>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95250</xdr:rowOff>
    </xdr:from>
    <xdr:to>
      <xdr:col>4</xdr:col>
      <xdr:colOff>396875</xdr:colOff>
      <xdr:row>76</xdr:row>
      <xdr:rowOff>25400</xdr:rowOff>
    </xdr:to>
    <xdr:sp macro="" textlink="">
      <xdr:nvSpPr>
        <xdr:cNvPr id="392" name="円/楕円 391"/>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35577</xdr:rowOff>
    </xdr:from>
    <xdr:ext cx="762000" cy="259045"/>
    <xdr:sp macro="" textlink="">
      <xdr:nvSpPr>
        <xdr:cNvPr id="393" name="テキスト ボックス 392"/>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83820</xdr:rowOff>
    </xdr:from>
    <xdr:to>
      <xdr:col>3</xdr:col>
      <xdr:colOff>193675</xdr:colOff>
      <xdr:row>77</xdr:row>
      <xdr:rowOff>13970</xdr:rowOff>
    </xdr:to>
    <xdr:sp macro="" textlink="">
      <xdr:nvSpPr>
        <xdr:cNvPr id="394" name="円/楕円 393"/>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24147</xdr:rowOff>
    </xdr:from>
    <xdr:ext cx="762000" cy="259045"/>
    <xdr:sp macro="" textlink="">
      <xdr:nvSpPr>
        <xdr:cNvPr id="395" name="テキスト ボックス 394"/>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160020</xdr:rowOff>
    </xdr:from>
    <xdr:to>
      <xdr:col>1</xdr:col>
      <xdr:colOff>676275</xdr:colOff>
      <xdr:row>77</xdr:row>
      <xdr:rowOff>90170</xdr:rowOff>
    </xdr:to>
    <xdr:sp macro="" textlink="">
      <xdr:nvSpPr>
        <xdr:cNvPr id="396" name="円/楕円 395"/>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100347</xdr:rowOff>
    </xdr:from>
    <xdr:ext cx="762000" cy="259045"/>
    <xdr:sp macro="" textlink="">
      <xdr:nvSpPr>
        <xdr:cNvPr id="397" name="テキスト ボックス 396"/>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おり、旧産炭地特有の高い高齢化率や生活保護率等が主な要因となっている。合併以降、行政改革に取り組み、人件費をはじめとする経常経費の削減を行っているものの、普通交付税の動向に大きく左右されることは明らかで、根本的な解決には至っていない。今後も職員の適切な定員管理に努めるとともに、事務事業の点検・見直し等を行い、経常収支比率の改善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153670</xdr:rowOff>
    </xdr:from>
    <xdr:to>
      <xdr:col>24</xdr:col>
      <xdr:colOff>31750</xdr:colOff>
      <xdr:row>79</xdr:row>
      <xdr:rowOff>8889</xdr:rowOff>
    </xdr:to>
    <xdr:cxnSp macro="">
      <xdr:nvCxnSpPr>
        <xdr:cNvPr id="430" name="直線コネクタ 429"/>
        <xdr:cNvCxnSpPr/>
      </xdr:nvCxnSpPr>
      <xdr:spPr>
        <a:xfrm>
          <a:off x="15671800" y="135267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31"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153670</xdr:rowOff>
    </xdr:from>
    <xdr:to>
      <xdr:col>22</xdr:col>
      <xdr:colOff>565150</xdr:colOff>
      <xdr:row>78</xdr:row>
      <xdr:rowOff>161289</xdr:rowOff>
    </xdr:to>
    <xdr:cxnSp macro="">
      <xdr:nvCxnSpPr>
        <xdr:cNvPr id="433" name="直線コネクタ 432"/>
        <xdr:cNvCxnSpPr/>
      </xdr:nvCxnSpPr>
      <xdr:spPr>
        <a:xfrm flipV="1">
          <a:off x="14782800" y="135267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57150</xdr:rowOff>
    </xdr:from>
    <xdr:to>
      <xdr:col>22</xdr:col>
      <xdr:colOff>615950</xdr:colOff>
      <xdr:row>77</xdr:row>
      <xdr:rowOff>158750</xdr:rowOff>
    </xdr:to>
    <xdr:sp macro="" textlink="">
      <xdr:nvSpPr>
        <xdr:cNvPr id="434" name="フローチャート : 判断 433"/>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168927</xdr:rowOff>
    </xdr:from>
    <xdr:ext cx="736600" cy="259045"/>
    <xdr:sp macro="" textlink="">
      <xdr:nvSpPr>
        <xdr:cNvPr id="435" name="テキスト ボックス 434"/>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88900</xdr:rowOff>
    </xdr:from>
    <xdr:to>
      <xdr:col>21</xdr:col>
      <xdr:colOff>361950</xdr:colOff>
      <xdr:row>78</xdr:row>
      <xdr:rowOff>161289</xdr:rowOff>
    </xdr:to>
    <xdr:cxnSp macro="">
      <xdr:nvCxnSpPr>
        <xdr:cNvPr id="436" name="直線コネクタ 435"/>
        <xdr:cNvCxnSpPr/>
      </xdr:nvCxnSpPr>
      <xdr:spPr>
        <a:xfrm>
          <a:off x="13893800" y="134620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7" name="フローチャート : 判断 436"/>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38" name="テキスト ボックス 437"/>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88900</xdr:rowOff>
    </xdr:from>
    <xdr:to>
      <xdr:col>20</xdr:col>
      <xdr:colOff>158750</xdr:colOff>
      <xdr:row>78</xdr:row>
      <xdr:rowOff>130811</xdr:rowOff>
    </xdr:to>
    <xdr:cxnSp macro="">
      <xdr:nvCxnSpPr>
        <xdr:cNvPr id="439" name="直線コネクタ 438"/>
        <xdr:cNvCxnSpPr/>
      </xdr:nvCxnSpPr>
      <xdr:spPr>
        <a:xfrm flipV="1">
          <a:off x="13004800" y="134620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0" name="フローチャート : 判断 439"/>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1" name="テキスト ボックス 440"/>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2" name="フローチャート : 判断 441"/>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3" name="テキスト ボックス 442"/>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129539</xdr:rowOff>
    </xdr:from>
    <xdr:to>
      <xdr:col>24</xdr:col>
      <xdr:colOff>82550</xdr:colOff>
      <xdr:row>79</xdr:row>
      <xdr:rowOff>59689</xdr:rowOff>
    </xdr:to>
    <xdr:sp macro="" textlink="">
      <xdr:nvSpPr>
        <xdr:cNvPr id="449" name="円/楕円 448"/>
        <xdr:cNvSpPr/>
      </xdr:nvSpPr>
      <xdr:spPr>
        <a:xfrm>
          <a:off x="16459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101616</xdr:rowOff>
    </xdr:from>
    <xdr:ext cx="762000" cy="259045"/>
    <xdr:sp macro="" textlink="">
      <xdr:nvSpPr>
        <xdr:cNvPr id="450" name="公債費以外該当値テキスト"/>
        <xdr:cNvSpPr txBox="1"/>
      </xdr:nvSpPr>
      <xdr:spPr>
        <a:xfrm>
          <a:off x="16598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102870</xdr:rowOff>
    </xdr:from>
    <xdr:to>
      <xdr:col>22</xdr:col>
      <xdr:colOff>615950</xdr:colOff>
      <xdr:row>79</xdr:row>
      <xdr:rowOff>33020</xdr:rowOff>
    </xdr:to>
    <xdr:sp macro="" textlink="">
      <xdr:nvSpPr>
        <xdr:cNvPr id="451" name="円/楕円 450"/>
        <xdr:cNvSpPr/>
      </xdr:nvSpPr>
      <xdr:spPr>
        <a:xfrm>
          <a:off x="15621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17797</xdr:rowOff>
    </xdr:from>
    <xdr:ext cx="736600" cy="259045"/>
    <xdr:sp macro="" textlink="">
      <xdr:nvSpPr>
        <xdr:cNvPr id="452" name="テキスト ボックス 451"/>
        <xdr:cNvSpPr txBox="1"/>
      </xdr:nvSpPr>
      <xdr:spPr>
        <a:xfrm>
          <a:off x="15290800" y="1356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110489</xdr:rowOff>
    </xdr:from>
    <xdr:to>
      <xdr:col>21</xdr:col>
      <xdr:colOff>412750</xdr:colOff>
      <xdr:row>79</xdr:row>
      <xdr:rowOff>40639</xdr:rowOff>
    </xdr:to>
    <xdr:sp macro="" textlink="">
      <xdr:nvSpPr>
        <xdr:cNvPr id="453" name="円/楕円 452"/>
        <xdr:cNvSpPr/>
      </xdr:nvSpPr>
      <xdr:spPr>
        <a:xfrm>
          <a:off x="14732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25416</xdr:rowOff>
    </xdr:from>
    <xdr:ext cx="762000" cy="259045"/>
    <xdr:sp macro="" textlink="">
      <xdr:nvSpPr>
        <xdr:cNvPr id="454" name="テキスト ボックス 453"/>
        <xdr:cNvSpPr txBox="1"/>
      </xdr:nvSpPr>
      <xdr:spPr>
        <a:xfrm>
          <a:off x="14401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38100</xdr:rowOff>
    </xdr:from>
    <xdr:to>
      <xdr:col>20</xdr:col>
      <xdr:colOff>209550</xdr:colOff>
      <xdr:row>78</xdr:row>
      <xdr:rowOff>139700</xdr:rowOff>
    </xdr:to>
    <xdr:sp macro="" textlink="">
      <xdr:nvSpPr>
        <xdr:cNvPr id="455" name="円/楕円 454"/>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124477</xdr:rowOff>
    </xdr:from>
    <xdr:ext cx="762000" cy="259045"/>
    <xdr:sp macro="" textlink="">
      <xdr:nvSpPr>
        <xdr:cNvPr id="456" name="テキスト ボックス 455"/>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57" name="円/楕円 456"/>
        <xdr:cNvSpPr/>
      </xdr:nvSpPr>
      <xdr:spPr>
        <a:xfrm>
          <a:off x="12954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166388</xdr:rowOff>
    </xdr:from>
    <xdr:ext cx="762000" cy="259045"/>
    <xdr:sp macro="" textlink="">
      <xdr:nvSpPr>
        <xdr:cNvPr id="458" name="テキスト ボックス 457"/>
        <xdr:cNvSpPr txBox="1"/>
      </xdr:nvSpPr>
      <xdr:spPr>
        <a:xfrm>
          <a:off x="12623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福岡県嘉麻市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168549</xdr:rowOff>
    </xdr:from>
    <xdr:to>
      <xdr:col>4</xdr:col>
      <xdr:colOff>1117600</xdr:colOff>
      <xdr:row>17</xdr:row>
      <xdr:rowOff>1076</xdr:rowOff>
    </xdr:to>
    <xdr:cxnSp macro="">
      <xdr:nvCxnSpPr>
        <xdr:cNvPr id="47" name="直線コネクタ 46"/>
        <xdr:cNvCxnSpPr/>
      </xdr:nvCxnSpPr>
      <xdr:spPr bwMode="auto">
        <a:xfrm flipV="1">
          <a:off x="5003800" y="2959374"/>
          <a:ext cx="647700" cy="3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165588</xdr:rowOff>
    </xdr:from>
    <xdr:ext cx="762000" cy="259045"/>
    <xdr:sp macro="" textlink="">
      <xdr:nvSpPr>
        <xdr:cNvPr id="48" name="人口1人当たり決算額の推移平均値テキスト130"/>
        <xdr:cNvSpPr txBox="1"/>
      </xdr:nvSpPr>
      <xdr:spPr>
        <a:xfrm>
          <a:off x="5740400" y="2956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1076</xdr:rowOff>
    </xdr:from>
    <xdr:to>
      <xdr:col>4</xdr:col>
      <xdr:colOff>469900</xdr:colOff>
      <xdr:row>17</xdr:row>
      <xdr:rowOff>7226</xdr:rowOff>
    </xdr:to>
    <xdr:cxnSp macro="">
      <xdr:nvCxnSpPr>
        <xdr:cNvPr id="50" name="直線コネクタ 49"/>
        <xdr:cNvCxnSpPr/>
      </xdr:nvCxnSpPr>
      <xdr:spPr bwMode="auto">
        <a:xfrm flipV="1">
          <a:off x="4305300" y="2963351"/>
          <a:ext cx="698500" cy="6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74543</xdr:rowOff>
    </xdr:from>
    <xdr:to>
      <xdr:col>4</xdr:col>
      <xdr:colOff>520700</xdr:colOff>
      <xdr:row>18</xdr:row>
      <xdr:rowOff>4693</xdr:rowOff>
    </xdr:to>
    <xdr:sp macro="" textlink="">
      <xdr:nvSpPr>
        <xdr:cNvPr id="51" name="フローチャート : 判断 50"/>
        <xdr:cNvSpPr/>
      </xdr:nvSpPr>
      <xdr:spPr bwMode="auto">
        <a:xfrm>
          <a:off x="4953000" y="3036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160920</xdr:rowOff>
    </xdr:from>
    <xdr:ext cx="736600" cy="259045"/>
    <xdr:sp macro="" textlink="">
      <xdr:nvSpPr>
        <xdr:cNvPr id="52" name="テキスト ボックス 51"/>
        <xdr:cNvSpPr txBox="1"/>
      </xdr:nvSpPr>
      <xdr:spPr>
        <a:xfrm>
          <a:off x="4622800" y="3123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7226</xdr:rowOff>
    </xdr:from>
    <xdr:to>
      <xdr:col>3</xdr:col>
      <xdr:colOff>904875</xdr:colOff>
      <xdr:row>17</xdr:row>
      <xdr:rowOff>28902</xdr:rowOff>
    </xdr:to>
    <xdr:cxnSp macro="">
      <xdr:nvCxnSpPr>
        <xdr:cNvPr id="53" name="直線コネクタ 52"/>
        <xdr:cNvCxnSpPr/>
      </xdr:nvCxnSpPr>
      <xdr:spPr bwMode="auto">
        <a:xfrm flipV="1">
          <a:off x="3606800" y="2969501"/>
          <a:ext cx="698500" cy="21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18655</xdr:rowOff>
    </xdr:from>
    <xdr:to>
      <xdr:col>3</xdr:col>
      <xdr:colOff>955675</xdr:colOff>
      <xdr:row>17</xdr:row>
      <xdr:rowOff>120255</xdr:rowOff>
    </xdr:to>
    <xdr:sp macro="" textlink="">
      <xdr:nvSpPr>
        <xdr:cNvPr id="54" name="フローチャート : 判断 53"/>
        <xdr:cNvSpPr/>
      </xdr:nvSpPr>
      <xdr:spPr bwMode="auto">
        <a:xfrm>
          <a:off x="4254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105032</xdr:rowOff>
    </xdr:from>
    <xdr:ext cx="762000" cy="259045"/>
    <xdr:sp macro="" textlink="">
      <xdr:nvSpPr>
        <xdr:cNvPr id="55" name="テキスト ボックス 54"/>
        <xdr:cNvSpPr txBox="1"/>
      </xdr:nvSpPr>
      <xdr:spPr>
        <a:xfrm>
          <a:off x="3924300" y="3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21280</xdr:rowOff>
    </xdr:from>
    <xdr:to>
      <xdr:col>3</xdr:col>
      <xdr:colOff>206375</xdr:colOff>
      <xdr:row>17</xdr:row>
      <xdr:rowOff>28902</xdr:rowOff>
    </xdr:to>
    <xdr:cxnSp macro="">
      <xdr:nvCxnSpPr>
        <xdr:cNvPr id="56" name="直線コネクタ 55"/>
        <xdr:cNvCxnSpPr/>
      </xdr:nvCxnSpPr>
      <xdr:spPr bwMode="auto">
        <a:xfrm>
          <a:off x="2908300" y="2983555"/>
          <a:ext cx="698500" cy="7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32257</xdr:rowOff>
    </xdr:from>
    <xdr:to>
      <xdr:col>3</xdr:col>
      <xdr:colOff>257175</xdr:colOff>
      <xdr:row>17</xdr:row>
      <xdr:rowOff>133857</xdr:rowOff>
    </xdr:to>
    <xdr:sp macro="" textlink="">
      <xdr:nvSpPr>
        <xdr:cNvPr id="57" name="フローチャート : 判断 56"/>
        <xdr:cNvSpPr/>
      </xdr:nvSpPr>
      <xdr:spPr bwMode="auto">
        <a:xfrm>
          <a:off x="35560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118634</xdr:rowOff>
    </xdr:from>
    <xdr:ext cx="762000" cy="259045"/>
    <xdr:sp macro="" textlink="">
      <xdr:nvSpPr>
        <xdr:cNvPr id="58" name="テキスト ボックス 57"/>
        <xdr:cNvSpPr txBox="1"/>
      </xdr:nvSpPr>
      <xdr:spPr>
        <a:xfrm>
          <a:off x="32258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25436</xdr:rowOff>
    </xdr:from>
    <xdr:to>
      <xdr:col>2</xdr:col>
      <xdr:colOff>692150</xdr:colOff>
      <xdr:row>17</xdr:row>
      <xdr:rowOff>127036</xdr:rowOff>
    </xdr:to>
    <xdr:sp macro="" textlink="">
      <xdr:nvSpPr>
        <xdr:cNvPr id="59" name="フローチャート : 判断 58"/>
        <xdr:cNvSpPr/>
      </xdr:nvSpPr>
      <xdr:spPr bwMode="auto">
        <a:xfrm>
          <a:off x="28575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111813</xdr:rowOff>
    </xdr:from>
    <xdr:ext cx="762000" cy="259045"/>
    <xdr:sp macro="" textlink="">
      <xdr:nvSpPr>
        <xdr:cNvPr id="60" name="テキスト ボックス 59"/>
        <xdr:cNvSpPr txBox="1"/>
      </xdr:nvSpPr>
      <xdr:spPr>
        <a:xfrm>
          <a:off x="2527300" y="307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117749</xdr:rowOff>
    </xdr:from>
    <xdr:to>
      <xdr:col>5</xdr:col>
      <xdr:colOff>34925</xdr:colOff>
      <xdr:row>17</xdr:row>
      <xdr:rowOff>47899</xdr:rowOff>
    </xdr:to>
    <xdr:sp macro="" textlink="">
      <xdr:nvSpPr>
        <xdr:cNvPr id="66" name="円/楕円 65"/>
        <xdr:cNvSpPr/>
      </xdr:nvSpPr>
      <xdr:spPr bwMode="auto">
        <a:xfrm>
          <a:off x="5600700" y="290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134276</xdr:rowOff>
    </xdr:from>
    <xdr:ext cx="762000" cy="259045"/>
    <xdr:sp macro="" textlink="">
      <xdr:nvSpPr>
        <xdr:cNvPr id="67" name="人口1人当たり決算額の推移該当値テキスト130"/>
        <xdr:cNvSpPr txBox="1"/>
      </xdr:nvSpPr>
      <xdr:spPr>
        <a:xfrm>
          <a:off x="5740400" y="275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113,829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121726</xdr:rowOff>
    </xdr:from>
    <xdr:to>
      <xdr:col>4</xdr:col>
      <xdr:colOff>520700</xdr:colOff>
      <xdr:row>17</xdr:row>
      <xdr:rowOff>51876</xdr:rowOff>
    </xdr:to>
    <xdr:sp macro="" textlink="">
      <xdr:nvSpPr>
        <xdr:cNvPr id="68" name="円/楕円 67"/>
        <xdr:cNvSpPr/>
      </xdr:nvSpPr>
      <xdr:spPr bwMode="auto">
        <a:xfrm>
          <a:off x="4953000" y="2912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62053</xdr:rowOff>
    </xdr:from>
    <xdr:ext cx="736600" cy="259045"/>
    <xdr:sp macro="" textlink="">
      <xdr:nvSpPr>
        <xdr:cNvPr id="69" name="テキスト ボックス 68"/>
        <xdr:cNvSpPr txBox="1"/>
      </xdr:nvSpPr>
      <xdr:spPr>
        <a:xfrm>
          <a:off x="4622800" y="2681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112,959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127876</xdr:rowOff>
    </xdr:from>
    <xdr:to>
      <xdr:col>3</xdr:col>
      <xdr:colOff>955675</xdr:colOff>
      <xdr:row>17</xdr:row>
      <xdr:rowOff>58026</xdr:rowOff>
    </xdr:to>
    <xdr:sp macro="" textlink="">
      <xdr:nvSpPr>
        <xdr:cNvPr id="70" name="円/楕円 69"/>
        <xdr:cNvSpPr/>
      </xdr:nvSpPr>
      <xdr:spPr bwMode="auto">
        <a:xfrm>
          <a:off x="4254500" y="291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68203</xdr:rowOff>
    </xdr:from>
    <xdr:ext cx="762000" cy="259045"/>
    <xdr:sp macro="" textlink="">
      <xdr:nvSpPr>
        <xdr:cNvPr id="71" name="テキスト ボックス 70"/>
        <xdr:cNvSpPr txBox="1"/>
      </xdr:nvSpPr>
      <xdr:spPr>
        <a:xfrm>
          <a:off x="3924300" y="268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111,614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149552</xdr:rowOff>
    </xdr:from>
    <xdr:to>
      <xdr:col>3</xdr:col>
      <xdr:colOff>257175</xdr:colOff>
      <xdr:row>17</xdr:row>
      <xdr:rowOff>79702</xdr:rowOff>
    </xdr:to>
    <xdr:sp macro="" textlink="">
      <xdr:nvSpPr>
        <xdr:cNvPr id="72" name="円/楕円 71"/>
        <xdr:cNvSpPr/>
      </xdr:nvSpPr>
      <xdr:spPr bwMode="auto">
        <a:xfrm>
          <a:off x="3556000" y="2940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89879</xdr:rowOff>
    </xdr:from>
    <xdr:ext cx="762000" cy="259045"/>
    <xdr:sp macro="" textlink="">
      <xdr:nvSpPr>
        <xdr:cNvPr id="73" name="テキスト ボックス 72"/>
        <xdr:cNvSpPr txBox="1"/>
      </xdr:nvSpPr>
      <xdr:spPr>
        <a:xfrm>
          <a:off x="3225800" y="270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106,873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141930</xdr:rowOff>
    </xdr:from>
    <xdr:to>
      <xdr:col>2</xdr:col>
      <xdr:colOff>692150</xdr:colOff>
      <xdr:row>17</xdr:row>
      <xdr:rowOff>72080</xdr:rowOff>
    </xdr:to>
    <xdr:sp macro="" textlink="">
      <xdr:nvSpPr>
        <xdr:cNvPr id="74" name="円/楕円 73"/>
        <xdr:cNvSpPr/>
      </xdr:nvSpPr>
      <xdr:spPr bwMode="auto">
        <a:xfrm>
          <a:off x="2857500" y="2932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82257</xdr:rowOff>
    </xdr:from>
    <xdr:ext cx="762000" cy="259045"/>
    <xdr:sp macro="" textlink="">
      <xdr:nvSpPr>
        <xdr:cNvPr id="75" name="テキスト ボックス 74"/>
        <xdr:cNvSpPr txBox="1"/>
      </xdr:nvSpPr>
      <xdr:spPr>
        <a:xfrm>
          <a:off x="2527300" y="27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36634</xdr:rowOff>
    </xdr:from>
    <xdr:to>
      <xdr:col>4</xdr:col>
      <xdr:colOff>1117600</xdr:colOff>
      <xdr:row>37</xdr:row>
      <xdr:rowOff>39538</xdr:rowOff>
    </xdr:to>
    <xdr:cxnSp macro="">
      <xdr:nvCxnSpPr>
        <xdr:cNvPr id="107" name="直線コネクタ 106"/>
        <xdr:cNvCxnSpPr/>
      </xdr:nvCxnSpPr>
      <xdr:spPr bwMode="auto">
        <a:xfrm flipV="1">
          <a:off x="5003800" y="7161334"/>
          <a:ext cx="647700" cy="2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145214</xdr:rowOff>
    </xdr:from>
    <xdr:ext cx="762000" cy="259045"/>
    <xdr:sp macro="" textlink="">
      <xdr:nvSpPr>
        <xdr:cNvPr id="108" name="人口1人当たり決算額の推移平均値テキスト445"/>
        <xdr:cNvSpPr txBox="1"/>
      </xdr:nvSpPr>
      <xdr:spPr>
        <a:xfrm>
          <a:off x="5740400" y="675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35675</xdr:rowOff>
    </xdr:from>
    <xdr:to>
      <xdr:col>4</xdr:col>
      <xdr:colOff>469900</xdr:colOff>
      <xdr:row>37</xdr:row>
      <xdr:rowOff>39538</xdr:rowOff>
    </xdr:to>
    <xdr:cxnSp macro="">
      <xdr:nvCxnSpPr>
        <xdr:cNvPr id="110" name="直線コネクタ 109"/>
        <xdr:cNvCxnSpPr/>
      </xdr:nvCxnSpPr>
      <xdr:spPr bwMode="auto">
        <a:xfrm>
          <a:off x="4305300" y="7160375"/>
          <a:ext cx="698500" cy="3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1" name="フローチャート : 判断 110"/>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2" name="テキスト ボックス 111"/>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114839</xdr:rowOff>
    </xdr:from>
    <xdr:to>
      <xdr:col>3</xdr:col>
      <xdr:colOff>904875</xdr:colOff>
      <xdr:row>37</xdr:row>
      <xdr:rowOff>35675</xdr:rowOff>
    </xdr:to>
    <xdr:cxnSp macro="">
      <xdr:nvCxnSpPr>
        <xdr:cNvPr id="113" name="直線コネクタ 112"/>
        <xdr:cNvCxnSpPr/>
      </xdr:nvCxnSpPr>
      <xdr:spPr bwMode="auto">
        <a:xfrm>
          <a:off x="3606800" y="7068089"/>
          <a:ext cx="698500" cy="9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4" name="フローチャート : 判断 113"/>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5" name="テキスト ボックス 114"/>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55014</xdr:rowOff>
    </xdr:from>
    <xdr:to>
      <xdr:col>3</xdr:col>
      <xdr:colOff>206375</xdr:colOff>
      <xdr:row>36</xdr:row>
      <xdr:rowOff>114839</xdr:rowOff>
    </xdr:to>
    <xdr:cxnSp macro="">
      <xdr:nvCxnSpPr>
        <xdr:cNvPr id="116" name="直線コネクタ 115"/>
        <xdr:cNvCxnSpPr/>
      </xdr:nvCxnSpPr>
      <xdr:spPr bwMode="auto">
        <a:xfrm>
          <a:off x="2908300" y="7008264"/>
          <a:ext cx="698500" cy="59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17" name="フローチャート : 判断 116"/>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18" name="テキスト ボックス 117"/>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19" name="フローチャート : 判断 118"/>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0" name="テキスト ボックス 119"/>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157284</xdr:rowOff>
    </xdr:from>
    <xdr:to>
      <xdr:col>5</xdr:col>
      <xdr:colOff>34925</xdr:colOff>
      <xdr:row>37</xdr:row>
      <xdr:rowOff>87434</xdr:rowOff>
    </xdr:to>
    <xdr:sp macro="" textlink="">
      <xdr:nvSpPr>
        <xdr:cNvPr id="126" name="円/楕円 125"/>
        <xdr:cNvSpPr/>
      </xdr:nvSpPr>
      <xdr:spPr bwMode="auto">
        <a:xfrm>
          <a:off x="5600700" y="7110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129361</xdr:rowOff>
    </xdr:from>
    <xdr:ext cx="762000" cy="259045"/>
    <xdr:sp macro="" textlink="">
      <xdr:nvSpPr>
        <xdr:cNvPr id="127" name="人口1人当たり決算額の推移該当値テキスト445"/>
        <xdr:cNvSpPr txBox="1"/>
      </xdr:nvSpPr>
      <xdr:spPr>
        <a:xfrm>
          <a:off x="5740400" y="708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13,953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160188</xdr:rowOff>
    </xdr:from>
    <xdr:to>
      <xdr:col>4</xdr:col>
      <xdr:colOff>520700</xdr:colOff>
      <xdr:row>37</xdr:row>
      <xdr:rowOff>90338</xdr:rowOff>
    </xdr:to>
    <xdr:sp macro="" textlink="">
      <xdr:nvSpPr>
        <xdr:cNvPr id="128" name="円/楕円 127"/>
        <xdr:cNvSpPr/>
      </xdr:nvSpPr>
      <xdr:spPr bwMode="auto">
        <a:xfrm>
          <a:off x="4953000" y="7113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75115</xdr:rowOff>
    </xdr:from>
    <xdr:ext cx="736600" cy="259045"/>
    <xdr:sp macro="" textlink="">
      <xdr:nvSpPr>
        <xdr:cNvPr id="129" name="テキスト ボックス 128"/>
        <xdr:cNvSpPr txBox="1"/>
      </xdr:nvSpPr>
      <xdr:spPr>
        <a:xfrm>
          <a:off x="4622800" y="7199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156325</xdr:rowOff>
    </xdr:from>
    <xdr:to>
      <xdr:col>3</xdr:col>
      <xdr:colOff>955675</xdr:colOff>
      <xdr:row>37</xdr:row>
      <xdr:rowOff>86475</xdr:rowOff>
    </xdr:to>
    <xdr:sp macro="" textlink="">
      <xdr:nvSpPr>
        <xdr:cNvPr id="130" name="円/楕円 129"/>
        <xdr:cNvSpPr/>
      </xdr:nvSpPr>
      <xdr:spPr bwMode="auto">
        <a:xfrm>
          <a:off x="4254500" y="7109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71252</xdr:rowOff>
    </xdr:from>
    <xdr:ext cx="762000" cy="259045"/>
    <xdr:sp macro="" textlink="">
      <xdr:nvSpPr>
        <xdr:cNvPr id="131" name="テキスト ボックス 130"/>
        <xdr:cNvSpPr txBox="1"/>
      </xdr:nvSpPr>
      <xdr:spPr>
        <a:xfrm>
          <a:off x="3924300" y="719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64039</xdr:rowOff>
    </xdr:from>
    <xdr:to>
      <xdr:col>3</xdr:col>
      <xdr:colOff>257175</xdr:colOff>
      <xdr:row>36</xdr:row>
      <xdr:rowOff>165639</xdr:rowOff>
    </xdr:to>
    <xdr:sp macro="" textlink="">
      <xdr:nvSpPr>
        <xdr:cNvPr id="132" name="円/楕円 131"/>
        <xdr:cNvSpPr/>
      </xdr:nvSpPr>
      <xdr:spPr bwMode="auto">
        <a:xfrm>
          <a:off x="3556000" y="701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150416</xdr:rowOff>
    </xdr:from>
    <xdr:ext cx="762000" cy="259045"/>
    <xdr:sp macro="" textlink="">
      <xdr:nvSpPr>
        <xdr:cNvPr id="133" name="テキスト ボックス 132"/>
        <xdr:cNvSpPr txBox="1"/>
      </xdr:nvSpPr>
      <xdr:spPr>
        <a:xfrm>
          <a:off x="3225800" y="710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4214</xdr:rowOff>
    </xdr:from>
    <xdr:to>
      <xdr:col>2</xdr:col>
      <xdr:colOff>692150</xdr:colOff>
      <xdr:row>36</xdr:row>
      <xdr:rowOff>105814</xdr:rowOff>
    </xdr:to>
    <xdr:sp macro="" textlink="">
      <xdr:nvSpPr>
        <xdr:cNvPr id="134" name="円/楕円 133"/>
        <xdr:cNvSpPr/>
      </xdr:nvSpPr>
      <xdr:spPr bwMode="auto">
        <a:xfrm>
          <a:off x="2857500" y="6957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90591</xdr:rowOff>
    </xdr:from>
    <xdr:ext cx="762000" cy="259045"/>
    <xdr:sp macro="" textlink="">
      <xdr:nvSpPr>
        <xdr:cNvPr id="135" name="テキスト ボックス 134"/>
        <xdr:cNvSpPr txBox="1"/>
      </xdr:nvSpPr>
      <xdr:spPr>
        <a:xfrm>
          <a:off x="2527300" y="704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福岡県嘉麻市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39,745
39,462
135.11
26,647,075
25,744,110
821,181
13,213,004
21,045,797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79121</xdr:rowOff>
    </xdr:from>
    <xdr:to>
      <xdr:col>6</xdr:col>
      <xdr:colOff>511175</xdr:colOff>
      <xdr:row>36</xdr:row>
      <xdr:rowOff>80735</xdr:rowOff>
    </xdr:to>
    <xdr:cxnSp macro="">
      <xdr:nvCxnSpPr>
        <xdr:cNvPr id="58" name="直線コネクタ 57"/>
        <xdr:cNvCxnSpPr/>
      </xdr:nvCxnSpPr>
      <xdr:spPr>
        <a:xfrm>
          <a:off x="3797300" y="6251321"/>
          <a:ext cx="8382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31734</xdr:rowOff>
    </xdr:from>
    <xdr:ext cx="534377" cy="259045"/>
    <xdr:sp macro="" textlink="">
      <xdr:nvSpPr>
        <xdr:cNvPr id="59" name="人件費平均値テキスト"/>
        <xdr:cNvSpPr txBox="1"/>
      </xdr:nvSpPr>
      <xdr:spPr>
        <a:xfrm>
          <a:off x="4686300" y="6203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79121</xdr:rowOff>
    </xdr:from>
    <xdr:to>
      <xdr:col>5</xdr:col>
      <xdr:colOff>358775</xdr:colOff>
      <xdr:row>36</xdr:row>
      <xdr:rowOff>90263</xdr:rowOff>
    </xdr:to>
    <xdr:cxnSp macro="">
      <xdr:nvCxnSpPr>
        <xdr:cNvPr id="61" name="直線コネクタ 60"/>
        <xdr:cNvCxnSpPr/>
      </xdr:nvCxnSpPr>
      <xdr:spPr>
        <a:xfrm flipV="1">
          <a:off x="2908300" y="6251321"/>
          <a:ext cx="8890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103000</xdr:rowOff>
    </xdr:from>
    <xdr:to>
      <xdr:col>5</xdr:col>
      <xdr:colOff>409575</xdr:colOff>
      <xdr:row>37</xdr:row>
      <xdr:rowOff>33150</xdr:rowOff>
    </xdr:to>
    <xdr:sp macro="" textlink="">
      <xdr:nvSpPr>
        <xdr:cNvPr id="62" name="フローチャート : 判断 61"/>
        <xdr:cNvSpPr/>
      </xdr:nvSpPr>
      <xdr:spPr>
        <a:xfrm>
          <a:off x="3746500" y="62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24277</xdr:rowOff>
    </xdr:from>
    <xdr:ext cx="534377" cy="259045"/>
    <xdr:sp macro="" textlink="">
      <xdr:nvSpPr>
        <xdr:cNvPr id="63" name="テキスト ボックス 62"/>
        <xdr:cNvSpPr txBox="1"/>
      </xdr:nvSpPr>
      <xdr:spPr>
        <a:xfrm>
          <a:off x="3530111" y="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90263</xdr:rowOff>
    </xdr:from>
    <xdr:to>
      <xdr:col>4</xdr:col>
      <xdr:colOff>155575</xdr:colOff>
      <xdr:row>36</xdr:row>
      <xdr:rowOff>103096</xdr:rowOff>
    </xdr:to>
    <xdr:cxnSp macro="">
      <xdr:nvCxnSpPr>
        <xdr:cNvPr id="64" name="直線コネクタ 63"/>
        <xdr:cNvCxnSpPr/>
      </xdr:nvCxnSpPr>
      <xdr:spPr>
        <a:xfrm flipV="1">
          <a:off x="2019300" y="6262463"/>
          <a:ext cx="889000" cy="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46618</xdr:rowOff>
    </xdr:from>
    <xdr:to>
      <xdr:col>4</xdr:col>
      <xdr:colOff>206375</xdr:colOff>
      <xdr:row>36</xdr:row>
      <xdr:rowOff>148218</xdr:rowOff>
    </xdr:to>
    <xdr:sp macro="" textlink="">
      <xdr:nvSpPr>
        <xdr:cNvPr id="65" name="フローチャート : 判断 64"/>
        <xdr:cNvSpPr/>
      </xdr:nvSpPr>
      <xdr:spPr>
        <a:xfrm>
          <a:off x="2857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139345</xdr:rowOff>
    </xdr:from>
    <xdr:ext cx="534377" cy="259045"/>
    <xdr:sp macro="" textlink="">
      <xdr:nvSpPr>
        <xdr:cNvPr id="66" name="テキスト ボックス 65"/>
        <xdr:cNvSpPr txBox="1"/>
      </xdr:nvSpPr>
      <xdr:spPr>
        <a:xfrm>
          <a:off x="2641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96956</xdr:rowOff>
    </xdr:from>
    <xdr:to>
      <xdr:col>2</xdr:col>
      <xdr:colOff>638175</xdr:colOff>
      <xdr:row>36</xdr:row>
      <xdr:rowOff>103096</xdr:rowOff>
    </xdr:to>
    <xdr:cxnSp macro="">
      <xdr:nvCxnSpPr>
        <xdr:cNvPr id="67" name="直線コネクタ 66"/>
        <xdr:cNvCxnSpPr/>
      </xdr:nvCxnSpPr>
      <xdr:spPr>
        <a:xfrm>
          <a:off x="1130300" y="6269156"/>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51547</xdr:rowOff>
    </xdr:from>
    <xdr:to>
      <xdr:col>3</xdr:col>
      <xdr:colOff>3175</xdr:colOff>
      <xdr:row>36</xdr:row>
      <xdr:rowOff>153147</xdr:rowOff>
    </xdr:to>
    <xdr:sp macro="" textlink="">
      <xdr:nvSpPr>
        <xdr:cNvPr id="68" name="フローチャート : 判断 67"/>
        <xdr:cNvSpPr/>
      </xdr:nvSpPr>
      <xdr:spPr>
        <a:xfrm>
          <a:off x="1968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169674</xdr:rowOff>
    </xdr:from>
    <xdr:ext cx="534377" cy="259045"/>
    <xdr:sp macro="" textlink="">
      <xdr:nvSpPr>
        <xdr:cNvPr id="69" name="テキスト ボックス 68"/>
        <xdr:cNvSpPr txBox="1"/>
      </xdr:nvSpPr>
      <xdr:spPr>
        <a:xfrm>
          <a:off x="1752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43779</xdr:rowOff>
    </xdr:from>
    <xdr:to>
      <xdr:col>1</xdr:col>
      <xdr:colOff>485775</xdr:colOff>
      <xdr:row>36</xdr:row>
      <xdr:rowOff>145379</xdr:rowOff>
    </xdr:to>
    <xdr:sp macro="" textlink="">
      <xdr:nvSpPr>
        <xdr:cNvPr id="70" name="フローチャート : 判断 69"/>
        <xdr:cNvSpPr/>
      </xdr:nvSpPr>
      <xdr:spPr>
        <a:xfrm>
          <a:off x="1079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161906</xdr:rowOff>
    </xdr:from>
    <xdr:ext cx="534377" cy="259045"/>
    <xdr:sp macro="" textlink="">
      <xdr:nvSpPr>
        <xdr:cNvPr id="71" name="テキスト ボックス 70"/>
        <xdr:cNvSpPr txBox="1"/>
      </xdr:nvSpPr>
      <xdr:spPr>
        <a:xfrm>
          <a:off x="863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29935</xdr:rowOff>
    </xdr:from>
    <xdr:to>
      <xdr:col>6</xdr:col>
      <xdr:colOff>561975</xdr:colOff>
      <xdr:row>36</xdr:row>
      <xdr:rowOff>131535</xdr:rowOff>
    </xdr:to>
    <xdr:sp macro="" textlink="">
      <xdr:nvSpPr>
        <xdr:cNvPr id="77" name="円/楕円 76"/>
        <xdr:cNvSpPr/>
      </xdr:nvSpPr>
      <xdr:spPr>
        <a:xfrm>
          <a:off x="4584700" y="62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52812</xdr:rowOff>
    </xdr:from>
    <xdr:ext cx="534377" cy="259045"/>
    <xdr:sp macro="" textlink="">
      <xdr:nvSpPr>
        <xdr:cNvPr id="78" name="人件費該当値テキスト"/>
        <xdr:cNvSpPr txBox="1"/>
      </xdr:nvSpPr>
      <xdr:spPr>
        <a:xfrm>
          <a:off x="4686300" y="605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87,897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28321</xdr:rowOff>
    </xdr:from>
    <xdr:to>
      <xdr:col>5</xdr:col>
      <xdr:colOff>409575</xdr:colOff>
      <xdr:row>36</xdr:row>
      <xdr:rowOff>129921</xdr:rowOff>
    </xdr:to>
    <xdr:sp macro="" textlink="">
      <xdr:nvSpPr>
        <xdr:cNvPr id="79" name="円/楕円 78"/>
        <xdr:cNvSpPr/>
      </xdr:nvSpPr>
      <xdr:spPr>
        <a:xfrm>
          <a:off x="3746500" y="62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146448</xdr:rowOff>
    </xdr:from>
    <xdr:ext cx="534377" cy="259045"/>
    <xdr:sp macro="" textlink="">
      <xdr:nvSpPr>
        <xdr:cNvPr id="80" name="テキスト ボックス 79"/>
        <xdr:cNvSpPr txBox="1"/>
      </xdr:nvSpPr>
      <xdr:spPr>
        <a:xfrm>
          <a:off x="3530111" y="597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88,250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39463</xdr:rowOff>
    </xdr:from>
    <xdr:to>
      <xdr:col>4</xdr:col>
      <xdr:colOff>206375</xdr:colOff>
      <xdr:row>36</xdr:row>
      <xdr:rowOff>141063</xdr:rowOff>
    </xdr:to>
    <xdr:sp macro="" textlink="">
      <xdr:nvSpPr>
        <xdr:cNvPr id="81" name="円/楕円 80"/>
        <xdr:cNvSpPr/>
      </xdr:nvSpPr>
      <xdr:spPr>
        <a:xfrm>
          <a:off x="2857500" y="62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157590</xdr:rowOff>
    </xdr:from>
    <xdr:ext cx="534377" cy="259045"/>
    <xdr:sp macro="" textlink="">
      <xdr:nvSpPr>
        <xdr:cNvPr id="82" name="テキスト ボックス 81"/>
        <xdr:cNvSpPr txBox="1"/>
      </xdr:nvSpPr>
      <xdr:spPr>
        <a:xfrm>
          <a:off x="2641111" y="59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85,813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52296</xdr:rowOff>
    </xdr:from>
    <xdr:to>
      <xdr:col>3</xdr:col>
      <xdr:colOff>3175</xdr:colOff>
      <xdr:row>36</xdr:row>
      <xdr:rowOff>153896</xdr:rowOff>
    </xdr:to>
    <xdr:sp macro="" textlink="">
      <xdr:nvSpPr>
        <xdr:cNvPr id="83" name="円/楕円 82"/>
        <xdr:cNvSpPr/>
      </xdr:nvSpPr>
      <xdr:spPr>
        <a:xfrm>
          <a:off x="1968500" y="622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145023</xdr:rowOff>
    </xdr:from>
    <xdr:ext cx="534377" cy="259045"/>
    <xdr:sp macro="" textlink="">
      <xdr:nvSpPr>
        <xdr:cNvPr id="84" name="テキスト ボックス 83"/>
        <xdr:cNvSpPr txBox="1"/>
      </xdr:nvSpPr>
      <xdr:spPr>
        <a:xfrm>
          <a:off x="1752111" y="631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83,006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46156</xdr:rowOff>
    </xdr:from>
    <xdr:to>
      <xdr:col>1</xdr:col>
      <xdr:colOff>485775</xdr:colOff>
      <xdr:row>36</xdr:row>
      <xdr:rowOff>147756</xdr:rowOff>
    </xdr:to>
    <xdr:sp macro="" textlink="">
      <xdr:nvSpPr>
        <xdr:cNvPr id="85" name="円/楕円 84"/>
        <xdr:cNvSpPr/>
      </xdr:nvSpPr>
      <xdr:spPr>
        <a:xfrm>
          <a:off x="1079500" y="621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138883</xdr:rowOff>
    </xdr:from>
    <xdr:ext cx="534377" cy="259045"/>
    <xdr:sp macro="" textlink="">
      <xdr:nvSpPr>
        <xdr:cNvPr id="86" name="テキスト ボックス 85"/>
        <xdr:cNvSpPr txBox="1"/>
      </xdr:nvSpPr>
      <xdr:spPr>
        <a:xfrm>
          <a:off x="863111" y="631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96863</xdr:rowOff>
    </xdr:from>
    <xdr:to>
      <xdr:col>6</xdr:col>
      <xdr:colOff>511175</xdr:colOff>
      <xdr:row>54</xdr:row>
      <xdr:rowOff>123203</xdr:rowOff>
    </xdr:to>
    <xdr:cxnSp macro="">
      <xdr:nvCxnSpPr>
        <xdr:cNvPr id="116" name="直線コネクタ 115"/>
        <xdr:cNvCxnSpPr/>
      </xdr:nvCxnSpPr>
      <xdr:spPr>
        <a:xfrm flipV="1">
          <a:off x="3797300" y="9355163"/>
          <a:ext cx="838200" cy="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1655</xdr:rowOff>
    </xdr:from>
    <xdr:ext cx="534377" cy="259045"/>
    <xdr:sp macro="" textlink="">
      <xdr:nvSpPr>
        <xdr:cNvPr id="117" name="物件費平均値テキスト"/>
        <xdr:cNvSpPr txBox="1"/>
      </xdr:nvSpPr>
      <xdr:spPr>
        <a:xfrm>
          <a:off x="4686300" y="960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123203</xdr:rowOff>
    </xdr:from>
    <xdr:to>
      <xdr:col>5</xdr:col>
      <xdr:colOff>358775</xdr:colOff>
      <xdr:row>54</xdr:row>
      <xdr:rowOff>144259</xdr:rowOff>
    </xdr:to>
    <xdr:cxnSp macro="">
      <xdr:nvCxnSpPr>
        <xdr:cNvPr id="119" name="直線コネクタ 118"/>
        <xdr:cNvCxnSpPr/>
      </xdr:nvCxnSpPr>
      <xdr:spPr>
        <a:xfrm flipV="1">
          <a:off x="2908300" y="9381503"/>
          <a:ext cx="889000" cy="2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169342</xdr:rowOff>
    </xdr:from>
    <xdr:to>
      <xdr:col>5</xdr:col>
      <xdr:colOff>409575</xdr:colOff>
      <xdr:row>56</xdr:row>
      <xdr:rowOff>99492</xdr:rowOff>
    </xdr:to>
    <xdr:sp macro="" textlink="">
      <xdr:nvSpPr>
        <xdr:cNvPr id="120" name="フローチャート : 判断 119"/>
        <xdr:cNvSpPr/>
      </xdr:nvSpPr>
      <xdr:spPr>
        <a:xfrm>
          <a:off x="3746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90619</xdr:rowOff>
    </xdr:from>
    <xdr:ext cx="534377" cy="259045"/>
    <xdr:sp macro="" textlink="">
      <xdr:nvSpPr>
        <xdr:cNvPr id="121" name="テキスト ボックス 120"/>
        <xdr:cNvSpPr txBox="1"/>
      </xdr:nvSpPr>
      <xdr:spPr>
        <a:xfrm>
          <a:off x="3530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144259</xdr:rowOff>
    </xdr:from>
    <xdr:to>
      <xdr:col>4</xdr:col>
      <xdr:colOff>155575</xdr:colOff>
      <xdr:row>55</xdr:row>
      <xdr:rowOff>39954</xdr:rowOff>
    </xdr:to>
    <xdr:cxnSp macro="">
      <xdr:nvCxnSpPr>
        <xdr:cNvPr id="122" name="直線コネクタ 121"/>
        <xdr:cNvCxnSpPr/>
      </xdr:nvCxnSpPr>
      <xdr:spPr>
        <a:xfrm flipV="1">
          <a:off x="2019300" y="9402559"/>
          <a:ext cx="889000" cy="6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3" name="フローチャート : 判断 122"/>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4" name="テキスト ボックス 123"/>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39954</xdr:rowOff>
    </xdr:from>
    <xdr:to>
      <xdr:col>2</xdr:col>
      <xdr:colOff>638175</xdr:colOff>
      <xdr:row>55</xdr:row>
      <xdr:rowOff>63576</xdr:rowOff>
    </xdr:to>
    <xdr:cxnSp macro="">
      <xdr:nvCxnSpPr>
        <xdr:cNvPr id="125" name="直線コネクタ 124"/>
        <xdr:cNvCxnSpPr/>
      </xdr:nvCxnSpPr>
      <xdr:spPr>
        <a:xfrm flipV="1">
          <a:off x="1130300" y="946970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6" name="フローチャート : 判断 125"/>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27" name="テキスト ボックス 126"/>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28" name="フローチャート : 判断 127"/>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29" name="テキスト ボックス 128"/>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46063</xdr:rowOff>
    </xdr:from>
    <xdr:to>
      <xdr:col>6</xdr:col>
      <xdr:colOff>561975</xdr:colOff>
      <xdr:row>54</xdr:row>
      <xdr:rowOff>147663</xdr:rowOff>
    </xdr:to>
    <xdr:sp macro="" textlink="">
      <xdr:nvSpPr>
        <xdr:cNvPr id="135" name="円/楕円 134"/>
        <xdr:cNvSpPr/>
      </xdr:nvSpPr>
      <xdr:spPr>
        <a:xfrm>
          <a:off x="4584700" y="93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68940</xdr:rowOff>
    </xdr:from>
    <xdr:ext cx="534377" cy="259045"/>
    <xdr:sp macro="" textlink="">
      <xdr:nvSpPr>
        <xdr:cNvPr id="136" name="物件費該当値テキスト"/>
        <xdr:cNvSpPr txBox="1"/>
      </xdr:nvSpPr>
      <xdr:spPr>
        <a:xfrm>
          <a:off x="4686300" y="915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93,373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72403</xdr:rowOff>
    </xdr:from>
    <xdr:to>
      <xdr:col>5</xdr:col>
      <xdr:colOff>409575</xdr:colOff>
      <xdr:row>55</xdr:row>
      <xdr:rowOff>2553</xdr:rowOff>
    </xdr:to>
    <xdr:sp macro="" textlink="">
      <xdr:nvSpPr>
        <xdr:cNvPr id="137" name="円/楕円 136"/>
        <xdr:cNvSpPr/>
      </xdr:nvSpPr>
      <xdr:spPr>
        <a:xfrm>
          <a:off x="3746500" y="93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19080</xdr:rowOff>
    </xdr:from>
    <xdr:ext cx="534377" cy="259045"/>
    <xdr:sp macro="" textlink="">
      <xdr:nvSpPr>
        <xdr:cNvPr id="138" name="テキスト ボックス 137"/>
        <xdr:cNvSpPr txBox="1"/>
      </xdr:nvSpPr>
      <xdr:spPr>
        <a:xfrm>
          <a:off x="3530111" y="910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91,299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93459</xdr:rowOff>
    </xdr:from>
    <xdr:to>
      <xdr:col>4</xdr:col>
      <xdr:colOff>206375</xdr:colOff>
      <xdr:row>55</xdr:row>
      <xdr:rowOff>23609</xdr:rowOff>
    </xdr:to>
    <xdr:sp macro="" textlink="">
      <xdr:nvSpPr>
        <xdr:cNvPr id="139" name="円/楕円 138"/>
        <xdr:cNvSpPr/>
      </xdr:nvSpPr>
      <xdr:spPr>
        <a:xfrm>
          <a:off x="2857500" y="935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40136</xdr:rowOff>
    </xdr:from>
    <xdr:ext cx="534377" cy="259045"/>
    <xdr:sp macro="" textlink="">
      <xdr:nvSpPr>
        <xdr:cNvPr id="140" name="テキスト ボックス 139"/>
        <xdr:cNvSpPr txBox="1"/>
      </xdr:nvSpPr>
      <xdr:spPr>
        <a:xfrm>
          <a:off x="2641111" y="912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89,641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160604</xdr:rowOff>
    </xdr:from>
    <xdr:to>
      <xdr:col>3</xdr:col>
      <xdr:colOff>3175</xdr:colOff>
      <xdr:row>55</xdr:row>
      <xdr:rowOff>90754</xdr:rowOff>
    </xdr:to>
    <xdr:sp macro="" textlink="">
      <xdr:nvSpPr>
        <xdr:cNvPr id="141" name="円/楕円 140"/>
        <xdr:cNvSpPr/>
      </xdr:nvSpPr>
      <xdr:spPr>
        <a:xfrm>
          <a:off x="1968500" y="941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107281</xdr:rowOff>
    </xdr:from>
    <xdr:ext cx="534377" cy="259045"/>
    <xdr:sp macro="" textlink="">
      <xdr:nvSpPr>
        <xdr:cNvPr id="142" name="テキスト ボックス 141"/>
        <xdr:cNvSpPr txBox="1"/>
      </xdr:nvSpPr>
      <xdr:spPr>
        <a:xfrm>
          <a:off x="1752111" y="919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84,354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12776</xdr:rowOff>
    </xdr:from>
    <xdr:to>
      <xdr:col>1</xdr:col>
      <xdr:colOff>485775</xdr:colOff>
      <xdr:row>55</xdr:row>
      <xdr:rowOff>114376</xdr:rowOff>
    </xdr:to>
    <xdr:sp macro="" textlink="">
      <xdr:nvSpPr>
        <xdr:cNvPr id="143" name="円/楕円 142"/>
        <xdr:cNvSpPr/>
      </xdr:nvSpPr>
      <xdr:spPr>
        <a:xfrm>
          <a:off x="1079500" y="94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130903</xdr:rowOff>
    </xdr:from>
    <xdr:ext cx="534377" cy="259045"/>
    <xdr:sp macro="" textlink="">
      <xdr:nvSpPr>
        <xdr:cNvPr id="144" name="テキスト ボックス 143"/>
        <xdr:cNvSpPr txBox="1"/>
      </xdr:nvSpPr>
      <xdr:spPr>
        <a:xfrm>
          <a:off x="863111" y="92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118943</xdr:rowOff>
    </xdr:from>
    <xdr:to>
      <xdr:col>6</xdr:col>
      <xdr:colOff>511175</xdr:colOff>
      <xdr:row>76</xdr:row>
      <xdr:rowOff>165533</xdr:rowOff>
    </xdr:to>
    <xdr:cxnSp macro="">
      <xdr:nvCxnSpPr>
        <xdr:cNvPr id="171" name="直線コネクタ 170"/>
        <xdr:cNvCxnSpPr/>
      </xdr:nvCxnSpPr>
      <xdr:spPr>
        <a:xfrm flipV="1">
          <a:off x="3797300" y="13149143"/>
          <a:ext cx="838200" cy="4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124843</xdr:rowOff>
    </xdr:from>
    <xdr:ext cx="469744" cy="259045"/>
    <xdr:sp macro="" textlink="">
      <xdr:nvSpPr>
        <xdr:cNvPr id="172" name="維持補修費平均値テキスト"/>
        <xdr:cNvSpPr txBox="1"/>
      </xdr:nvSpPr>
      <xdr:spPr>
        <a:xfrm>
          <a:off x="4686300" y="13155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156296</xdr:rowOff>
    </xdr:from>
    <xdr:to>
      <xdr:col>5</xdr:col>
      <xdr:colOff>358775</xdr:colOff>
      <xdr:row>76</xdr:row>
      <xdr:rowOff>165533</xdr:rowOff>
    </xdr:to>
    <xdr:cxnSp macro="">
      <xdr:nvCxnSpPr>
        <xdr:cNvPr id="174" name="直線コネクタ 173"/>
        <xdr:cNvCxnSpPr/>
      </xdr:nvCxnSpPr>
      <xdr:spPr>
        <a:xfrm>
          <a:off x="2908300" y="13186496"/>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5553</xdr:rowOff>
    </xdr:from>
    <xdr:to>
      <xdr:col>5</xdr:col>
      <xdr:colOff>409575</xdr:colOff>
      <xdr:row>77</xdr:row>
      <xdr:rowOff>107153</xdr:rowOff>
    </xdr:to>
    <xdr:sp macro="" textlink="">
      <xdr:nvSpPr>
        <xdr:cNvPr id="175" name="フローチャート : 判断 174"/>
        <xdr:cNvSpPr/>
      </xdr:nvSpPr>
      <xdr:spPr>
        <a:xfrm>
          <a:off x="37465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98280</xdr:rowOff>
    </xdr:from>
    <xdr:ext cx="469744" cy="259045"/>
    <xdr:sp macro="" textlink="">
      <xdr:nvSpPr>
        <xdr:cNvPr id="176" name="テキスト ボックス 175"/>
        <xdr:cNvSpPr txBox="1"/>
      </xdr:nvSpPr>
      <xdr:spPr>
        <a:xfrm>
          <a:off x="3562427" y="1329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156296</xdr:rowOff>
    </xdr:from>
    <xdr:to>
      <xdr:col>4</xdr:col>
      <xdr:colOff>155575</xdr:colOff>
      <xdr:row>77</xdr:row>
      <xdr:rowOff>1763</xdr:rowOff>
    </xdr:to>
    <xdr:cxnSp macro="">
      <xdr:nvCxnSpPr>
        <xdr:cNvPr id="177" name="直線コネクタ 176"/>
        <xdr:cNvCxnSpPr/>
      </xdr:nvCxnSpPr>
      <xdr:spPr>
        <a:xfrm flipV="1">
          <a:off x="2019300" y="13186496"/>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120766</xdr:rowOff>
    </xdr:from>
    <xdr:to>
      <xdr:col>4</xdr:col>
      <xdr:colOff>206375</xdr:colOff>
      <xdr:row>77</xdr:row>
      <xdr:rowOff>50916</xdr:rowOff>
    </xdr:to>
    <xdr:sp macro="" textlink="">
      <xdr:nvSpPr>
        <xdr:cNvPr id="178" name="フローチャート : 判断 177"/>
        <xdr:cNvSpPr/>
      </xdr:nvSpPr>
      <xdr:spPr>
        <a:xfrm>
          <a:off x="2857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42043</xdr:rowOff>
    </xdr:from>
    <xdr:ext cx="469744" cy="259045"/>
    <xdr:sp macro="" textlink="">
      <xdr:nvSpPr>
        <xdr:cNvPr id="179" name="テキスト ボックス 178"/>
        <xdr:cNvSpPr txBox="1"/>
      </xdr:nvSpPr>
      <xdr:spPr>
        <a:xfrm>
          <a:off x="2673427" y="132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1763</xdr:rowOff>
    </xdr:from>
    <xdr:to>
      <xdr:col>2</xdr:col>
      <xdr:colOff>638175</xdr:colOff>
      <xdr:row>77</xdr:row>
      <xdr:rowOff>77840</xdr:rowOff>
    </xdr:to>
    <xdr:cxnSp macro="">
      <xdr:nvCxnSpPr>
        <xdr:cNvPr id="180" name="直線コネクタ 179"/>
        <xdr:cNvCxnSpPr/>
      </xdr:nvCxnSpPr>
      <xdr:spPr>
        <a:xfrm flipV="1">
          <a:off x="1130300" y="13203413"/>
          <a:ext cx="889000" cy="7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156017</xdr:rowOff>
    </xdr:from>
    <xdr:to>
      <xdr:col>3</xdr:col>
      <xdr:colOff>3175</xdr:colOff>
      <xdr:row>77</xdr:row>
      <xdr:rowOff>86167</xdr:rowOff>
    </xdr:to>
    <xdr:sp macro="" textlink="">
      <xdr:nvSpPr>
        <xdr:cNvPr id="181" name="フローチャート : 判断 180"/>
        <xdr:cNvSpPr/>
      </xdr:nvSpPr>
      <xdr:spPr>
        <a:xfrm>
          <a:off x="1968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77294</xdr:rowOff>
    </xdr:from>
    <xdr:ext cx="469744" cy="259045"/>
    <xdr:sp macro="" textlink="">
      <xdr:nvSpPr>
        <xdr:cNvPr id="182" name="テキスト ボックス 181"/>
        <xdr:cNvSpPr txBox="1"/>
      </xdr:nvSpPr>
      <xdr:spPr>
        <a:xfrm>
          <a:off x="1784427"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152360</xdr:rowOff>
    </xdr:from>
    <xdr:to>
      <xdr:col>1</xdr:col>
      <xdr:colOff>485775</xdr:colOff>
      <xdr:row>77</xdr:row>
      <xdr:rowOff>82510</xdr:rowOff>
    </xdr:to>
    <xdr:sp macro="" textlink="">
      <xdr:nvSpPr>
        <xdr:cNvPr id="183" name="フローチャート : 判断 182"/>
        <xdr:cNvSpPr/>
      </xdr:nvSpPr>
      <xdr:spPr>
        <a:xfrm>
          <a:off x="1079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99037</xdr:rowOff>
    </xdr:from>
    <xdr:ext cx="469744" cy="259045"/>
    <xdr:sp macro="" textlink="">
      <xdr:nvSpPr>
        <xdr:cNvPr id="184" name="テキスト ボックス 183"/>
        <xdr:cNvSpPr txBox="1"/>
      </xdr:nvSpPr>
      <xdr:spPr>
        <a:xfrm>
          <a:off x="895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68143</xdr:rowOff>
    </xdr:from>
    <xdr:to>
      <xdr:col>6</xdr:col>
      <xdr:colOff>561975</xdr:colOff>
      <xdr:row>76</xdr:row>
      <xdr:rowOff>169743</xdr:rowOff>
    </xdr:to>
    <xdr:sp macro="" textlink="">
      <xdr:nvSpPr>
        <xdr:cNvPr id="190" name="円/楕円 189"/>
        <xdr:cNvSpPr/>
      </xdr:nvSpPr>
      <xdr:spPr>
        <a:xfrm>
          <a:off x="4584700" y="130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91020</xdr:rowOff>
    </xdr:from>
    <xdr:ext cx="469744" cy="259045"/>
    <xdr:sp macro="" textlink="">
      <xdr:nvSpPr>
        <xdr:cNvPr id="191" name="維持補修費該当値テキスト"/>
        <xdr:cNvSpPr txBox="1"/>
      </xdr:nvSpPr>
      <xdr:spPr>
        <a:xfrm>
          <a:off x="4686300" y="129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114733</xdr:rowOff>
    </xdr:from>
    <xdr:to>
      <xdr:col>5</xdr:col>
      <xdr:colOff>409575</xdr:colOff>
      <xdr:row>77</xdr:row>
      <xdr:rowOff>44883</xdr:rowOff>
    </xdr:to>
    <xdr:sp macro="" textlink="">
      <xdr:nvSpPr>
        <xdr:cNvPr id="192" name="円/楕円 191"/>
        <xdr:cNvSpPr/>
      </xdr:nvSpPr>
      <xdr:spPr>
        <a:xfrm>
          <a:off x="3746500" y="131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61409</xdr:rowOff>
    </xdr:from>
    <xdr:ext cx="469744" cy="259045"/>
    <xdr:sp macro="" textlink="">
      <xdr:nvSpPr>
        <xdr:cNvPr id="193" name="テキスト ボックス 192"/>
        <xdr:cNvSpPr txBox="1"/>
      </xdr:nvSpPr>
      <xdr:spPr>
        <a:xfrm>
          <a:off x="3562427" y="1292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105496</xdr:rowOff>
    </xdr:from>
    <xdr:to>
      <xdr:col>4</xdr:col>
      <xdr:colOff>206375</xdr:colOff>
      <xdr:row>77</xdr:row>
      <xdr:rowOff>35646</xdr:rowOff>
    </xdr:to>
    <xdr:sp macro="" textlink="">
      <xdr:nvSpPr>
        <xdr:cNvPr id="194" name="円/楕円 193"/>
        <xdr:cNvSpPr/>
      </xdr:nvSpPr>
      <xdr:spPr>
        <a:xfrm>
          <a:off x="2857500" y="131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52174</xdr:rowOff>
    </xdr:from>
    <xdr:ext cx="469744" cy="259045"/>
    <xdr:sp macro="" textlink="">
      <xdr:nvSpPr>
        <xdr:cNvPr id="195" name="テキスト ボックス 194"/>
        <xdr:cNvSpPr txBox="1"/>
      </xdr:nvSpPr>
      <xdr:spPr>
        <a:xfrm>
          <a:off x="2673427" y="1291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122413</xdr:rowOff>
    </xdr:from>
    <xdr:to>
      <xdr:col>3</xdr:col>
      <xdr:colOff>3175</xdr:colOff>
      <xdr:row>77</xdr:row>
      <xdr:rowOff>52563</xdr:rowOff>
    </xdr:to>
    <xdr:sp macro="" textlink="">
      <xdr:nvSpPr>
        <xdr:cNvPr id="196" name="円/楕円 195"/>
        <xdr:cNvSpPr/>
      </xdr:nvSpPr>
      <xdr:spPr>
        <a:xfrm>
          <a:off x="1968500" y="1315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69090</xdr:rowOff>
    </xdr:from>
    <xdr:ext cx="469744" cy="259045"/>
    <xdr:sp macro="" textlink="">
      <xdr:nvSpPr>
        <xdr:cNvPr id="197" name="テキスト ボックス 196"/>
        <xdr:cNvSpPr txBox="1"/>
      </xdr:nvSpPr>
      <xdr:spPr>
        <a:xfrm>
          <a:off x="1784427" y="1292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27040</xdr:rowOff>
    </xdr:from>
    <xdr:to>
      <xdr:col>1</xdr:col>
      <xdr:colOff>485775</xdr:colOff>
      <xdr:row>77</xdr:row>
      <xdr:rowOff>128640</xdr:rowOff>
    </xdr:to>
    <xdr:sp macro="" textlink="">
      <xdr:nvSpPr>
        <xdr:cNvPr id="198" name="円/楕円 197"/>
        <xdr:cNvSpPr/>
      </xdr:nvSpPr>
      <xdr:spPr>
        <a:xfrm>
          <a:off x="1079500" y="132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119767</xdr:rowOff>
    </xdr:from>
    <xdr:ext cx="469744" cy="259045"/>
    <xdr:sp macro="" textlink="">
      <xdr:nvSpPr>
        <xdr:cNvPr id="199" name="テキスト ボックス 198"/>
        <xdr:cNvSpPr txBox="1"/>
      </xdr:nvSpPr>
      <xdr:spPr>
        <a:xfrm>
          <a:off x="895427" y="133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156936</xdr:rowOff>
    </xdr:from>
    <xdr:to>
      <xdr:col>6</xdr:col>
      <xdr:colOff>511175</xdr:colOff>
      <xdr:row>91</xdr:row>
      <xdr:rowOff>44822</xdr:rowOff>
    </xdr:to>
    <xdr:cxnSp macro="">
      <xdr:nvCxnSpPr>
        <xdr:cNvPr id="227" name="直線コネクタ 226"/>
        <xdr:cNvCxnSpPr/>
      </xdr:nvCxnSpPr>
      <xdr:spPr>
        <a:xfrm flipV="1">
          <a:off x="3797300" y="15587436"/>
          <a:ext cx="838200" cy="5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1526</xdr:rowOff>
    </xdr:from>
    <xdr:ext cx="599010" cy="259045"/>
    <xdr:sp macro="" textlink="">
      <xdr:nvSpPr>
        <xdr:cNvPr id="228" name="扶助費平均値テキスト"/>
        <xdr:cNvSpPr txBox="1"/>
      </xdr:nvSpPr>
      <xdr:spPr>
        <a:xfrm>
          <a:off x="4686300" y="16289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44822</xdr:rowOff>
    </xdr:from>
    <xdr:to>
      <xdr:col>5</xdr:col>
      <xdr:colOff>358775</xdr:colOff>
      <xdr:row>91</xdr:row>
      <xdr:rowOff>77082</xdr:rowOff>
    </xdr:to>
    <xdr:cxnSp macro="">
      <xdr:nvCxnSpPr>
        <xdr:cNvPr id="230" name="直線コネクタ 229"/>
        <xdr:cNvCxnSpPr/>
      </xdr:nvCxnSpPr>
      <xdr:spPr>
        <a:xfrm flipV="1">
          <a:off x="2908300" y="15646772"/>
          <a:ext cx="889000" cy="3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38004</xdr:rowOff>
    </xdr:from>
    <xdr:to>
      <xdr:col>5</xdr:col>
      <xdr:colOff>409575</xdr:colOff>
      <xdr:row>97</xdr:row>
      <xdr:rowOff>139604</xdr:rowOff>
    </xdr:to>
    <xdr:sp macro="" textlink="">
      <xdr:nvSpPr>
        <xdr:cNvPr id="231" name="フローチャート : 判断 230"/>
        <xdr:cNvSpPr/>
      </xdr:nvSpPr>
      <xdr:spPr>
        <a:xfrm>
          <a:off x="3746500" y="1666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130731</xdr:rowOff>
    </xdr:from>
    <xdr:ext cx="534377" cy="259045"/>
    <xdr:sp macro="" textlink="">
      <xdr:nvSpPr>
        <xdr:cNvPr id="232" name="テキスト ボックス 231"/>
        <xdr:cNvSpPr txBox="1"/>
      </xdr:nvSpPr>
      <xdr:spPr>
        <a:xfrm>
          <a:off x="3530111" y="1676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77082</xdr:rowOff>
    </xdr:from>
    <xdr:to>
      <xdr:col>4</xdr:col>
      <xdr:colOff>155575</xdr:colOff>
      <xdr:row>91</xdr:row>
      <xdr:rowOff>107468</xdr:rowOff>
    </xdr:to>
    <xdr:cxnSp macro="">
      <xdr:nvCxnSpPr>
        <xdr:cNvPr id="233" name="直線コネクタ 232"/>
        <xdr:cNvCxnSpPr/>
      </xdr:nvCxnSpPr>
      <xdr:spPr>
        <a:xfrm flipV="1">
          <a:off x="2019300" y="15679032"/>
          <a:ext cx="889000" cy="3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104034</xdr:rowOff>
    </xdr:from>
    <xdr:to>
      <xdr:col>4</xdr:col>
      <xdr:colOff>206375</xdr:colOff>
      <xdr:row>97</xdr:row>
      <xdr:rowOff>34184</xdr:rowOff>
    </xdr:to>
    <xdr:sp macro="" textlink="">
      <xdr:nvSpPr>
        <xdr:cNvPr id="234" name="フローチャート : 判断 233"/>
        <xdr:cNvSpPr/>
      </xdr:nvSpPr>
      <xdr:spPr>
        <a:xfrm>
          <a:off x="2857500" y="1656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25311</xdr:rowOff>
    </xdr:from>
    <xdr:ext cx="534377" cy="259045"/>
    <xdr:sp macro="" textlink="">
      <xdr:nvSpPr>
        <xdr:cNvPr id="235" name="テキスト ボックス 234"/>
        <xdr:cNvSpPr txBox="1"/>
      </xdr:nvSpPr>
      <xdr:spPr>
        <a:xfrm>
          <a:off x="2641111" y="1665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102274</xdr:rowOff>
    </xdr:from>
    <xdr:to>
      <xdr:col>2</xdr:col>
      <xdr:colOff>638175</xdr:colOff>
      <xdr:row>91</xdr:row>
      <xdr:rowOff>107468</xdr:rowOff>
    </xdr:to>
    <xdr:cxnSp macro="">
      <xdr:nvCxnSpPr>
        <xdr:cNvPr id="236" name="直線コネクタ 235"/>
        <xdr:cNvCxnSpPr/>
      </xdr:nvCxnSpPr>
      <xdr:spPr>
        <a:xfrm>
          <a:off x="1130300" y="15704224"/>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159392</xdr:rowOff>
    </xdr:from>
    <xdr:to>
      <xdr:col>3</xdr:col>
      <xdr:colOff>3175</xdr:colOff>
      <xdr:row>97</xdr:row>
      <xdr:rowOff>89542</xdr:rowOff>
    </xdr:to>
    <xdr:sp macro="" textlink="">
      <xdr:nvSpPr>
        <xdr:cNvPr id="237" name="フローチャート : 判断 236"/>
        <xdr:cNvSpPr/>
      </xdr:nvSpPr>
      <xdr:spPr>
        <a:xfrm>
          <a:off x="1968500" y="1661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80669</xdr:rowOff>
    </xdr:from>
    <xdr:ext cx="534377" cy="259045"/>
    <xdr:sp macro="" textlink="">
      <xdr:nvSpPr>
        <xdr:cNvPr id="238" name="テキスト ボックス 237"/>
        <xdr:cNvSpPr txBox="1"/>
      </xdr:nvSpPr>
      <xdr:spPr>
        <a:xfrm>
          <a:off x="1752111" y="1671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5717</xdr:rowOff>
    </xdr:from>
    <xdr:to>
      <xdr:col>1</xdr:col>
      <xdr:colOff>485775</xdr:colOff>
      <xdr:row>97</xdr:row>
      <xdr:rowOff>107317</xdr:rowOff>
    </xdr:to>
    <xdr:sp macro="" textlink="">
      <xdr:nvSpPr>
        <xdr:cNvPr id="239" name="フローチャート : 判断 238"/>
        <xdr:cNvSpPr/>
      </xdr:nvSpPr>
      <xdr:spPr>
        <a:xfrm>
          <a:off x="1079500" y="166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98444</xdr:rowOff>
    </xdr:from>
    <xdr:ext cx="534377" cy="259045"/>
    <xdr:sp macro="" textlink="">
      <xdr:nvSpPr>
        <xdr:cNvPr id="240" name="テキスト ボックス 239"/>
        <xdr:cNvSpPr txBox="1"/>
      </xdr:nvSpPr>
      <xdr:spPr>
        <a:xfrm>
          <a:off x="863111" y="167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106136</xdr:rowOff>
    </xdr:from>
    <xdr:to>
      <xdr:col>6</xdr:col>
      <xdr:colOff>561975</xdr:colOff>
      <xdr:row>91</xdr:row>
      <xdr:rowOff>36286</xdr:rowOff>
    </xdr:to>
    <xdr:sp macro="" textlink="">
      <xdr:nvSpPr>
        <xdr:cNvPr id="246" name="円/楕円 245"/>
        <xdr:cNvSpPr/>
      </xdr:nvSpPr>
      <xdr:spPr>
        <a:xfrm>
          <a:off x="4584700" y="1553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21063</xdr:rowOff>
    </xdr:from>
    <xdr:ext cx="599010" cy="259045"/>
    <xdr:sp macro="" textlink="">
      <xdr:nvSpPr>
        <xdr:cNvPr id="247" name="扶助費該当値テキスト"/>
        <xdr:cNvSpPr txBox="1"/>
      </xdr:nvSpPr>
      <xdr:spPr>
        <a:xfrm>
          <a:off x="4686300" y="1545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198,115</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165472</xdr:rowOff>
    </xdr:from>
    <xdr:to>
      <xdr:col>5</xdr:col>
      <xdr:colOff>409575</xdr:colOff>
      <xdr:row>91</xdr:row>
      <xdr:rowOff>95622</xdr:rowOff>
    </xdr:to>
    <xdr:sp macro="" textlink="">
      <xdr:nvSpPr>
        <xdr:cNvPr id="248" name="円/楕円 247"/>
        <xdr:cNvSpPr/>
      </xdr:nvSpPr>
      <xdr:spPr>
        <a:xfrm>
          <a:off x="3746500" y="1559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112149</xdr:rowOff>
    </xdr:from>
    <xdr:ext cx="599010" cy="259045"/>
    <xdr:sp macro="" textlink="">
      <xdr:nvSpPr>
        <xdr:cNvPr id="249" name="テキスト ボックス 248"/>
        <xdr:cNvSpPr txBox="1"/>
      </xdr:nvSpPr>
      <xdr:spPr>
        <a:xfrm>
          <a:off x="3497794" y="1537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191,626</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26282</xdr:rowOff>
    </xdr:from>
    <xdr:to>
      <xdr:col>4</xdr:col>
      <xdr:colOff>206375</xdr:colOff>
      <xdr:row>91</xdr:row>
      <xdr:rowOff>127882</xdr:rowOff>
    </xdr:to>
    <xdr:sp macro="" textlink="">
      <xdr:nvSpPr>
        <xdr:cNvPr id="250" name="円/楕円 249"/>
        <xdr:cNvSpPr/>
      </xdr:nvSpPr>
      <xdr:spPr>
        <a:xfrm>
          <a:off x="2857500" y="1562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144409</xdr:rowOff>
    </xdr:from>
    <xdr:ext cx="599010" cy="259045"/>
    <xdr:sp macro="" textlink="">
      <xdr:nvSpPr>
        <xdr:cNvPr id="251" name="テキスト ボックス 250"/>
        <xdr:cNvSpPr txBox="1"/>
      </xdr:nvSpPr>
      <xdr:spPr>
        <a:xfrm>
          <a:off x="2608794" y="1540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188,098</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56668</xdr:rowOff>
    </xdr:from>
    <xdr:to>
      <xdr:col>3</xdr:col>
      <xdr:colOff>3175</xdr:colOff>
      <xdr:row>91</xdr:row>
      <xdr:rowOff>158268</xdr:rowOff>
    </xdr:to>
    <xdr:sp macro="" textlink="">
      <xdr:nvSpPr>
        <xdr:cNvPr id="252" name="円/楕円 251"/>
        <xdr:cNvSpPr/>
      </xdr:nvSpPr>
      <xdr:spPr>
        <a:xfrm>
          <a:off x="1968500" y="1565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3345</xdr:rowOff>
    </xdr:from>
    <xdr:ext cx="599010" cy="259045"/>
    <xdr:sp macro="" textlink="">
      <xdr:nvSpPr>
        <xdr:cNvPr id="253" name="テキスト ボックス 252"/>
        <xdr:cNvSpPr txBox="1"/>
      </xdr:nvSpPr>
      <xdr:spPr>
        <a:xfrm>
          <a:off x="1719794" y="1543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184,775</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51474</xdr:rowOff>
    </xdr:from>
    <xdr:to>
      <xdr:col>1</xdr:col>
      <xdr:colOff>485775</xdr:colOff>
      <xdr:row>91</xdr:row>
      <xdr:rowOff>153074</xdr:rowOff>
    </xdr:to>
    <xdr:sp macro="" textlink="">
      <xdr:nvSpPr>
        <xdr:cNvPr id="254" name="円/楕円 253"/>
        <xdr:cNvSpPr/>
      </xdr:nvSpPr>
      <xdr:spPr>
        <a:xfrm>
          <a:off x="1079500" y="1565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169601</xdr:rowOff>
    </xdr:from>
    <xdr:ext cx="599010" cy="259045"/>
    <xdr:sp macro="" textlink="">
      <xdr:nvSpPr>
        <xdr:cNvPr id="255" name="テキスト ボックス 254"/>
        <xdr:cNvSpPr txBox="1"/>
      </xdr:nvSpPr>
      <xdr:spPr>
        <a:xfrm>
          <a:off x="830794" y="1542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157498</xdr:rowOff>
    </xdr:from>
    <xdr:to>
      <xdr:col>15</xdr:col>
      <xdr:colOff>180975</xdr:colOff>
      <xdr:row>38</xdr:row>
      <xdr:rowOff>14765</xdr:rowOff>
    </xdr:to>
    <xdr:cxnSp macro="">
      <xdr:nvCxnSpPr>
        <xdr:cNvPr id="287" name="直線コネクタ 286"/>
        <xdr:cNvCxnSpPr/>
      </xdr:nvCxnSpPr>
      <xdr:spPr>
        <a:xfrm>
          <a:off x="9639300" y="6501148"/>
          <a:ext cx="838200" cy="2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137119</xdr:rowOff>
    </xdr:from>
    <xdr:ext cx="534377" cy="259045"/>
    <xdr:sp macro="" textlink="">
      <xdr:nvSpPr>
        <xdr:cNvPr id="288" name="補助費等平均値テキスト"/>
        <xdr:cNvSpPr txBox="1"/>
      </xdr:nvSpPr>
      <xdr:spPr>
        <a:xfrm>
          <a:off x="10528300" y="630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150760</xdr:rowOff>
    </xdr:from>
    <xdr:to>
      <xdr:col>14</xdr:col>
      <xdr:colOff>28575</xdr:colOff>
      <xdr:row>37</xdr:row>
      <xdr:rowOff>157498</xdr:rowOff>
    </xdr:to>
    <xdr:cxnSp macro="">
      <xdr:nvCxnSpPr>
        <xdr:cNvPr id="290" name="直線コネクタ 289"/>
        <xdr:cNvCxnSpPr/>
      </xdr:nvCxnSpPr>
      <xdr:spPr>
        <a:xfrm>
          <a:off x="8750300" y="6494410"/>
          <a:ext cx="889000" cy="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98229</xdr:rowOff>
    </xdr:from>
    <xdr:to>
      <xdr:col>14</xdr:col>
      <xdr:colOff>79375</xdr:colOff>
      <xdr:row>38</xdr:row>
      <xdr:rowOff>28379</xdr:rowOff>
    </xdr:to>
    <xdr:sp macro="" textlink="">
      <xdr:nvSpPr>
        <xdr:cNvPr id="291" name="フローチャート : 判断 290"/>
        <xdr:cNvSpPr/>
      </xdr:nvSpPr>
      <xdr:spPr>
        <a:xfrm>
          <a:off x="9588500" y="644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44906</xdr:rowOff>
    </xdr:from>
    <xdr:ext cx="534377" cy="259045"/>
    <xdr:sp macro="" textlink="">
      <xdr:nvSpPr>
        <xdr:cNvPr id="292" name="テキスト ボックス 291"/>
        <xdr:cNvSpPr txBox="1"/>
      </xdr:nvSpPr>
      <xdr:spPr>
        <a:xfrm>
          <a:off x="9372111" y="621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150760</xdr:rowOff>
    </xdr:from>
    <xdr:to>
      <xdr:col>12</xdr:col>
      <xdr:colOff>511175</xdr:colOff>
      <xdr:row>38</xdr:row>
      <xdr:rowOff>31964</xdr:rowOff>
    </xdr:to>
    <xdr:cxnSp macro="">
      <xdr:nvCxnSpPr>
        <xdr:cNvPr id="293" name="直線コネクタ 292"/>
        <xdr:cNvCxnSpPr/>
      </xdr:nvCxnSpPr>
      <xdr:spPr>
        <a:xfrm flipV="1">
          <a:off x="7861300" y="6494410"/>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66747</xdr:rowOff>
    </xdr:from>
    <xdr:to>
      <xdr:col>12</xdr:col>
      <xdr:colOff>561975</xdr:colOff>
      <xdr:row>37</xdr:row>
      <xdr:rowOff>168348</xdr:rowOff>
    </xdr:to>
    <xdr:sp macro="" textlink="">
      <xdr:nvSpPr>
        <xdr:cNvPr id="294" name="フローチャート : 判断 293"/>
        <xdr:cNvSpPr/>
      </xdr:nvSpPr>
      <xdr:spPr>
        <a:xfrm>
          <a:off x="8699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13424</xdr:rowOff>
    </xdr:from>
    <xdr:ext cx="534377" cy="259045"/>
    <xdr:sp macro="" textlink="">
      <xdr:nvSpPr>
        <xdr:cNvPr id="295" name="テキスト ボックス 294"/>
        <xdr:cNvSpPr txBox="1"/>
      </xdr:nvSpPr>
      <xdr:spPr>
        <a:xfrm>
          <a:off x="8483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14416</xdr:rowOff>
    </xdr:from>
    <xdr:to>
      <xdr:col>11</xdr:col>
      <xdr:colOff>307975</xdr:colOff>
      <xdr:row>38</xdr:row>
      <xdr:rowOff>31964</xdr:rowOff>
    </xdr:to>
    <xdr:cxnSp macro="">
      <xdr:nvCxnSpPr>
        <xdr:cNvPr id="296" name="直線コネクタ 295"/>
        <xdr:cNvCxnSpPr/>
      </xdr:nvCxnSpPr>
      <xdr:spPr>
        <a:xfrm>
          <a:off x="6972300" y="6529516"/>
          <a:ext cx="889000" cy="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93984</xdr:rowOff>
    </xdr:from>
    <xdr:to>
      <xdr:col>11</xdr:col>
      <xdr:colOff>358775</xdr:colOff>
      <xdr:row>38</xdr:row>
      <xdr:rowOff>24133</xdr:rowOff>
    </xdr:to>
    <xdr:sp macro="" textlink="">
      <xdr:nvSpPr>
        <xdr:cNvPr id="297" name="フローチャート : 判断 296"/>
        <xdr:cNvSpPr/>
      </xdr:nvSpPr>
      <xdr:spPr>
        <a:xfrm>
          <a:off x="7810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40661</xdr:rowOff>
    </xdr:from>
    <xdr:ext cx="534377" cy="259045"/>
    <xdr:sp macro="" textlink="">
      <xdr:nvSpPr>
        <xdr:cNvPr id="298" name="テキスト ボックス 297"/>
        <xdr:cNvSpPr txBox="1"/>
      </xdr:nvSpPr>
      <xdr:spPr>
        <a:xfrm>
          <a:off x="7594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102061</xdr:rowOff>
    </xdr:from>
    <xdr:to>
      <xdr:col>10</xdr:col>
      <xdr:colOff>155575</xdr:colOff>
      <xdr:row>38</xdr:row>
      <xdr:rowOff>32210</xdr:rowOff>
    </xdr:to>
    <xdr:sp macro="" textlink="">
      <xdr:nvSpPr>
        <xdr:cNvPr id="299" name="フローチャート : 判断 298"/>
        <xdr:cNvSpPr/>
      </xdr:nvSpPr>
      <xdr:spPr>
        <a:xfrm>
          <a:off x="6921500" y="64457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48738</xdr:rowOff>
    </xdr:from>
    <xdr:ext cx="534377" cy="259045"/>
    <xdr:sp macro="" textlink="">
      <xdr:nvSpPr>
        <xdr:cNvPr id="300" name="テキスト ボックス 299"/>
        <xdr:cNvSpPr txBox="1"/>
      </xdr:nvSpPr>
      <xdr:spPr>
        <a:xfrm>
          <a:off x="6705111" y="62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135415</xdr:rowOff>
    </xdr:from>
    <xdr:to>
      <xdr:col>15</xdr:col>
      <xdr:colOff>231775</xdr:colOff>
      <xdr:row>38</xdr:row>
      <xdr:rowOff>65565</xdr:rowOff>
    </xdr:to>
    <xdr:sp macro="" textlink="">
      <xdr:nvSpPr>
        <xdr:cNvPr id="306" name="円/楕円 305"/>
        <xdr:cNvSpPr/>
      </xdr:nvSpPr>
      <xdr:spPr>
        <a:xfrm>
          <a:off x="10426700" y="647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113842</xdr:rowOff>
    </xdr:from>
    <xdr:ext cx="534377" cy="259045"/>
    <xdr:sp macro="" textlink="">
      <xdr:nvSpPr>
        <xdr:cNvPr id="307" name="補助費等該当値テキスト"/>
        <xdr:cNvSpPr txBox="1"/>
      </xdr:nvSpPr>
      <xdr:spPr>
        <a:xfrm>
          <a:off x="10528300" y="645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53,477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106698</xdr:rowOff>
    </xdr:from>
    <xdr:to>
      <xdr:col>14</xdr:col>
      <xdr:colOff>79375</xdr:colOff>
      <xdr:row>38</xdr:row>
      <xdr:rowOff>36848</xdr:rowOff>
    </xdr:to>
    <xdr:sp macro="" textlink="">
      <xdr:nvSpPr>
        <xdr:cNvPr id="308" name="円/楕円 307"/>
        <xdr:cNvSpPr/>
      </xdr:nvSpPr>
      <xdr:spPr>
        <a:xfrm>
          <a:off x="9588500" y="64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27975</xdr:rowOff>
    </xdr:from>
    <xdr:ext cx="534377" cy="259045"/>
    <xdr:sp macro="" textlink="">
      <xdr:nvSpPr>
        <xdr:cNvPr id="309" name="テキスト ボックス 308"/>
        <xdr:cNvSpPr txBox="1"/>
      </xdr:nvSpPr>
      <xdr:spPr>
        <a:xfrm>
          <a:off x="9372111" y="65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99960</xdr:rowOff>
    </xdr:from>
    <xdr:to>
      <xdr:col>12</xdr:col>
      <xdr:colOff>561975</xdr:colOff>
      <xdr:row>38</xdr:row>
      <xdr:rowOff>30110</xdr:rowOff>
    </xdr:to>
    <xdr:sp macro="" textlink="">
      <xdr:nvSpPr>
        <xdr:cNvPr id="310" name="円/楕円 309"/>
        <xdr:cNvSpPr/>
      </xdr:nvSpPr>
      <xdr:spPr>
        <a:xfrm>
          <a:off x="8699500" y="644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21237</xdr:rowOff>
    </xdr:from>
    <xdr:ext cx="534377" cy="259045"/>
    <xdr:sp macro="" textlink="">
      <xdr:nvSpPr>
        <xdr:cNvPr id="311" name="テキスト ボックス 310"/>
        <xdr:cNvSpPr txBox="1"/>
      </xdr:nvSpPr>
      <xdr:spPr>
        <a:xfrm>
          <a:off x="8483111" y="653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56,734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152614</xdr:rowOff>
    </xdr:from>
    <xdr:to>
      <xdr:col>11</xdr:col>
      <xdr:colOff>358775</xdr:colOff>
      <xdr:row>38</xdr:row>
      <xdr:rowOff>82764</xdr:rowOff>
    </xdr:to>
    <xdr:sp macro="" textlink="">
      <xdr:nvSpPr>
        <xdr:cNvPr id="312" name="円/楕円 311"/>
        <xdr:cNvSpPr/>
      </xdr:nvSpPr>
      <xdr:spPr>
        <a:xfrm>
          <a:off x="7810500" y="64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73891</xdr:rowOff>
    </xdr:from>
    <xdr:ext cx="534377" cy="259045"/>
    <xdr:sp macro="" textlink="">
      <xdr:nvSpPr>
        <xdr:cNvPr id="313" name="テキスト ボックス 312"/>
        <xdr:cNvSpPr txBox="1"/>
      </xdr:nvSpPr>
      <xdr:spPr>
        <a:xfrm>
          <a:off x="7594111" y="65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135066</xdr:rowOff>
    </xdr:from>
    <xdr:to>
      <xdr:col>10</xdr:col>
      <xdr:colOff>155575</xdr:colOff>
      <xdr:row>38</xdr:row>
      <xdr:rowOff>65216</xdr:rowOff>
    </xdr:to>
    <xdr:sp macro="" textlink="">
      <xdr:nvSpPr>
        <xdr:cNvPr id="314" name="円/楕円 313"/>
        <xdr:cNvSpPr/>
      </xdr:nvSpPr>
      <xdr:spPr>
        <a:xfrm>
          <a:off x="6921500" y="647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56343</xdr:rowOff>
    </xdr:from>
    <xdr:ext cx="534377" cy="259045"/>
    <xdr:sp macro="" textlink="">
      <xdr:nvSpPr>
        <xdr:cNvPr id="315" name="テキスト ボックス 314"/>
        <xdr:cNvSpPr txBox="1"/>
      </xdr:nvSpPr>
      <xdr:spPr>
        <a:xfrm>
          <a:off x="6705111" y="657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27249</xdr:rowOff>
    </xdr:from>
    <xdr:to>
      <xdr:col>15</xdr:col>
      <xdr:colOff>180975</xdr:colOff>
      <xdr:row>58</xdr:row>
      <xdr:rowOff>53453</xdr:rowOff>
    </xdr:to>
    <xdr:cxnSp macro="">
      <xdr:nvCxnSpPr>
        <xdr:cNvPr id="346" name="直線コネクタ 345"/>
        <xdr:cNvCxnSpPr/>
      </xdr:nvCxnSpPr>
      <xdr:spPr>
        <a:xfrm flipV="1">
          <a:off x="9639300" y="9971349"/>
          <a:ext cx="838200" cy="2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150753</xdr:rowOff>
    </xdr:from>
    <xdr:ext cx="534377" cy="259045"/>
    <xdr:sp macro="" textlink="">
      <xdr:nvSpPr>
        <xdr:cNvPr id="347" name="普通建設事業費平均値テキスト"/>
        <xdr:cNvSpPr txBox="1"/>
      </xdr:nvSpPr>
      <xdr:spPr>
        <a:xfrm>
          <a:off x="10528300" y="9923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53453</xdr:rowOff>
    </xdr:from>
    <xdr:to>
      <xdr:col>14</xdr:col>
      <xdr:colOff>28575</xdr:colOff>
      <xdr:row>58</xdr:row>
      <xdr:rowOff>104704</xdr:rowOff>
    </xdr:to>
    <xdr:cxnSp macro="">
      <xdr:nvCxnSpPr>
        <xdr:cNvPr id="349" name="直線コネクタ 348"/>
        <xdr:cNvCxnSpPr/>
      </xdr:nvCxnSpPr>
      <xdr:spPr>
        <a:xfrm flipV="1">
          <a:off x="8750300" y="9997553"/>
          <a:ext cx="889000" cy="5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123947</xdr:rowOff>
    </xdr:from>
    <xdr:to>
      <xdr:col>14</xdr:col>
      <xdr:colOff>79375</xdr:colOff>
      <xdr:row>58</xdr:row>
      <xdr:rowOff>54097</xdr:rowOff>
    </xdr:to>
    <xdr:sp macro="" textlink="">
      <xdr:nvSpPr>
        <xdr:cNvPr id="350" name="フローチャート : 判断 349"/>
        <xdr:cNvSpPr/>
      </xdr:nvSpPr>
      <xdr:spPr>
        <a:xfrm>
          <a:off x="9588500" y="989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70624</xdr:rowOff>
    </xdr:from>
    <xdr:ext cx="534377" cy="259045"/>
    <xdr:sp macro="" textlink="">
      <xdr:nvSpPr>
        <xdr:cNvPr id="351" name="テキスト ボックス 350"/>
        <xdr:cNvSpPr txBox="1"/>
      </xdr:nvSpPr>
      <xdr:spPr>
        <a:xfrm>
          <a:off x="9372111" y="967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24913</xdr:rowOff>
    </xdr:from>
    <xdr:to>
      <xdr:col>12</xdr:col>
      <xdr:colOff>511175</xdr:colOff>
      <xdr:row>58</xdr:row>
      <xdr:rowOff>104704</xdr:rowOff>
    </xdr:to>
    <xdr:cxnSp macro="">
      <xdr:nvCxnSpPr>
        <xdr:cNvPr id="352" name="直線コネクタ 351"/>
        <xdr:cNvCxnSpPr/>
      </xdr:nvCxnSpPr>
      <xdr:spPr>
        <a:xfrm>
          <a:off x="7861300" y="9969013"/>
          <a:ext cx="889000" cy="7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42807</xdr:rowOff>
    </xdr:from>
    <xdr:to>
      <xdr:col>12</xdr:col>
      <xdr:colOff>561975</xdr:colOff>
      <xdr:row>57</xdr:row>
      <xdr:rowOff>144407</xdr:rowOff>
    </xdr:to>
    <xdr:sp macro="" textlink="">
      <xdr:nvSpPr>
        <xdr:cNvPr id="353" name="フローチャート : 判断 352"/>
        <xdr:cNvSpPr/>
      </xdr:nvSpPr>
      <xdr:spPr>
        <a:xfrm>
          <a:off x="8699500" y="98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160934</xdr:rowOff>
    </xdr:from>
    <xdr:ext cx="599010" cy="259045"/>
    <xdr:sp macro="" textlink="">
      <xdr:nvSpPr>
        <xdr:cNvPr id="354" name="テキスト ボックス 353"/>
        <xdr:cNvSpPr txBox="1"/>
      </xdr:nvSpPr>
      <xdr:spPr>
        <a:xfrm>
          <a:off x="8450794" y="959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24913</xdr:rowOff>
    </xdr:from>
    <xdr:to>
      <xdr:col>11</xdr:col>
      <xdr:colOff>307975</xdr:colOff>
      <xdr:row>58</xdr:row>
      <xdr:rowOff>114136</xdr:rowOff>
    </xdr:to>
    <xdr:cxnSp macro="">
      <xdr:nvCxnSpPr>
        <xdr:cNvPr id="355" name="直線コネクタ 354"/>
        <xdr:cNvCxnSpPr/>
      </xdr:nvCxnSpPr>
      <xdr:spPr>
        <a:xfrm flipV="1">
          <a:off x="6972300" y="9969013"/>
          <a:ext cx="889000" cy="8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93926</xdr:rowOff>
    </xdr:from>
    <xdr:to>
      <xdr:col>11</xdr:col>
      <xdr:colOff>358775</xdr:colOff>
      <xdr:row>58</xdr:row>
      <xdr:rowOff>24076</xdr:rowOff>
    </xdr:to>
    <xdr:sp macro="" textlink="">
      <xdr:nvSpPr>
        <xdr:cNvPr id="356" name="フローチャート : 判断 355"/>
        <xdr:cNvSpPr/>
      </xdr:nvSpPr>
      <xdr:spPr>
        <a:xfrm>
          <a:off x="7810500" y="98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40603</xdr:rowOff>
    </xdr:from>
    <xdr:ext cx="534377" cy="259045"/>
    <xdr:sp macro="" textlink="">
      <xdr:nvSpPr>
        <xdr:cNvPr id="357" name="テキスト ボックス 356"/>
        <xdr:cNvSpPr txBox="1"/>
      </xdr:nvSpPr>
      <xdr:spPr>
        <a:xfrm>
          <a:off x="7594111" y="96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143735</xdr:rowOff>
    </xdr:from>
    <xdr:to>
      <xdr:col>10</xdr:col>
      <xdr:colOff>155575</xdr:colOff>
      <xdr:row>58</xdr:row>
      <xdr:rowOff>73885</xdr:rowOff>
    </xdr:to>
    <xdr:sp macro="" textlink="">
      <xdr:nvSpPr>
        <xdr:cNvPr id="358" name="フローチャート : 判断 357"/>
        <xdr:cNvSpPr/>
      </xdr:nvSpPr>
      <xdr:spPr>
        <a:xfrm>
          <a:off x="6921500" y="991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90412</xdr:rowOff>
    </xdr:from>
    <xdr:ext cx="534377" cy="259045"/>
    <xdr:sp macro="" textlink="">
      <xdr:nvSpPr>
        <xdr:cNvPr id="359" name="テキスト ボックス 358"/>
        <xdr:cNvSpPr txBox="1"/>
      </xdr:nvSpPr>
      <xdr:spPr>
        <a:xfrm>
          <a:off x="6705111" y="969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147899</xdr:rowOff>
    </xdr:from>
    <xdr:to>
      <xdr:col>15</xdr:col>
      <xdr:colOff>231775</xdr:colOff>
      <xdr:row>58</xdr:row>
      <xdr:rowOff>78049</xdr:rowOff>
    </xdr:to>
    <xdr:sp macro="" textlink="">
      <xdr:nvSpPr>
        <xdr:cNvPr id="365" name="円/楕円 364"/>
        <xdr:cNvSpPr/>
      </xdr:nvSpPr>
      <xdr:spPr>
        <a:xfrm>
          <a:off x="10426700" y="99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170776</xdr:rowOff>
    </xdr:from>
    <xdr:ext cx="534377" cy="259045"/>
    <xdr:sp macro="" textlink="">
      <xdr:nvSpPr>
        <xdr:cNvPr id="366" name="普通建設事業費該当値テキスト"/>
        <xdr:cNvSpPr txBox="1"/>
      </xdr:nvSpPr>
      <xdr:spPr>
        <a:xfrm>
          <a:off x="10528300" y="977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74,434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2653</xdr:rowOff>
    </xdr:from>
    <xdr:to>
      <xdr:col>14</xdr:col>
      <xdr:colOff>79375</xdr:colOff>
      <xdr:row>58</xdr:row>
      <xdr:rowOff>104253</xdr:rowOff>
    </xdr:to>
    <xdr:sp macro="" textlink="">
      <xdr:nvSpPr>
        <xdr:cNvPr id="367" name="円/楕円 366"/>
        <xdr:cNvSpPr/>
      </xdr:nvSpPr>
      <xdr:spPr>
        <a:xfrm>
          <a:off x="9588500" y="99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95380</xdr:rowOff>
    </xdr:from>
    <xdr:ext cx="534377" cy="259045"/>
    <xdr:sp macro="" textlink="">
      <xdr:nvSpPr>
        <xdr:cNvPr id="368" name="テキスト ボックス 367"/>
        <xdr:cNvSpPr txBox="1"/>
      </xdr:nvSpPr>
      <xdr:spPr>
        <a:xfrm>
          <a:off x="9372111" y="1003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53904</xdr:rowOff>
    </xdr:from>
    <xdr:to>
      <xdr:col>12</xdr:col>
      <xdr:colOff>561975</xdr:colOff>
      <xdr:row>58</xdr:row>
      <xdr:rowOff>155504</xdr:rowOff>
    </xdr:to>
    <xdr:sp macro="" textlink="">
      <xdr:nvSpPr>
        <xdr:cNvPr id="369" name="円/楕円 368"/>
        <xdr:cNvSpPr/>
      </xdr:nvSpPr>
      <xdr:spPr>
        <a:xfrm>
          <a:off x="8699500" y="99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146631</xdr:rowOff>
    </xdr:from>
    <xdr:ext cx="534377" cy="259045"/>
    <xdr:sp macro="" textlink="">
      <xdr:nvSpPr>
        <xdr:cNvPr id="370" name="テキスト ボックス 369"/>
        <xdr:cNvSpPr txBox="1"/>
      </xdr:nvSpPr>
      <xdr:spPr>
        <a:xfrm>
          <a:off x="8483111" y="1009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145563</xdr:rowOff>
    </xdr:from>
    <xdr:to>
      <xdr:col>11</xdr:col>
      <xdr:colOff>358775</xdr:colOff>
      <xdr:row>58</xdr:row>
      <xdr:rowOff>75713</xdr:rowOff>
    </xdr:to>
    <xdr:sp macro="" textlink="">
      <xdr:nvSpPr>
        <xdr:cNvPr id="371" name="円/楕円 370"/>
        <xdr:cNvSpPr/>
      </xdr:nvSpPr>
      <xdr:spPr>
        <a:xfrm>
          <a:off x="7810500" y="99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66840</xdr:rowOff>
    </xdr:from>
    <xdr:ext cx="534377" cy="259045"/>
    <xdr:sp macro="" textlink="">
      <xdr:nvSpPr>
        <xdr:cNvPr id="372" name="テキスト ボックス 371"/>
        <xdr:cNvSpPr txBox="1"/>
      </xdr:nvSpPr>
      <xdr:spPr>
        <a:xfrm>
          <a:off x="7594111" y="1001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63336</xdr:rowOff>
    </xdr:from>
    <xdr:to>
      <xdr:col>10</xdr:col>
      <xdr:colOff>155575</xdr:colOff>
      <xdr:row>58</xdr:row>
      <xdr:rowOff>164936</xdr:rowOff>
    </xdr:to>
    <xdr:sp macro="" textlink="">
      <xdr:nvSpPr>
        <xdr:cNvPr id="373" name="円/楕円 372"/>
        <xdr:cNvSpPr/>
      </xdr:nvSpPr>
      <xdr:spPr>
        <a:xfrm>
          <a:off x="6921500" y="100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156063</xdr:rowOff>
    </xdr:from>
    <xdr:ext cx="534377" cy="259045"/>
    <xdr:sp macro="" textlink="">
      <xdr:nvSpPr>
        <xdr:cNvPr id="374" name="テキスト ボックス 373"/>
        <xdr:cNvSpPr txBox="1"/>
      </xdr:nvSpPr>
      <xdr:spPr>
        <a:xfrm>
          <a:off x="6705111" y="1010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11364</xdr:rowOff>
    </xdr:from>
    <xdr:to>
      <xdr:col>15</xdr:col>
      <xdr:colOff>180975</xdr:colOff>
      <xdr:row>79</xdr:row>
      <xdr:rowOff>5874</xdr:rowOff>
    </xdr:to>
    <xdr:cxnSp macro="">
      <xdr:nvCxnSpPr>
        <xdr:cNvPr id="403" name="直線コネクタ 402"/>
        <xdr:cNvCxnSpPr/>
      </xdr:nvCxnSpPr>
      <xdr:spPr>
        <a:xfrm>
          <a:off x="9639300" y="13384464"/>
          <a:ext cx="838200" cy="16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135273</xdr:rowOff>
    </xdr:from>
    <xdr:ext cx="534377" cy="259045"/>
    <xdr:sp macro="" textlink="">
      <xdr:nvSpPr>
        <xdr:cNvPr id="404" name="普通建設事業費 （ うち新規整備　）平均値テキスト"/>
        <xdr:cNvSpPr txBox="1"/>
      </xdr:nvSpPr>
      <xdr:spPr>
        <a:xfrm>
          <a:off x="10528300" y="13336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11364</xdr:rowOff>
    </xdr:from>
    <xdr:to>
      <xdr:col>14</xdr:col>
      <xdr:colOff>28575</xdr:colOff>
      <xdr:row>78</xdr:row>
      <xdr:rowOff>152319</xdr:rowOff>
    </xdr:to>
    <xdr:cxnSp macro="">
      <xdr:nvCxnSpPr>
        <xdr:cNvPr id="406" name="直線コネクタ 405"/>
        <xdr:cNvCxnSpPr/>
      </xdr:nvCxnSpPr>
      <xdr:spPr>
        <a:xfrm flipV="1">
          <a:off x="8750300" y="13384464"/>
          <a:ext cx="889000" cy="14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9275</xdr:rowOff>
    </xdr:from>
    <xdr:to>
      <xdr:col>14</xdr:col>
      <xdr:colOff>79375</xdr:colOff>
      <xdr:row>78</xdr:row>
      <xdr:rowOff>110875</xdr:rowOff>
    </xdr:to>
    <xdr:sp macro="" textlink="">
      <xdr:nvSpPr>
        <xdr:cNvPr id="407" name="フローチャート : 判断 406"/>
        <xdr:cNvSpPr/>
      </xdr:nvSpPr>
      <xdr:spPr>
        <a:xfrm>
          <a:off x="9588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102002</xdr:rowOff>
    </xdr:from>
    <xdr:ext cx="534377" cy="259045"/>
    <xdr:sp macro="" textlink="">
      <xdr:nvSpPr>
        <xdr:cNvPr id="408" name="テキスト ボックス 407"/>
        <xdr:cNvSpPr txBox="1"/>
      </xdr:nvSpPr>
      <xdr:spPr>
        <a:xfrm>
          <a:off x="9372111" y="134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137858</xdr:rowOff>
    </xdr:from>
    <xdr:to>
      <xdr:col>12</xdr:col>
      <xdr:colOff>561975</xdr:colOff>
      <xdr:row>78</xdr:row>
      <xdr:rowOff>68008</xdr:rowOff>
    </xdr:to>
    <xdr:sp macro="" textlink="">
      <xdr:nvSpPr>
        <xdr:cNvPr id="409" name="フローチャート : 判断 408"/>
        <xdr:cNvSpPr/>
      </xdr:nvSpPr>
      <xdr:spPr>
        <a:xfrm>
          <a:off x="8699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84535</xdr:rowOff>
    </xdr:from>
    <xdr:ext cx="534377" cy="259045"/>
    <xdr:sp macro="" textlink="">
      <xdr:nvSpPr>
        <xdr:cNvPr id="410" name="テキスト ボックス 409"/>
        <xdr:cNvSpPr txBox="1"/>
      </xdr:nvSpPr>
      <xdr:spPr>
        <a:xfrm>
          <a:off x="8483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126524</xdr:rowOff>
    </xdr:from>
    <xdr:to>
      <xdr:col>15</xdr:col>
      <xdr:colOff>231775</xdr:colOff>
      <xdr:row>79</xdr:row>
      <xdr:rowOff>56674</xdr:rowOff>
    </xdr:to>
    <xdr:sp macro="" textlink="">
      <xdr:nvSpPr>
        <xdr:cNvPr id="416" name="円/楕円 415"/>
        <xdr:cNvSpPr/>
      </xdr:nvSpPr>
      <xdr:spPr>
        <a:xfrm>
          <a:off x="10426700" y="134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90824</xdr:rowOff>
    </xdr:from>
    <xdr:ext cx="534377" cy="259045"/>
    <xdr:sp macro="" textlink="">
      <xdr:nvSpPr>
        <xdr:cNvPr id="417" name="普通建設事業費 （ うち新規整備　）該当値テキスト"/>
        <xdr:cNvSpPr txBox="1"/>
      </xdr:nvSpPr>
      <xdr:spPr>
        <a:xfrm>
          <a:off x="10528300" y="1346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132014</xdr:rowOff>
    </xdr:from>
    <xdr:to>
      <xdr:col>14</xdr:col>
      <xdr:colOff>79375</xdr:colOff>
      <xdr:row>78</xdr:row>
      <xdr:rowOff>62164</xdr:rowOff>
    </xdr:to>
    <xdr:sp macro="" textlink="">
      <xdr:nvSpPr>
        <xdr:cNvPr id="418" name="円/楕円 417"/>
        <xdr:cNvSpPr/>
      </xdr:nvSpPr>
      <xdr:spPr>
        <a:xfrm>
          <a:off x="9588500" y="133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78691</xdr:rowOff>
    </xdr:from>
    <xdr:ext cx="534377" cy="259045"/>
    <xdr:sp macro="" textlink="">
      <xdr:nvSpPr>
        <xdr:cNvPr id="419" name="テキスト ボックス 418"/>
        <xdr:cNvSpPr txBox="1"/>
      </xdr:nvSpPr>
      <xdr:spPr>
        <a:xfrm>
          <a:off x="9372111" y="1310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101519</xdr:rowOff>
    </xdr:from>
    <xdr:to>
      <xdr:col>12</xdr:col>
      <xdr:colOff>561975</xdr:colOff>
      <xdr:row>79</xdr:row>
      <xdr:rowOff>31669</xdr:rowOff>
    </xdr:to>
    <xdr:sp macro="" textlink="">
      <xdr:nvSpPr>
        <xdr:cNvPr id="420" name="円/楕円 419"/>
        <xdr:cNvSpPr/>
      </xdr:nvSpPr>
      <xdr:spPr>
        <a:xfrm>
          <a:off x="8699500" y="134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22796</xdr:rowOff>
    </xdr:from>
    <xdr:ext cx="534377" cy="259045"/>
    <xdr:sp macro="" textlink="">
      <xdr:nvSpPr>
        <xdr:cNvPr id="421" name="テキスト ボックス 420"/>
        <xdr:cNvSpPr txBox="1"/>
      </xdr:nvSpPr>
      <xdr:spPr>
        <a:xfrm>
          <a:off x="8483111" y="1356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3" name="テキスト ボックス 43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5" name="テキスト ボックス 43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7" name="テキスト ボックス 43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1" name="テキスト ボックス 44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5" name="テキスト ボックス 44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9" name="直線コネクタ 448"/>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50"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51" name="直線コネクタ 450"/>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52"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3" name="直線コネクタ 452"/>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112254</xdr:rowOff>
    </xdr:from>
    <xdr:to>
      <xdr:col>15</xdr:col>
      <xdr:colOff>180975</xdr:colOff>
      <xdr:row>98</xdr:row>
      <xdr:rowOff>160317</xdr:rowOff>
    </xdr:to>
    <xdr:cxnSp macro="">
      <xdr:nvCxnSpPr>
        <xdr:cNvPr id="454" name="直線コネクタ 453"/>
        <xdr:cNvCxnSpPr/>
      </xdr:nvCxnSpPr>
      <xdr:spPr>
        <a:xfrm flipV="1">
          <a:off x="9639300" y="16228554"/>
          <a:ext cx="838200" cy="73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110203</xdr:rowOff>
    </xdr:from>
    <xdr:ext cx="534377" cy="259045"/>
    <xdr:sp macro="" textlink="">
      <xdr:nvSpPr>
        <xdr:cNvPr id="455" name="普通建設事業費 （ うち更新整備　）平均値テキスト"/>
        <xdr:cNvSpPr txBox="1"/>
      </xdr:nvSpPr>
      <xdr:spPr>
        <a:xfrm>
          <a:off x="10528300" y="16397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6" name="フローチャート : 判断 455"/>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37130</xdr:rowOff>
    </xdr:from>
    <xdr:to>
      <xdr:col>14</xdr:col>
      <xdr:colOff>28575</xdr:colOff>
      <xdr:row>98</xdr:row>
      <xdr:rowOff>160317</xdr:rowOff>
    </xdr:to>
    <xdr:cxnSp macro="">
      <xdr:nvCxnSpPr>
        <xdr:cNvPr id="457" name="直線コネクタ 456"/>
        <xdr:cNvCxnSpPr/>
      </xdr:nvCxnSpPr>
      <xdr:spPr>
        <a:xfrm>
          <a:off x="8750300" y="16667780"/>
          <a:ext cx="889000" cy="29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26464</xdr:rowOff>
    </xdr:from>
    <xdr:to>
      <xdr:col>14</xdr:col>
      <xdr:colOff>79375</xdr:colOff>
      <xdr:row>97</xdr:row>
      <xdr:rowOff>128064</xdr:rowOff>
    </xdr:to>
    <xdr:sp macro="" textlink="">
      <xdr:nvSpPr>
        <xdr:cNvPr id="458" name="フローチャート : 判断 457"/>
        <xdr:cNvSpPr/>
      </xdr:nvSpPr>
      <xdr:spPr>
        <a:xfrm>
          <a:off x="9588500" y="1665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144591</xdr:rowOff>
    </xdr:from>
    <xdr:ext cx="534377" cy="259045"/>
    <xdr:sp macro="" textlink="">
      <xdr:nvSpPr>
        <xdr:cNvPr id="459" name="テキスト ボックス 458"/>
        <xdr:cNvSpPr txBox="1"/>
      </xdr:nvSpPr>
      <xdr:spPr>
        <a:xfrm>
          <a:off x="9372111" y="1643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86171</xdr:rowOff>
    </xdr:from>
    <xdr:to>
      <xdr:col>12</xdr:col>
      <xdr:colOff>561975</xdr:colOff>
      <xdr:row>97</xdr:row>
      <xdr:rowOff>16321</xdr:rowOff>
    </xdr:to>
    <xdr:sp macro="" textlink="">
      <xdr:nvSpPr>
        <xdr:cNvPr id="460" name="フローチャート : 判断 459"/>
        <xdr:cNvSpPr/>
      </xdr:nvSpPr>
      <xdr:spPr>
        <a:xfrm>
          <a:off x="8699500" y="165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32848</xdr:rowOff>
    </xdr:from>
    <xdr:ext cx="534377" cy="259045"/>
    <xdr:sp macro="" textlink="">
      <xdr:nvSpPr>
        <xdr:cNvPr id="461" name="テキスト ボックス 460"/>
        <xdr:cNvSpPr txBox="1"/>
      </xdr:nvSpPr>
      <xdr:spPr>
        <a:xfrm>
          <a:off x="8483111" y="1632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61454</xdr:rowOff>
    </xdr:from>
    <xdr:to>
      <xdr:col>15</xdr:col>
      <xdr:colOff>231775</xdr:colOff>
      <xdr:row>94</xdr:row>
      <xdr:rowOff>163054</xdr:rowOff>
    </xdr:to>
    <xdr:sp macro="" textlink="">
      <xdr:nvSpPr>
        <xdr:cNvPr id="467" name="円/楕円 466"/>
        <xdr:cNvSpPr/>
      </xdr:nvSpPr>
      <xdr:spPr>
        <a:xfrm>
          <a:off x="10426700" y="1617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84331</xdr:rowOff>
    </xdr:from>
    <xdr:ext cx="534377" cy="259045"/>
    <xdr:sp macro="" textlink="">
      <xdr:nvSpPr>
        <xdr:cNvPr id="468" name="普通建設事業費 （ うち更新整備　）該当値テキスト"/>
        <xdr:cNvSpPr txBox="1"/>
      </xdr:nvSpPr>
      <xdr:spPr>
        <a:xfrm>
          <a:off x="10528300" y="1602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109517</xdr:rowOff>
    </xdr:from>
    <xdr:to>
      <xdr:col>14</xdr:col>
      <xdr:colOff>79375</xdr:colOff>
      <xdr:row>99</xdr:row>
      <xdr:rowOff>39667</xdr:rowOff>
    </xdr:to>
    <xdr:sp macro="" textlink="">
      <xdr:nvSpPr>
        <xdr:cNvPr id="469" name="円/楕円 468"/>
        <xdr:cNvSpPr/>
      </xdr:nvSpPr>
      <xdr:spPr>
        <a:xfrm>
          <a:off x="9588500" y="1691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30794</xdr:rowOff>
    </xdr:from>
    <xdr:ext cx="534377" cy="259045"/>
    <xdr:sp macro="" textlink="">
      <xdr:nvSpPr>
        <xdr:cNvPr id="470" name="テキスト ボックス 469"/>
        <xdr:cNvSpPr txBox="1"/>
      </xdr:nvSpPr>
      <xdr:spPr>
        <a:xfrm>
          <a:off x="9372111"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157780</xdr:rowOff>
    </xdr:from>
    <xdr:to>
      <xdr:col>12</xdr:col>
      <xdr:colOff>561975</xdr:colOff>
      <xdr:row>97</xdr:row>
      <xdr:rowOff>87930</xdr:rowOff>
    </xdr:to>
    <xdr:sp macro="" textlink="">
      <xdr:nvSpPr>
        <xdr:cNvPr id="471" name="円/楕円 470"/>
        <xdr:cNvSpPr/>
      </xdr:nvSpPr>
      <xdr:spPr>
        <a:xfrm>
          <a:off x="8699500" y="166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79057</xdr:rowOff>
    </xdr:from>
    <xdr:ext cx="534377" cy="259045"/>
    <xdr:sp macro="" textlink="">
      <xdr:nvSpPr>
        <xdr:cNvPr id="472" name="テキスト ボックス 471"/>
        <xdr:cNvSpPr txBox="1"/>
      </xdr:nvSpPr>
      <xdr:spPr>
        <a:xfrm>
          <a:off x="8483111" y="1670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8" name="直線コネクタ 497"/>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501"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502" name="直線コネクタ 501"/>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58139</xdr:rowOff>
    </xdr:from>
    <xdr:to>
      <xdr:col>23</xdr:col>
      <xdr:colOff>517525</xdr:colOff>
      <xdr:row>39</xdr:row>
      <xdr:rowOff>72867</xdr:rowOff>
    </xdr:to>
    <xdr:cxnSp macro="">
      <xdr:nvCxnSpPr>
        <xdr:cNvPr id="503" name="直線コネクタ 502"/>
        <xdr:cNvCxnSpPr/>
      </xdr:nvCxnSpPr>
      <xdr:spPr>
        <a:xfrm flipV="1">
          <a:off x="15481300" y="6744689"/>
          <a:ext cx="8382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170658</xdr:rowOff>
    </xdr:from>
    <xdr:ext cx="469744" cy="259045"/>
    <xdr:sp macro="" textlink="">
      <xdr:nvSpPr>
        <xdr:cNvPr id="504" name="災害復旧事業費平均値テキスト"/>
        <xdr:cNvSpPr txBox="1"/>
      </xdr:nvSpPr>
      <xdr:spPr>
        <a:xfrm>
          <a:off x="16370300" y="651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5" name="フローチャート : 判断 504"/>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71398</xdr:rowOff>
    </xdr:from>
    <xdr:to>
      <xdr:col>22</xdr:col>
      <xdr:colOff>365125</xdr:colOff>
      <xdr:row>39</xdr:row>
      <xdr:rowOff>72867</xdr:rowOff>
    </xdr:to>
    <xdr:cxnSp macro="">
      <xdr:nvCxnSpPr>
        <xdr:cNvPr id="506" name="直線コネクタ 505"/>
        <xdr:cNvCxnSpPr/>
      </xdr:nvCxnSpPr>
      <xdr:spPr>
        <a:xfrm>
          <a:off x="14592300" y="6757948"/>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415</xdr:rowOff>
    </xdr:from>
    <xdr:to>
      <xdr:col>22</xdr:col>
      <xdr:colOff>415925</xdr:colOff>
      <xdr:row>39</xdr:row>
      <xdr:rowOff>102015</xdr:rowOff>
    </xdr:to>
    <xdr:sp macro="" textlink="">
      <xdr:nvSpPr>
        <xdr:cNvPr id="507" name="フローチャート : 判断 506"/>
        <xdr:cNvSpPr/>
      </xdr:nvSpPr>
      <xdr:spPr>
        <a:xfrm>
          <a:off x="15430500" y="668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118542</xdr:rowOff>
    </xdr:from>
    <xdr:ext cx="469744" cy="259045"/>
    <xdr:sp macro="" textlink="">
      <xdr:nvSpPr>
        <xdr:cNvPr id="508" name="テキスト ボックス 507"/>
        <xdr:cNvSpPr txBox="1"/>
      </xdr:nvSpPr>
      <xdr:spPr>
        <a:xfrm>
          <a:off x="15246427" y="646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9496</xdr:rowOff>
    </xdr:from>
    <xdr:to>
      <xdr:col>21</xdr:col>
      <xdr:colOff>161925</xdr:colOff>
      <xdr:row>39</xdr:row>
      <xdr:rowOff>71398</xdr:rowOff>
    </xdr:to>
    <xdr:cxnSp macro="">
      <xdr:nvCxnSpPr>
        <xdr:cNvPr id="509" name="直線コネクタ 508"/>
        <xdr:cNvCxnSpPr/>
      </xdr:nvCxnSpPr>
      <xdr:spPr>
        <a:xfrm>
          <a:off x="13703300" y="6696046"/>
          <a:ext cx="889000" cy="6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87088</xdr:rowOff>
    </xdr:from>
    <xdr:to>
      <xdr:col>21</xdr:col>
      <xdr:colOff>212725</xdr:colOff>
      <xdr:row>39</xdr:row>
      <xdr:rowOff>17238</xdr:rowOff>
    </xdr:to>
    <xdr:sp macro="" textlink="">
      <xdr:nvSpPr>
        <xdr:cNvPr id="510" name="フローチャート : 判断 509"/>
        <xdr:cNvSpPr/>
      </xdr:nvSpPr>
      <xdr:spPr>
        <a:xfrm>
          <a:off x="14541500" y="66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33765</xdr:rowOff>
    </xdr:from>
    <xdr:ext cx="469744" cy="259045"/>
    <xdr:sp macro="" textlink="">
      <xdr:nvSpPr>
        <xdr:cNvPr id="511" name="テキスト ボックス 510"/>
        <xdr:cNvSpPr txBox="1"/>
      </xdr:nvSpPr>
      <xdr:spPr>
        <a:xfrm>
          <a:off x="14357427" y="63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103891</xdr:rowOff>
    </xdr:from>
    <xdr:to>
      <xdr:col>19</xdr:col>
      <xdr:colOff>644525</xdr:colOff>
      <xdr:row>39</xdr:row>
      <xdr:rowOff>9496</xdr:rowOff>
    </xdr:to>
    <xdr:cxnSp macro="">
      <xdr:nvCxnSpPr>
        <xdr:cNvPr id="512" name="直線コネクタ 511"/>
        <xdr:cNvCxnSpPr/>
      </xdr:nvCxnSpPr>
      <xdr:spPr>
        <a:xfrm>
          <a:off x="12814300" y="6447541"/>
          <a:ext cx="889000" cy="24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90386</xdr:rowOff>
    </xdr:from>
    <xdr:to>
      <xdr:col>20</xdr:col>
      <xdr:colOff>9525</xdr:colOff>
      <xdr:row>39</xdr:row>
      <xdr:rowOff>20536</xdr:rowOff>
    </xdr:to>
    <xdr:sp macro="" textlink="">
      <xdr:nvSpPr>
        <xdr:cNvPr id="513" name="フローチャート : 判断 512"/>
        <xdr:cNvSpPr/>
      </xdr:nvSpPr>
      <xdr:spPr>
        <a:xfrm>
          <a:off x="13652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37063</xdr:rowOff>
    </xdr:from>
    <xdr:ext cx="469744" cy="259045"/>
    <xdr:sp macro="" textlink="">
      <xdr:nvSpPr>
        <xdr:cNvPr id="514" name="テキスト ボックス 513"/>
        <xdr:cNvSpPr txBox="1"/>
      </xdr:nvSpPr>
      <xdr:spPr>
        <a:xfrm>
          <a:off x="13468427"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36567</xdr:rowOff>
    </xdr:from>
    <xdr:to>
      <xdr:col>18</xdr:col>
      <xdr:colOff>492125</xdr:colOff>
      <xdr:row>38</xdr:row>
      <xdr:rowOff>138167</xdr:rowOff>
    </xdr:to>
    <xdr:sp macro="" textlink="">
      <xdr:nvSpPr>
        <xdr:cNvPr id="515" name="フローチャート : 判断 514"/>
        <xdr:cNvSpPr/>
      </xdr:nvSpPr>
      <xdr:spPr>
        <a:xfrm>
          <a:off x="12763500" y="65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129294</xdr:rowOff>
    </xdr:from>
    <xdr:ext cx="534377" cy="259045"/>
    <xdr:sp macro="" textlink="">
      <xdr:nvSpPr>
        <xdr:cNvPr id="516" name="テキスト ボックス 515"/>
        <xdr:cNvSpPr txBox="1"/>
      </xdr:nvSpPr>
      <xdr:spPr>
        <a:xfrm>
          <a:off x="12547111" y="664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7339</xdr:rowOff>
    </xdr:from>
    <xdr:to>
      <xdr:col>23</xdr:col>
      <xdr:colOff>568325</xdr:colOff>
      <xdr:row>39</xdr:row>
      <xdr:rowOff>108939</xdr:rowOff>
    </xdr:to>
    <xdr:sp macro="" textlink="">
      <xdr:nvSpPr>
        <xdr:cNvPr id="522" name="円/楕円 521"/>
        <xdr:cNvSpPr/>
      </xdr:nvSpPr>
      <xdr:spPr>
        <a:xfrm>
          <a:off x="16268700" y="66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126208</xdr:rowOff>
    </xdr:from>
    <xdr:ext cx="469744" cy="259045"/>
    <xdr:sp macro="" textlink="">
      <xdr:nvSpPr>
        <xdr:cNvPr id="523" name="災害復旧事業費該当値テキスト"/>
        <xdr:cNvSpPr txBox="1"/>
      </xdr:nvSpPr>
      <xdr:spPr>
        <a:xfrm>
          <a:off x="16370300" y="66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22067</xdr:rowOff>
    </xdr:from>
    <xdr:to>
      <xdr:col>22</xdr:col>
      <xdr:colOff>415925</xdr:colOff>
      <xdr:row>39</xdr:row>
      <xdr:rowOff>123667</xdr:rowOff>
    </xdr:to>
    <xdr:sp macro="" textlink="">
      <xdr:nvSpPr>
        <xdr:cNvPr id="524" name="円/楕円 523"/>
        <xdr:cNvSpPr/>
      </xdr:nvSpPr>
      <xdr:spPr>
        <a:xfrm>
          <a:off x="15430500" y="670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114794</xdr:rowOff>
    </xdr:from>
    <xdr:ext cx="469744" cy="259045"/>
    <xdr:sp macro="" textlink="">
      <xdr:nvSpPr>
        <xdr:cNvPr id="525" name="テキスト ボックス 524"/>
        <xdr:cNvSpPr txBox="1"/>
      </xdr:nvSpPr>
      <xdr:spPr>
        <a:xfrm>
          <a:off x="15246427" y="680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20598</xdr:rowOff>
    </xdr:from>
    <xdr:to>
      <xdr:col>21</xdr:col>
      <xdr:colOff>212725</xdr:colOff>
      <xdr:row>39</xdr:row>
      <xdr:rowOff>122198</xdr:rowOff>
    </xdr:to>
    <xdr:sp macro="" textlink="">
      <xdr:nvSpPr>
        <xdr:cNvPr id="526" name="円/楕円 525"/>
        <xdr:cNvSpPr/>
      </xdr:nvSpPr>
      <xdr:spPr>
        <a:xfrm>
          <a:off x="14541500" y="67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113325</xdr:rowOff>
    </xdr:from>
    <xdr:ext cx="469744" cy="259045"/>
    <xdr:sp macro="" textlink="">
      <xdr:nvSpPr>
        <xdr:cNvPr id="527" name="テキスト ボックス 526"/>
        <xdr:cNvSpPr txBox="1"/>
      </xdr:nvSpPr>
      <xdr:spPr>
        <a:xfrm>
          <a:off x="14357427" y="679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130146</xdr:rowOff>
    </xdr:from>
    <xdr:to>
      <xdr:col>20</xdr:col>
      <xdr:colOff>9525</xdr:colOff>
      <xdr:row>39</xdr:row>
      <xdr:rowOff>60296</xdr:rowOff>
    </xdr:to>
    <xdr:sp macro="" textlink="">
      <xdr:nvSpPr>
        <xdr:cNvPr id="528" name="円/楕円 527"/>
        <xdr:cNvSpPr/>
      </xdr:nvSpPr>
      <xdr:spPr>
        <a:xfrm>
          <a:off x="13652500" y="664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51423</xdr:rowOff>
    </xdr:from>
    <xdr:ext cx="469744" cy="259045"/>
    <xdr:sp macro="" textlink="">
      <xdr:nvSpPr>
        <xdr:cNvPr id="529" name="テキスト ボックス 528"/>
        <xdr:cNvSpPr txBox="1"/>
      </xdr:nvSpPr>
      <xdr:spPr>
        <a:xfrm>
          <a:off x="13468427" y="673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53091</xdr:rowOff>
    </xdr:from>
    <xdr:to>
      <xdr:col>18</xdr:col>
      <xdr:colOff>492125</xdr:colOff>
      <xdr:row>37</xdr:row>
      <xdr:rowOff>154691</xdr:rowOff>
    </xdr:to>
    <xdr:sp macro="" textlink="">
      <xdr:nvSpPr>
        <xdr:cNvPr id="530" name="円/楕円 529"/>
        <xdr:cNvSpPr/>
      </xdr:nvSpPr>
      <xdr:spPr>
        <a:xfrm>
          <a:off x="12763500" y="63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171218</xdr:rowOff>
    </xdr:from>
    <xdr:ext cx="534377" cy="259045"/>
    <xdr:sp macro="" textlink="">
      <xdr:nvSpPr>
        <xdr:cNvPr id="531" name="テキスト ボックス 530"/>
        <xdr:cNvSpPr txBox="1"/>
      </xdr:nvSpPr>
      <xdr:spPr>
        <a:xfrm>
          <a:off x="12547111" y="61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3" name="テキスト ボックス 54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5" name="テキスト ボックス 54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7" name="テキスト ボックス 54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9" name="テキスト ボックス 54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1" name="テキスト ボックス 55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3" name="テキスト ボックス 55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7" name="直線コネクタ 55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2" name="直線コネクタ 56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4" name="フローチャート : 判断 56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5" name="直線コネクタ 56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6" name="フローチャート : 判断 565"/>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7" name="テキスト ボックス 566"/>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8" name="直線コネクタ 56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9" name="フローチャート : 判断 568"/>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0" name="テキスト ボックス 569"/>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1" name="直線コネクタ 57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2" name="フローチャート : 判断 571"/>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3" name="テキスト ボックス 572"/>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4" name="フローチャート : 判断 573"/>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5" name="テキスト ボックス 574"/>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1" name="円/楕円 58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3" name="円/楕円 58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4" name="テキスト ボックス 583"/>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5" name="円/楕円 58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6" name="テキスト ボックス 585"/>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7" name="円/楕円 58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8" name="テキスト ボックス 587"/>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9" name="円/楕円 58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0" name="テキスト ボックス 589"/>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4" name="直線コネクタ 613"/>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5"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6" name="直線コネクタ 615"/>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7"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8" name="直線コネクタ 617"/>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112649</xdr:rowOff>
    </xdr:from>
    <xdr:to>
      <xdr:col>23</xdr:col>
      <xdr:colOff>517525</xdr:colOff>
      <xdr:row>76</xdr:row>
      <xdr:rowOff>125802</xdr:rowOff>
    </xdr:to>
    <xdr:cxnSp macro="">
      <xdr:nvCxnSpPr>
        <xdr:cNvPr id="619" name="直線コネクタ 618"/>
        <xdr:cNvCxnSpPr/>
      </xdr:nvCxnSpPr>
      <xdr:spPr>
        <a:xfrm flipV="1">
          <a:off x="15481300" y="13142849"/>
          <a:ext cx="83820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72541</xdr:rowOff>
    </xdr:from>
    <xdr:ext cx="534377" cy="259045"/>
    <xdr:sp macro="" textlink="">
      <xdr:nvSpPr>
        <xdr:cNvPr id="620" name="公債費平均値テキスト"/>
        <xdr:cNvSpPr txBox="1"/>
      </xdr:nvSpPr>
      <xdr:spPr>
        <a:xfrm>
          <a:off x="16370300" y="12931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21" name="フローチャート : 判断 620"/>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123896</xdr:rowOff>
    </xdr:from>
    <xdr:to>
      <xdr:col>22</xdr:col>
      <xdr:colOff>365125</xdr:colOff>
      <xdr:row>76</xdr:row>
      <xdr:rowOff>125802</xdr:rowOff>
    </xdr:to>
    <xdr:cxnSp macro="">
      <xdr:nvCxnSpPr>
        <xdr:cNvPr id="622" name="直線コネクタ 621"/>
        <xdr:cNvCxnSpPr/>
      </xdr:nvCxnSpPr>
      <xdr:spPr>
        <a:xfrm>
          <a:off x="14592300" y="13154096"/>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88054</xdr:rowOff>
    </xdr:from>
    <xdr:to>
      <xdr:col>22</xdr:col>
      <xdr:colOff>415925</xdr:colOff>
      <xdr:row>77</xdr:row>
      <xdr:rowOff>18204</xdr:rowOff>
    </xdr:to>
    <xdr:sp macro="" textlink="">
      <xdr:nvSpPr>
        <xdr:cNvPr id="623" name="フローチャート : 判断 622"/>
        <xdr:cNvSpPr/>
      </xdr:nvSpPr>
      <xdr:spPr>
        <a:xfrm>
          <a:off x="15430500" y="1311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9331</xdr:rowOff>
    </xdr:from>
    <xdr:ext cx="534377" cy="259045"/>
    <xdr:sp macro="" textlink="">
      <xdr:nvSpPr>
        <xdr:cNvPr id="624" name="テキスト ボックス 623"/>
        <xdr:cNvSpPr txBox="1"/>
      </xdr:nvSpPr>
      <xdr:spPr>
        <a:xfrm>
          <a:off x="15214111" y="132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76332</xdr:rowOff>
    </xdr:from>
    <xdr:to>
      <xdr:col>21</xdr:col>
      <xdr:colOff>161925</xdr:colOff>
      <xdr:row>76</xdr:row>
      <xdr:rowOff>123896</xdr:rowOff>
    </xdr:to>
    <xdr:cxnSp macro="">
      <xdr:nvCxnSpPr>
        <xdr:cNvPr id="625" name="直線コネクタ 624"/>
        <xdr:cNvCxnSpPr/>
      </xdr:nvCxnSpPr>
      <xdr:spPr>
        <a:xfrm>
          <a:off x="13703300" y="13106532"/>
          <a:ext cx="889000" cy="4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162951</xdr:rowOff>
    </xdr:from>
    <xdr:to>
      <xdr:col>21</xdr:col>
      <xdr:colOff>212725</xdr:colOff>
      <xdr:row>76</xdr:row>
      <xdr:rowOff>93101</xdr:rowOff>
    </xdr:to>
    <xdr:sp macro="" textlink="">
      <xdr:nvSpPr>
        <xdr:cNvPr id="626" name="フローチャート : 判断 625"/>
        <xdr:cNvSpPr/>
      </xdr:nvSpPr>
      <xdr:spPr>
        <a:xfrm>
          <a:off x="14541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109628</xdr:rowOff>
    </xdr:from>
    <xdr:ext cx="534377" cy="259045"/>
    <xdr:sp macro="" textlink="">
      <xdr:nvSpPr>
        <xdr:cNvPr id="627" name="テキスト ボックス 626"/>
        <xdr:cNvSpPr txBox="1"/>
      </xdr:nvSpPr>
      <xdr:spPr>
        <a:xfrm>
          <a:off x="14325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16591</xdr:rowOff>
    </xdr:from>
    <xdr:to>
      <xdr:col>19</xdr:col>
      <xdr:colOff>644525</xdr:colOff>
      <xdr:row>76</xdr:row>
      <xdr:rowOff>76332</xdr:rowOff>
    </xdr:to>
    <xdr:cxnSp macro="">
      <xdr:nvCxnSpPr>
        <xdr:cNvPr id="628" name="直線コネクタ 627"/>
        <xdr:cNvCxnSpPr/>
      </xdr:nvCxnSpPr>
      <xdr:spPr>
        <a:xfrm>
          <a:off x="12814300" y="13046791"/>
          <a:ext cx="8890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158852</xdr:rowOff>
    </xdr:from>
    <xdr:to>
      <xdr:col>20</xdr:col>
      <xdr:colOff>9525</xdr:colOff>
      <xdr:row>76</xdr:row>
      <xdr:rowOff>89002</xdr:rowOff>
    </xdr:to>
    <xdr:sp macro="" textlink="">
      <xdr:nvSpPr>
        <xdr:cNvPr id="629" name="フローチャート : 判断 628"/>
        <xdr:cNvSpPr/>
      </xdr:nvSpPr>
      <xdr:spPr>
        <a:xfrm>
          <a:off x="13652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105529</xdr:rowOff>
    </xdr:from>
    <xdr:ext cx="534377" cy="259045"/>
    <xdr:sp macro="" textlink="">
      <xdr:nvSpPr>
        <xdr:cNvPr id="630" name="テキスト ボックス 629"/>
        <xdr:cNvSpPr txBox="1"/>
      </xdr:nvSpPr>
      <xdr:spPr>
        <a:xfrm>
          <a:off x="13436111" y="127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157229</xdr:rowOff>
    </xdr:from>
    <xdr:to>
      <xdr:col>18</xdr:col>
      <xdr:colOff>492125</xdr:colOff>
      <xdr:row>76</xdr:row>
      <xdr:rowOff>87379</xdr:rowOff>
    </xdr:to>
    <xdr:sp macro="" textlink="">
      <xdr:nvSpPr>
        <xdr:cNvPr id="631" name="フローチャート : 判断 630"/>
        <xdr:cNvSpPr/>
      </xdr:nvSpPr>
      <xdr:spPr>
        <a:xfrm>
          <a:off x="12763500" y="130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78506</xdr:rowOff>
    </xdr:from>
    <xdr:ext cx="534377" cy="259045"/>
    <xdr:sp macro="" textlink="">
      <xdr:nvSpPr>
        <xdr:cNvPr id="632" name="テキスト ボックス 631"/>
        <xdr:cNvSpPr txBox="1"/>
      </xdr:nvSpPr>
      <xdr:spPr>
        <a:xfrm>
          <a:off x="12547111" y="131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61849</xdr:rowOff>
    </xdr:from>
    <xdr:to>
      <xdr:col>23</xdr:col>
      <xdr:colOff>568325</xdr:colOff>
      <xdr:row>76</xdr:row>
      <xdr:rowOff>163449</xdr:rowOff>
    </xdr:to>
    <xdr:sp macro="" textlink="">
      <xdr:nvSpPr>
        <xdr:cNvPr id="638" name="円/楕円 637"/>
        <xdr:cNvSpPr/>
      </xdr:nvSpPr>
      <xdr:spPr>
        <a:xfrm>
          <a:off x="16268700" y="130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40276</xdr:rowOff>
    </xdr:from>
    <xdr:ext cx="534377" cy="259045"/>
    <xdr:sp macro="" textlink="">
      <xdr:nvSpPr>
        <xdr:cNvPr id="639" name="公債費該当値テキスト"/>
        <xdr:cNvSpPr txBox="1"/>
      </xdr:nvSpPr>
      <xdr:spPr>
        <a:xfrm>
          <a:off x="16370300" y="1307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58,550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75002</xdr:rowOff>
    </xdr:from>
    <xdr:to>
      <xdr:col>22</xdr:col>
      <xdr:colOff>415925</xdr:colOff>
      <xdr:row>77</xdr:row>
      <xdr:rowOff>5152</xdr:rowOff>
    </xdr:to>
    <xdr:sp macro="" textlink="">
      <xdr:nvSpPr>
        <xdr:cNvPr id="640" name="円/楕円 639"/>
        <xdr:cNvSpPr/>
      </xdr:nvSpPr>
      <xdr:spPr>
        <a:xfrm>
          <a:off x="15430500" y="131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21678</xdr:rowOff>
    </xdr:from>
    <xdr:ext cx="534377" cy="259045"/>
    <xdr:sp macro="" textlink="">
      <xdr:nvSpPr>
        <xdr:cNvPr id="641" name="テキスト ボックス 640"/>
        <xdr:cNvSpPr txBox="1"/>
      </xdr:nvSpPr>
      <xdr:spPr>
        <a:xfrm>
          <a:off x="15214111" y="1288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56,824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73096</xdr:rowOff>
    </xdr:from>
    <xdr:to>
      <xdr:col>21</xdr:col>
      <xdr:colOff>212725</xdr:colOff>
      <xdr:row>77</xdr:row>
      <xdr:rowOff>3246</xdr:rowOff>
    </xdr:to>
    <xdr:sp macro="" textlink="">
      <xdr:nvSpPr>
        <xdr:cNvPr id="642" name="円/楕円 641"/>
        <xdr:cNvSpPr/>
      </xdr:nvSpPr>
      <xdr:spPr>
        <a:xfrm>
          <a:off x="14541500" y="1310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165823</xdr:rowOff>
    </xdr:from>
    <xdr:ext cx="534377" cy="259045"/>
    <xdr:sp macro="" textlink="">
      <xdr:nvSpPr>
        <xdr:cNvPr id="643" name="テキスト ボックス 642"/>
        <xdr:cNvSpPr txBox="1"/>
      </xdr:nvSpPr>
      <xdr:spPr>
        <a:xfrm>
          <a:off x="14325111" y="1319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25532</xdr:rowOff>
    </xdr:from>
    <xdr:to>
      <xdr:col>20</xdr:col>
      <xdr:colOff>9525</xdr:colOff>
      <xdr:row>76</xdr:row>
      <xdr:rowOff>127132</xdr:rowOff>
    </xdr:to>
    <xdr:sp macro="" textlink="">
      <xdr:nvSpPr>
        <xdr:cNvPr id="644" name="円/楕円 643"/>
        <xdr:cNvSpPr/>
      </xdr:nvSpPr>
      <xdr:spPr>
        <a:xfrm>
          <a:off x="13652500" y="130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118259</xdr:rowOff>
    </xdr:from>
    <xdr:ext cx="534377" cy="259045"/>
    <xdr:sp macro="" textlink="">
      <xdr:nvSpPr>
        <xdr:cNvPr id="645" name="テキスト ボックス 644"/>
        <xdr:cNvSpPr txBox="1"/>
      </xdr:nvSpPr>
      <xdr:spPr>
        <a:xfrm>
          <a:off x="13436111" y="131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63,316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137241</xdr:rowOff>
    </xdr:from>
    <xdr:to>
      <xdr:col>18</xdr:col>
      <xdr:colOff>492125</xdr:colOff>
      <xdr:row>76</xdr:row>
      <xdr:rowOff>67391</xdr:rowOff>
    </xdr:to>
    <xdr:sp macro="" textlink="">
      <xdr:nvSpPr>
        <xdr:cNvPr id="646" name="円/楕円 645"/>
        <xdr:cNvSpPr/>
      </xdr:nvSpPr>
      <xdr:spPr>
        <a:xfrm>
          <a:off x="12763500" y="1299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83918</xdr:rowOff>
    </xdr:from>
    <xdr:ext cx="534377" cy="259045"/>
    <xdr:sp macro="" textlink="">
      <xdr:nvSpPr>
        <xdr:cNvPr id="647" name="テキスト ボックス 646"/>
        <xdr:cNvSpPr txBox="1"/>
      </xdr:nvSpPr>
      <xdr:spPr>
        <a:xfrm>
          <a:off x="12547111" y="127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3" name="直線コネクタ 672"/>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4"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5" name="直線コネクタ 674"/>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6"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7" name="直線コネクタ 676"/>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102242</xdr:rowOff>
    </xdr:from>
    <xdr:to>
      <xdr:col>23</xdr:col>
      <xdr:colOff>517525</xdr:colOff>
      <xdr:row>98</xdr:row>
      <xdr:rowOff>162396</xdr:rowOff>
    </xdr:to>
    <xdr:cxnSp macro="">
      <xdr:nvCxnSpPr>
        <xdr:cNvPr id="678" name="直線コネクタ 677"/>
        <xdr:cNvCxnSpPr/>
      </xdr:nvCxnSpPr>
      <xdr:spPr>
        <a:xfrm flipV="1">
          <a:off x="15481300" y="16904342"/>
          <a:ext cx="838200" cy="6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56543</xdr:rowOff>
    </xdr:from>
    <xdr:ext cx="534377" cy="259045"/>
    <xdr:sp macro="" textlink="">
      <xdr:nvSpPr>
        <xdr:cNvPr id="679" name="積立金平均値テキスト"/>
        <xdr:cNvSpPr txBox="1"/>
      </xdr:nvSpPr>
      <xdr:spPr>
        <a:xfrm>
          <a:off x="16370300" y="1668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80" name="フローチャート : 判断 679"/>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18128</xdr:rowOff>
    </xdr:from>
    <xdr:to>
      <xdr:col>22</xdr:col>
      <xdr:colOff>365125</xdr:colOff>
      <xdr:row>98</xdr:row>
      <xdr:rowOff>162396</xdr:rowOff>
    </xdr:to>
    <xdr:cxnSp macro="">
      <xdr:nvCxnSpPr>
        <xdr:cNvPr id="681" name="直線コネクタ 680"/>
        <xdr:cNvCxnSpPr/>
      </xdr:nvCxnSpPr>
      <xdr:spPr>
        <a:xfrm>
          <a:off x="14592300" y="16477328"/>
          <a:ext cx="889000" cy="48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66497</xdr:rowOff>
    </xdr:from>
    <xdr:to>
      <xdr:col>22</xdr:col>
      <xdr:colOff>415925</xdr:colOff>
      <xdr:row>98</xdr:row>
      <xdr:rowOff>168097</xdr:rowOff>
    </xdr:to>
    <xdr:sp macro="" textlink="">
      <xdr:nvSpPr>
        <xdr:cNvPr id="682" name="フローチャート : 判断 681"/>
        <xdr:cNvSpPr/>
      </xdr:nvSpPr>
      <xdr:spPr>
        <a:xfrm>
          <a:off x="15430500" y="1686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13174</xdr:rowOff>
    </xdr:from>
    <xdr:ext cx="534377" cy="259045"/>
    <xdr:sp macro="" textlink="">
      <xdr:nvSpPr>
        <xdr:cNvPr id="683" name="テキスト ボックス 682"/>
        <xdr:cNvSpPr txBox="1"/>
      </xdr:nvSpPr>
      <xdr:spPr>
        <a:xfrm>
          <a:off x="15214111" y="1664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18128</xdr:rowOff>
    </xdr:from>
    <xdr:to>
      <xdr:col>21</xdr:col>
      <xdr:colOff>161925</xdr:colOff>
      <xdr:row>98</xdr:row>
      <xdr:rowOff>133342</xdr:rowOff>
    </xdr:to>
    <xdr:cxnSp macro="">
      <xdr:nvCxnSpPr>
        <xdr:cNvPr id="684" name="直線コネクタ 683"/>
        <xdr:cNvCxnSpPr/>
      </xdr:nvCxnSpPr>
      <xdr:spPr>
        <a:xfrm flipV="1">
          <a:off x="13703300" y="16477328"/>
          <a:ext cx="889000" cy="4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55992</xdr:rowOff>
    </xdr:from>
    <xdr:to>
      <xdr:col>21</xdr:col>
      <xdr:colOff>212725</xdr:colOff>
      <xdr:row>97</xdr:row>
      <xdr:rowOff>157592</xdr:rowOff>
    </xdr:to>
    <xdr:sp macro="" textlink="">
      <xdr:nvSpPr>
        <xdr:cNvPr id="685" name="フローチャート : 判断 684"/>
        <xdr:cNvSpPr/>
      </xdr:nvSpPr>
      <xdr:spPr>
        <a:xfrm>
          <a:off x="14541500" y="166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148719</xdr:rowOff>
    </xdr:from>
    <xdr:ext cx="534377" cy="259045"/>
    <xdr:sp macro="" textlink="">
      <xdr:nvSpPr>
        <xdr:cNvPr id="686" name="テキスト ボックス 685"/>
        <xdr:cNvSpPr txBox="1"/>
      </xdr:nvSpPr>
      <xdr:spPr>
        <a:xfrm>
          <a:off x="14325111" y="167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133342</xdr:rowOff>
    </xdr:from>
    <xdr:to>
      <xdr:col>19</xdr:col>
      <xdr:colOff>644525</xdr:colOff>
      <xdr:row>99</xdr:row>
      <xdr:rowOff>78217</xdr:rowOff>
    </xdr:to>
    <xdr:cxnSp macro="">
      <xdr:nvCxnSpPr>
        <xdr:cNvPr id="687" name="直線コネクタ 686"/>
        <xdr:cNvCxnSpPr/>
      </xdr:nvCxnSpPr>
      <xdr:spPr>
        <a:xfrm flipV="1">
          <a:off x="12814300" y="16935442"/>
          <a:ext cx="889000" cy="1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81486</xdr:rowOff>
    </xdr:from>
    <xdr:to>
      <xdr:col>20</xdr:col>
      <xdr:colOff>9525</xdr:colOff>
      <xdr:row>98</xdr:row>
      <xdr:rowOff>11636</xdr:rowOff>
    </xdr:to>
    <xdr:sp macro="" textlink="">
      <xdr:nvSpPr>
        <xdr:cNvPr id="688" name="フローチャート : 判断 687"/>
        <xdr:cNvSpPr/>
      </xdr:nvSpPr>
      <xdr:spPr>
        <a:xfrm>
          <a:off x="13652500" y="1671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28163</xdr:rowOff>
    </xdr:from>
    <xdr:ext cx="534377" cy="259045"/>
    <xdr:sp macro="" textlink="">
      <xdr:nvSpPr>
        <xdr:cNvPr id="689" name="テキスト ボックス 688"/>
        <xdr:cNvSpPr txBox="1"/>
      </xdr:nvSpPr>
      <xdr:spPr>
        <a:xfrm>
          <a:off x="13436111" y="164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128219</xdr:rowOff>
    </xdr:from>
    <xdr:to>
      <xdr:col>18</xdr:col>
      <xdr:colOff>492125</xdr:colOff>
      <xdr:row>96</xdr:row>
      <xdr:rowOff>58369</xdr:rowOff>
    </xdr:to>
    <xdr:sp macro="" textlink="">
      <xdr:nvSpPr>
        <xdr:cNvPr id="690" name="フローチャート : 判断 689"/>
        <xdr:cNvSpPr/>
      </xdr:nvSpPr>
      <xdr:spPr>
        <a:xfrm>
          <a:off x="12763500" y="1641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74896</xdr:rowOff>
    </xdr:from>
    <xdr:ext cx="534377" cy="259045"/>
    <xdr:sp macro="" textlink="">
      <xdr:nvSpPr>
        <xdr:cNvPr id="691" name="テキスト ボックス 690"/>
        <xdr:cNvSpPr txBox="1"/>
      </xdr:nvSpPr>
      <xdr:spPr>
        <a:xfrm>
          <a:off x="12547111" y="161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51442</xdr:rowOff>
    </xdr:from>
    <xdr:to>
      <xdr:col>23</xdr:col>
      <xdr:colOff>568325</xdr:colOff>
      <xdr:row>98</xdr:row>
      <xdr:rowOff>153042</xdr:rowOff>
    </xdr:to>
    <xdr:sp macro="" textlink="">
      <xdr:nvSpPr>
        <xdr:cNvPr id="697" name="円/楕円 696"/>
        <xdr:cNvSpPr/>
      </xdr:nvSpPr>
      <xdr:spPr>
        <a:xfrm>
          <a:off x="16268700" y="168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29869</xdr:rowOff>
    </xdr:from>
    <xdr:ext cx="534377" cy="259045"/>
    <xdr:sp macro="" textlink="">
      <xdr:nvSpPr>
        <xdr:cNvPr id="698" name="積立金該当値テキスト"/>
        <xdr:cNvSpPr txBox="1"/>
      </xdr:nvSpPr>
      <xdr:spPr>
        <a:xfrm>
          <a:off x="16370300" y="1683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111596</xdr:rowOff>
    </xdr:from>
    <xdr:to>
      <xdr:col>22</xdr:col>
      <xdr:colOff>415925</xdr:colOff>
      <xdr:row>99</xdr:row>
      <xdr:rowOff>41746</xdr:rowOff>
    </xdr:to>
    <xdr:sp macro="" textlink="">
      <xdr:nvSpPr>
        <xdr:cNvPr id="699" name="円/楕円 698"/>
        <xdr:cNvSpPr/>
      </xdr:nvSpPr>
      <xdr:spPr>
        <a:xfrm>
          <a:off x="15430500" y="169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32873</xdr:rowOff>
    </xdr:from>
    <xdr:ext cx="469744" cy="259045"/>
    <xdr:sp macro="" textlink="">
      <xdr:nvSpPr>
        <xdr:cNvPr id="700" name="テキスト ボックス 699"/>
        <xdr:cNvSpPr txBox="1"/>
      </xdr:nvSpPr>
      <xdr:spPr>
        <a:xfrm>
          <a:off x="15246427" y="1700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138778</xdr:rowOff>
    </xdr:from>
    <xdr:to>
      <xdr:col>21</xdr:col>
      <xdr:colOff>212725</xdr:colOff>
      <xdr:row>96</xdr:row>
      <xdr:rowOff>68928</xdr:rowOff>
    </xdr:to>
    <xdr:sp macro="" textlink="">
      <xdr:nvSpPr>
        <xdr:cNvPr id="701" name="円/楕円 700"/>
        <xdr:cNvSpPr/>
      </xdr:nvSpPr>
      <xdr:spPr>
        <a:xfrm>
          <a:off x="14541500" y="1642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85455</xdr:rowOff>
    </xdr:from>
    <xdr:ext cx="534377" cy="259045"/>
    <xdr:sp macro="" textlink="">
      <xdr:nvSpPr>
        <xdr:cNvPr id="702" name="テキスト ボックス 701"/>
        <xdr:cNvSpPr txBox="1"/>
      </xdr:nvSpPr>
      <xdr:spPr>
        <a:xfrm>
          <a:off x="14325111" y="1620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82542</xdr:rowOff>
    </xdr:from>
    <xdr:to>
      <xdr:col>20</xdr:col>
      <xdr:colOff>9525</xdr:colOff>
      <xdr:row>99</xdr:row>
      <xdr:rowOff>12692</xdr:rowOff>
    </xdr:to>
    <xdr:sp macro="" textlink="">
      <xdr:nvSpPr>
        <xdr:cNvPr id="703" name="円/楕円 702"/>
        <xdr:cNvSpPr/>
      </xdr:nvSpPr>
      <xdr:spPr>
        <a:xfrm>
          <a:off x="13652500" y="168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3819</xdr:rowOff>
    </xdr:from>
    <xdr:ext cx="534377" cy="259045"/>
    <xdr:sp macro="" textlink="">
      <xdr:nvSpPr>
        <xdr:cNvPr id="704" name="テキスト ボックス 703"/>
        <xdr:cNvSpPr txBox="1"/>
      </xdr:nvSpPr>
      <xdr:spPr>
        <a:xfrm>
          <a:off x="13436111" y="169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12,584</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27417</xdr:rowOff>
    </xdr:from>
    <xdr:to>
      <xdr:col>18</xdr:col>
      <xdr:colOff>492125</xdr:colOff>
      <xdr:row>99</xdr:row>
      <xdr:rowOff>129017</xdr:rowOff>
    </xdr:to>
    <xdr:sp macro="" textlink="">
      <xdr:nvSpPr>
        <xdr:cNvPr id="705" name="円/楕円 704"/>
        <xdr:cNvSpPr/>
      </xdr:nvSpPr>
      <xdr:spPr>
        <a:xfrm>
          <a:off x="12763500" y="1700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120144</xdr:rowOff>
    </xdr:from>
    <xdr:ext cx="469744" cy="259045"/>
    <xdr:sp macro="" textlink="">
      <xdr:nvSpPr>
        <xdr:cNvPr id="706" name="テキスト ボックス 705"/>
        <xdr:cNvSpPr txBox="1"/>
      </xdr:nvSpPr>
      <xdr:spPr>
        <a:xfrm>
          <a:off x="12579427" y="1709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30" name="直線コネクタ 729"/>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3"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4" name="直線コネクタ 733"/>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34849</xdr:rowOff>
    </xdr:from>
    <xdr:to>
      <xdr:col>32</xdr:col>
      <xdr:colOff>187325</xdr:colOff>
      <xdr:row>39</xdr:row>
      <xdr:rowOff>44374</xdr:rowOff>
    </xdr:to>
    <xdr:cxnSp macro="">
      <xdr:nvCxnSpPr>
        <xdr:cNvPr id="735" name="直線コネクタ 734"/>
        <xdr:cNvCxnSpPr/>
      </xdr:nvCxnSpPr>
      <xdr:spPr>
        <a:xfrm flipV="1">
          <a:off x="21323300" y="672139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68343</xdr:rowOff>
    </xdr:from>
    <xdr:ext cx="469744" cy="259045"/>
    <xdr:sp macro="" textlink="">
      <xdr:nvSpPr>
        <xdr:cNvPr id="736" name="投資及び出資金平均値テキスト"/>
        <xdr:cNvSpPr txBox="1"/>
      </xdr:nvSpPr>
      <xdr:spPr>
        <a:xfrm>
          <a:off x="22212300" y="6411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7" name="フローチャート : 判断 73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44374</xdr:rowOff>
    </xdr:from>
    <xdr:to>
      <xdr:col>31</xdr:col>
      <xdr:colOff>34925</xdr:colOff>
      <xdr:row>39</xdr:row>
      <xdr:rowOff>44450</xdr:rowOff>
    </xdr:to>
    <xdr:cxnSp macro="">
      <xdr:nvCxnSpPr>
        <xdr:cNvPr id="738" name="直線コネクタ 737"/>
        <xdr:cNvCxnSpPr/>
      </xdr:nvCxnSpPr>
      <xdr:spPr>
        <a:xfrm flipV="1">
          <a:off x="20434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82994</xdr:rowOff>
    </xdr:from>
    <xdr:to>
      <xdr:col>31</xdr:col>
      <xdr:colOff>85725</xdr:colOff>
      <xdr:row>39</xdr:row>
      <xdr:rowOff>13144</xdr:rowOff>
    </xdr:to>
    <xdr:sp macro="" textlink="">
      <xdr:nvSpPr>
        <xdr:cNvPr id="739" name="フローチャート : 判断 738"/>
        <xdr:cNvSpPr/>
      </xdr:nvSpPr>
      <xdr:spPr>
        <a:xfrm>
          <a:off x="21272500" y="659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29672</xdr:rowOff>
    </xdr:from>
    <xdr:ext cx="469744" cy="259045"/>
    <xdr:sp macro="" textlink="">
      <xdr:nvSpPr>
        <xdr:cNvPr id="740" name="テキスト ボックス 739"/>
        <xdr:cNvSpPr txBox="1"/>
      </xdr:nvSpPr>
      <xdr:spPr>
        <a:xfrm>
          <a:off x="21088427" y="637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98196</xdr:rowOff>
    </xdr:from>
    <xdr:to>
      <xdr:col>29</xdr:col>
      <xdr:colOff>568325</xdr:colOff>
      <xdr:row>39</xdr:row>
      <xdr:rowOff>28346</xdr:rowOff>
    </xdr:to>
    <xdr:sp macro="" textlink="">
      <xdr:nvSpPr>
        <xdr:cNvPr id="742" name="フローチャート : 判断 741"/>
        <xdr:cNvSpPr/>
      </xdr:nvSpPr>
      <xdr:spPr>
        <a:xfrm>
          <a:off x="20383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44873</xdr:rowOff>
    </xdr:from>
    <xdr:ext cx="469744" cy="259045"/>
    <xdr:sp macro="" textlink="">
      <xdr:nvSpPr>
        <xdr:cNvPr id="743" name="テキスト ボックス 742"/>
        <xdr:cNvSpPr txBox="1"/>
      </xdr:nvSpPr>
      <xdr:spPr>
        <a:xfrm>
          <a:off x="20199427"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105473</xdr:rowOff>
    </xdr:from>
    <xdr:to>
      <xdr:col>28</xdr:col>
      <xdr:colOff>365125</xdr:colOff>
      <xdr:row>39</xdr:row>
      <xdr:rowOff>35623</xdr:rowOff>
    </xdr:to>
    <xdr:sp macro="" textlink="">
      <xdr:nvSpPr>
        <xdr:cNvPr id="745" name="フローチャート : 判断 744"/>
        <xdr:cNvSpPr/>
      </xdr:nvSpPr>
      <xdr:spPr>
        <a:xfrm>
          <a:off x="19494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52150</xdr:rowOff>
    </xdr:from>
    <xdr:ext cx="469744" cy="259045"/>
    <xdr:sp macro="" textlink="">
      <xdr:nvSpPr>
        <xdr:cNvPr id="746" name="テキスト ボックス 745"/>
        <xdr:cNvSpPr txBox="1"/>
      </xdr:nvSpPr>
      <xdr:spPr>
        <a:xfrm>
          <a:off x="19310427"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106693</xdr:rowOff>
    </xdr:from>
    <xdr:to>
      <xdr:col>27</xdr:col>
      <xdr:colOff>161925</xdr:colOff>
      <xdr:row>39</xdr:row>
      <xdr:rowOff>36843</xdr:rowOff>
    </xdr:to>
    <xdr:sp macro="" textlink="">
      <xdr:nvSpPr>
        <xdr:cNvPr id="747" name="フローチャート : 判断 746"/>
        <xdr:cNvSpPr/>
      </xdr:nvSpPr>
      <xdr:spPr>
        <a:xfrm>
          <a:off x="18605500" y="66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53370</xdr:rowOff>
    </xdr:from>
    <xdr:ext cx="469744" cy="259045"/>
    <xdr:sp macro="" textlink="">
      <xdr:nvSpPr>
        <xdr:cNvPr id="748" name="テキスト ボックス 747"/>
        <xdr:cNvSpPr txBox="1"/>
      </xdr:nvSpPr>
      <xdr:spPr>
        <a:xfrm>
          <a:off x="18421427" y="639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155499</xdr:rowOff>
    </xdr:from>
    <xdr:to>
      <xdr:col>32</xdr:col>
      <xdr:colOff>238125</xdr:colOff>
      <xdr:row>39</xdr:row>
      <xdr:rowOff>85649</xdr:rowOff>
    </xdr:to>
    <xdr:sp macro="" textlink="">
      <xdr:nvSpPr>
        <xdr:cNvPr id="754" name="円/楕円 753"/>
        <xdr:cNvSpPr/>
      </xdr:nvSpPr>
      <xdr:spPr>
        <a:xfrm>
          <a:off x="22110700" y="66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70426</xdr:rowOff>
    </xdr:from>
    <xdr:ext cx="378565" cy="259045"/>
    <xdr:sp macro="" textlink="">
      <xdr:nvSpPr>
        <xdr:cNvPr id="755" name="投資及び出資金該当値テキスト"/>
        <xdr:cNvSpPr txBox="1"/>
      </xdr:nvSpPr>
      <xdr:spPr>
        <a:xfrm>
          <a:off x="22212300" y="65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165024</xdr:rowOff>
    </xdr:from>
    <xdr:to>
      <xdr:col>31</xdr:col>
      <xdr:colOff>85725</xdr:colOff>
      <xdr:row>39</xdr:row>
      <xdr:rowOff>95174</xdr:rowOff>
    </xdr:to>
    <xdr:sp macro="" textlink="">
      <xdr:nvSpPr>
        <xdr:cNvPr id="756" name="円/楕円 755"/>
        <xdr:cNvSpPr/>
      </xdr:nvSpPr>
      <xdr:spPr>
        <a:xfrm>
          <a:off x="2127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86301</xdr:rowOff>
    </xdr:from>
    <xdr:ext cx="249299" cy="259045"/>
    <xdr:sp macro="" textlink="">
      <xdr:nvSpPr>
        <xdr:cNvPr id="757" name="テキスト ボックス 756"/>
        <xdr:cNvSpPr txBox="1"/>
      </xdr:nvSpPr>
      <xdr:spPr>
        <a:xfrm>
          <a:off x="21198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9" name="直線コネクタ 788"/>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92"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3" name="直線コネクタ 792"/>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81276</xdr:rowOff>
    </xdr:from>
    <xdr:to>
      <xdr:col>32</xdr:col>
      <xdr:colOff>187325</xdr:colOff>
      <xdr:row>59</xdr:row>
      <xdr:rowOff>82386</xdr:rowOff>
    </xdr:to>
    <xdr:cxnSp macro="">
      <xdr:nvCxnSpPr>
        <xdr:cNvPr id="794" name="直線コネクタ 793"/>
        <xdr:cNvCxnSpPr/>
      </xdr:nvCxnSpPr>
      <xdr:spPr>
        <a:xfrm flipV="1">
          <a:off x="21323300" y="10196826"/>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59460</xdr:rowOff>
    </xdr:from>
    <xdr:ext cx="469744" cy="259045"/>
    <xdr:sp macro="" textlink="">
      <xdr:nvSpPr>
        <xdr:cNvPr id="795" name="貸付金平均値テキスト"/>
        <xdr:cNvSpPr txBox="1"/>
      </xdr:nvSpPr>
      <xdr:spPr>
        <a:xfrm>
          <a:off x="22212300" y="983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6" name="フローチャート : 判断 795"/>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57665</xdr:rowOff>
    </xdr:from>
    <xdr:to>
      <xdr:col>31</xdr:col>
      <xdr:colOff>34925</xdr:colOff>
      <xdr:row>59</xdr:row>
      <xdr:rowOff>82386</xdr:rowOff>
    </xdr:to>
    <xdr:cxnSp macro="">
      <xdr:nvCxnSpPr>
        <xdr:cNvPr id="797" name="直線コネクタ 796"/>
        <xdr:cNvCxnSpPr/>
      </xdr:nvCxnSpPr>
      <xdr:spPr>
        <a:xfrm>
          <a:off x="20434300" y="10173215"/>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164174</xdr:rowOff>
    </xdr:from>
    <xdr:to>
      <xdr:col>31</xdr:col>
      <xdr:colOff>85725</xdr:colOff>
      <xdr:row>58</xdr:row>
      <xdr:rowOff>94324</xdr:rowOff>
    </xdr:to>
    <xdr:sp macro="" textlink="">
      <xdr:nvSpPr>
        <xdr:cNvPr id="798" name="フローチャート : 判断 797"/>
        <xdr:cNvSpPr/>
      </xdr:nvSpPr>
      <xdr:spPr>
        <a:xfrm>
          <a:off x="21272500" y="993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110851</xdr:rowOff>
    </xdr:from>
    <xdr:ext cx="469744" cy="259045"/>
    <xdr:sp macro="" textlink="">
      <xdr:nvSpPr>
        <xdr:cNvPr id="799" name="テキスト ボックス 798"/>
        <xdr:cNvSpPr txBox="1"/>
      </xdr:nvSpPr>
      <xdr:spPr>
        <a:xfrm>
          <a:off x="21088427" y="971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57665</xdr:rowOff>
    </xdr:from>
    <xdr:to>
      <xdr:col>29</xdr:col>
      <xdr:colOff>517525</xdr:colOff>
      <xdr:row>59</xdr:row>
      <xdr:rowOff>58906</xdr:rowOff>
    </xdr:to>
    <xdr:cxnSp macro="">
      <xdr:nvCxnSpPr>
        <xdr:cNvPr id="800" name="直線コネクタ 799"/>
        <xdr:cNvCxnSpPr/>
      </xdr:nvCxnSpPr>
      <xdr:spPr>
        <a:xfrm flipV="1">
          <a:off x="19545300" y="10173215"/>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801" name="フローチャート : 判断 80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802" name="テキスト ボックス 80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55445</xdr:rowOff>
    </xdr:from>
    <xdr:to>
      <xdr:col>28</xdr:col>
      <xdr:colOff>314325</xdr:colOff>
      <xdr:row>59</xdr:row>
      <xdr:rowOff>58906</xdr:rowOff>
    </xdr:to>
    <xdr:cxnSp macro="">
      <xdr:nvCxnSpPr>
        <xdr:cNvPr id="803" name="直線コネクタ 802"/>
        <xdr:cNvCxnSpPr/>
      </xdr:nvCxnSpPr>
      <xdr:spPr>
        <a:xfrm>
          <a:off x="18656300" y="10170995"/>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804" name="フローチャート : 判断 80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805" name="テキスト ボックス 80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806" name="フローチャート : 判断 80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807" name="テキスト ボックス 80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30476</xdr:rowOff>
    </xdr:from>
    <xdr:to>
      <xdr:col>32</xdr:col>
      <xdr:colOff>238125</xdr:colOff>
      <xdr:row>59</xdr:row>
      <xdr:rowOff>132076</xdr:rowOff>
    </xdr:to>
    <xdr:sp macro="" textlink="">
      <xdr:nvSpPr>
        <xdr:cNvPr id="813" name="円/楕円 812"/>
        <xdr:cNvSpPr/>
      </xdr:nvSpPr>
      <xdr:spPr>
        <a:xfrm>
          <a:off x="22110700" y="101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116853</xdr:rowOff>
    </xdr:from>
    <xdr:ext cx="378565" cy="259045"/>
    <xdr:sp macro="" textlink="">
      <xdr:nvSpPr>
        <xdr:cNvPr id="814" name="貸付金該当値テキスト"/>
        <xdr:cNvSpPr txBox="1"/>
      </xdr:nvSpPr>
      <xdr:spPr>
        <a:xfrm>
          <a:off x="22212300" y="10060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31586</xdr:rowOff>
    </xdr:from>
    <xdr:to>
      <xdr:col>31</xdr:col>
      <xdr:colOff>85725</xdr:colOff>
      <xdr:row>59</xdr:row>
      <xdr:rowOff>133186</xdr:rowOff>
    </xdr:to>
    <xdr:sp macro="" textlink="">
      <xdr:nvSpPr>
        <xdr:cNvPr id="815" name="円/楕円 814"/>
        <xdr:cNvSpPr/>
      </xdr:nvSpPr>
      <xdr:spPr>
        <a:xfrm>
          <a:off x="21272500" y="1014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124313</xdr:rowOff>
    </xdr:from>
    <xdr:ext cx="378565" cy="259045"/>
    <xdr:sp macro="" textlink="">
      <xdr:nvSpPr>
        <xdr:cNvPr id="816" name="テキスト ボックス 815"/>
        <xdr:cNvSpPr txBox="1"/>
      </xdr:nvSpPr>
      <xdr:spPr>
        <a:xfrm>
          <a:off x="21134017" y="1023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6865</xdr:rowOff>
    </xdr:from>
    <xdr:to>
      <xdr:col>29</xdr:col>
      <xdr:colOff>568325</xdr:colOff>
      <xdr:row>59</xdr:row>
      <xdr:rowOff>108465</xdr:rowOff>
    </xdr:to>
    <xdr:sp macro="" textlink="">
      <xdr:nvSpPr>
        <xdr:cNvPr id="817" name="円/楕円 816"/>
        <xdr:cNvSpPr/>
      </xdr:nvSpPr>
      <xdr:spPr>
        <a:xfrm>
          <a:off x="20383500" y="101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99592</xdr:rowOff>
    </xdr:from>
    <xdr:ext cx="469744" cy="259045"/>
    <xdr:sp macro="" textlink="">
      <xdr:nvSpPr>
        <xdr:cNvPr id="818" name="テキスト ボックス 817"/>
        <xdr:cNvSpPr txBox="1"/>
      </xdr:nvSpPr>
      <xdr:spPr>
        <a:xfrm>
          <a:off x="20199427" y="1021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8106</xdr:rowOff>
    </xdr:from>
    <xdr:to>
      <xdr:col>28</xdr:col>
      <xdr:colOff>365125</xdr:colOff>
      <xdr:row>59</xdr:row>
      <xdr:rowOff>109706</xdr:rowOff>
    </xdr:to>
    <xdr:sp macro="" textlink="">
      <xdr:nvSpPr>
        <xdr:cNvPr id="819" name="円/楕円 818"/>
        <xdr:cNvSpPr/>
      </xdr:nvSpPr>
      <xdr:spPr>
        <a:xfrm>
          <a:off x="19494500" y="1012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100833</xdr:rowOff>
    </xdr:from>
    <xdr:ext cx="469744" cy="259045"/>
    <xdr:sp macro="" textlink="">
      <xdr:nvSpPr>
        <xdr:cNvPr id="820" name="テキスト ボックス 819"/>
        <xdr:cNvSpPr txBox="1"/>
      </xdr:nvSpPr>
      <xdr:spPr>
        <a:xfrm>
          <a:off x="19310427" y="1021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4645</xdr:rowOff>
    </xdr:from>
    <xdr:to>
      <xdr:col>27</xdr:col>
      <xdr:colOff>161925</xdr:colOff>
      <xdr:row>59</xdr:row>
      <xdr:rowOff>106245</xdr:rowOff>
    </xdr:to>
    <xdr:sp macro="" textlink="">
      <xdr:nvSpPr>
        <xdr:cNvPr id="821" name="円/楕円 820"/>
        <xdr:cNvSpPr/>
      </xdr:nvSpPr>
      <xdr:spPr>
        <a:xfrm>
          <a:off x="18605500" y="1012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97372</xdr:rowOff>
    </xdr:from>
    <xdr:ext cx="469744" cy="259045"/>
    <xdr:sp macro="" textlink="">
      <xdr:nvSpPr>
        <xdr:cNvPr id="822" name="テキスト ボックス 821"/>
        <xdr:cNvSpPr txBox="1"/>
      </xdr:nvSpPr>
      <xdr:spPr>
        <a:xfrm>
          <a:off x="18421427" y="1021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9" name="直線コネクタ 848"/>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50"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51" name="直線コネクタ 850"/>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52"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3" name="直線コネクタ 852"/>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153547</xdr:rowOff>
    </xdr:from>
    <xdr:to>
      <xdr:col>32</xdr:col>
      <xdr:colOff>187325</xdr:colOff>
      <xdr:row>77</xdr:row>
      <xdr:rowOff>167404</xdr:rowOff>
    </xdr:to>
    <xdr:cxnSp macro="">
      <xdr:nvCxnSpPr>
        <xdr:cNvPr id="854" name="直線コネクタ 853"/>
        <xdr:cNvCxnSpPr/>
      </xdr:nvCxnSpPr>
      <xdr:spPr>
        <a:xfrm>
          <a:off x="21323300" y="13355197"/>
          <a:ext cx="8382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88873</xdr:rowOff>
    </xdr:from>
    <xdr:ext cx="534377" cy="259045"/>
    <xdr:sp macro="" textlink="">
      <xdr:nvSpPr>
        <xdr:cNvPr id="855" name="繰出金平均値テキスト"/>
        <xdr:cNvSpPr txBox="1"/>
      </xdr:nvSpPr>
      <xdr:spPr>
        <a:xfrm>
          <a:off x="22212300" y="1311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6" name="フローチャート : 判断 855"/>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153547</xdr:rowOff>
    </xdr:from>
    <xdr:to>
      <xdr:col>31</xdr:col>
      <xdr:colOff>34925</xdr:colOff>
      <xdr:row>78</xdr:row>
      <xdr:rowOff>4663</xdr:rowOff>
    </xdr:to>
    <xdr:cxnSp macro="">
      <xdr:nvCxnSpPr>
        <xdr:cNvPr id="857" name="直線コネクタ 856"/>
        <xdr:cNvCxnSpPr/>
      </xdr:nvCxnSpPr>
      <xdr:spPr>
        <a:xfrm flipV="1">
          <a:off x="20434300" y="13355197"/>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137353</xdr:rowOff>
    </xdr:from>
    <xdr:to>
      <xdr:col>31</xdr:col>
      <xdr:colOff>85725</xdr:colOff>
      <xdr:row>78</xdr:row>
      <xdr:rowOff>67503</xdr:rowOff>
    </xdr:to>
    <xdr:sp macro="" textlink="">
      <xdr:nvSpPr>
        <xdr:cNvPr id="858" name="フローチャート : 判断 857"/>
        <xdr:cNvSpPr/>
      </xdr:nvSpPr>
      <xdr:spPr>
        <a:xfrm>
          <a:off x="21272500" y="1333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58630</xdr:rowOff>
    </xdr:from>
    <xdr:ext cx="534377" cy="259045"/>
    <xdr:sp macro="" textlink="">
      <xdr:nvSpPr>
        <xdr:cNvPr id="859" name="テキスト ボックス 858"/>
        <xdr:cNvSpPr txBox="1"/>
      </xdr:nvSpPr>
      <xdr:spPr>
        <a:xfrm>
          <a:off x="21056111" y="1343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4663</xdr:rowOff>
    </xdr:from>
    <xdr:to>
      <xdr:col>29</xdr:col>
      <xdr:colOff>517525</xdr:colOff>
      <xdr:row>78</xdr:row>
      <xdr:rowOff>39247</xdr:rowOff>
    </xdr:to>
    <xdr:cxnSp macro="">
      <xdr:nvCxnSpPr>
        <xdr:cNvPr id="860" name="直線コネクタ 859"/>
        <xdr:cNvCxnSpPr/>
      </xdr:nvCxnSpPr>
      <xdr:spPr>
        <a:xfrm flipV="1">
          <a:off x="19545300" y="13377763"/>
          <a:ext cx="8890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77960</xdr:rowOff>
    </xdr:from>
    <xdr:to>
      <xdr:col>29</xdr:col>
      <xdr:colOff>568325</xdr:colOff>
      <xdr:row>78</xdr:row>
      <xdr:rowOff>8110</xdr:rowOff>
    </xdr:to>
    <xdr:sp macro="" textlink="">
      <xdr:nvSpPr>
        <xdr:cNvPr id="861" name="フローチャート : 判断 860"/>
        <xdr:cNvSpPr/>
      </xdr:nvSpPr>
      <xdr:spPr>
        <a:xfrm>
          <a:off x="20383500" y="132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24637</xdr:rowOff>
    </xdr:from>
    <xdr:ext cx="534377" cy="259045"/>
    <xdr:sp macro="" textlink="">
      <xdr:nvSpPr>
        <xdr:cNvPr id="862" name="テキスト ボックス 861"/>
        <xdr:cNvSpPr txBox="1"/>
      </xdr:nvSpPr>
      <xdr:spPr>
        <a:xfrm>
          <a:off x="20167111" y="130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39247</xdr:rowOff>
    </xdr:from>
    <xdr:to>
      <xdr:col>28</xdr:col>
      <xdr:colOff>314325</xdr:colOff>
      <xdr:row>78</xdr:row>
      <xdr:rowOff>46104</xdr:rowOff>
    </xdr:to>
    <xdr:cxnSp macro="">
      <xdr:nvCxnSpPr>
        <xdr:cNvPr id="863" name="直線コネクタ 862"/>
        <xdr:cNvCxnSpPr/>
      </xdr:nvCxnSpPr>
      <xdr:spPr>
        <a:xfrm flipV="1">
          <a:off x="18656300" y="1341234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86233</xdr:rowOff>
    </xdr:from>
    <xdr:to>
      <xdr:col>28</xdr:col>
      <xdr:colOff>365125</xdr:colOff>
      <xdr:row>78</xdr:row>
      <xdr:rowOff>16383</xdr:rowOff>
    </xdr:to>
    <xdr:sp macro="" textlink="">
      <xdr:nvSpPr>
        <xdr:cNvPr id="864" name="フローチャート : 判断 863"/>
        <xdr:cNvSpPr/>
      </xdr:nvSpPr>
      <xdr:spPr>
        <a:xfrm>
          <a:off x="19494500" y="1328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32910</xdr:rowOff>
    </xdr:from>
    <xdr:ext cx="534377" cy="259045"/>
    <xdr:sp macro="" textlink="">
      <xdr:nvSpPr>
        <xdr:cNvPr id="865" name="テキスト ボックス 864"/>
        <xdr:cNvSpPr txBox="1"/>
      </xdr:nvSpPr>
      <xdr:spPr>
        <a:xfrm>
          <a:off x="19278111" y="130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103933</xdr:rowOff>
    </xdr:from>
    <xdr:to>
      <xdr:col>27</xdr:col>
      <xdr:colOff>161925</xdr:colOff>
      <xdr:row>78</xdr:row>
      <xdr:rowOff>34083</xdr:rowOff>
    </xdr:to>
    <xdr:sp macro="" textlink="">
      <xdr:nvSpPr>
        <xdr:cNvPr id="866" name="フローチャート : 判断 865"/>
        <xdr:cNvSpPr/>
      </xdr:nvSpPr>
      <xdr:spPr>
        <a:xfrm>
          <a:off x="18605500" y="133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50610</xdr:rowOff>
    </xdr:from>
    <xdr:ext cx="534377" cy="259045"/>
    <xdr:sp macro="" textlink="">
      <xdr:nvSpPr>
        <xdr:cNvPr id="867" name="テキスト ボックス 866"/>
        <xdr:cNvSpPr txBox="1"/>
      </xdr:nvSpPr>
      <xdr:spPr>
        <a:xfrm>
          <a:off x="18389111" y="1308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116604</xdr:rowOff>
    </xdr:from>
    <xdr:to>
      <xdr:col>32</xdr:col>
      <xdr:colOff>238125</xdr:colOff>
      <xdr:row>78</xdr:row>
      <xdr:rowOff>46754</xdr:rowOff>
    </xdr:to>
    <xdr:sp macro="" textlink="">
      <xdr:nvSpPr>
        <xdr:cNvPr id="873" name="円/楕円 872"/>
        <xdr:cNvSpPr/>
      </xdr:nvSpPr>
      <xdr:spPr>
        <a:xfrm>
          <a:off x="22110700" y="1331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95031</xdr:rowOff>
    </xdr:from>
    <xdr:ext cx="534377" cy="259045"/>
    <xdr:sp macro="" textlink="">
      <xdr:nvSpPr>
        <xdr:cNvPr id="874" name="繰出金該当値テキスト"/>
        <xdr:cNvSpPr txBox="1"/>
      </xdr:nvSpPr>
      <xdr:spPr>
        <a:xfrm>
          <a:off x="22212300" y="1329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55,205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102747</xdr:rowOff>
    </xdr:from>
    <xdr:to>
      <xdr:col>31</xdr:col>
      <xdr:colOff>85725</xdr:colOff>
      <xdr:row>78</xdr:row>
      <xdr:rowOff>32897</xdr:rowOff>
    </xdr:to>
    <xdr:sp macro="" textlink="">
      <xdr:nvSpPr>
        <xdr:cNvPr id="875" name="円/楕円 874"/>
        <xdr:cNvSpPr/>
      </xdr:nvSpPr>
      <xdr:spPr>
        <a:xfrm>
          <a:off x="21272500" y="1330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49424</xdr:rowOff>
    </xdr:from>
    <xdr:ext cx="534377" cy="259045"/>
    <xdr:sp macro="" textlink="">
      <xdr:nvSpPr>
        <xdr:cNvPr id="876" name="テキスト ボックス 875"/>
        <xdr:cNvSpPr txBox="1"/>
      </xdr:nvSpPr>
      <xdr:spPr>
        <a:xfrm>
          <a:off x="21056111" y="1307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56,478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125313</xdr:rowOff>
    </xdr:from>
    <xdr:to>
      <xdr:col>29</xdr:col>
      <xdr:colOff>568325</xdr:colOff>
      <xdr:row>78</xdr:row>
      <xdr:rowOff>55463</xdr:rowOff>
    </xdr:to>
    <xdr:sp macro="" textlink="">
      <xdr:nvSpPr>
        <xdr:cNvPr id="877" name="円/楕円 876"/>
        <xdr:cNvSpPr/>
      </xdr:nvSpPr>
      <xdr:spPr>
        <a:xfrm>
          <a:off x="20383500" y="133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46590</xdr:rowOff>
    </xdr:from>
    <xdr:ext cx="534377" cy="259045"/>
    <xdr:sp macro="" textlink="">
      <xdr:nvSpPr>
        <xdr:cNvPr id="878" name="テキスト ボックス 877"/>
        <xdr:cNvSpPr txBox="1"/>
      </xdr:nvSpPr>
      <xdr:spPr>
        <a:xfrm>
          <a:off x="20167111" y="1341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159897</xdr:rowOff>
    </xdr:from>
    <xdr:to>
      <xdr:col>28</xdr:col>
      <xdr:colOff>365125</xdr:colOff>
      <xdr:row>78</xdr:row>
      <xdr:rowOff>90047</xdr:rowOff>
    </xdr:to>
    <xdr:sp macro="" textlink="">
      <xdr:nvSpPr>
        <xdr:cNvPr id="879" name="円/楕円 878"/>
        <xdr:cNvSpPr/>
      </xdr:nvSpPr>
      <xdr:spPr>
        <a:xfrm>
          <a:off x="19494500" y="1336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81174</xdr:rowOff>
    </xdr:from>
    <xdr:ext cx="534377" cy="259045"/>
    <xdr:sp macro="" textlink="">
      <xdr:nvSpPr>
        <xdr:cNvPr id="880" name="テキスト ボックス 879"/>
        <xdr:cNvSpPr txBox="1"/>
      </xdr:nvSpPr>
      <xdr:spPr>
        <a:xfrm>
          <a:off x="19278111"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166754</xdr:rowOff>
    </xdr:from>
    <xdr:to>
      <xdr:col>27</xdr:col>
      <xdr:colOff>161925</xdr:colOff>
      <xdr:row>78</xdr:row>
      <xdr:rowOff>96904</xdr:rowOff>
    </xdr:to>
    <xdr:sp macro="" textlink="">
      <xdr:nvSpPr>
        <xdr:cNvPr id="881" name="円/楕円 880"/>
        <xdr:cNvSpPr/>
      </xdr:nvSpPr>
      <xdr:spPr>
        <a:xfrm>
          <a:off x="18605500" y="1336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88031</xdr:rowOff>
    </xdr:from>
    <xdr:ext cx="534377" cy="259045"/>
    <xdr:sp macro="" textlink="">
      <xdr:nvSpPr>
        <xdr:cNvPr id="882" name="テキスト ボックス 881"/>
        <xdr:cNvSpPr txBox="1"/>
      </xdr:nvSpPr>
      <xdr:spPr>
        <a:xfrm>
          <a:off x="18389111" y="1346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フローチャート :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13" name="フローチャート :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14" name="テキスト ボックス 913"/>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89</xdr:row>
      <xdr:rowOff>123189</xdr:rowOff>
    </xdr:from>
    <xdr:to>
      <xdr:col>29</xdr:col>
      <xdr:colOff>568325</xdr:colOff>
      <xdr:row>90</xdr:row>
      <xdr:rowOff>53339</xdr:rowOff>
    </xdr:to>
    <xdr:sp macro="" textlink="">
      <xdr:nvSpPr>
        <xdr:cNvPr id="916" name="フローチャート : 判断 915"/>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69866</xdr:rowOff>
    </xdr:from>
    <xdr:ext cx="313932" cy="259045"/>
    <xdr:sp macro="" textlink="">
      <xdr:nvSpPr>
        <xdr:cNvPr id="917" name="テキスト ボックス 916"/>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91</xdr:row>
      <xdr:rowOff>100330</xdr:rowOff>
    </xdr:from>
    <xdr:to>
      <xdr:col>28</xdr:col>
      <xdr:colOff>365125</xdr:colOff>
      <xdr:row>92</xdr:row>
      <xdr:rowOff>30480</xdr:rowOff>
    </xdr:to>
    <xdr:sp macro="" textlink="">
      <xdr:nvSpPr>
        <xdr:cNvPr id="919" name="フローチャート : 判断 918"/>
        <xdr:cNvSpPr/>
      </xdr:nvSpPr>
      <xdr:spPr>
        <a:xfrm>
          <a:off x="19494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90</xdr:row>
      <xdr:rowOff>47007</xdr:rowOff>
    </xdr:from>
    <xdr:ext cx="313932" cy="259045"/>
    <xdr:sp macro="" textlink="">
      <xdr:nvSpPr>
        <xdr:cNvPr id="920" name="テキスト ボックス 919"/>
        <xdr:cNvSpPr txBox="1"/>
      </xdr:nvSpPr>
      <xdr:spPr>
        <a:xfrm>
          <a:off x="19388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43180</xdr:rowOff>
    </xdr:from>
    <xdr:to>
      <xdr:col>27</xdr:col>
      <xdr:colOff>161925</xdr:colOff>
      <xdr:row>94</xdr:row>
      <xdr:rowOff>144780</xdr:rowOff>
    </xdr:to>
    <xdr:sp macro="" textlink="">
      <xdr:nvSpPr>
        <xdr:cNvPr id="921" name="フローチャート : 判断 920"/>
        <xdr:cNvSpPr/>
      </xdr:nvSpPr>
      <xdr:spPr>
        <a:xfrm>
          <a:off x="18605500" y="1615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92</xdr:row>
      <xdr:rowOff>161307</xdr:rowOff>
    </xdr:from>
    <xdr:ext cx="313932" cy="259045"/>
    <xdr:sp macro="" textlink="">
      <xdr:nvSpPr>
        <xdr:cNvPr id="922" name="テキスト ボックス 921"/>
        <xdr:cNvSpPr txBox="1"/>
      </xdr:nvSpPr>
      <xdr:spPr>
        <a:xfrm>
          <a:off x="18499333" y="15934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8" name="円/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30" name="円/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31" name="テキスト ボックス 930"/>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32" name="円/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33" name="テキスト ボックス 93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34" name="円/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35" name="テキスト ボックス 934"/>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36" name="円/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7" name="テキスト ボックス 936"/>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物件費は住民一人当たり</a:t>
          </a:r>
          <a:r>
            <a:rPr kumimoji="1" lang="en-US" altLang="ja-JP" sz="1300">
              <a:latin typeface="ＭＳ Ｐゴシック"/>
            </a:rPr>
            <a:t>93,373</a:t>
          </a:r>
          <a:r>
            <a:rPr kumimoji="1" lang="ja-JP" altLang="en-US" sz="1300">
              <a:latin typeface="ＭＳ Ｐゴシック"/>
            </a:rPr>
            <a:t>円と、類似団体中</a:t>
          </a:r>
          <a:r>
            <a:rPr kumimoji="1" lang="en-US" altLang="ja-JP" sz="1300">
              <a:latin typeface="ＭＳ Ｐゴシック"/>
            </a:rPr>
            <a:t>5</a:t>
          </a:r>
          <a:r>
            <a:rPr kumimoji="1" lang="ja-JP" altLang="en-US" sz="1300">
              <a:latin typeface="ＭＳ Ｐゴシック"/>
            </a:rPr>
            <a:t>番目に高くなっており、近年増加傾向となっている。需用費等の経常経費については、減少傾向にあるものの、指定管理者制度や民間委託の導入拡大などの影響により、委託料が増加していることが主な要因である。</a:t>
          </a:r>
          <a:br>
            <a:rPr kumimoji="1" lang="ja-JP" altLang="en-US" sz="1300">
              <a:latin typeface="ＭＳ Ｐゴシック"/>
            </a:rPr>
          </a:br>
          <a:r>
            <a:rPr kumimoji="1" lang="ja-JP" altLang="en-US" sz="1300">
              <a:latin typeface="ＭＳ Ｐゴシック"/>
            </a:rPr>
            <a:t>扶助費は住民一人当たり</a:t>
          </a:r>
          <a:r>
            <a:rPr kumimoji="1" lang="en-US" altLang="ja-JP" sz="1300">
              <a:latin typeface="ＭＳ Ｐゴシック"/>
            </a:rPr>
            <a:t>198,115</a:t>
          </a:r>
          <a:r>
            <a:rPr kumimoji="1" lang="ja-JP" altLang="en-US" sz="1300">
              <a:latin typeface="ＭＳ Ｐゴシック"/>
            </a:rPr>
            <a:t>円となっており、類似団体中</a:t>
          </a:r>
          <a:r>
            <a:rPr kumimoji="1" lang="en-US" altLang="ja-JP" sz="1300">
              <a:latin typeface="ＭＳ Ｐゴシック"/>
            </a:rPr>
            <a:t>3</a:t>
          </a:r>
          <a:r>
            <a:rPr kumimoji="1" lang="ja-JP" altLang="en-US" sz="1300">
              <a:latin typeface="ＭＳ Ｐゴシック"/>
            </a:rPr>
            <a:t>番目に高くなっている。旧産炭地という特殊事情から、高齢化率（</a:t>
          </a:r>
          <a:r>
            <a:rPr kumimoji="1" lang="en-US" altLang="ja-JP" sz="1300">
              <a:latin typeface="ＭＳ Ｐゴシック"/>
            </a:rPr>
            <a:t>H28</a:t>
          </a:r>
          <a:r>
            <a:rPr kumimoji="1" lang="ja-JP" altLang="en-US" sz="1300">
              <a:latin typeface="ＭＳ Ｐゴシック"/>
            </a:rPr>
            <a:t>年度末現在</a:t>
          </a:r>
          <a:r>
            <a:rPr kumimoji="1" lang="en-US" altLang="ja-JP" sz="1300">
              <a:latin typeface="ＭＳ Ｐゴシック"/>
            </a:rPr>
            <a:t>36.5</a:t>
          </a:r>
          <a:r>
            <a:rPr kumimoji="1" lang="ja-JP" altLang="en-US" sz="1300">
              <a:latin typeface="ＭＳ Ｐゴシック"/>
            </a:rPr>
            <a:t>％）や生活保護率</a:t>
          </a:r>
          <a:r>
            <a:rPr kumimoji="1" lang="en-US" altLang="ja-JP" sz="1300">
              <a:latin typeface="ＭＳ Ｐゴシック"/>
            </a:rPr>
            <a:t>(H28</a:t>
          </a:r>
          <a:r>
            <a:rPr kumimoji="1" lang="ja-JP" altLang="en-US" sz="1300">
              <a:latin typeface="ＭＳ Ｐゴシック"/>
            </a:rPr>
            <a:t>年度末現在</a:t>
          </a:r>
          <a:r>
            <a:rPr kumimoji="1" lang="en-US" altLang="ja-JP" sz="1300">
              <a:latin typeface="ＭＳ Ｐゴシック"/>
            </a:rPr>
            <a:t>65.09‰</a:t>
          </a:r>
          <a:r>
            <a:rPr kumimoji="1" lang="ja-JP" altLang="en-US" sz="1300">
              <a:latin typeface="ＭＳ Ｐゴシック"/>
            </a:rPr>
            <a:t>）が非常に高いことが要因である。特に生活保護率については県内都市の中で最も高く、生活保護扶助費は普通会計決算額の</a:t>
          </a:r>
          <a:r>
            <a:rPr kumimoji="1" lang="en-US" altLang="ja-JP" sz="1300">
              <a:latin typeface="ＭＳ Ｐゴシック"/>
            </a:rPr>
            <a:t>15.0</a:t>
          </a:r>
          <a:r>
            <a:rPr kumimoji="1" lang="ja-JP" altLang="en-US" sz="1300">
              <a:latin typeface="ＭＳ Ｐゴシック"/>
            </a:rPr>
            <a:t>％を占めている。生活保護率はやや減少したものの、扶助費に係る経常収支比率においても類似団体中</a:t>
          </a:r>
          <a:r>
            <a:rPr kumimoji="1" lang="en-US" altLang="ja-JP" sz="1300">
              <a:latin typeface="ＭＳ Ｐゴシック"/>
            </a:rPr>
            <a:t>2</a:t>
          </a:r>
          <a:r>
            <a:rPr kumimoji="1" lang="ja-JP" altLang="en-US" sz="1300">
              <a:latin typeface="ＭＳ Ｐゴシック"/>
            </a:rPr>
            <a:t>番目に高い数値となっている。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福岡県嘉麻市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39,745
39,462
135.11
26,647,075
25,744,110
821,181
13,213,004
21,045,797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93726</xdr:rowOff>
    </xdr:from>
    <xdr:to>
      <xdr:col>6</xdr:col>
      <xdr:colOff>511175</xdr:colOff>
      <xdr:row>38</xdr:row>
      <xdr:rowOff>4445</xdr:rowOff>
    </xdr:to>
    <xdr:cxnSp macro="">
      <xdr:nvCxnSpPr>
        <xdr:cNvPr id="61" name="直線コネクタ 60"/>
        <xdr:cNvCxnSpPr/>
      </xdr:nvCxnSpPr>
      <xdr:spPr>
        <a:xfrm>
          <a:off x="3797300" y="6437376"/>
          <a:ext cx="838200" cy="8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95775</xdr:rowOff>
    </xdr:from>
    <xdr:ext cx="469744" cy="259045"/>
    <xdr:sp macro="" textlink="">
      <xdr:nvSpPr>
        <xdr:cNvPr id="62" name="議会費平均値テキスト"/>
        <xdr:cNvSpPr txBox="1"/>
      </xdr:nvSpPr>
      <xdr:spPr>
        <a:xfrm>
          <a:off x="4686300" y="6267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81280</xdr:rowOff>
    </xdr:from>
    <xdr:to>
      <xdr:col>5</xdr:col>
      <xdr:colOff>358775</xdr:colOff>
      <xdr:row>37</xdr:row>
      <xdr:rowOff>93726</xdr:rowOff>
    </xdr:to>
    <xdr:cxnSp macro="">
      <xdr:nvCxnSpPr>
        <xdr:cNvPr id="64" name="直線コネクタ 63"/>
        <xdr:cNvCxnSpPr/>
      </xdr:nvCxnSpPr>
      <xdr:spPr>
        <a:xfrm>
          <a:off x="2908300" y="6424930"/>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72136</xdr:rowOff>
    </xdr:from>
    <xdr:to>
      <xdr:col>5</xdr:col>
      <xdr:colOff>409575</xdr:colOff>
      <xdr:row>38</xdr:row>
      <xdr:rowOff>2286</xdr:rowOff>
    </xdr:to>
    <xdr:sp macro="" textlink="">
      <xdr:nvSpPr>
        <xdr:cNvPr id="65" name="フローチャート : 判断 64"/>
        <xdr:cNvSpPr/>
      </xdr:nvSpPr>
      <xdr:spPr>
        <a:xfrm>
          <a:off x="3746500" y="64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164863</xdr:rowOff>
    </xdr:from>
    <xdr:ext cx="469744" cy="259045"/>
    <xdr:sp macro="" textlink="">
      <xdr:nvSpPr>
        <xdr:cNvPr id="66" name="テキスト ボックス 65"/>
        <xdr:cNvSpPr txBox="1"/>
      </xdr:nvSpPr>
      <xdr:spPr>
        <a:xfrm>
          <a:off x="3562427" y="65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81280</xdr:rowOff>
    </xdr:from>
    <xdr:to>
      <xdr:col>4</xdr:col>
      <xdr:colOff>155575</xdr:colOff>
      <xdr:row>37</xdr:row>
      <xdr:rowOff>99822</xdr:rowOff>
    </xdr:to>
    <xdr:cxnSp macro="">
      <xdr:nvCxnSpPr>
        <xdr:cNvPr id="67" name="直線コネクタ 66"/>
        <xdr:cNvCxnSpPr/>
      </xdr:nvCxnSpPr>
      <xdr:spPr>
        <a:xfrm flipV="1">
          <a:off x="2019300" y="6424930"/>
          <a:ext cx="8890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45212</xdr:rowOff>
    </xdr:from>
    <xdr:to>
      <xdr:col>4</xdr:col>
      <xdr:colOff>206375</xdr:colOff>
      <xdr:row>37</xdr:row>
      <xdr:rowOff>146812</xdr:rowOff>
    </xdr:to>
    <xdr:sp macro="" textlink="">
      <xdr:nvSpPr>
        <xdr:cNvPr id="68" name="フローチャート : 判断 67"/>
        <xdr:cNvSpPr/>
      </xdr:nvSpPr>
      <xdr:spPr>
        <a:xfrm>
          <a:off x="2857500" y="63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137939</xdr:rowOff>
    </xdr:from>
    <xdr:ext cx="469744" cy="259045"/>
    <xdr:sp macro="" textlink="">
      <xdr:nvSpPr>
        <xdr:cNvPr id="69" name="テキスト ボックス 68"/>
        <xdr:cNvSpPr txBox="1"/>
      </xdr:nvSpPr>
      <xdr:spPr>
        <a:xfrm>
          <a:off x="2673427" y="648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71882</xdr:rowOff>
    </xdr:from>
    <xdr:to>
      <xdr:col>2</xdr:col>
      <xdr:colOff>638175</xdr:colOff>
      <xdr:row>37</xdr:row>
      <xdr:rowOff>99822</xdr:rowOff>
    </xdr:to>
    <xdr:cxnSp macro="">
      <xdr:nvCxnSpPr>
        <xdr:cNvPr id="70" name="直線コネクタ 69"/>
        <xdr:cNvCxnSpPr/>
      </xdr:nvCxnSpPr>
      <xdr:spPr>
        <a:xfrm>
          <a:off x="1130300" y="6415532"/>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54356</xdr:rowOff>
    </xdr:from>
    <xdr:to>
      <xdr:col>3</xdr:col>
      <xdr:colOff>3175</xdr:colOff>
      <xdr:row>37</xdr:row>
      <xdr:rowOff>155956</xdr:rowOff>
    </xdr:to>
    <xdr:sp macro="" textlink="">
      <xdr:nvSpPr>
        <xdr:cNvPr id="71" name="フローチャート : 判断 70"/>
        <xdr:cNvSpPr/>
      </xdr:nvSpPr>
      <xdr:spPr>
        <a:xfrm>
          <a:off x="196850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147083</xdr:rowOff>
    </xdr:from>
    <xdr:ext cx="469744" cy="259045"/>
    <xdr:sp macro="" textlink="">
      <xdr:nvSpPr>
        <xdr:cNvPr id="72" name="テキスト ボックス 71"/>
        <xdr:cNvSpPr txBox="1"/>
      </xdr:nvSpPr>
      <xdr:spPr>
        <a:xfrm>
          <a:off x="1784427" y="649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29718</xdr:rowOff>
    </xdr:from>
    <xdr:to>
      <xdr:col>1</xdr:col>
      <xdr:colOff>485775</xdr:colOff>
      <xdr:row>37</xdr:row>
      <xdr:rowOff>131318</xdr:rowOff>
    </xdr:to>
    <xdr:sp macro="" textlink="">
      <xdr:nvSpPr>
        <xdr:cNvPr id="73" name="フローチャート : 判断 72"/>
        <xdr:cNvSpPr/>
      </xdr:nvSpPr>
      <xdr:spPr>
        <a:xfrm>
          <a:off x="1079500" y="63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122445</xdr:rowOff>
    </xdr:from>
    <xdr:ext cx="469744" cy="259045"/>
    <xdr:sp macro="" textlink="">
      <xdr:nvSpPr>
        <xdr:cNvPr id="74" name="テキスト ボックス 73"/>
        <xdr:cNvSpPr txBox="1"/>
      </xdr:nvSpPr>
      <xdr:spPr>
        <a:xfrm>
          <a:off x="895427" y="64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125095</xdr:rowOff>
    </xdr:from>
    <xdr:to>
      <xdr:col>6</xdr:col>
      <xdr:colOff>561975</xdr:colOff>
      <xdr:row>38</xdr:row>
      <xdr:rowOff>55245</xdr:rowOff>
    </xdr:to>
    <xdr:sp macro="" textlink="">
      <xdr:nvSpPr>
        <xdr:cNvPr id="80" name="円/楕円 79"/>
        <xdr:cNvSpPr/>
      </xdr:nvSpPr>
      <xdr:spPr>
        <a:xfrm>
          <a:off x="45847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103522</xdr:rowOff>
    </xdr:from>
    <xdr:ext cx="469744" cy="259045"/>
    <xdr:sp macro="" textlink="">
      <xdr:nvSpPr>
        <xdr:cNvPr id="81" name="議会費該当値テキスト"/>
        <xdr:cNvSpPr txBox="1"/>
      </xdr:nvSpPr>
      <xdr:spPr>
        <a:xfrm>
          <a:off x="4686300"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42926</xdr:rowOff>
    </xdr:from>
    <xdr:to>
      <xdr:col>5</xdr:col>
      <xdr:colOff>409575</xdr:colOff>
      <xdr:row>37</xdr:row>
      <xdr:rowOff>144526</xdr:rowOff>
    </xdr:to>
    <xdr:sp macro="" textlink="">
      <xdr:nvSpPr>
        <xdr:cNvPr id="82" name="円/楕円 81"/>
        <xdr:cNvSpPr/>
      </xdr:nvSpPr>
      <xdr:spPr>
        <a:xfrm>
          <a:off x="3746500" y="63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161053</xdr:rowOff>
    </xdr:from>
    <xdr:ext cx="469744" cy="259045"/>
    <xdr:sp macro="" textlink="">
      <xdr:nvSpPr>
        <xdr:cNvPr id="83" name="テキスト ボックス 82"/>
        <xdr:cNvSpPr txBox="1"/>
      </xdr:nvSpPr>
      <xdr:spPr>
        <a:xfrm>
          <a:off x="3562427"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30480</xdr:rowOff>
    </xdr:from>
    <xdr:to>
      <xdr:col>4</xdr:col>
      <xdr:colOff>206375</xdr:colOff>
      <xdr:row>37</xdr:row>
      <xdr:rowOff>132080</xdr:rowOff>
    </xdr:to>
    <xdr:sp macro="" textlink="">
      <xdr:nvSpPr>
        <xdr:cNvPr id="84" name="円/楕円 83"/>
        <xdr:cNvSpPr/>
      </xdr:nvSpPr>
      <xdr:spPr>
        <a:xfrm>
          <a:off x="28575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148607</xdr:rowOff>
    </xdr:from>
    <xdr:ext cx="469744" cy="259045"/>
    <xdr:sp macro="" textlink="">
      <xdr:nvSpPr>
        <xdr:cNvPr id="85" name="テキスト ボックス 84"/>
        <xdr:cNvSpPr txBox="1"/>
      </xdr:nvSpPr>
      <xdr:spPr>
        <a:xfrm>
          <a:off x="2673427" y="614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49022</xdr:rowOff>
    </xdr:from>
    <xdr:to>
      <xdr:col>3</xdr:col>
      <xdr:colOff>3175</xdr:colOff>
      <xdr:row>37</xdr:row>
      <xdr:rowOff>150622</xdr:rowOff>
    </xdr:to>
    <xdr:sp macro="" textlink="">
      <xdr:nvSpPr>
        <xdr:cNvPr id="86" name="円/楕円 85"/>
        <xdr:cNvSpPr/>
      </xdr:nvSpPr>
      <xdr:spPr>
        <a:xfrm>
          <a:off x="1968500" y="63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167149</xdr:rowOff>
    </xdr:from>
    <xdr:ext cx="469744" cy="259045"/>
    <xdr:sp macro="" textlink="">
      <xdr:nvSpPr>
        <xdr:cNvPr id="87" name="テキスト ボックス 86"/>
        <xdr:cNvSpPr txBox="1"/>
      </xdr:nvSpPr>
      <xdr:spPr>
        <a:xfrm>
          <a:off x="1784427" y="616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21082</xdr:rowOff>
    </xdr:from>
    <xdr:to>
      <xdr:col>1</xdr:col>
      <xdr:colOff>485775</xdr:colOff>
      <xdr:row>37</xdr:row>
      <xdr:rowOff>122682</xdr:rowOff>
    </xdr:to>
    <xdr:sp macro="" textlink="">
      <xdr:nvSpPr>
        <xdr:cNvPr id="88" name="円/楕円 87"/>
        <xdr:cNvSpPr/>
      </xdr:nvSpPr>
      <xdr:spPr>
        <a:xfrm>
          <a:off x="10795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139209</xdr:rowOff>
    </xdr:from>
    <xdr:ext cx="469744" cy="259045"/>
    <xdr:sp macro="" textlink="">
      <xdr:nvSpPr>
        <xdr:cNvPr id="89" name="テキスト ボックス 88"/>
        <xdr:cNvSpPr txBox="1"/>
      </xdr:nvSpPr>
      <xdr:spPr>
        <a:xfrm>
          <a:off x="895427" y="613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131415</xdr:rowOff>
    </xdr:from>
    <xdr:to>
      <xdr:col>6</xdr:col>
      <xdr:colOff>511175</xdr:colOff>
      <xdr:row>57</xdr:row>
      <xdr:rowOff>18345</xdr:rowOff>
    </xdr:to>
    <xdr:cxnSp macro="">
      <xdr:nvCxnSpPr>
        <xdr:cNvPr id="116" name="直線コネクタ 115"/>
        <xdr:cNvCxnSpPr/>
      </xdr:nvCxnSpPr>
      <xdr:spPr>
        <a:xfrm flipV="1">
          <a:off x="3797300" y="9732615"/>
          <a:ext cx="838200" cy="5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63770</xdr:rowOff>
    </xdr:from>
    <xdr:ext cx="534377" cy="259045"/>
    <xdr:sp macro="" textlink="">
      <xdr:nvSpPr>
        <xdr:cNvPr id="117" name="総務費平均値テキスト"/>
        <xdr:cNvSpPr txBox="1"/>
      </xdr:nvSpPr>
      <xdr:spPr>
        <a:xfrm>
          <a:off x="4686300" y="966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4922</xdr:rowOff>
    </xdr:from>
    <xdr:to>
      <xdr:col>5</xdr:col>
      <xdr:colOff>358775</xdr:colOff>
      <xdr:row>57</xdr:row>
      <xdr:rowOff>18345</xdr:rowOff>
    </xdr:to>
    <xdr:cxnSp macro="">
      <xdr:nvCxnSpPr>
        <xdr:cNvPr id="119" name="直線コネクタ 118"/>
        <xdr:cNvCxnSpPr/>
      </xdr:nvCxnSpPr>
      <xdr:spPr>
        <a:xfrm>
          <a:off x="2908300" y="9606122"/>
          <a:ext cx="889000" cy="18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126020</xdr:rowOff>
    </xdr:from>
    <xdr:to>
      <xdr:col>5</xdr:col>
      <xdr:colOff>409575</xdr:colOff>
      <xdr:row>57</xdr:row>
      <xdr:rowOff>56170</xdr:rowOff>
    </xdr:to>
    <xdr:sp macro="" textlink="">
      <xdr:nvSpPr>
        <xdr:cNvPr id="120" name="フローチャート : 判断 119"/>
        <xdr:cNvSpPr/>
      </xdr:nvSpPr>
      <xdr:spPr>
        <a:xfrm>
          <a:off x="3746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72697</xdr:rowOff>
    </xdr:from>
    <xdr:ext cx="534377" cy="259045"/>
    <xdr:sp macro="" textlink="">
      <xdr:nvSpPr>
        <xdr:cNvPr id="121" name="テキスト ボックス 120"/>
        <xdr:cNvSpPr txBox="1"/>
      </xdr:nvSpPr>
      <xdr:spPr>
        <a:xfrm>
          <a:off x="3530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4922</xdr:rowOff>
    </xdr:from>
    <xdr:to>
      <xdr:col>4</xdr:col>
      <xdr:colOff>155575</xdr:colOff>
      <xdr:row>57</xdr:row>
      <xdr:rowOff>24911</xdr:rowOff>
    </xdr:to>
    <xdr:cxnSp macro="">
      <xdr:nvCxnSpPr>
        <xdr:cNvPr id="122" name="直線コネクタ 121"/>
        <xdr:cNvCxnSpPr/>
      </xdr:nvCxnSpPr>
      <xdr:spPr>
        <a:xfrm flipV="1">
          <a:off x="2019300" y="9606122"/>
          <a:ext cx="889000" cy="1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24911</xdr:rowOff>
    </xdr:from>
    <xdr:to>
      <xdr:col>2</xdr:col>
      <xdr:colOff>638175</xdr:colOff>
      <xdr:row>57</xdr:row>
      <xdr:rowOff>90857</xdr:rowOff>
    </xdr:to>
    <xdr:cxnSp macro="">
      <xdr:nvCxnSpPr>
        <xdr:cNvPr id="125" name="直線コネクタ 124"/>
        <xdr:cNvCxnSpPr/>
      </xdr:nvCxnSpPr>
      <xdr:spPr>
        <a:xfrm flipV="1">
          <a:off x="1130300" y="9797561"/>
          <a:ext cx="889000" cy="6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80615</xdr:rowOff>
    </xdr:from>
    <xdr:to>
      <xdr:col>6</xdr:col>
      <xdr:colOff>561975</xdr:colOff>
      <xdr:row>57</xdr:row>
      <xdr:rowOff>10765</xdr:rowOff>
    </xdr:to>
    <xdr:sp macro="" textlink="">
      <xdr:nvSpPr>
        <xdr:cNvPr id="135" name="円/楕円 134"/>
        <xdr:cNvSpPr/>
      </xdr:nvSpPr>
      <xdr:spPr>
        <a:xfrm>
          <a:off x="4584700" y="968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103492</xdr:rowOff>
    </xdr:from>
    <xdr:ext cx="534377" cy="259045"/>
    <xdr:sp macro="" textlink="">
      <xdr:nvSpPr>
        <xdr:cNvPr id="136" name="総務費該当値テキスト"/>
        <xdr:cNvSpPr txBox="1"/>
      </xdr:nvSpPr>
      <xdr:spPr>
        <a:xfrm>
          <a:off x="4686300" y="953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76,812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138995</xdr:rowOff>
    </xdr:from>
    <xdr:to>
      <xdr:col>5</xdr:col>
      <xdr:colOff>409575</xdr:colOff>
      <xdr:row>57</xdr:row>
      <xdr:rowOff>69145</xdr:rowOff>
    </xdr:to>
    <xdr:sp macro="" textlink="">
      <xdr:nvSpPr>
        <xdr:cNvPr id="137" name="円/楕円 136"/>
        <xdr:cNvSpPr/>
      </xdr:nvSpPr>
      <xdr:spPr>
        <a:xfrm>
          <a:off x="3746500" y="97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60272</xdr:rowOff>
    </xdr:from>
    <xdr:ext cx="534377" cy="259045"/>
    <xdr:sp macro="" textlink="">
      <xdr:nvSpPr>
        <xdr:cNvPr id="138" name="テキスト ボックス 137"/>
        <xdr:cNvSpPr txBox="1"/>
      </xdr:nvSpPr>
      <xdr:spPr>
        <a:xfrm>
          <a:off x="3530111" y="983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64,043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125572</xdr:rowOff>
    </xdr:from>
    <xdr:to>
      <xdr:col>4</xdr:col>
      <xdr:colOff>206375</xdr:colOff>
      <xdr:row>56</xdr:row>
      <xdr:rowOff>55722</xdr:rowOff>
    </xdr:to>
    <xdr:sp macro="" textlink="">
      <xdr:nvSpPr>
        <xdr:cNvPr id="139" name="円/楕円 138"/>
        <xdr:cNvSpPr/>
      </xdr:nvSpPr>
      <xdr:spPr>
        <a:xfrm>
          <a:off x="2857500" y="95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72249</xdr:rowOff>
    </xdr:from>
    <xdr:ext cx="599010" cy="259045"/>
    <xdr:sp macro="" textlink="">
      <xdr:nvSpPr>
        <xdr:cNvPr id="140" name="テキスト ボックス 139"/>
        <xdr:cNvSpPr txBox="1"/>
      </xdr:nvSpPr>
      <xdr:spPr>
        <a:xfrm>
          <a:off x="2608794" y="933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104,479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145561</xdr:rowOff>
    </xdr:from>
    <xdr:to>
      <xdr:col>3</xdr:col>
      <xdr:colOff>3175</xdr:colOff>
      <xdr:row>57</xdr:row>
      <xdr:rowOff>75711</xdr:rowOff>
    </xdr:to>
    <xdr:sp macro="" textlink="">
      <xdr:nvSpPr>
        <xdr:cNvPr id="141" name="円/楕円 140"/>
        <xdr:cNvSpPr/>
      </xdr:nvSpPr>
      <xdr:spPr>
        <a:xfrm>
          <a:off x="1968500" y="97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66838</xdr:rowOff>
    </xdr:from>
    <xdr:ext cx="534377" cy="259045"/>
    <xdr:sp macro="" textlink="">
      <xdr:nvSpPr>
        <xdr:cNvPr id="142" name="テキスト ボックス 141"/>
        <xdr:cNvSpPr txBox="1"/>
      </xdr:nvSpPr>
      <xdr:spPr>
        <a:xfrm>
          <a:off x="1752111" y="983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62,607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40057</xdr:rowOff>
    </xdr:from>
    <xdr:to>
      <xdr:col>1</xdr:col>
      <xdr:colOff>485775</xdr:colOff>
      <xdr:row>57</xdr:row>
      <xdr:rowOff>141657</xdr:rowOff>
    </xdr:to>
    <xdr:sp macro="" textlink="">
      <xdr:nvSpPr>
        <xdr:cNvPr id="143" name="円/楕円 142"/>
        <xdr:cNvSpPr/>
      </xdr:nvSpPr>
      <xdr:spPr>
        <a:xfrm>
          <a:off x="1079500" y="981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132784</xdr:rowOff>
    </xdr:from>
    <xdr:ext cx="534377" cy="259045"/>
    <xdr:sp macro="" textlink="">
      <xdr:nvSpPr>
        <xdr:cNvPr id="144" name="テキスト ボックス 143"/>
        <xdr:cNvSpPr txBox="1"/>
      </xdr:nvSpPr>
      <xdr:spPr>
        <a:xfrm>
          <a:off x="863111" y="990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112529</xdr:rowOff>
    </xdr:from>
    <xdr:to>
      <xdr:col>6</xdr:col>
      <xdr:colOff>511175</xdr:colOff>
      <xdr:row>73</xdr:row>
      <xdr:rowOff>115025</xdr:rowOff>
    </xdr:to>
    <xdr:cxnSp macro="">
      <xdr:nvCxnSpPr>
        <xdr:cNvPr id="172" name="直線コネクタ 171"/>
        <xdr:cNvCxnSpPr/>
      </xdr:nvCxnSpPr>
      <xdr:spPr>
        <a:xfrm flipV="1">
          <a:off x="3797300" y="12628379"/>
          <a:ext cx="8382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5504</xdr:rowOff>
    </xdr:from>
    <xdr:ext cx="599010" cy="259045"/>
    <xdr:sp macro="" textlink="">
      <xdr:nvSpPr>
        <xdr:cNvPr id="173" name="民生費平均値テキスト"/>
        <xdr:cNvSpPr txBox="1"/>
      </xdr:nvSpPr>
      <xdr:spPr>
        <a:xfrm>
          <a:off x="4686300" y="1303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115025</xdr:rowOff>
    </xdr:from>
    <xdr:to>
      <xdr:col>5</xdr:col>
      <xdr:colOff>358775</xdr:colOff>
      <xdr:row>73</xdr:row>
      <xdr:rowOff>144144</xdr:rowOff>
    </xdr:to>
    <xdr:cxnSp macro="">
      <xdr:nvCxnSpPr>
        <xdr:cNvPr id="175" name="直線コネクタ 174"/>
        <xdr:cNvCxnSpPr/>
      </xdr:nvCxnSpPr>
      <xdr:spPr>
        <a:xfrm flipV="1">
          <a:off x="2908300" y="12630875"/>
          <a:ext cx="88900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55108</xdr:rowOff>
    </xdr:from>
    <xdr:to>
      <xdr:col>5</xdr:col>
      <xdr:colOff>409575</xdr:colOff>
      <xdr:row>77</xdr:row>
      <xdr:rowOff>156708</xdr:rowOff>
    </xdr:to>
    <xdr:sp macro="" textlink="">
      <xdr:nvSpPr>
        <xdr:cNvPr id="176" name="フローチャート : 判断 175"/>
        <xdr:cNvSpPr/>
      </xdr:nvSpPr>
      <xdr:spPr>
        <a:xfrm>
          <a:off x="3746500" y="1325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147835</xdr:rowOff>
    </xdr:from>
    <xdr:ext cx="599010" cy="259045"/>
    <xdr:sp macro="" textlink="">
      <xdr:nvSpPr>
        <xdr:cNvPr id="177" name="テキスト ボックス 176"/>
        <xdr:cNvSpPr txBox="1"/>
      </xdr:nvSpPr>
      <xdr:spPr>
        <a:xfrm>
          <a:off x="3497794" y="133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144144</xdr:rowOff>
    </xdr:from>
    <xdr:to>
      <xdr:col>4</xdr:col>
      <xdr:colOff>155575</xdr:colOff>
      <xdr:row>73</xdr:row>
      <xdr:rowOff>167223</xdr:rowOff>
    </xdr:to>
    <xdr:cxnSp macro="">
      <xdr:nvCxnSpPr>
        <xdr:cNvPr id="178" name="直線コネクタ 177"/>
        <xdr:cNvCxnSpPr/>
      </xdr:nvCxnSpPr>
      <xdr:spPr>
        <a:xfrm flipV="1">
          <a:off x="2019300" y="12659994"/>
          <a:ext cx="889000" cy="2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167223</xdr:rowOff>
    </xdr:from>
    <xdr:to>
      <xdr:col>2</xdr:col>
      <xdr:colOff>638175</xdr:colOff>
      <xdr:row>74</xdr:row>
      <xdr:rowOff>30973</xdr:rowOff>
    </xdr:to>
    <xdr:cxnSp macro="">
      <xdr:nvCxnSpPr>
        <xdr:cNvPr id="181" name="直線コネクタ 180"/>
        <xdr:cNvCxnSpPr/>
      </xdr:nvCxnSpPr>
      <xdr:spPr>
        <a:xfrm flipV="1">
          <a:off x="1130300" y="12683073"/>
          <a:ext cx="889000" cy="3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61729</xdr:rowOff>
    </xdr:from>
    <xdr:to>
      <xdr:col>6</xdr:col>
      <xdr:colOff>561975</xdr:colOff>
      <xdr:row>73</xdr:row>
      <xdr:rowOff>163329</xdr:rowOff>
    </xdr:to>
    <xdr:sp macro="" textlink="">
      <xdr:nvSpPr>
        <xdr:cNvPr id="191" name="円/楕円 190"/>
        <xdr:cNvSpPr/>
      </xdr:nvSpPr>
      <xdr:spPr>
        <a:xfrm>
          <a:off x="4584700" y="1257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84606</xdr:rowOff>
    </xdr:from>
    <xdr:ext cx="599010" cy="259045"/>
    <xdr:sp macro="" textlink="">
      <xdr:nvSpPr>
        <xdr:cNvPr id="192" name="民生費該当値テキスト"/>
        <xdr:cNvSpPr txBox="1"/>
      </xdr:nvSpPr>
      <xdr:spPr>
        <a:xfrm>
          <a:off x="4686300" y="124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293,443</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64225</xdr:rowOff>
    </xdr:from>
    <xdr:to>
      <xdr:col>5</xdr:col>
      <xdr:colOff>409575</xdr:colOff>
      <xdr:row>73</xdr:row>
      <xdr:rowOff>165825</xdr:rowOff>
    </xdr:to>
    <xdr:sp macro="" textlink="">
      <xdr:nvSpPr>
        <xdr:cNvPr id="193" name="円/楕円 192"/>
        <xdr:cNvSpPr/>
      </xdr:nvSpPr>
      <xdr:spPr>
        <a:xfrm>
          <a:off x="3746500" y="125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10902</xdr:rowOff>
    </xdr:from>
    <xdr:ext cx="599010" cy="259045"/>
    <xdr:sp macro="" textlink="">
      <xdr:nvSpPr>
        <xdr:cNvPr id="194" name="テキスト ボックス 193"/>
        <xdr:cNvSpPr txBox="1"/>
      </xdr:nvSpPr>
      <xdr:spPr>
        <a:xfrm>
          <a:off x="3497794" y="1235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292,897</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93344</xdr:rowOff>
    </xdr:from>
    <xdr:to>
      <xdr:col>4</xdr:col>
      <xdr:colOff>206375</xdr:colOff>
      <xdr:row>74</xdr:row>
      <xdr:rowOff>23494</xdr:rowOff>
    </xdr:to>
    <xdr:sp macro="" textlink="">
      <xdr:nvSpPr>
        <xdr:cNvPr id="195" name="円/楕円 194"/>
        <xdr:cNvSpPr/>
      </xdr:nvSpPr>
      <xdr:spPr>
        <a:xfrm>
          <a:off x="2857500" y="126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40021</xdr:rowOff>
    </xdr:from>
    <xdr:ext cx="599010" cy="259045"/>
    <xdr:sp macro="" textlink="">
      <xdr:nvSpPr>
        <xdr:cNvPr id="196" name="テキスト ボックス 195"/>
        <xdr:cNvSpPr txBox="1"/>
      </xdr:nvSpPr>
      <xdr:spPr>
        <a:xfrm>
          <a:off x="2608794" y="1238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286,528</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116423</xdr:rowOff>
    </xdr:from>
    <xdr:to>
      <xdr:col>3</xdr:col>
      <xdr:colOff>3175</xdr:colOff>
      <xdr:row>74</xdr:row>
      <xdr:rowOff>46573</xdr:rowOff>
    </xdr:to>
    <xdr:sp macro="" textlink="">
      <xdr:nvSpPr>
        <xdr:cNvPr id="197" name="円/楕円 196"/>
        <xdr:cNvSpPr/>
      </xdr:nvSpPr>
      <xdr:spPr>
        <a:xfrm>
          <a:off x="1968500" y="126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63100</xdr:rowOff>
    </xdr:from>
    <xdr:ext cx="599010" cy="259045"/>
    <xdr:sp macro="" textlink="">
      <xdr:nvSpPr>
        <xdr:cNvPr id="198" name="テキスト ボックス 197"/>
        <xdr:cNvSpPr txBox="1"/>
      </xdr:nvSpPr>
      <xdr:spPr>
        <a:xfrm>
          <a:off x="1719794" y="124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281,480</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151623</xdr:rowOff>
    </xdr:from>
    <xdr:to>
      <xdr:col>1</xdr:col>
      <xdr:colOff>485775</xdr:colOff>
      <xdr:row>74</xdr:row>
      <xdr:rowOff>81773</xdr:rowOff>
    </xdr:to>
    <xdr:sp macro="" textlink="">
      <xdr:nvSpPr>
        <xdr:cNvPr id="199" name="円/楕円 198"/>
        <xdr:cNvSpPr/>
      </xdr:nvSpPr>
      <xdr:spPr>
        <a:xfrm>
          <a:off x="1079500" y="1266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98300</xdr:rowOff>
    </xdr:from>
    <xdr:ext cx="599010" cy="259045"/>
    <xdr:sp macro="" textlink="">
      <xdr:nvSpPr>
        <xdr:cNvPr id="200" name="テキスト ボックス 199"/>
        <xdr:cNvSpPr txBox="1"/>
      </xdr:nvSpPr>
      <xdr:spPr>
        <a:xfrm>
          <a:off x="830794" y="12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86474</xdr:rowOff>
    </xdr:from>
    <xdr:to>
      <xdr:col>6</xdr:col>
      <xdr:colOff>511175</xdr:colOff>
      <xdr:row>96</xdr:row>
      <xdr:rowOff>94004</xdr:rowOff>
    </xdr:to>
    <xdr:cxnSp macro="">
      <xdr:nvCxnSpPr>
        <xdr:cNvPr id="229" name="直線コネクタ 228"/>
        <xdr:cNvCxnSpPr/>
      </xdr:nvCxnSpPr>
      <xdr:spPr>
        <a:xfrm>
          <a:off x="3797300" y="16545674"/>
          <a:ext cx="8382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85501</xdr:rowOff>
    </xdr:from>
    <xdr:ext cx="534377" cy="259045"/>
    <xdr:sp macro="" textlink="">
      <xdr:nvSpPr>
        <xdr:cNvPr id="230" name="衛生費平均値テキスト"/>
        <xdr:cNvSpPr txBox="1"/>
      </xdr:nvSpPr>
      <xdr:spPr>
        <a:xfrm>
          <a:off x="4686300" y="16544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86474</xdr:rowOff>
    </xdr:from>
    <xdr:to>
      <xdr:col>5</xdr:col>
      <xdr:colOff>358775</xdr:colOff>
      <xdr:row>97</xdr:row>
      <xdr:rowOff>59613</xdr:rowOff>
    </xdr:to>
    <xdr:cxnSp macro="">
      <xdr:nvCxnSpPr>
        <xdr:cNvPr id="232" name="直線コネクタ 231"/>
        <xdr:cNvCxnSpPr/>
      </xdr:nvCxnSpPr>
      <xdr:spPr>
        <a:xfrm flipV="1">
          <a:off x="2908300" y="16545674"/>
          <a:ext cx="889000" cy="1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170145</xdr:rowOff>
    </xdr:from>
    <xdr:to>
      <xdr:col>5</xdr:col>
      <xdr:colOff>409575</xdr:colOff>
      <xdr:row>97</xdr:row>
      <xdr:rowOff>100295</xdr:rowOff>
    </xdr:to>
    <xdr:sp macro="" textlink="">
      <xdr:nvSpPr>
        <xdr:cNvPr id="233" name="フローチャート : 判断 232"/>
        <xdr:cNvSpPr/>
      </xdr:nvSpPr>
      <xdr:spPr>
        <a:xfrm>
          <a:off x="3746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91422</xdr:rowOff>
    </xdr:from>
    <xdr:ext cx="534377" cy="259045"/>
    <xdr:sp macro="" textlink="">
      <xdr:nvSpPr>
        <xdr:cNvPr id="234" name="テキスト ボックス 233"/>
        <xdr:cNvSpPr txBox="1"/>
      </xdr:nvSpPr>
      <xdr:spPr>
        <a:xfrm>
          <a:off x="3530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59613</xdr:rowOff>
    </xdr:from>
    <xdr:to>
      <xdr:col>4</xdr:col>
      <xdr:colOff>155575</xdr:colOff>
      <xdr:row>97</xdr:row>
      <xdr:rowOff>74335</xdr:rowOff>
    </xdr:to>
    <xdr:cxnSp macro="">
      <xdr:nvCxnSpPr>
        <xdr:cNvPr id="235" name="直線コネクタ 234"/>
        <xdr:cNvCxnSpPr/>
      </xdr:nvCxnSpPr>
      <xdr:spPr>
        <a:xfrm flipV="1">
          <a:off x="2019300" y="16690263"/>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125895</xdr:rowOff>
    </xdr:from>
    <xdr:to>
      <xdr:col>4</xdr:col>
      <xdr:colOff>206375</xdr:colOff>
      <xdr:row>97</xdr:row>
      <xdr:rowOff>56045</xdr:rowOff>
    </xdr:to>
    <xdr:sp macro="" textlink="">
      <xdr:nvSpPr>
        <xdr:cNvPr id="236" name="フローチャート : 判断 235"/>
        <xdr:cNvSpPr/>
      </xdr:nvSpPr>
      <xdr:spPr>
        <a:xfrm>
          <a:off x="2857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72572</xdr:rowOff>
    </xdr:from>
    <xdr:ext cx="534377" cy="259045"/>
    <xdr:sp macro="" textlink="">
      <xdr:nvSpPr>
        <xdr:cNvPr id="237" name="テキスト ボックス 236"/>
        <xdr:cNvSpPr txBox="1"/>
      </xdr:nvSpPr>
      <xdr:spPr>
        <a:xfrm>
          <a:off x="2641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55949</xdr:rowOff>
    </xdr:from>
    <xdr:to>
      <xdr:col>2</xdr:col>
      <xdr:colOff>638175</xdr:colOff>
      <xdr:row>97</xdr:row>
      <xdr:rowOff>74335</xdr:rowOff>
    </xdr:to>
    <xdr:cxnSp macro="">
      <xdr:nvCxnSpPr>
        <xdr:cNvPr id="238" name="直線コネクタ 237"/>
        <xdr:cNvCxnSpPr/>
      </xdr:nvCxnSpPr>
      <xdr:spPr>
        <a:xfrm>
          <a:off x="1130300" y="16686599"/>
          <a:ext cx="8890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151704</xdr:rowOff>
    </xdr:from>
    <xdr:to>
      <xdr:col>3</xdr:col>
      <xdr:colOff>3175</xdr:colOff>
      <xdr:row>97</xdr:row>
      <xdr:rowOff>81854</xdr:rowOff>
    </xdr:to>
    <xdr:sp macro="" textlink="">
      <xdr:nvSpPr>
        <xdr:cNvPr id="239" name="フローチャート : 判断 238"/>
        <xdr:cNvSpPr/>
      </xdr:nvSpPr>
      <xdr:spPr>
        <a:xfrm>
          <a:off x="1968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98381</xdr:rowOff>
    </xdr:from>
    <xdr:ext cx="534377" cy="259045"/>
    <xdr:sp macro="" textlink="">
      <xdr:nvSpPr>
        <xdr:cNvPr id="240" name="テキスト ボックス 239"/>
        <xdr:cNvSpPr txBox="1"/>
      </xdr:nvSpPr>
      <xdr:spPr>
        <a:xfrm>
          <a:off x="1752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155635</xdr:rowOff>
    </xdr:from>
    <xdr:to>
      <xdr:col>1</xdr:col>
      <xdr:colOff>485775</xdr:colOff>
      <xdr:row>97</xdr:row>
      <xdr:rowOff>85785</xdr:rowOff>
    </xdr:to>
    <xdr:sp macro="" textlink="">
      <xdr:nvSpPr>
        <xdr:cNvPr id="241" name="フローチャート : 判断 240"/>
        <xdr:cNvSpPr/>
      </xdr:nvSpPr>
      <xdr:spPr>
        <a:xfrm>
          <a:off x="1079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102312</xdr:rowOff>
    </xdr:from>
    <xdr:ext cx="534377" cy="259045"/>
    <xdr:sp macro="" textlink="">
      <xdr:nvSpPr>
        <xdr:cNvPr id="242" name="テキスト ボックス 241"/>
        <xdr:cNvSpPr txBox="1"/>
      </xdr:nvSpPr>
      <xdr:spPr>
        <a:xfrm>
          <a:off x="863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43204</xdr:rowOff>
    </xdr:from>
    <xdr:to>
      <xdr:col>6</xdr:col>
      <xdr:colOff>561975</xdr:colOff>
      <xdr:row>96</xdr:row>
      <xdr:rowOff>144804</xdr:rowOff>
    </xdr:to>
    <xdr:sp macro="" textlink="">
      <xdr:nvSpPr>
        <xdr:cNvPr id="248" name="円/楕円 247"/>
        <xdr:cNvSpPr/>
      </xdr:nvSpPr>
      <xdr:spPr>
        <a:xfrm>
          <a:off x="4584700" y="165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66081</xdr:rowOff>
    </xdr:from>
    <xdr:ext cx="534377" cy="259045"/>
    <xdr:sp macro="" textlink="">
      <xdr:nvSpPr>
        <xdr:cNvPr id="249" name="衛生費該当値テキスト"/>
        <xdr:cNvSpPr txBox="1"/>
      </xdr:nvSpPr>
      <xdr:spPr>
        <a:xfrm>
          <a:off x="4686300" y="1635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60,997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35674</xdr:rowOff>
    </xdr:from>
    <xdr:to>
      <xdr:col>5</xdr:col>
      <xdr:colOff>409575</xdr:colOff>
      <xdr:row>96</xdr:row>
      <xdr:rowOff>137274</xdr:rowOff>
    </xdr:to>
    <xdr:sp macro="" textlink="">
      <xdr:nvSpPr>
        <xdr:cNvPr id="250" name="円/楕円 249"/>
        <xdr:cNvSpPr/>
      </xdr:nvSpPr>
      <xdr:spPr>
        <a:xfrm>
          <a:off x="3746500" y="164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153801</xdr:rowOff>
    </xdr:from>
    <xdr:ext cx="534377" cy="259045"/>
    <xdr:sp macro="" textlink="">
      <xdr:nvSpPr>
        <xdr:cNvPr id="251" name="テキスト ボックス 250"/>
        <xdr:cNvSpPr txBox="1"/>
      </xdr:nvSpPr>
      <xdr:spPr>
        <a:xfrm>
          <a:off x="3530111" y="1627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8813</xdr:rowOff>
    </xdr:from>
    <xdr:to>
      <xdr:col>4</xdr:col>
      <xdr:colOff>206375</xdr:colOff>
      <xdr:row>97</xdr:row>
      <xdr:rowOff>110413</xdr:rowOff>
    </xdr:to>
    <xdr:sp macro="" textlink="">
      <xdr:nvSpPr>
        <xdr:cNvPr id="252" name="円/楕円 251"/>
        <xdr:cNvSpPr/>
      </xdr:nvSpPr>
      <xdr:spPr>
        <a:xfrm>
          <a:off x="2857500" y="1663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101540</xdr:rowOff>
    </xdr:from>
    <xdr:ext cx="534377" cy="259045"/>
    <xdr:sp macro="" textlink="">
      <xdr:nvSpPr>
        <xdr:cNvPr id="253" name="テキスト ボックス 252"/>
        <xdr:cNvSpPr txBox="1"/>
      </xdr:nvSpPr>
      <xdr:spPr>
        <a:xfrm>
          <a:off x="2641111" y="1673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23535</xdr:rowOff>
    </xdr:from>
    <xdr:to>
      <xdr:col>3</xdr:col>
      <xdr:colOff>3175</xdr:colOff>
      <xdr:row>97</xdr:row>
      <xdr:rowOff>125135</xdr:rowOff>
    </xdr:to>
    <xdr:sp macro="" textlink="">
      <xdr:nvSpPr>
        <xdr:cNvPr id="254" name="円/楕円 253"/>
        <xdr:cNvSpPr/>
      </xdr:nvSpPr>
      <xdr:spPr>
        <a:xfrm>
          <a:off x="1968500" y="1665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116262</xdr:rowOff>
    </xdr:from>
    <xdr:ext cx="534377" cy="259045"/>
    <xdr:sp macro="" textlink="">
      <xdr:nvSpPr>
        <xdr:cNvPr id="255" name="テキスト ボックス 254"/>
        <xdr:cNvSpPr txBox="1"/>
      </xdr:nvSpPr>
      <xdr:spPr>
        <a:xfrm>
          <a:off x="1752111" y="167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5149</xdr:rowOff>
    </xdr:from>
    <xdr:to>
      <xdr:col>1</xdr:col>
      <xdr:colOff>485775</xdr:colOff>
      <xdr:row>97</xdr:row>
      <xdr:rowOff>106749</xdr:rowOff>
    </xdr:to>
    <xdr:sp macro="" textlink="">
      <xdr:nvSpPr>
        <xdr:cNvPr id="256" name="円/楕円 255"/>
        <xdr:cNvSpPr/>
      </xdr:nvSpPr>
      <xdr:spPr>
        <a:xfrm>
          <a:off x="1079500" y="1663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97876</xdr:rowOff>
    </xdr:from>
    <xdr:ext cx="534377" cy="259045"/>
    <xdr:sp macro="" textlink="">
      <xdr:nvSpPr>
        <xdr:cNvPr id="257" name="テキスト ボックス 256"/>
        <xdr:cNvSpPr txBox="1"/>
      </xdr:nvSpPr>
      <xdr:spPr>
        <a:xfrm>
          <a:off x="863111" y="1672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53289</xdr:rowOff>
    </xdr:from>
    <xdr:to>
      <xdr:col>15</xdr:col>
      <xdr:colOff>180975</xdr:colOff>
      <xdr:row>38</xdr:row>
      <xdr:rowOff>78663</xdr:rowOff>
    </xdr:to>
    <xdr:cxnSp macro="">
      <xdr:nvCxnSpPr>
        <xdr:cNvPr id="284" name="直線コネクタ 283"/>
        <xdr:cNvCxnSpPr/>
      </xdr:nvCxnSpPr>
      <xdr:spPr>
        <a:xfrm>
          <a:off x="9639300" y="6568389"/>
          <a:ext cx="8382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95318</xdr:rowOff>
    </xdr:from>
    <xdr:ext cx="378565" cy="259045"/>
    <xdr:sp macro="" textlink="">
      <xdr:nvSpPr>
        <xdr:cNvPr id="285" name="労働費平均値テキスト"/>
        <xdr:cNvSpPr txBox="1"/>
      </xdr:nvSpPr>
      <xdr:spPr>
        <a:xfrm>
          <a:off x="10528300" y="6267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53289</xdr:rowOff>
    </xdr:from>
    <xdr:to>
      <xdr:col>14</xdr:col>
      <xdr:colOff>28575</xdr:colOff>
      <xdr:row>38</xdr:row>
      <xdr:rowOff>56032</xdr:rowOff>
    </xdr:to>
    <xdr:cxnSp macro="">
      <xdr:nvCxnSpPr>
        <xdr:cNvPr id="287" name="直線コネクタ 286"/>
        <xdr:cNvCxnSpPr/>
      </xdr:nvCxnSpPr>
      <xdr:spPr>
        <a:xfrm flipV="1">
          <a:off x="8750300" y="656838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114046</xdr:rowOff>
    </xdr:from>
    <xdr:to>
      <xdr:col>14</xdr:col>
      <xdr:colOff>79375</xdr:colOff>
      <xdr:row>37</xdr:row>
      <xdr:rowOff>44196</xdr:rowOff>
    </xdr:to>
    <xdr:sp macro="" textlink="">
      <xdr:nvSpPr>
        <xdr:cNvPr id="288" name="フローチャート : 判断 287"/>
        <xdr:cNvSpPr/>
      </xdr:nvSpPr>
      <xdr:spPr>
        <a:xfrm>
          <a:off x="9588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60723</xdr:rowOff>
    </xdr:from>
    <xdr:ext cx="469744" cy="259045"/>
    <xdr:sp macro="" textlink="">
      <xdr:nvSpPr>
        <xdr:cNvPr id="289" name="テキスト ボックス 288"/>
        <xdr:cNvSpPr txBox="1"/>
      </xdr:nvSpPr>
      <xdr:spPr>
        <a:xfrm>
          <a:off x="9404427"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8484</xdr:rowOff>
    </xdr:from>
    <xdr:to>
      <xdr:col>12</xdr:col>
      <xdr:colOff>511175</xdr:colOff>
      <xdr:row>38</xdr:row>
      <xdr:rowOff>56032</xdr:rowOff>
    </xdr:to>
    <xdr:cxnSp macro="">
      <xdr:nvCxnSpPr>
        <xdr:cNvPr id="290" name="直線コネクタ 289"/>
        <xdr:cNvCxnSpPr/>
      </xdr:nvCxnSpPr>
      <xdr:spPr>
        <a:xfrm>
          <a:off x="7861300" y="6523584"/>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91" name="フローチャート : 判断 290"/>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155363</xdr:rowOff>
    </xdr:from>
    <xdr:ext cx="469744" cy="259045"/>
    <xdr:sp macro="" textlink="">
      <xdr:nvSpPr>
        <xdr:cNvPr id="292" name="テキスト ボックス 291"/>
        <xdr:cNvSpPr txBox="1"/>
      </xdr:nvSpPr>
      <xdr:spPr>
        <a:xfrm>
          <a:off x="8515427"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108382</xdr:rowOff>
    </xdr:from>
    <xdr:to>
      <xdr:col>11</xdr:col>
      <xdr:colOff>307975</xdr:colOff>
      <xdr:row>38</xdr:row>
      <xdr:rowOff>8484</xdr:rowOff>
    </xdr:to>
    <xdr:cxnSp macro="">
      <xdr:nvCxnSpPr>
        <xdr:cNvPr id="293" name="直線コネクタ 292"/>
        <xdr:cNvCxnSpPr/>
      </xdr:nvCxnSpPr>
      <xdr:spPr>
        <a:xfrm>
          <a:off x="6972300" y="6452032"/>
          <a:ext cx="8890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4" name="フローチャート : 判断 293"/>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6773</xdr:rowOff>
    </xdr:from>
    <xdr:ext cx="469744" cy="259045"/>
    <xdr:sp macro="" textlink="">
      <xdr:nvSpPr>
        <xdr:cNvPr id="295" name="テキスト ボックス 294"/>
        <xdr:cNvSpPr txBox="1"/>
      </xdr:nvSpPr>
      <xdr:spPr>
        <a:xfrm>
          <a:off x="7626427"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296" name="フローチャート : 判断 295"/>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79925</xdr:rowOff>
    </xdr:from>
    <xdr:ext cx="469744" cy="259045"/>
    <xdr:sp macro="" textlink="">
      <xdr:nvSpPr>
        <xdr:cNvPr id="297" name="テキスト ボックス 296"/>
        <xdr:cNvSpPr txBox="1"/>
      </xdr:nvSpPr>
      <xdr:spPr>
        <a:xfrm>
          <a:off x="6737427"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27863</xdr:rowOff>
    </xdr:from>
    <xdr:to>
      <xdr:col>15</xdr:col>
      <xdr:colOff>231775</xdr:colOff>
      <xdr:row>38</xdr:row>
      <xdr:rowOff>129463</xdr:rowOff>
    </xdr:to>
    <xdr:sp macro="" textlink="">
      <xdr:nvSpPr>
        <xdr:cNvPr id="303" name="円/楕円 302"/>
        <xdr:cNvSpPr/>
      </xdr:nvSpPr>
      <xdr:spPr>
        <a:xfrm>
          <a:off x="10426700" y="65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114241</xdr:rowOff>
    </xdr:from>
    <xdr:ext cx="378565" cy="259045"/>
    <xdr:sp macro="" textlink="">
      <xdr:nvSpPr>
        <xdr:cNvPr id="304" name="労働費該当値テキスト"/>
        <xdr:cNvSpPr txBox="1"/>
      </xdr:nvSpPr>
      <xdr:spPr>
        <a:xfrm>
          <a:off x="10528300" y="6457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2489</xdr:rowOff>
    </xdr:from>
    <xdr:to>
      <xdr:col>14</xdr:col>
      <xdr:colOff>79375</xdr:colOff>
      <xdr:row>38</xdr:row>
      <xdr:rowOff>104089</xdr:rowOff>
    </xdr:to>
    <xdr:sp macro="" textlink="">
      <xdr:nvSpPr>
        <xdr:cNvPr id="305" name="円/楕円 304"/>
        <xdr:cNvSpPr/>
      </xdr:nvSpPr>
      <xdr:spPr>
        <a:xfrm>
          <a:off x="9588500" y="65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95216</xdr:rowOff>
    </xdr:from>
    <xdr:ext cx="378565" cy="259045"/>
    <xdr:sp macro="" textlink="">
      <xdr:nvSpPr>
        <xdr:cNvPr id="306" name="テキスト ボックス 305"/>
        <xdr:cNvSpPr txBox="1"/>
      </xdr:nvSpPr>
      <xdr:spPr>
        <a:xfrm>
          <a:off x="9450017" y="661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5232</xdr:rowOff>
    </xdr:from>
    <xdr:to>
      <xdr:col>12</xdr:col>
      <xdr:colOff>561975</xdr:colOff>
      <xdr:row>38</xdr:row>
      <xdr:rowOff>106832</xdr:rowOff>
    </xdr:to>
    <xdr:sp macro="" textlink="">
      <xdr:nvSpPr>
        <xdr:cNvPr id="307" name="円/楕円 306"/>
        <xdr:cNvSpPr/>
      </xdr:nvSpPr>
      <xdr:spPr>
        <a:xfrm>
          <a:off x="8699500" y="65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97959</xdr:rowOff>
    </xdr:from>
    <xdr:ext cx="378565" cy="259045"/>
    <xdr:sp macro="" textlink="">
      <xdr:nvSpPr>
        <xdr:cNvPr id="308" name="テキスト ボックス 307"/>
        <xdr:cNvSpPr txBox="1"/>
      </xdr:nvSpPr>
      <xdr:spPr>
        <a:xfrm>
          <a:off x="8561017" y="661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129134</xdr:rowOff>
    </xdr:from>
    <xdr:to>
      <xdr:col>11</xdr:col>
      <xdr:colOff>358775</xdr:colOff>
      <xdr:row>38</xdr:row>
      <xdr:rowOff>59283</xdr:rowOff>
    </xdr:to>
    <xdr:sp macro="" textlink="">
      <xdr:nvSpPr>
        <xdr:cNvPr id="309" name="円/楕円 308"/>
        <xdr:cNvSpPr/>
      </xdr:nvSpPr>
      <xdr:spPr>
        <a:xfrm>
          <a:off x="7810500" y="64727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50411</xdr:rowOff>
    </xdr:from>
    <xdr:ext cx="378565" cy="259045"/>
    <xdr:sp macro="" textlink="">
      <xdr:nvSpPr>
        <xdr:cNvPr id="310" name="テキスト ボックス 309"/>
        <xdr:cNvSpPr txBox="1"/>
      </xdr:nvSpPr>
      <xdr:spPr>
        <a:xfrm>
          <a:off x="7672017" y="65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57582</xdr:rowOff>
    </xdr:from>
    <xdr:to>
      <xdr:col>10</xdr:col>
      <xdr:colOff>155575</xdr:colOff>
      <xdr:row>37</xdr:row>
      <xdr:rowOff>159182</xdr:rowOff>
    </xdr:to>
    <xdr:sp macro="" textlink="">
      <xdr:nvSpPr>
        <xdr:cNvPr id="311" name="円/楕円 310"/>
        <xdr:cNvSpPr/>
      </xdr:nvSpPr>
      <xdr:spPr>
        <a:xfrm>
          <a:off x="6921500" y="64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150309</xdr:rowOff>
    </xdr:from>
    <xdr:ext cx="378565" cy="259045"/>
    <xdr:sp macro="" textlink="">
      <xdr:nvSpPr>
        <xdr:cNvPr id="312" name="テキスト ボックス 311"/>
        <xdr:cNvSpPr txBox="1"/>
      </xdr:nvSpPr>
      <xdr:spPr>
        <a:xfrm>
          <a:off x="6783017" y="6493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142557</xdr:rowOff>
    </xdr:from>
    <xdr:to>
      <xdr:col>15</xdr:col>
      <xdr:colOff>180975</xdr:colOff>
      <xdr:row>57</xdr:row>
      <xdr:rowOff>163964</xdr:rowOff>
    </xdr:to>
    <xdr:cxnSp macro="">
      <xdr:nvCxnSpPr>
        <xdr:cNvPr id="343" name="直線コネクタ 342"/>
        <xdr:cNvCxnSpPr/>
      </xdr:nvCxnSpPr>
      <xdr:spPr>
        <a:xfrm>
          <a:off x="9639300" y="9915207"/>
          <a:ext cx="838200" cy="2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97421</xdr:rowOff>
    </xdr:from>
    <xdr:ext cx="534377" cy="259045"/>
    <xdr:sp macro="" textlink="">
      <xdr:nvSpPr>
        <xdr:cNvPr id="344" name="農林水産業費平均値テキスト"/>
        <xdr:cNvSpPr txBox="1"/>
      </xdr:nvSpPr>
      <xdr:spPr>
        <a:xfrm>
          <a:off x="10528300" y="9870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67364</xdr:rowOff>
    </xdr:from>
    <xdr:to>
      <xdr:col>14</xdr:col>
      <xdr:colOff>28575</xdr:colOff>
      <xdr:row>57</xdr:row>
      <xdr:rowOff>142557</xdr:rowOff>
    </xdr:to>
    <xdr:cxnSp macro="">
      <xdr:nvCxnSpPr>
        <xdr:cNvPr id="346" name="直線コネクタ 345"/>
        <xdr:cNvCxnSpPr/>
      </xdr:nvCxnSpPr>
      <xdr:spPr>
        <a:xfrm>
          <a:off x="8750300" y="9840014"/>
          <a:ext cx="889000" cy="7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54577</xdr:rowOff>
    </xdr:from>
    <xdr:to>
      <xdr:col>14</xdr:col>
      <xdr:colOff>79375</xdr:colOff>
      <xdr:row>57</xdr:row>
      <xdr:rowOff>156177</xdr:rowOff>
    </xdr:to>
    <xdr:sp macro="" textlink="">
      <xdr:nvSpPr>
        <xdr:cNvPr id="347" name="フローチャート : 判断 346"/>
        <xdr:cNvSpPr/>
      </xdr:nvSpPr>
      <xdr:spPr>
        <a:xfrm>
          <a:off x="9588500" y="982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1254</xdr:rowOff>
    </xdr:from>
    <xdr:ext cx="534377" cy="259045"/>
    <xdr:sp macro="" textlink="">
      <xdr:nvSpPr>
        <xdr:cNvPr id="348" name="テキスト ボックス 347"/>
        <xdr:cNvSpPr txBox="1"/>
      </xdr:nvSpPr>
      <xdr:spPr>
        <a:xfrm>
          <a:off x="9372111" y="960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67364</xdr:rowOff>
    </xdr:from>
    <xdr:to>
      <xdr:col>12</xdr:col>
      <xdr:colOff>511175</xdr:colOff>
      <xdr:row>57</xdr:row>
      <xdr:rowOff>161956</xdr:rowOff>
    </xdr:to>
    <xdr:cxnSp macro="">
      <xdr:nvCxnSpPr>
        <xdr:cNvPr id="349" name="直線コネクタ 348"/>
        <xdr:cNvCxnSpPr/>
      </xdr:nvCxnSpPr>
      <xdr:spPr>
        <a:xfrm flipV="1">
          <a:off x="7861300" y="9840014"/>
          <a:ext cx="889000" cy="9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86385</xdr:rowOff>
    </xdr:from>
    <xdr:to>
      <xdr:col>12</xdr:col>
      <xdr:colOff>561975</xdr:colOff>
      <xdr:row>57</xdr:row>
      <xdr:rowOff>16535</xdr:rowOff>
    </xdr:to>
    <xdr:sp macro="" textlink="">
      <xdr:nvSpPr>
        <xdr:cNvPr id="350" name="フローチャート : 判断 349"/>
        <xdr:cNvSpPr/>
      </xdr:nvSpPr>
      <xdr:spPr>
        <a:xfrm>
          <a:off x="8699500" y="96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33062</xdr:rowOff>
    </xdr:from>
    <xdr:ext cx="534377" cy="259045"/>
    <xdr:sp macro="" textlink="">
      <xdr:nvSpPr>
        <xdr:cNvPr id="351" name="テキスト ボックス 350"/>
        <xdr:cNvSpPr txBox="1"/>
      </xdr:nvSpPr>
      <xdr:spPr>
        <a:xfrm>
          <a:off x="8483111" y="94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160666</xdr:rowOff>
    </xdr:from>
    <xdr:to>
      <xdr:col>11</xdr:col>
      <xdr:colOff>307975</xdr:colOff>
      <xdr:row>57</xdr:row>
      <xdr:rowOff>161956</xdr:rowOff>
    </xdr:to>
    <xdr:cxnSp macro="">
      <xdr:nvCxnSpPr>
        <xdr:cNvPr id="352" name="直線コネクタ 351"/>
        <xdr:cNvCxnSpPr/>
      </xdr:nvCxnSpPr>
      <xdr:spPr>
        <a:xfrm>
          <a:off x="6972300" y="9933316"/>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89619</xdr:rowOff>
    </xdr:from>
    <xdr:to>
      <xdr:col>11</xdr:col>
      <xdr:colOff>358775</xdr:colOff>
      <xdr:row>57</xdr:row>
      <xdr:rowOff>19769</xdr:rowOff>
    </xdr:to>
    <xdr:sp macro="" textlink="">
      <xdr:nvSpPr>
        <xdr:cNvPr id="353" name="フローチャート : 判断 352"/>
        <xdr:cNvSpPr/>
      </xdr:nvSpPr>
      <xdr:spPr>
        <a:xfrm>
          <a:off x="7810500" y="969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36296</xdr:rowOff>
    </xdr:from>
    <xdr:ext cx="534377" cy="259045"/>
    <xdr:sp macro="" textlink="">
      <xdr:nvSpPr>
        <xdr:cNvPr id="354" name="テキスト ボックス 353"/>
        <xdr:cNvSpPr txBox="1"/>
      </xdr:nvSpPr>
      <xdr:spPr>
        <a:xfrm>
          <a:off x="7594111" y="94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135306</xdr:rowOff>
    </xdr:from>
    <xdr:to>
      <xdr:col>10</xdr:col>
      <xdr:colOff>155575</xdr:colOff>
      <xdr:row>57</xdr:row>
      <xdr:rowOff>65456</xdr:rowOff>
    </xdr:to>
    <xdr:sp macro="" textlink="">
      <xdr:nvSpPr>
        <xdr:cNvPr id="355" name="フローチャート : 判断 354"/>
        <xdr:cNvSpPr/>
      </xdr:nvSpPr>
      <xdr:spPr>
        <a:xfrm>
          <a:off x="6921500" y="97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81983</xdr:rowOff>
    </xdr:from>
    <xdr:ext cx="534377" cy="259045"/>
    <xdr:sp macro="" textlink="">
      <xdr:nvSpPr>
        <xdr:cNvPr id="356" name="テキスト ボックス 355"/>
        <xdr:cNvSpPr txBox="1"/>
      </xdr:nvSpPr>
      <xdr:spPr>
        <a:xfrm>
          <a:off x="6705111" y="95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113164</xdr:rowOff>
    </xdr:from>
    <xdr:to>
      <xdr:col>15</xdr:col>
      <xdr:colOff>231775</xdr:colOff>
      <xdr:row>58</xdr:row>
      <xdr:rowOff>43314</xdr:rowOff>
    </xdr:to>
    <xdr:sp macro="" textlink="">
      <xdr:nvSpPr>
        <xdr:cNvPr id="362" name="円/楕円 361"/>
        <xdr:cNvSpPr/>
      </xdr:nvSpPr>
      <xdr:spPr>
        <a:xfrm>
          <a:off x="10426700" y="98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136041</xdr:rowOff>
    </xdr:from>
    <xdr:ext cx="534377" cy="259045"/>
    <xdr:sp macro="" textlink="">
      <xdr:nvSpPr>
        <xdr:cNvPr id="363" name="農林水産業費該当値テキスト"/>
        <xdr:cNvSpPr txBox="1"/>
      </xdr:nvSpPr>
      <xdr:spPr>
        <a:xfrm>
          <a:off x="10528300" y="973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17,014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91757</xdr:rowOff>
    </xdr:from>
    <xdr:to>
      <xdr:col>14</xdr:col>
      <xdr:colOff>79375</xdr:colOff>
      <xdr:row>58</xdr:row>
      <xdr:rowOff>21907</xdr:rowOff>
    </xdr:to>
    <xdr:sp macro="" textlink="">
      <xdr:nvSpPr>
        <xdr:cNvPr id="364" name="円/楕円 363"/>
        <xdr:cNvSpPr/>
      </xdr:nvSpPr>
      <xdr:spPr>
        <a:xfrm>
          <a:off x="9588500" y="986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13034</xdr:rowOff>
    </xdr:from>
    <xdr:ext cx="534377" cy="259045"/>
    <xdr:sp macro="" textlink="">
      <xdr:nvSpPr>
        <xdr:cNvPr id="365" name="テキスト ボックス 364"/>
        <xdr:cNvSpPr txBox="1"/>
      </xdr:nvSpPr>
      <xdr:spPr>
        <a:xfrm>
          <a:off x="9372111" y="9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16564</xdr:rowOff>
    </xdr:from>
    <xdr:to>
      <xdr:col>12</xdr:col>
      <xdr:colOff>561975</xdr:colOff>
      <xdr:row>57</xdr:row>
      <xdr:rowOff>118164</xdr:rowOff>
    </xdr:to>
    <xdr:sp macro="" textlink="">
      <xdr:nvSpPr>
        <xdr:cNvPr id="366" name="円/楕円 365"/>
        <xdr:cNvSpPr/>
      </xdr:nvSpPr>
      <xdr:spPr>
        <a:xfrm>
          <a:off x="8699500" y="978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109291</xdr:rowOff>
    </xdr:from>
    <xdr:ext cx="534377" cy="259045"/>
    <xdr:sp macro="" textlink="">
      <xdr:nvSpPr>
        <xdr:cNvPr id="367" name="テキスト ボックス 366"/>
        <xdr:cNvSpPr txBox="1"/>
      </xdr:nvSpPr>
      <xdr:spPr>
        <a:xfrm>
          <a:off x="8483111" y="98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111156</xdr:rowOff>
    </xdr:from>
    <xdr:to>
      <xdr:col>11</xdr:col>
      <xdr:colOff>358775</xdr:colOff>
      <xdr:row>58</xdr:row>
      <xdr:rowOff>41306</xdr:rowOff>
    </xdr:to>
    <xdr:sp macro="" textlink="">
      <xdr:nvSpPr>
        <xdr:cNvPr id="368" name="円/楕円 367"/>
        <xdr:cNvSpPr/>
      </xdr:nvSpPr>
      <xdr:spPr>
        <a:xfrm>
          <a:off x="7810500" y="98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32433</xdr:rowOff>
    </xdr:from>
    <xdr:ext cx="534377" cy="259045"/>
    <xdr:sp macro="" textlink="">
      <xdr:nvSpPr>
        <xdr:cNvPr id="369" name="テキスト ボックス 368"/>
        <xdr:cNvSpPr txBox="1"/>
      </xdr:nvSpPr>
      <xdr:spPr>
        <a:xfrm>
          <a:off x="7594111" y="99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109866</xdr:rowOff>
    </xdr:from>
    <xdr:to>
      <xdr:col>10</xdr:col>
      <xdr:colOff>155575</xdr:colOff>
      <xdr:row>58</xdr:row>
      <xdr:rowOff>40016</xdr:rowOff>
    </xdr:to>
    <xdr:sp macro="" textlink="">
      <xdr:nvSpPr>
        <xdr:cNvPr id="370" name="円/楕円 369"/>
        <xdr:cNvSpPr/>
      </xdr:nvSpPr>
      <xdr:spPr>
        <a:xfrm>
          <a:off x="6921500" y="98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31143</xdr:rowOff>
    </xdr:from>
    <xdr:ext cx="534377" cy="259045"/>
    <xdr:sp macro="" textlink="">
      <xdr:nvSpPr>
        <xdr:cNvPr id="371" name="テキスト ボックス 370"/>
        <xdr:cNvSpPr txBox="1"/>
      </xdr:nvSpPr>
      <xdr:spPr>
        <a:xfrm>
          <a:off x="6705111" y="99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44569</xdr:rowOff>
    </xdr:from>
    <xdr:to>
      <xdr:col>15</xdr:col>
      <xdr:colOff>180975</xdr:colOff>
      <xdr:row>78</xdr:row>
      <xdr:rowOff>98127</xdr:rowOff>
    </xdr:to>
    <xdr:cxnSp macro="">
      <xdr:nvCxnSpPr>
        <xdr:cNvPr id="402" name="直線コネクタ 401"/>
        <xdr:cNvCxnSpPr/>
      </xdr:nvCxnSpPr>
      <xdr:spPr>
        <a:xfrm>
          <a:off x="9639300" y="13417669"/>
          <a:ext cx="8382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108218</xdr:rowOff>
    </xdr:from>
    <xdr:ext cx="534377" cy="259045"/>
    <xdr:sp macro="" textlink="">
      <xdr:nvSpPr>
        <xdr:cNvPr id="403" name="商工費平均値テキスト"/>
        <xdr:cNvSpPr txBox="1"/>
      </xdr:nvSpPr>
      <xdr:spPr>
        <a:xfrm>
          <a:off x="10528300" y="12966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24355</xdr:rowOff>
    </xdr:from>
    <xdr:to>
      <xdr:col>14</xdr:col>
      <xdr:colOff>28575</xdr:colOff>
      <xdr:row>78</xdr:row>
      <xdr:rowOff>44569</xdr:rowOff>
    </xdr:to>
    <xdr:cxnSp macro="">
      <xdr:nvCxnSpPr>
        <xdr:cNvPr id="405" name="直線コネクタ 404"/>
        <xdr:cNvCxnSpPr/>
      </xdr:nvCxnSpPr>
      <xdr:spPr>
        <a:xfrm>
          <a:off x="8750300" y="13397455"/>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06" name="フローチャート : 判断 405"/>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07" name="テキスト ボックス 406"/>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24355</xdr:rowOff>
    </xdr:from>
    <xdr:to>
      <xdr:col>12</xdr:col>
      <xdr:colOff>511175</xdr:colOff>
      <xdr:row>78</xdr:row>
      <xdr:rowOff>98127</xdr:rowOff>
    </xdr:to>
    <xdr:cxnSp macro="">
      <xdr:nvCxnSpPr>
        <xdr:cNvPr id="408" name="直線コネクタ 407"/>
        <xdr:cNvCxnSpPr/>
      </xdr:nvCxnSpPr>
      <xdr:spPr>
        <a:xfrm flipV="1">
          <a:off x="7861300" y="13397455"/>
          <a:ext cx="889000" cy="7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09" name="フローチャート : 判断 408"/>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0" name="テキスト ボックス 409"/>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98127</xdr:rowOff>
    </xdr:from>
    <xdr:to>
      <xdr:col>11</xdr:col>
      <xdr:colOff>307975</xdr:colOff>
      <xdr:row>78</xdr:row>
      <xdr:rowOff>139015</xdr:rowOff>
    </xdr:to>
    <xdr:cxnSp macro="">
      <xdr:nvCxnSpPr>
        <xdr:cNvPr id="411" name="直線コネクタ 410"/>
        <xdr:cNvCxnSpPr/>
      </xdr:nvCxnSpPr>
      <xdr:spPr>
        <a:xfrm flipV="1">
          <a:off x="6972300" y="13471227"/>
          <a:ext cx="889000" cy="4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2" name="フローチャート : 判断 411"/>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3" name="テキスト ボックス 412"/>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14" name="フローチャート : 判断 413"/>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15" name="テキスト ボックス 414"/>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47327</xdr:rowOff>
    </xdr:from>
    <xdr:to>
      <xdr:col>15</xdr:col>
      <xdr:colOff>231775</xdr:colOff>
      <xdr:row>78</xdr:row>
      <xdr:rowOff>148927</xdr:rowOff>
    </xdr:to>
    <xdr:sp macro="" textlink="">
      <xdr:nvSpPr>
        <xdr:cNvPr id="421" name="円/楕円 420"/>
        <xdr:cNvSpPr/>
      </xdr:nvSpPr>
      <xdr:spPr>
        <a:xfrm>
          <a:off x="10426700" y="134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133704</xdr:rowOff>
    </xdr:from>
    <xdr:ext cx="469744" cy="259045"/>
    <xdr:sp macro="" textlink="">
      <xdr:nvSpPr>
        <xdr:cNvPr id="422" name="商工費該当値テキスト"/>
        <xdr:cNvSpPr txBox="1"/>
      </xdr:nvSpPr>
      <xdr:spPr>
        <a:xfrm>
          <a:off x="10528300" y="1333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165219</xdr:rowOff>
    </xdr:from>
    <xdr:to>
      <xdr:col>14</xdr:col>
      <xdr:colOff>79375</xdr:colOff>
      <xdr:row>78</xdr:row>
      <xdr:rowOff>95369</xdr:rowOff>
    </xdr:to>
    <xdr:sp macro="" textlink="">
      <xdr:nvSpPr>
        <xdr:cNvPr id="423" name="円/楕円 422"/>
        <xdr:cNvSpPr/>
      </xdr:nvSpPr>
      <xdr:spPr>
        <a:xfrm>
          <a:off x="9588500" y="133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86496</xdr:rowOff>
    </xdr:from>
    <xdr:ext cx="469744" cy="259045"/>
    <xdr:sp macro="" textlink="">
      <xdr:nvSpPr>
        <xdr:cNvPr id="424" name="テキスト ボックス 423"/>
        <xdr:cNvSpPr txBox="1"/>
      </xdr:nvSpPr>
      <xdr:spPr>
        <a:xfrm>
          <a:off x="9404427" y="1345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145005</xdr:rowOff>
    </xdr:from>
    <xdr:to>
      <xdr:col>12</xdr:col>
      <xdr:colOff>561975</xdr:colOff>
      <xdr:row>78</xdr:row>
      <xdr:rowOff>75155</xdr:rowOff>
    </xdr:to>
    <xdr:sp macro="" textlink="">
      <xdr:nvSpPr>
        <xdr:cNvPr id="425" name="円/楕円 424"/>
        <xdr:cNvSpPr/>
      </xdr:nvSpPr>
      <xdr:spPr>
        <a:xfrm>
          <a:off x="8699500" y="133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66282</xdr:rowOff>
    </xdr:from>
    <xdr:ext cx="469744" cy="259045"/>
    <xdr:sp macro="" textlink="">
      <xdr:nvSpPr>
        <xdr:cNvPr id="426" name="テキスト ボックス 425"/>
        <xdr:cNvSpPr txBox="1"/>
      </xdr:nvSpPr>
      <xdr:spPr>
        <a:xfrm>
          <a:off x="8515427" y="1343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47327</xdr:rowOff>
    </xdr:from>
    <xdr:to>
      <xdr:col>11</xdr:col>
      <xdr:colOff>358775</xdr:colOff>
      <xdr:row>78</xdr:row>
      <xdr:rowOff>148927</xdr:rowOff>
    </xdr:to>
    <xdr:sp macro="" textlink="">
      <xdr:nvSpPr>
        <xdr:cNvPr id="427" name="円/楕円 426"/>
        <xdr:cNvSpPr/>
      </xdr:nvSpPr>
      <xdr:spPr>
        <a:xfrm>
          <a:off x="7810500" y="134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140054</xdr:rowOff>
    </xdr:from>
    <xdr:ext cx="469744" cy="259045"/>
    <xdr:sp macro="" textlink="">
      <xdr:nvSpPr>
        <xdr:cNvPr id="428" name="テキスト ボックス 427"/>
        <xdr:cNvSpPr txBox="1"/>
      </xdr:nvSpPr>
      <xdr:spPr>
        <a:xfrm>
          <a:off x="7626427" y="1351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88215</xdr:rowOff>
    </xdr:from>
    <xdr:to>
      <xdr:col>10</xdr:col>
      <xdr:colOff>155575</xdr:colOff>
      <xdr:row>79</xdr:row>
      <xdr:rowOff>18365</xdr:rowOff>
    </xdr:to>
    <xdr:sp macro="" textlink="">
      <xdr:nvSpPr>
        <xdr:cNvPr id="429" name="円/楕円 428"/>
        <xdr:cNvSpPr/>
      </xdr:nvSpPr>
      <xdr:spPr>
        <a:xfrm>
          <a:off x="6921500" y="134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9492</xdr:rowOff>
    </xdr:from>
    <xdr:ext cx="469744" cy="259045"/>
    <xdr:sp macro="" textlink="">
      <xdr:nvSpPr>
        <xdr:cNvPr id="430" name="テキスト ボックス 429"/>
        <xdr:cNvSpPr txBox="1"/>
      </xdr:nvSpPr>
      <xdr:spPr>
        <a:xfrm>
          <a:off x="6737427" y="1355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131578</xdr:rowOff>
    </xdr:from>
    <xdr:to>
      <xdr:col>15</xdr:col>
      <xdr:colOff>180975</xdr:colOff>
      <xdr:row>98</xdr:row>
      <xdr:rowOff>137534</xdr:rowOff>
    </xdr:to>
    <xdr:cxnSp macro="">
      <xdr:nvCxnSpPr>
        <xdr:cNvPr id="461" name="直線コネクタ 460"/>
        <xdr:cNvCxnSpPr/>
      </xdr:nvCxnSpPr>
      <xdr:spPr>
        <a:xfrm flipV="1">
          <a:off x="9639300" y="16933678"/>
          <a:ext cx="8382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70597</xdr:rowOff>
    </xdr:from>
    <xdr:ext cx="534377" cy="259045"/>
    <xdr:sp macro="" textlink="">
      <xdr:nvSpPr>
        <xdr:cNvPr id="462" name="土木費平均値テキスト"/>
        <xdr:cNvSpPr txBox="1"/>
      </xdr:nvSpPr>
      <xdr:spPr>
        <a:xfrm>
          <a:off x="10528300" y="1670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137534</xdr:rowOff>
    </xdr:from>
    <xdr:to>
      <xdr:col>14</xdr:col>
      <xdr:colOff>28575</xdr:colOff>
      <xdr:row>98</xdr:row>
      <xdr:rowOff>143067</xdr:rowOff>
    </xdr:to>
    <xdr:cxnSp macro="">
      <xdr:nvCxnSpPr>
        <xdr:cNvPr id="464" name="直線コネクタ 463"/>
        <xdr:cNvCxnSpPr/>
      </xdr:nvCxnSpPr>
      <xdr:spPr>
        <a:xfrm flipV="1">
          <a:off x="8750300" y="16939634"/>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24791</xdr:rowOff>
    </xdr:from>
    <xdr:to>
      <xdr:col>14</xdr:col>
      <xdr:colOff>79375</xdr:colOff>
      <xdr:row>98</xdr:row>
      <xdr:rowOff>126391</xdr:rowOff>
    </xdr:to>
    <xdr:sp macro="" textlink="">
      <xdr:nvSpPr>
        <xdr:cNvPr id="465" name="フローチャート : 判断 464"/>
        <xdr:cNvSpPr/>
      </xdr:nvSpPr>
      <xdr:spPr>
        <a:xfrm>
          <a:off x="9588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142918</xdr:rowOff>
    </xdr:from>
    <xdr:ext cx="534377" cy="259045"/>
    <xdr:sp macro="" textlink="">
      <xdr:nvSpPr>
        <xdr:cNvPr id="466" name="テキスト ボックス 465"/>
        <xdr:cNvSpPr txBox="1"/>
      </xdr:nvSpPr>
      <xdr:spPr>
        <a:xfrm>
          <a:off x="9372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143067</xdr:rowOff>
    </xdr:from>
    <xdr:to>
      <xdr:col>12</xdr:col>
      <xdr:colOff>511175</xdr:colOff>
      <xdr:row>98</xdr:row>
      <xdr:rowOff>151388</xdr:rowOff>
    </xdr:to>
    <xdr:cxnSp macro="">
      <xdr:nvCxnSpPr>
        <xdr:cNvPr id="467" name="直線コネクタ 466"/>
        <xdr:cNvCxnSpPr/>
      </xdr:nvCxnSpPr>
      <xdr:spPr>
        <a:xfrm flipV="1">
          <a:off x="7861300" y="16945167"/>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158659</xdr:rowOff>
    </xdr:from>
    <xdr:to>
      <xdr:col>12</xdr:col>
      <xdr:colOff>561975</xdr:colOff>
      <xdr:row>98</xdr:row>
      <xdr:rowOff>88809</xdr:rowOff>
    </xdr:to>
    <xdr:sp macro="" textlink="">
      <xdr:nvSpPr>
        <xdr:cNvPr id="468" name="フローチャート : 判断 467"/>
        <xdr:cNvSpPr/>
      </xdr:nvSpPr>
      <xdr:spPr>
        <a:xfrm>
          <a:off x="8699500" y="1678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105336</xdr:rowOff>
    </xdr:from>
    <xdr:ext cx="534377" cy="259045"/>
    <xdr:sp macro="" textlink="">
      <xdr:nvSpPr>
        <xdr:cNvPr id="469" name="テキスト ボックス 468"/>
        <xdr:cNvSpPr txBox="1"/>
      </xdr:nvSpPr>
      <xdr:spPr>
        <a:xfrm>
          <a:off x="8483111" y="1656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151388</xdr:rowOff>
    </xdr:from>
    <xdr:to>
      <xdr:col>11</xdr:col>
      <xdr:colOff>307975</xdr:colOff>
      <xdr:row>99</xdr:row>
      <xdr:rowOff>12174</xdr:rowOff>
    </xdr:to>
    <xdr:cxnSp macro="">
      <xdr:nvCxnSpPr>
        <xdr:cNvPr id="470" name="直線コネクタ 469"/>
        <xdr:cNvCxnSpPr/>
      </xdr:nvCxnSpPr>
      <xdr:spPr>
        <a:xfrm flipV="1">
          <a:off x="6972300" y="16953488"/>
          <a:ext cx="889000" cy="3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21760</xdr:rowOff>
    </xdr:from>
    <xdr:to>
      <xdr:col>11</xdr:col>
      <xdr:colOff>358775</xdr:colOff>
      <xdr:row>98</xdr:row>
      <xdr:rowOff>123360</xdr:rowOff>
    </xdr:to>
    <xdr:sp macro="" textlink="">
      <xdr:nvSpPr>
        <xdr:cNvPr id="471" name="フローチャート : 判断 470"/>
        <xdr:cNvSpPr/>
      </xdr:nvSpPr>
      <xdr:spPr>
        <a:xfrm>
          <a:off x="7810500" y="1682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139887</xdr:rowOff>
    </xdr:from>
    <xdr:ext cx="534377" cy="259045"/>
    <xdr:sp macro="" textlink="">
      <xdr:nvSpPr>
        <xdr:cNvPr id="472" name="テキスト ボックス 471"/>
        <xdr:cNvSpPr txBox="1"/>
      </xdr:nvSpPr>
      <xdr:spPr>
        <a:xfrm>
          <a:off x="7594111" y="165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44261</xdr:rowOff>
    </xdr:from>
    <xdr:to>
      <xdr:col>10</xdr:col>
      <xdr:colOff>155575</xdr:colOff>
      <xdr:row>98</xdr:row>
      <xdr:rowOff>145861</xdr:rowOff>
    </xdr:to>
    <xdr:sp macro="" textlink="">
      <xdr:nvSpPr>
        <xdr:cNvPr id="473" name="フローチャート : 判断 472"/>
        <xdr:cNvSpPr/>
      </xdr:nvSpPr>
      <xdr:spPr>
        <a:xfrm>
          <a:off x="6921500" y="1684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162388</xdr:rowOff>
    </xdr:from>
    <xdr:ext cx="534377" cy="259045"/>
    <xdr:sp macro="" textlink="">
      <xdr:nvSpPr>
        <xdr:cNvPr id="474" name="テキスト ボックス 473"/>
        <xdr:cNvSpPr txBox="1"/>
      </xdr:nvSpPr>
      <xdr:spPr>
        <a:xfrm>
          <a:off x="6705111" y="166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80778</xdr:rowOff>
    </xdr:from>
    <xdr:to>
      <xdr:col>15</xdr:col>
      <xdr:colOff>231775</xdr:colOff>
      <xdr:row>99</xdr:row>
      <xdr:rowOff>10928</xdr:rowOff>
    </xdr:to>
    <xdr:sp macro="" textlink="">
      <xdr:nvSpPr>
        <xdr:cNvPr id="480" name="円/楕円 479"/>
        <xdr:cNvSpPr/>
      </xdr:nvSpPr>
      <xdr:spPr>
        <a:xfrm>
          <a:off x="10426700" y="1688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26146</xdr:rowOff>
    </xdr:from>
    <xdr:ext cx="534377" cy="259045"/>
    <xdr:sp macro="" textlink="">
      <xdr:nvSpPr>
        <xdr:cNvPr id="481" name="土木費該当値テキスト"/>
        <xdr:cNvSpPr txBox="1"/>
      </xdr:nvSpPr>
      <xdr:spPr>
        <a:xfrm>
          <a:off x="10528300" y="1682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42,487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86734</xdr:rowOff>
    </xdr:from>
    <xdr:to>
      <xdr:col>14</xdr:col>
      <xdr:colOff>79375</xdr:colOff>
      <xdr:row>99</xdr:row>
      <xdr:rowOff>16884</xdr:rowOff>
    </xdr:to>
    <xdr:sp macro="" textlink="">
      <xdr:nvSpPr>
        <xdr:cNvPr id="482" name="円/楕円 481"/>
        <xdr:cNvSpPr/>
      </xdr:nvSpPr>
      <xdr:spPr>
        <a:xfrm>
          <a:off x="9588500" y="1688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8011</xdr:rowOff>
    </xdr:from>
    <xdr:ext cx="534377" cy="259045"/>
    <xdr:sp macro="" textlink="">
      <xdr:nvSpPr>
        <xdr:cNvPr id="483" name="テキスト ボックス 482"/>
        <xdr:cNvSpPr txBox="1"/>
      </xdr:nvSpPr>
      <xdr:spPr>
        <a:xfrm>
          <a:off x="9372111" y="169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92267</xdr:rowOff>
    </xdr:from>
    <xdr:to>
      <xdr:col>12</xdr:col>
      <xdr:colOff>561975</xdr:colOff>
      <xdr:row>99</xdr:row>
      <xdr:rowOff>22417</xdr:rowOff>
    </xdr:to>
    <xdr:sp macro="" textlink="">
      <xdr:nvSpPr>
        <xdr:cNvPr id="484" name="円/楕円 483"/>
        <xdr:cNvSpPr/>
      </xdr:nvSpPr>
      <xdr:spPr>
        <a:xfrm>
          <a:off x="8699500" y="168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13544</xdr:rowOff>
    </xdr:from>
    <xdr:ext cx="534377" cy="259045"/>
    <xdr:sp macro="" textlink="">
      <xdr:nvSpPr>
        <xdr:cNvPr id="485" name="テキスト ボックス 484"/>
        <xdr:cNvSpPr txBox="1"/>
      </xdr:nvSpPr>
      <xdr:spPr>
        <a:xfrm>
          <a:off x="8483111" y="169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100588</xdr:rowOff>
    </xdr:from>
    <xdr:to>
      <xdr:col>11</xdr:col>
      <xdr:colOff>358775</xdr:colOff>
      <xdr:row>99</xdr:row>
      <xdr:rowOff>30738</xdr:rowOff>
    </xdr:to>
    <xdr:sp macro="" textlink="">
      <xdr:nvSpPr>
        <xdr:cNvPr id="486" name="円/楕円 485"/>
        <xdr:cNvSpPr/>
      </xdr:nvSpPr>
      <xdr:spPr>
        <a:xfrm>
          <a:off x="7810500" y="169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21865</xdr:rowOff>
    </xdr:from>
    <xdr:ext cx="534377" cy="259045"/>
    <xdr:sp macro="" textlink="">
      <xdr:nvSpPr>
        <xdr:cNvPr id="487" name="テキスト ボックス 486"/>
        <xdr:cNvSpPr txBox="1"/>
      </xdr:nvSpPr>
      <xdr:spPr>
        <a:xfrm>
          <a:off x="7594111" y="1699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132824</xdr:rowOff>
    </xdr:from>
    <xdr:to>
      <xdr:col>10</xdr:col>
      <xdr:colOff>155575</xdr:colOff>
      <xdr:row>99</xdr:row>
      <xdr:rowOff>62974</xdr:rowOff>
    </xdr:to>
    <xdr:sp macro="" textlink="">
      <xdr:nvSpPr>
        <xdr:cNvPr id="488" name="円/楕円 487"/>
        <xdr:cNvSpPr/>
      </xdr:nvSpPr>
      <xdr:spPr>
        <a:xfrm>
          <a:off x="6921500" y="169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54101</xdr:rowOff>
    </xdr:from>
    <xdr:ext cx="534377" cy="259045"/>
    <xdr:sp macro="" textlink="">
      <xdr:nvSpPr>
        <xdr:cNvPr id="489" name="テキスト ボックス 488"/>
        <xdr:cNvSpPr txBox="1"/>
      </xdr:nvSpPr>
      <xdr:spPr>
        <a:xfrm>
          <a:off x="6705111" y="1702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89179</xdr:rowOff>
    </xdr:from>
    <xdr:to>
      <xdr:col>23</xdr:col>
      <xdr:colOff>517525</xdr:colOff>
      <xdr:row>37</xdr:row>
      <xdr:rowOff>136075</xdr:rowOff>
    </xdr:to>
    <xdr:cxnSp macro="">
      <xdr:nvCxnSpPr>
        <xdr:cNvPr id="521" name="直線コネクタ 520"/>
        <xdr:cNvCxnSpPr/>
      </xdr:nvCxnSpPr>
      <xdr:spPr>
        <a:xfrm>
          <a:off x="15481300" y="6432829"/>
          <a:ext cx="838200" cy="4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15210</xdr:rowOff>
    </xdr:from>
    <xdr:ext cx="534377" cy="259045"/>
    <xdr:sp macro="" textlink="">
      <xdr:nvSpPr>
        <xdr:cNvPr id="522" name="消防費平均値テキスト"/>
        <xdr:cNvSpPr txBox="1"/>
      </xdr:nvSpPr>
      <xdr:spPr>
        <a:xfrm>
          <a:off x="16370300" y="61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89179</xdr:rowOff>
    </xdr:from>
    <xdr:to>
      <xdr:col>22</xdr:col>
      <xdr:colOff>365125</xdr:colOff>
      <xdr:row>37</xdr:row>
      <xdr:rowOff>95025</xdr:rowOff>
    </xdr:to>
    <xdr:cxnSp macro="">
      <xdr:nvCxnSpPr>
        <xdr:cNvPr id="524" name="直線コネクタ 523"/>
        <xdr:cNvCxnSpPr/>
      </xdr:nvCxnSpPr>
      <xdr:spPr>
        <a:xfrm flipV="1">
          <a:off x="14592300" y="6432829"/>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18981</xdr:rowOff>
    </xdr:from>
    <xdr:to>
      <xdr:col>22</xdr:col>
      <xdr:colOff>415925</xdr:colOff>
      <xdr:row>37</xdr:row>
      <xdr:rowOff>120581</xdr:rowOff>
    </xdr:to>
    <xdr:sp macro="" textlink="">
      <xdr:nvSpPr>
        <xdr:cNvPr id="525" name="フローチャート : 判断 524"/>
        <xdr:cNvSpPr/>
      </xdr:nvSpPr>
      <xdr:spPr>
        <a:xfrm>
          <a:off x="15430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137108</xdr:rowOff>
    </xdr:from>
    <xdr:ext cx="534377" cy="259045"/>
    <xdr:sp macro="" textlink="">
      <xdr:nvSpPr>
        <xdr:cNvPr id="526" name="テキスト ボックス 525"/>
        <xdr:cNvSpPr txBox="1"/>
      </xdr:nvSpPr>
      <xdr:spPr>
        <a:xfrm>
          <a:off x="15214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95025</xdr:rowOff>
    </xdr:from>
    <xdr:to>
      <xdr:col>21</xdr:col>
      <xdr:colOff>161925</xdr:colOff>
      <xdr:row>37</xdr:row>
      <xdr:rowOff>136369</xdr:rowOff>
    </xdr:to>
    <xdr:cxnSp macro="">
      <xdr:nvCxnSpPr>
        <xdr:cNvPr id="527" name="直線コネクタ 526"/>
        <xdr:cNvCxnSpPr/>
      </xdr:nvCxnSpPr>
      <xdr:spPr>
        <a:xfrm flipV="1">
          <a:off x="13703300" y="6438675"/>
          <a:ext cx="889000" cy="4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75021</xdr:rowOff>
    </xdr:from>
    <xdr:to>
      <xdr:col>21</xdr:col>
      <xdr:colOff>212725</xdr:colOff>
      <xdr:row>37</xdr:row>
      <xdr:rowOff>5171</xdr:rowOff>
    </xdr:to>
    <xdr:sp macro="" textlink="">
      <xdr:nvSpPr>
        <xdr:cNvPr id="528" name="フローチャート : 判断 527"/>
        <xdr:cNvSpPr/>
      </xdr:nvSpPr>
      <xdr:spPr>
        <a:xfrm>
          <a:off x="14541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21698</xdr:rowOff>
    </xdr:from>
    <xdr:ext cx="534377" cy="259045"/>
    <xdr:sp macro="" textlink="">
      <xdr:nvSpPr>
        <xdr:cNvPr id="529" name="テキスト ボックス 528"/>
        <xdr:cNvSpPr txBox="1"/>
      </xdr:nvSpPr>
      <xdr:spPr>
        <a:xfrm>
          <a:off x="14325111" y="60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136369</xdr:rowOff>
    </xdr:from>
    <xdr:to>
      <xdr:col>19</xdr:col>
      <xdr:colOff>644525</xdr:colOff>
      <xdr:row>37</xdr:row>
      <xdr:rowOff>155441</xdr:rowOff>
    </xdr:to>
    <xdr:cxnSp macro="">
      <xdr:nvCxnSpPr>
        <xdr:cNvPr id="530" name="直線コネクタ 529"/>
        <xdr:cNvCxnSpPr/>
      </xdr:nvCxnSpPr>
      <xdr:spPr>
        <a:xfrm flipV="1">
          <a:off x="12814300" y="6480019"/>
          <a:ext cx="8890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103726</xdr:rowOff>
    </xdr:from>
    <xdr:to>
      <xdr:col>20</xdr:col>
      <xdr:colOff>9525</xdr:colOff>
      <xdr:row>37</xdr:row>
      <xdr:rowOff>33876</xdr:rowOff>
    </xdr:to>
    <xdr:sp macro="" textlink="">
      <xdr:nvSpPr>
        <xdr:cNvPr id="531" name="フローチャート : 判断 530"/>
        <xdr:cNvSpPr/>
      </xdr:nvSpPr>
      <xdr:spPr>
        <a:xfrm>
          <a:off x="13652500" y="62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50403</xdr:rowOff>
    </xdr:from>
    <xdr:ext cx="534377" cy="259045"/>
    <xdr:sp macro="" textlink="">
      <xdr:nvSpPr>
        <xdr:cNvPr id="532" name="テキスト ボックス 531"/>
        <xdr:cNvSpPr txBox="1"/>
      </xdr:nvSpPr>
      <xdr:spPr>
        <a:xfrm>
          <a:off x="13436111" y="60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2261</xdr:rowOff>
    </xdr:from>
    <xdr:to>
      <xdr:col>18</xdr:col>
      <xdr:colOff>492125</xdr:colOff>
      <xdr:row>37</xdr:row>
      <xdr:rowOff>103861</xdr:rowOff>
    </xdr:to>
    <xdr:sp macro="" textlink="">
      <xdr:nvSpPr>
        <xdr:cNvPr id="533" name="フローチャート : 判断 532"/>
        <xdr:cNvSpPr/>
      </xdr:nvSpPr>
      <xdr:spPr>
        <a:xfrm>
          <a:off x="12763500" y="634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120388</xdr:rowOff>
    </xdr:from>
    <xdr:ext cx="534377" cy="259045"/>
    <xdr:sp macro="" textlink="">
      <xdr:nvSpPr>
        <xdr:cNvPr id="534" name="テキスト ボックス 533"/>
        <xdr:cNvSpPr txBox="1"/>
      </xdr:nvSpPr>
      <xdr:spPr>
        <a:xfrm>
          <a:off x="12547111" y="61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85275</xdr:rowOff>
    </xdr:from>
    <xdr:to>
      <xdr:col>23</xdr:col>
      <xdr:colOff>568325</xdr:colOff>
      <xdr:row>38</xdr:row>
      <xdr:rowOff>15425</xdr:rowOff>
    </xdr:to>
    <xdr:sp macro="" textlink="">
      <xdr:nvSpPr>
        <xdr:cNvPr id="540" name="円/楕円 539"/>
        <xdr:cNvSpPr/>
      </xdr:nvSpPr>
      <xdr:spPr>
        <a:xfrm>
          <a:off x="16268700" y="64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63702</xdr:rowOff>
    </xdr:from>
    <xdr:ext cx="534377" cy="259045"/>
    <xdr:sp macro="" textlink="">
      <xdr:nvSpPr>
        <xdr:cNvPr id="541" name="消防費該当値テキスト"/>
        <xdr:cNvSpPr txBox="1"/>
      </xdr:nvSpPr>
      <xdr:spPr>
        <a:xfrm>
          <a:off x="16370300" y="64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19,361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38379</xdr:rowOff>
    </xdr:from>
    <xdr:to>
      <xdr:col>22</xdr:col>
      <xdr:colOff>415925</xdr:colOff>
      <xdr:row>37</xdr:row>
      <xdr:rowOff>139979</xdr:rowOff>
    </xdr:to>
    <xdr:sp macro="" textlink="">
      <xdr:nvSpPr>
        <xdr:cNvPr id="542" name="円/楕円 541"/>
        <xdr:cNvSpPr/>
      </xdr:nvSpPr>
      <xdr:spPr>
        <a:xfrm>
          <a:off x="15430500" y="63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131106</xdr:rowOff>
    </xdr:from>
    <xdr:ext cx="534377" cy="259045"/>
    <xdr:sp macro="" textlink="">
      <xdr:nvSpPr>
        <xdr:cNvPr id="543" name="テキスト ボックス 542"/>
        <xdr:cNvSpPr txBox="1"/>
      </xdr:nvSpPr>
      <xdr:spPr>
        <a:xfrm>
          <a:off x="15214111" y="647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44225</xdr:rowOff>
    </xdr:from>
    <xdr:to>
      <xdr:col>21</xdr:col>
      <xdr:colOff>212725</xdr:colOff>
      <xdr:row>37</xdr:row>
      <xdr:rowOff>145825</xdr:rowOff>
    </xdr:to>
    <xdr:sp macro="" textlink="">
      <xdr:nvSpPr>
        <xdr:cNvPr id="544" name="円/楕円 543"/>
        <xdr:cNvSpPr/>
      </xdr:nvSpPr>
      <xdr:spPr>
        <a:xfrm>
          <a:off x="14541500" y="638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136952</xdr:rowOff>
    </xdr:from>
    <xdr:ext cx="534377" cy="259045"/>
    <xdr:sp macro="" textlink="">
      <xdr:nvSpPr>
        <xdr:cNvPr id="545" name="テキスト ボックス 544"/>
        <xdr:cNvSpPr txBox="1"/>
      </xdr:nvSpPr>
      <xdr:spPr>
        <a:xfrm>
          <a:off x="14325111" y="648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85569</xdr:rowOff>
    </xdr:from>
    <xdr:to>
      <xdr:col>20</xdr:col>
      <xdr:colOff>9525</xdr:colOff>
      <xdr:row>38</xdr:row>
      <xdr:rowOff>15718</xdr:rowOff>
    </xdr:to>
    <xdr:sp macro="" textlink="">
      <xdr:nvSpPr>
        <xdr:cNvPr id="546" name="円/楕円 545"/>
        <xdr:cNvSpPr/>
      </xdr:nvSpPr>
      <xdr:spPr>
        <a:xfrm>
          <a:off x="13652500" y="64292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6846</xdr:rowOff>
    </xdr:from>
    <xdr:ext cx="534377" cy="259045"/>
    <xdr:sp macro="" textlink="">
      <xdr:nvSpPr>
        <xdr:cNvPr id="547" name="テキスト ボックス 546"/>
        <xdr:cNvSpPr txBox="1"/>
      </xdr:nvSpPr>
      <xdr:spPr>
        <a:xfrm>
          <a:off x="13436111" y="652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104641</xdr:rowOff>
    </xdr:from>
    <xdr:to>
      <xdr:col>18</xdr:col>
      <xdr:colOff>492125</xdr:colOff>
      <xdr:row>38</xdr:row>
      <xdr:rowOff>34791</xdr:rowOff>
    </xdr:to>
    <xdr:sp macro="" textlink="">
      <xdr:nvSpPr>
        <xdr:cNvPr id="548" name="円/楕円 547"/>
        <xdr:cNvSpPr/>
      </xdr:nvSpPr>
      <xdr:spPr>
        <a:xfrm>
          <a:off x="12763500" y="64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25918</xdr:rowOff>
    </xdr:from>
    <xdr:ext cx="534377" cy="259045"/>
    <xdr:sp macro="" textlink="">
      <xdr:nvSpPr>
        <xdr:cNvPr id="549" name="テキスト ボックス 548"/>
        <xdr:cNvSpPr txBox="1"/>
      </xdr:nvSpPr>
      <xdr:spPr>
        <a:xfrm>
          <a:off x="12547111" y="654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18390</xdr:rowOff>
    </xdr:from>
    <xdr:to>
      <xdr:col>23</xdr:col>
      <xdr:colOff>517525</xdr:colOff>
      <xdr:row>55</xdr:row>
      <xdr:rowOff>40240</xdr:rowOff>
    </xdr:to>
    <xdr:cxnSp macro="">
      <xdr:nvCxnSpPr>
        <xdr:cNvPr id="579" name="直線コネクタ 578"/>
        <xdr:cNvCxnSpPr/>
      </xdr:nvCxnSpPr>
      <xdr:spPr>
        <a:xfrm flipV="1">
          <a:off x="15481300" y="9276690"/>
          <a:ext cx="838200" cy="19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92492</xdr:rowOff>
    </xdr:from>
    <xdr:ext cx="534377" cy="259045"/>
    <xdr:sp macro="" textlink="">
      <xdr:nvSpPr>
        <xdr:cNvPr id="580" name="教育費平均値テキスト"/>
        <xdr:cNvSpPr txBox="1"/>
      </xdr:nvSpPr>
      <xdr:spPr>
        <a:xfrm>
          <a:off x="16370300" y="9522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165780</xdr:rowOff>
    </xdr:from>
    <xdr:to>
      <xdr:col>22</xdr:col>
      <xdr:colOff>365125</xdr:colOff>
      <xdr:row>55</xdr:row>
      <xdr:rowOff>40240</xdr:rowOff>
    </xdr:to>
    <xdr:cxnSp macro="">
      <xdr:nvCxnSpPr>
        <xdr:cNvPr id="582" name="直線コネクタ 581"/>
        <xdr:cNvCxnSpPr/>
      </xdr:nvCxnSpPr>
      <xdr:spPr>
        <a:xfrm>
          <a:off x="14592300" y="9424080"/>
          <a:ext cx="8890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152889</xdr:rowOff>
    </xdr:from>
    <xdr:to>
      <xdr:col>22</xdr:col>
      <xdr:colOff>415925</xdr:colOff>
      <xdr:row>55</xdr:row>
      <xdr:rowOff>83039</xdr:rowOff>
    </xdr:to>
    <xdr:sp macro="" textlink="">
      <xdr:nvSpPr>
        <xdr:cNvPr id="583" name="フローチャート : 判断 582"/>
        <xdr:cNvSpPr/>
      </xdr:nvSpPr>
      <xdr:spPr>
        <a:xfrm>
          <a:off x="15430500" y="94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99566</xdr:rowOff>
    </xdr:from>
    <xdr:ext cx="534377" cy="259045"/>
    <xdr:sp macro="" textlink="">
      <xdr:nvSpPr>
        <xdr:cNvPr id="584" name="テキスト ボックス 583"/>
        <xdr:cNvSpPr txBox="1"/>
      </xdr:nvSpPr>
      <xdr:spPr>
        <a:xfrm>
          <a:off x="15214111" y="91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67367</xdr:rowOff>
    </xdr:from>
    <xdr:to>
      <xdr:col>21</xdr:col>
      <xdr:colOff>161925</xdr:colOff>
      <xdr:row>54</xdr:row>
      <xdr:rowOff>165780</xdr:rowOff>
    </xdr:to>
    <xdr:cxnSp macro="">
      <xdr:nvCxnSpPr>
        <xdr:cNvPr id="585" name="直線コネクタ 584"/>
        <xdr:cNvCxnSpPr/>
      </xdr:nvCxnSpPr>
      <xdr:spPr>
        <a:xfrm>
          <a:off x="13703300" y="8982767"/>
          <a:ext cx="889000" cy="44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75108</xdr:rowOff>
    </xdr:from>
    <xdr:to>
      <xdr:col>21</xdr:col>
      <xdr:colOff>212725</xdr:colOff>
      <xdr:row>55</xdr:row>
      <xdr:rowOff>5258</xdr:rowOff>
    </xdr:to>
    <xdr:sp macro="" textlink="">
      <xdr:nvSpPr>
        <xdr:cNvPr id="586" name="フローチャート : 判断 585"/>
        <xdr:cNvSpPr/>
      </xdr:nvSpPr>
      <xdr:spPr>
        <a:xfrm>
          <a:off x="14541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21785</xdr:rowOff>
    </xdr:from>
    <xdr:ext cx="534377" cy="259045"/>
    <xdr:sp macro="" textlink="">
      <xdr:nvSpPr>
        <xdr:cNvPr id="587" name="テキスト ボックス 586"/>
        <xdr:cNvSpPr txBox="1"/>
      </xdr:nvSpPr>
      <xdr:spPr>
        <a:xfrm>
          <a:off x="14325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67367</xdr:rowOff>
    </xdr:from>
    <xdr:to>
      <xdr:col>19</xdr:col>
      <xdr:colOff>644525</xdr:colOff>
      <xdr:row>53</xdr:row>
      <xdr:rowOff>43097</xdr:rowOff>
    </xdr:to>
    <xdr:cxnSp macro="">
      <xdr:nvCxnSpPr>
        <xdr:cNvPr id="588" name="直線コネクタ 587"/>
        <xdr:cNvCxnSpPr/>
      </xdr:nvCxnSpPr>
      <xdr:spPr>
        <a:xfrm flipV="1">
          <a:off x="12814300" y="8982767"/>
          <a:ext cx="889000" cy="14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4908</xdr:rowOff>
    </xdr:from>
    <xdr:to>
      <xdr:col>20</xdr:col>
      <xdr:colOff>9525</xdr:colOff>
      <xdr:row>55</xdr:row>
      <xdr:rowOff>106508</xdr:rowOff>
    </xdr:to>
    <xdr:sp macro="" textlink="">
      <xdr:nvSpPr>
        <xdr:cNvPr id="589" name="フローチャート : 判断 588"/>
        <xdr:cNvSpPr/>
      </xdr:nvSpPr>
      <xdr:spPr>
        <a:xfrm>
          <a:off x="13652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97635</xdr:rowOff>
    </xdr:from>
    <xdr:ext cx="534377" cy="259045"/>
    <xdr:sp macro="" textlink="">
      <xdr:nvSpPr>
        <xdr:cNvPr id="590" name="テキスト ボックス 589"/>
        <xdr:cNvSpPr txBox="1"/>
      </xdr:nvSpPr>
      <xdr:spPr>
        <a:xfrm>
          <a:off x="13436111" y="95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38932</xdr:rowOff>
    </xdr:from>
    <xdr:to>
      <xdr:col>18</xdr:col>
      <xdr:colOff>492125</xdr:colOff>
      <xdr:row>55</xdr:row>
      <xdr:rowOff>140532</xdr:rowOff>
    </xdr:to>
    <xdr:sp macro="" textlink="">
      <xdr:nvSpPr>
        <xdr:cNvPr id="591" name="フローチャート : 判断 590"/>
        <xdr:cNvSpPr/>
      </xdr:nvSpPr>
      <xdr:spPr>
        <a:xfrm>
          <a:off x="12763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131659</xdr:rowOff>
    </xdr:from>
    <xdr:ext cx="534377" cy="259045"/>
    <xdr:sp macro="" textlink="">
      <xdr:nvSpPr>
        <xdr:cNvPr id="592" name="テキスト ボックス 591"/>
        <xdr:cNvSpPr txBox="1"/>
      </xdr:nvSpPr>
      <xdr:spPr>
        <a:xfrm>
          <a:off x="12547111" y="956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139040</xdr:rowOff>
    </xdr:from>
    <xdr:to>
      <xdr:col>23</xdr:col>
      <xdr:colOff>568325</xdr:colOff>
      <xdr:row>54</xdr:row>
      <xdr:rowOff>69190</xdr:rowOff>
    </xdr:to>
    <xdr:sp macro="" textlink="">
      <xdr:nvSpPr>
        <xdr:cNvPr id="598" name="円/楕円 597"/>
        <xdr:cNvSpPr/>
      </xdr:nvSpPr>
      <xdr:spPr>
        <a:xfrm>
          <a:off x="16268700" y="922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161917</xdr:rowOff>
    </xdr:from>
    <xdr:ext cx="534377" cy="259045"/>
    <xdr:sp macro="" textlink="">
      <xdr:nvSpPr>
        <xdr:cNvPr id="599" name="教育費該当値テキスト"/>
        <xdr:cNvSpPr txBox="1"/>
      </xdr:nvSpPr>
      <xdr:spPr>
        <a:xfrm>
          <a:off x="16370300" y="9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66,368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160890</xdr:rowOff>
    </xdr:from>
    <xdr:to>
      <xdr:col>22</xdr:col>
      <xdr:colOff>415925</xdr:colOff>
      <xdr:row>55</xdr:row>
      <xdr:rowOff>91040</xdr:rowOff>
    </xdr:to>
    <xdr:sp macro="" textlink="">
      <xdr:nvSpPr>
        <xdr:cNvPr id="600" name="円/楕円 599"/>
        <xdr:cNvSpPr/>
      </xdr:nvSpPr>
      <xdr:spPr>
        <a:xfrm>
          <a:off x="15430500" y="94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82167</xdr:rowOff>
    </xdr:from>
    <xdr:ext cx="534377" cy="259045"/>
    <xdr:sp macro="" textlink="">
      <xdr:nvSpPr>
        <xdr:cNvPr id="601" name="テキスト ボックス 600"/>
        <xdr:cNvSpPr txBox="1"/>
      </xdr:nvSpPr>
      <xdr:spPr>
        <a:xfrm>
          <a:off x="15214111" y="95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56,221</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114980</xdr:rowOff>
    </xdr:from>
    <xdr:to>
      <xdr:col>21</xdr:col>
      <xdr:colOff>212725</xdr:colOff>
      <xdr:row>55</xdr:row>
      <xdr:rowOff>45130</xdr:rowOff>
    </xdr:to>
    <xdr:sp macro="" textlink="">
      <xdr:nvSpPr>
        <xdr:cNvPr id="602" name="円/楕円 601"/>
        <xdr:cNvSpPr/>
      </xdr:nvSpPr>
      <xdr:spPr>
        <a:xfrm>
          <a:off x="14541500" y="93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36257</xdr:rowOff>
    </xdr:from>
    <xdr:ext cx="534377" cy="259045"/>
    <xdr:sp macro="" textlink="">
      <xdr:nvSpPr>
        <xdr:cNvPr id="603" name="テキスト ボックス 602"/>
        <xdr:cNvSpPr txBox="1"/>
      </xdr:nvSpPr>
      <xdr:spPr>
        <a:xfrm>
          <a:off x="14325111" y="946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58,631</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16567</xdr:rowOff>
    </xdr:from>
    <xdr:to>
      <xdr:col>20</xdr:col>
      <xdr:colOff>9525</xdr:colOff>
      <xdr:row>52</xdr:row>
      <xdr:rowOff>118167</xdr:rowOff>
    </xdr:to>
    <xdr:sp macro="" textlink="">
      <xdr:nvSpPr>
        <xdr:cNvPr id="604" name="円/楕円 603"/>
        <xdr:cNvSpPr/>
      </xdr:nvSpPr>
      <xdr:spPr>
        <a:xfrm>
          <a:off x="13652500" y="893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134694</xdr:rowOff>
    </xdr:from>
    <xdr:ext cx="534377" cy="259045"/>
    <xdr:sp macro="" textlink="">
      <xdr:nvSpPr>
        <xdr:cNvPr id="605" name="テキスト ボックス 604"/>
        <xdr:cNvSpPr txBox="1"/>
      </xdr:nvSpPr>
      <xdr:spPr>
        <a:xfrm>
          <a:off x="13436111" y="870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81,797</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163747</xdr:rowOff>
    </xdr:from>
    <xdr:to>
      <xdr:col>18</xdr:col>
      <xdr:colOff>492125</xdr:colOff>
      <xdr:row>53</xdr:row>
      <xdr:rowOff>93897</xdr:rowOff>
    </xdr:to>
    <xdr:sp macro="" textlink="">
      <xdr:nvSpPr>
        <xdr:cNvPr id="606" name="円/楕円 605"/>
        <xdr:cNvSpPr/>
      </xdr:nvSpPr>
      <xdr:spPr>
        <a:xfrm>
          <a:off x="12763500" y="90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110424</xdr:rowOff>
    </xdr:from>
    <xdr:ext cx="534377" cy="259045"/>
    <xdr:sp macro="" textlink="">
      <xdr:nvSpPr>
        <xdr:cNvPr id="607" name="テキスト ボックス 606"/>
        <xdr:cNvSpPr txBox="1"/>
      </xdr:nvSpPr>
      <xdr:spPr>
        <a:xfrm>
          <a:off x="12547111" y="885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58139</xdr:rowOff>
    </xdr:from>
    <xdr:to>
      <xdr:col>23</xdr:col>
      <xdr:colOff>517525</xdr:colOff>
      <xdr:row>79</xdr:row>
      <xdr:rowOff>72867</xdr:rowOff>
    </xdr:to>
    <xdr:cxnSp macro="">
      <xdr:nvCxnSpPr>
        <xdr:cNvPr id="638" name="直線コネクタ 637"/>
        <xdr:cNvCxnSpPr/>
      </xdr:nvCxnSpPr>
      <xdr:spPr>
        <a:xfrm flipV="1">
          <a:off x="15481300" y="13602689"/>
          <a:ext cx="8382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170609</xdr:rowOff>
    </xdr:from>
    <xdr:ext cx="469744" cy="259045"/>
    <xdr:sp macro="" textlink="">
      <xdr:nvSpPr>
        <xdr:cNvPr id="639" name="災害復旧費平均値テキスト"/>
        <xdr:cNvSpPr txBox="1"/>
      </xdr:nvSpPr>
      <xdr:spPr>
        <a:xfrm>
          <a:off x="16370300" y="133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71397</xdr:rowOff>
    </xdr:from>
    <xdr:to>
      <xdr:col>22</xdr:col>
      <xdr:colOff>365125</xdr:colOff>
      <xdr:row>79</xdr:row>
      <xdr:rowOff>72867</xdr:rowOff>
    </xdr:to>
    <xdr:cxnSp macro="">
      <xdr:nvCxnSpPr>
        <xdr:cNvPr id="641" name="直線コネクタ 640"/>
        <xdr:cNvCxnSpPr/>
      </xdr:nvCxnSpPr>
      <xdr:spPr>
        <a:xfrm>
          <a:off x="14592300" y="13615947"/>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415</xdr:rowOff>
    </xdr:from>
    <xdr:to>
      <xdr:col>22</xdr:col>
      <xdr:colOff>415925</xdr:colOff>
      <xdr:row>79</xdr:row>
      <xdr:rowOff>102015</xdr:rowOff>
    </xdr:to>
    <xdr:sp macro="" textlink="">
      <xdr:nvSpPr>
        <xdr:cNvPr id="642" name="フローチャート : 判断 641"/>
        <xdr:cNvSpPr/>
      </xdr:nvSpPr>
      <xdr:spPr>
        <a:xfrm>
          <a:off x="15430500" y="135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118542</xdr:rowOff>
    </xdr:from>
    <xdr:ext cx="469744" cy="259045"/>
    <xdr:sp macro="" textlink="">
      <xdr:nvSpPr>
        <xdr:cNvPr id="643" name="テキスト ボックス 642"/>
        <xdr:cNvSpPr txBox="1"/>
      </xdr:nvSpPr>
      <xdr:spPr>
        <a:xfrm>
          <a:off x="15246427" y="1332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9496</xdr:rowOff>
    </xdr:from>
    <xdr:to>
      <xdr:col>21</xdr:col>
      <xdr:colOff>161925</xdr:colOff>
      <xdr:row>79</xdr:row>
      <xdr:rowOff>71397</xdr:rowOff>
    </xdr:to>
    <xdr:cxnSp macro="">
      <xdr:nvCxnSpPr>
        <xdr:cNvPr id="644" name="直線コネクタ 643"/>
        <xdr:cNvCxnSpPr/>
      </xdr:nvCxnSpPr>
      <xdr:spPr>
        <a:xfrm>
          <a:off x="13703300" y="13554046"/>
          <a:ext cx="889000" cy="6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87088</xdr:rowOff>
    </xdr:from>
    <xdr:to>
      <xdr:col>21</xdr:col>
      <xdr:colOff>212725</xdr:colOff>
      <xdr:row>79</xdr:row>
      <xdr:rowOff>17238</xdr:rowOff>
    </xdr:to>
    <xdr:sp macro="" textlink="">
      <xdr:nvSpPr>
        <xdr:cNvPr id="645" name="フローチャート : 判断 644"/>
        <xdr:cNvSpPr/>
      </xdr:nvSpPr>
      <xdr:spPr>
        <a:xfrm>
          <a:off x="14541500" y="134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33765</xdr:rowOff>
    </xdr:from>
    <xdr:ext cx="469744" cy="259045"/>
    <xdr:sp macro="" textlink="">
      <xdr:nvSpPr>
        <xdr:cNvPr id="646" name="テキスト ボックス 645"/>
        <xdr:cNvSpPr txBox="1"/>
      </xdr:nvSpPr>
      <xdr:spPr>
        <a:xfrm>
          <a:off x="14357427" y="1323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103891</xdr:rowOff>
    </xdr:from>
    <xdr:to>
      <xdr:col>19</xdr:col>
      <xdr:colOff>644525</xdr:colOff>
      <xdr:row>79</xdr:row>
      <xdr:rowOff>9496</xdr:rowOff>
    </xdr:to>
    <xdr:cxnSp macro="">
      <xdr:nvCxnSpPr>
        <xdr:cNvPr id="647" name="直線コネクタ 646"/>
        <xdr:cNvCxnSpPr/>
      </xdr:nvCxnSpPr>
      <xdr:spPr>
        <a:xfrm>
          <a:off x="12814300" y="13305541"/>
          <a:ext cx="889000" cy="24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90385</xdr:rowOff>
    </xdr:from>
    <xdr:to>
      <xdr:col>20</xdr:col>
      <xdr:colOff>9525</xdr:colOff>
      <xdr:row>79</xdr:row>
      <xdr:rowOff>20535</xdr:rowOff>
    </xdr:to>
    <xdr:sp macro="" textlink="">
      <xdr:nvSpPr>
        <xdr:cNvPr id="648" name="フローチャート : 判断 647"/>
        <xdr:cNvSpPr/>
      </xdr:nvSpPr>
      <xdr:spPr>
        <a:xfrm>
          <a:off x="13652500" y="134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37062</xdr:rowOff>
    </xdr:from>
    <xdr:ext cx="469744" cy="259045"/>
    <xdr:sp macro="" textlink="">
      <xdr:nvSpPr>
        <xdr:cNvPr id="649" name="テキスト ボックス 648"/>
        <xdr:cNvSpPr txBox="1"/>
      </xdr:nvSpPr>
      <xdr:spPr>
        <a:xfrm>
          <a:off x="13468427" y="132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36567</xdr:rowOff>
    </xdr:from>
    <xdr:to>
      <xdr:col>18</xdr:col>
      <xdr:colOff>492125</xdr:colOff>
      <xdr:row>78</xdr:row>
      <xdr:rowOff>138167</xdr:rowOff>
    </xdr:to>
    <xdr:sp macro="" textlink="">
      <xdr:nvSpPr>
        <xdr:cNvPr id="650" name="フローチャート : 判断 649"/>
        <xdr:cNvSpPr/>
      </xdr:nvSpPr>
      <xdr:spPr>
        <a:xfrm>
          <a:off x="12763500" y="134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129294</xdr:rowOff>
    </xdr:from>
    <xdr:ext cx="534377" cy="259045"/>
    <xdr:sp macro="" textlink="">
      <xdr:nvSpPr>
        <xdr:cNvPr id="651" name="テキスト ボックス 650"/>
        <xdr:cNvSpPr txBox="1"/>
      </xdr:nvSpPr>
      <xdr:spPr>
        <a:xfrm>
          <a:off x="12547111" y="135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7339</xdr:rowOff>
    </xdr:from>
    <xdr:to>
      <xdr:col>23</xdr:col>
      <xdr:colOff>568325</xdr:colOff>
      <xdr:row>79</xdr:row>
      <xdr:rowOff>108939</xdr:rowOff>
    </xdr:to>
    <xdr:sp macro="" textlink="">
      <xdr:nvSpPr>
        <xdr:cNvPr id="657" name="円/楕円 656"/>
        <xdr:cNvSpPr/>
      </xdr:nvSpPr>
      <xdr:spPr>
        <a:xfrm>
          <a:off x="16268700" y="135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126159</xdr:rowOff>
    </xdr:from>
    <xdr:ext cx="469744" cy="259045"/>
    <xdr:sp macro="" textlink="">
      <xdr:nvSpPr>
        <xdr:cNvPr id="658" name="災害復旧費該当値テキスト"/>
        <xdr:cNvSpPr txBox="1"/>
      </xdr:nvSpPr>
      <xdr:spPr>
        <a:xfrm>
          <a:off x="16370300" y="134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22067</xdr:rowOff>
    </xdr:from>
    <xdr:to>
      <xdr:col>22</xdr:col>
      <xdr:colOff>415925</xdr:colOff>
      <xdr:row>79</xdr:row>
      <xdr:rowOff>123667</xdr:rowOff>
    </xdr:to>
    <xdr:sp macro="" textlink="">
      <xdr:nvSpPr>
        <xdr:cNvPr id="659" name="円/楕円 658"/>
        <xdr:cNvSpPr/>
      </xdr:nvSpPr>
      <xdr:spPr>
        <a:xfrm>
          <a:off x="15430500" y="135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114794</xdr:rowOff>
    </xdr:from>
    <xdr:ext cx="469744" cy="259045"/>
    <xdr:sp macro="" textlink="">
      <xdr:nvSpPr>
        <xdr:cNvPr id="660" name="テキスト ボックス 659"/>
        <xdr:cNvSpPr txBox="1"/>
      </xdr:nvSpPr>
      <xdr:spPr>
        <a:xfrm>
          <a:off x="15246427" y="1365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20597</xdr:rowOff>
    </xdr:from>
    <xdr:to>
      <xdr:col>21</xdr:col>
      <xdr:colOff>212725</xdr:colOff>
      <xdr:row>79</xdr:row>
      <xdr:rowOff>122197</xdr:rowOff>
    </xdr:to>
    <xdr:sp macro="" textlink="">
      <xdr:nvSpPr>
        <xdr:cNvPr id="661" name="円/楕円 660"/>
        <xdr:cNvSpPr/>
      </xdr:nvSpPr>
      <xdr:spPr>
        <a:xfrm>
          <a:off x="14541500" y="135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113324</xdr:rowOff>
    </xdr:from>
    <xdr:ext cx="469744" cy="259045"/>
    <xdr:sp macro="" textlink="">
      <xdr:nvSpPr>
        <xdr:cNvPr id="662" name="テキスト ボックス 661"/>
        <xdr:cNvSpPr txBox="1"/>
      </xdr:nvSpPr>
      <xdr:spPr>
        <a:xfrm>
          <a:off x="14357427" y="136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130146</xdr:rowOff>
    </xdr:from>
    <xdr:to>
      <xdr:col>20</xdr:col>
      <xdr:colOff>9525</xdr:colOff>
      <xdr:row>79</xdr:row>
      <xdr:rowOff>60296</xdr:rowOff>
    </xdr:to>
    <xdr:sp macro="" textlink="">
      <xdr:nvSpPr>
        <xdr:cNvPr id="663" name="円/楕円 662"/>
        <xdr:cNvSpPr/>
      </xdr:nvSpPr>
      <xdr:spPr>
        <a:xfrm>
          <a:off x="13652500" y="135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51423</xdr:rowOff>
    </xdr:from>
    <xdr:ext cx="469744" cy="259045"/>
    <xdr:sp macro="" textlink="">
      <xdr:nvSpPr>
        <xdr:cNvPr id="664" name="テキスト ボックス 663"/>
        <xdr:cNvSpPr txBox="1"/>
      </xdr:nvSpPr>
      <xdr:spPr>
        <a:xfrm>
          <a:off x="13468427" y="1359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53091</xdr:rowOff>
    </xdr:from>
    <xdr:to>
      <xdr:col>18</xdr:col>
      <xdr:colOff>492125</xdr:colOff>
      <xdr:row>77</xdr:row>
      <xdr:rowOff>154691</xdr:rowOff>
    </xdr:to>
    <xdr:sp macro="" textlink="">
      <xdr:nvSpPr>
        <xdr:cNvPr id="665" name="円/楕円 664"/>
        <xdr:cNvSpPr/>
      </xdr:nvSpPr>
      <xdr:spPr>
        <a:xfrm>
          <a:off x="12763500" y="132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171218</xdr:rowOff>
    </xdr:from>
    <xdr:ext cx="534377" cy="259045"/>
    <xdr:sp macro="" textlink="">
      <xdr:nvSpPr>
        <xdr:cNvPr id="666" name="テキスト ボックス 665"/>
        <xdr:cNvSpPr txBox="1"/>
      </xdr:nvSpPr>
      <xdr:spPr>
        <a:xfrm>
          <a:off x="12547111" y="1302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112649</xdr:rowOff>
    </xdr:from>
    <xdr:to>
      <xdr:col>23</xdr:col>
      <xdr:colOff>517525</xdr:colOff>
      <xdr:row>96</xdr:row>
      <xdr:rowOff>125802</xdr:rowOff>
    </xdr:to>
    <xdr:cxnSp macro="">
      <xdr:nvCxnSpPr>
        <xdr:cNvPr id="695" name="直線コネクタ 694"/>
        <xdr:cNvCxnSpPr/>
      </xdr:nvCxnSpPr>
      <xdr:spPr>
        <a:xfrm flipV="1">
          <a:off x="15481300" y="16571849"/>
          <a:ext cx="83820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72527</xdr:rowOff>
    </xdr:from>
    <xdr:ext cx="534377" cy="259045"/>
    <xdr:sp macro="" textlink="">
      <xdr:nvSpPr>
        <xdr:cNvPr id="696" name="公債費平均値テキスト"/>
        <xdr:cNvSpPr txBox="1"/>
      </xdr:nvSpPr>
      <xdr:spPr>
        <a:xfrm>
          <a:off x="16370300" y="16360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123896</xdr:rowOff>
    </xdr:from>
    <xdr:to>
      <xdr:col>22</xdr:col>
      <xdr:colOff>365125</xdr:colOff>
      <xdr:row>96</xdr:row>
      <xdr:rowOff>125802</xdr:rowOff>
    </xdr:to>
    <xdr:cxnSp macro="">
      <xdr:nvCxnSpPr>
        <xdr:cNvPr id="698" name="直線コネクタ 697"/>
        <xdr:cNvCxnSpPr/>
      </xdr:nvCxnSpPr>
      <xdr:spPr>
        <a:xfrm>
          <a:off x="14592300" y="16583096"/>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87833</xdr:rowOff>
    </xdr:from>
    <xdr:to>
      <xdr:col>22</xdr:col>
      <xdr:colOff>415925</xdr:colOff>
      <xdr:row>97</xdr:row>
      <xdr:rowOff>17983</xdr:rowOff>
    </xdr:to>
    <xdr:sp macro="" textlink="">
      <xdr:nvSpPr>
        <xdr:cNvPr id="699" name="フローチャート : 判断 698"/>
        <xdr:cNvSpPr/>
      </xdr:nvSpPr>
      <xdr:spPr>
        <a:xfrm>
          <a:off x="154305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9110</xdr:rowOff>
    </xdr:from>
    <xdr:ext cx="534377" cy="259045"/>
    <xdr:sp macro="" textlink="">
      <xdr:nvSpPr>
        <xdr:cNvPr id="700" name="テキスト ボックス 699"/>
        <xdr:cNvSpPr txBox="1"/>
      </xdr:nvSpPr>
      <xdr:spPr>
        <a:xfrm>
          <a:off x="15214111" y="166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76332</xdr:rowOff>
    </xdr:from>
    <xdr:to>
      <xdr:col>21</xdr:col>
      <xdr:colOff>161925</xdr:colOff>
      <xdr:row>96</xdr:row>
      <xdr:rowOff>123896</xdr:rowOff>
    </xdr:to>
    <xdr:cxnSp macro="">
      <xdr:nvCxnSpPr>
        <xdr:cNvPr id="701" name="直線コネクタ 700"/>
        <xdr:cNvCxnSpPr/>
      </xdr:nvCxnSpPr>
      <xdr:spPr>
        <a:xfrm>
          <a:off x="13703300" y="16535532"/>
          <a:ext cx="889000" cy="4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162638</xdr:rowOff>
    </xdr:from>
    <xdr:to>
      <xdr:col>21</xdr:col>
      <xdr:colOff>212725</xdr:colOff>
      <xdr:row>96</xdr:row>
      <xdr:rowOff>92788</xdr:rowOff>
    </xdr:to>
    <xdr:sp macro="" textlink="">
      <xdr:nvSpPr>
        <xdr:cNvPr id="702" name="フローチャート : 判断 701"/>
        <xdr:cNvSpPr/>
      </xdr:nvSpPr>
      <xdr:spPr>
        <a:xfrm>
          <a:off x="14541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109315</xdr:rowOff>
    </xdr:from>
    <xdr:ext cx="534377" cy="259045"/>
    <xdr:sp macro="" textlink="">
      <xdr:nvSpPr>
        <xdr:cNvPr id="703" name="テキスト ボックス 702"/>
        <xdr:cNvSpPr txBox="1"/>
      </xdr:nvSpPr>
      <xdr:spPr>
        <a:xfrm>
          <a:off x="14325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16591</xdr:rowOff>
    </xdr:from>
    <xdr:to>
      <xdr:col>19</xdr:col>
      <xdr:colOff>644525</xdr:colOff>
      <xdr:row>96</xdr:row>
      <xdr:rowOff>76332</xdr:rowOff>
    </xdr:to>
    <xdr:cxnSp macro="">
      <xdr:nvCxnSpPr>
        <xdr:cNvPr id="704" name="直線コネクタ 703"/>
        <xdr:cNvCxnSpPr/>
      </xdr:nvCxnSpPr>
      <xdr:spPr>
        <a:xfrm>
          <a:off x="12814300" y="16475791"/>
          <a:ext cx="8890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158638</xdr:rowOff>
    </xdr:from>
    <xdr:to>
      <xdr:col>20</xdr:col>
      <xdr:colOff>9525</xdr:colOff>
      <xdr:row>96</xdr:row>
      <xdr:rowOff>88788</xdr:rowOff>
    </xdr:to>
    <xdr:sp macro="" textlink="">
      <xdr:nvSpPr>
        <xdr:cNvPr id="705" name="フローチャート : 判断 704"/>
        <xdr:cNvSpPr/>
      </xdr:nvSpPr>
      <xdr:spPr>
        <a:xfrm>
          <a:off x="13652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105315</xdr:rowOff>
    </xdr:from>
    <xdr:ext cx="534377" cy="259045"/>
    <xdr:sp macro="" textlink="">
      <xdr:nvSpPr>
        <xdr:cNvPr id="706" name="テキスト ボックス 705"/>
        <xdr:cNvSpPr txBox="1"/>
      </xdr:nvSpPr>
      <xdr:spPr>
        <a:xfrm>
          <a:off x="13436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157145</xdr:rowOff>
    </xdr:from>
    <xdr:to>
      <xdr:col>18</xdr:col>
      <xdr:colOff>492125</xdr:colOff>
      <xdr:row>96</xdr:row>
      <xdr:rowOff>87295</xdr:rowOff>
    </xdr:to>
    <xdr:sp macro="" textlink="">
      <xdr:nvSpPr>
        <xdr:cNvPr id="707" name="フローチャート : 判断 706"/>
        <xdr:cNvSpPr/>
      </xdr:nvSpPr>
      <xdr:spPr>
        <a:xfrm>
          <a:off x="12763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78422</xdr:rowOff>
    </xdr:from>
    <xdr:ext cx="534377" cy="259045"/>
    <xdr:sp macro="" textlink="">
      <xdr:nvSpPr>
        <xdr:cNvPr id="708" name="テキスト ボックス 707"/>
        <xdr:cNvSpPr txBox="1"/>
      </xdr:nvSpPr>
      <xdr:spPr>
        <a:xfrm>
          <a:off x="12547111" y="165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61849</xdr:rowOff>
    </xdr:from>
    <xdr:to>
      <xdr:col>23</xdr:col>
      <xdr:colOff>568325</xdr:colOff>
      <xdr:row>96</xdr:row>
      <xdr:rowOff>163449</xdr:rowOff>
    </xdr:to>
    <xdr:sp macro="" textlink="">
      <xdr:nvSpPr>
        <xdr:cNvPr id="714" name="円/楕円 713"/>
        <xdr:cNvSpPr/>
      </xdr:nvSpPr>
      <xdr:spPr>
        <a:xfrm>
          <a:off x="16268700" y="165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40276</xdr:rowOff>
    </xdr:from>
    <xdr:ext cx="534377" cy="259045"/>
    <xdr:sp macro="" textlink="">
      <xdr:nvSpPr>
        <xdr:cNvPr id="715" name="公債費該当値テキスト"/>
        <xdr:cNvSpPr txBox="1"/>
      </xdr:nvSpPr>
      <xdr:spPr>
        <a:xfrm>
          <a:off x="16370300" y="1649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58,550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75002</xdr:rowOff>
    </xdr:from>
    <xdr:to>
      <xdr:col>22</xdr:col>
      <xdr:colOff>415925</xdr:colOff>
      <xdr:row>97</xdr:row>
      <xdr:rowOff>5152</xdr:rowOff>
    </xdr:to>
    <xdr:sp macro="" textlink="">
      <xdr:nvSpPr>
        <xdr:cNvPr id="716" name="円/楕円 715"/>
        <xdr:cNvSpPr/>
      </xdr:nvSpPr>
      <xdr:spPr>
        <a:xfrm>
          <a:off x="15430500" y="165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21679</xdr:rowOff>
    </xdr:from>
    <xdr:ext cx="534377" cy="259045"/>
    <xdr:sp macro="" textlink="">
      <xdr:nvSpPr>
        <xdr:cNvPr id="717" name="テキスト ボックス 716"/>
        <xdr:cNvSpPr txBox="1"/>
      </xdr:nvSpPr>
      <xdr:spPr>
        <a:xfrm>
          <a:off x="15214111" y="163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56,824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73096</xdr:rowOff>
    </xdr:from>
    <xdr:to>
      <xdr:col>21</xdr:col>
      <xdr:colOff>212725</xdr:colOff>
      <xdr:row>97</xdr:row>
      <xdr:rowOff>3246</xdr:rowOff>
    </xdr:to>
    <xdr:sp macro="" textlink="">
      <xdr:nvSpPr>
        <xdr:cNvPr id="718" name="円/楕円 717"/>
        <xdr:cNvSpPr/>
      </xdr:nvSpPr>
      <xdr:spPr>
        <a:xfrm>
          <a:off x="14541500" y="165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165823</xdr:rowOff>
    </xdr:from>
    <xdr:ext cx="534377" cy="259045"/>
    <xdr:sp macro="" textlink="">
      <xdr:nvSpPr>
        <xdr:cNvPr id="719" name="テキスト ボックス 718"/>
        <xdr:cNvSpPr txBox="1"/>
      </xdr:nvSpPr>
      <xdr:spPr>
        <a:xfrm>
          <a:off x="14325111" y="166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25532</xdr:rowOff>
    </xdr:from>
    <xdr:to>
      <xdr:col>20</xdr:col>
      <xdr:colOff>9525</xdr:colOff>
      <xdr:row>96</xdr:row>
      <xdr:rowOff>127132</xdr:rowOff>
    </xdr:to>
    <xdr:sp macro="" textlink="">
      <xdr:nvSpPr>
        <xdr:cNvPr id="720" name="円/楕円 719"/>
        <xdr:cNvSpPr/>
      </xdr:nvSpPr>
      <xdr:spPr>
        <a:xfrm>
          <a:off x="13652500" y="164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118259</xdr:rowOff>
    </xdr:from>
    <xdr:ext cx="534377" cy="259045"/>
    <xdr:sp macro="" textlink="">
      <xdr:nvSpPr>
        <xdr:cNvPr id="721" name="テキスト ボックス 720"/>
        <xdr:cNvSpPr txBox="1"/>
      </xdr:nvSpPr>
      <xdr:spPr>
        <a:xfrm>
          <a:off x="13436111" y="1657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63,316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137241</xdr:rowOff>
    </xdr:from>
    <xdr:to>
      <xdr:col>18</xdr:col>
      <xdr:colOff>492125</xdr:colOff>
      <xdr:row>96</xdr:row>
      <xdr:rowOff>67391</xdr:rowOff>
    </xdr:to>
    <xdr:sp macro="" textlink="">
      <xdr:nvSpPr>
        <xdr:cNvPr id="722" name="円/楕円 721"/>
        <xdr:cNvSpPr/>
      </xdr:nvSpPr>
      <xdr:spPr>
        <a:xfrm>
          <a:off x="12763500" y="1642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83918</xdr:rowOff>
    </xdr:from>
    <xdr:ext cx="534377" cy="259045"/>
    <xdr:sp macro="" textlink="">
      <xdr:nvSpPr>
        <xdr:cNvPr id="723" name="テキスト ボックス 722"/>
        <xdr:cNvSpPr txBox="1"/>
      </xdr:nvSpPr>
      <xdr:spPr>
        <a:xfrm>
          <a:off x="12547111" y="1620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7" name="直線コネクタ 746"/>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8"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0"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1" name="直線コネクタ 750"/>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3"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4" name="フローチャート : 判断 753"/>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96139</xdr:rowOff>
    </xdr:from>
    <xdr:to>
      <xdr:col>31</xdr:col>
      <xdr:colOff>85725</xdr:colOff>
      <xdr:row>39</xdr:row>
      <xdr:rowOff>26289</xdr:rowOff>
    </xdr:to>
    <xdr:sp macro="" textlink="">
      <xdr:nvSpPr>
        <xdr:cNvPr id="756" name="フローチャート : 判断 755"/>
        <xdr:cNvSpPr/>
      </xdr:nvSpPr>
      <xdr:spPr>
        <a:xfrm>
          <a:off x="21272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42816</xdr:rowOff>
    </xdr:from>
    <xdr:ext cx="378565" cy="259045"/>
    <xdr:sp macro="" textlink="">
      <xdr:nvSpPr>
        <xdr:cNvPr id="757" name="テキスト ボックス 756"/>
        <xdr:cNvSpPr txBox="1"/>
      </xdr:nvSpPr>
      <xdr:spPr>
        <a:xfrm>
          <a:off x="21134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72898</xdr:rowOff>
    </xdr:from>
    <xdr:to>
      <xdr:col>29</xdr:col>
      <xdr:colOff>568325</xdr:colOff>
      <xdr:row>39</xdr:row>
      <xdr:rowOff>3048</xdr:rowOff>
    </xdr:to>
    <xdr:sp macro="" textlink="">
      <xdr:nvSpPr>
        <xdr:cNvPr id="759" name="フローチャート : 判断 758"/>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19575</xdr:rowOff>
    </xdr:from>
    <xdr:ext cx="378565" cy="259045"/>
    <xdr:sp macro="" textlink="">
      <xdr:nvSpPr>
        <xdr:cNvPr id="760" name="テキスト ボックス 759"/>
        <xdr:cNvSpPr txBox="1"/>
      </xdr:nvSpPr>
      <xdr:spPr>
        <a:xfrm>
          <a:off x="20245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88138</xdr:rowOff>
    </xdr:from>
    <xdr:to>
      <xdr:col>28</xdr:col>
      <xdr:colOff>365125</xdr:colOff>
      <xdr:row>38</xdr:row>
      <xdr:rowOff>18288</xdr:rowOff>
    </xdr:to>
    <xdr:sp macro="" textlink="">
      <xdr:nvSpPr>
        <xdr:cNvPr id="762" name="フローチャート : 判断 761"/>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34815</xdr:rowOff>
    </xdr:from>
    <xdr:ext cx="378565" cy="259045"/>
    <xdr:sp macro="" textlink="">
      <xdr:nvSpPr>
        <xdr:cNvPr id="763" name="テキスト ボックス 762"/>
        <xdr:cNvSpPr txBox="1"/>
      </xdr:nvSpPr>
      <xdr:spPr>
        <a:xfrm>
          <a:off x="19356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144907</xdr:rowOff>
    </xdr:from>
    <xdr:to>
      <xdr:col>27</xdr:col>
      <xdr:colOff>161925</xdr:colOff>
      <xdr:row>38</xdr:row>
      <xdr:rowOff>75057</xdr:rowOff>
    </xdr:to>
    <xdr:sp macro="" textlink="">
      <xdr:nvSpPr>
        <xdr:cNvPr id="764" name="フローチャート : 判断 763"/>
        <xdr:cNvSpPr/>
      </xdr:nvSpPr>
      <xdr:spPr>
        <a:xfrm>
          <a:off x="18605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91584</xdr:rowOff>
    </xdr:from>
    <xdr:ext cx="378565" cy="259045"/>
    <xdr:sp macro="" textlink="">
      <xdr:nvSpPr>
        <xdr:cNvPr id="765" name="テキスト ボックス 764"/>
        <xdr:cNvSpPr txBox="1"/>
      </xdr:nvSpPr>
      <xdr:spPr>
        <a:xfrm>
          <a:off x="18467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2"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4" name="テキスト ボックス 793"/>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6" name="テキスト ボックス 795"/>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8" name="テキスト ボックス 797"/>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2" name="直線コネクタ 801"/>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3"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4" name="直線コネクタ 80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5"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7" name="直線コネクタ 80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8"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フローチャート : 判断 808"/>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0" name="直線コネクタ 80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1" name="フローチャート : 判断 810"/>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2" name="テキスト ボックス 81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3" name="直線コネクタ 81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49</xdr:row>
      <xdr:rowOff>123190</xdr:rowOff>
    </xdr:from>
    <xdr:to>
      <xdr:col>29</xdr:col>
      <xdr:colOff>568325</xdr:colOff>
      <xdr:row>50</xdr:row>
      <xdr:rowOff>53340</xdr:rowOff>
    </xdr:to>
    <xdr:sp macro="" textlink="">
      <xdr:nvSpPr>
        <xdr:cNvPr id="814" name="フローチャート : 判断 813"/>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69867</xdr:rowOff>
    </xdr:from>
    <xdr:ext cx="313932" cy="259045"/>
    <xdr:sp macro="" textlink="">
      <xdr:nvSpPr>
        <xdr:cNvPr id="815" name="テキスト ボックス 814"/>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6" name="直線コネクタ 81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100330</xdr:rowOff>
    </xdr:from>
    <xdr:to>
      <xdr:col>28</xdr:col>
      <xdr:colOff>365125</xdr:colOff>
      <xdr:row>52</xdr:row>
      <xdr:rowOff>30480</xdr:rowOff>
    </xdr:to>
    <xdr:sp macro="" textlink="">
      <xdr:nvSpPr>
        <xdr:cNvPr id="817" name="フローチャート : 判断 816"/>
        <xdr:cNvSpPr/>
      </xdr:nvSpPr>
      <xdr:spPr>
        <a:xfrm>
          <a:off x="19494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50</xdr:row>
      <xdr:rowOff>47007</xdr:rowOff>
    </xdr:from>
    <xdr:ext cx="313932" cy="259045"/>
    <xdr:sp macro="" textlink="">
      <xdr:nvSpPr>
        <xdr:cNvPr id="818" name="テキスト ボックス 817"/>
        <xdr:cNvSpPr txBox="1"/>
      </xdr:nvSpPr>
      <xdr:spPr>
        <a:xfrm>
          <a:off x="19388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43180</xdr:rowOff>
    </xdr:from>
    <xdr:to>
      <xdr:col>27</xdr:col>
      <xdr:colOff>161925</xdr:colOff>
      <xdr:row>54</xdr:row>
      <xdr:rowOff>144780</xdr:rowOff>
    </xdr:to>
    <xdr:sp macro="" textlink="">
      <xdr:nvSpPr>
        <xdr:cNvPr id="819" name="フローチャート : 判断 818"/>
        <xdr:cNvSpPr/>
      </xdr:nvSpPr>
      <xdr:spPr>
        <a:xfrm>
          <a:off x="18605500" y="930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52</xdr:row>
      <xdr:rowOff>161307</xdr:rowOff>
    </xdr:from>
    <xdr:ext cx="313932" cy="259045"/>
    <xdr:sp macro="" textlink="">
      <xdr:nvSpPr>
        <xdr:cNvPr id="820" name="テキスト ボックス 819"/>
        <xdr:cNvSpPr txBox="1"/>
      </xdr:nvSpPr>
      <xdr:spPr>
        <a:xfrm>
          <a:off x="18499333" y="9076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6" name="円/楕円 82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7"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8" name="円/楕円 82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9" name="テキスト ボックス 828"/>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0" name="円/楕円 82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1" name="テキスト ボックス 83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2" name="円/楕円 83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3" name="テキスト ボックス 83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4" name="円/楕円 83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5" name="テキスト ボックス 834"/>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293,443</a:t>
          </a:r>
          <a:r>
            <a:rPr kumimoji="1" lang="ja-JP" altLang="en-US" sz="1300">
              <a:latin typeface="ＭＳ Ｐゴシック"/>
            </a:rPr>
            <a:t>円となっており、</a:t>
          </a:r>
          <a:r>
            <a:rPr kumimoji="1" lang="ja-JP" altLang="ja-JP" sz="1300">
              <a:solidFill>
                <a:schemeClr val="dk1"/>
              </a:solidFill>
              <a:effectLst/>
              <a:latin typeface="+mn-lt"/>
              <a:ea typeface="+mn-ea"/>
              <a:cs typeface="+mn-cs"/>
            </a:rPr>
            <a:t>類似</a:t>
          </a:r>
          <a:r>
            <a:rPr kumimoji="1" lang="ja-JP" altLang="ja-JP" sz="1300">
              <a:solidFill>
                <a:schemeClr val="dk1"/>
              </a:solidFill>
              <a:effectLst/>
              <a:latin typeface="+mn-ea"/>
              <a:ea typeface="+mn-ea"/>
              <a:cs typeface="+mn-cs"/>
            </a:rPr>
            <a:t>団体中</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番目</a:t>
          </a:r>
          <a:r>
            <a:rPr kumimoji="1" lang="ja-JP" altLang="ja-JP" sz="1300">
              <a:solidFill>
                <a:schemeClr val="dk1"/>
              </a:solidFill>
              <a:effectLst/>
              <a:latin typeface="+mn-lt"/>
              <a:ea typeface="+mn-ea"/>
              <a:cs typeface="+mn-cs"/>
            </a:rPr>
            <a:t>に高くなって</a:t>
          </a:r>
          <a:r>
            <a:rPr kumimoji="1" lang="ja-JP" altLang="en-US" sz="1300">
              <a:solidFill>
                <a:schemeClr val="dk1"/>
              </a:solidFill>
              <a:effectLst/>
              <a:latin typeface="+mn-lt"/>
              <a:ea typeface="+mn-ea"/>
              <a:cs typeface="+mn-cs"/>
            </a:rPr>
            <a:t>いる</a:t>
          </a:r>
          <a:r>
            <a:rPr kumimoji="1" lang="ja-JP" altLang="en-US" sz="1300">
              <a:latin typeface="ＭＳ Ｐゴシック"/>
            </a:rPr>
            <a:t>。旧産炭地という特殊事情から、高齢化率（</a:t>
          </a:r>
          <a:r>
            <a:rPr kumimoji="1" lang="en-US" altLang="ja-JP" sz="1300">
              <a:latin typeface="ＭＳ Ｐゴシック"/>
            </a:rPr>
            <a:t>H28</a:t>
          </a:r>
          <a:r>
            <a:rPr kumimoji="1" lang="ja-JP" altLang="en-US" sz="1300">
              <a:latin typeface="ＭＳ Ｐゴシック"/>
            </a:rPr>
            <a:t>年度末現在</a:t>
          </a:r>
          <a:r>
            <a:rPr kumimoji="1" lang="en-US" altLang="ja-JP" sz="1300">
              <a:latin typeface="ＭＳ Ｐゴシック"/>
            </a:rPr>
            <a:t>36.5</a:t>
          </a:r>
          <a:r>
            <a:rPr kumimoji="1" lang="ja-JP" altLang="en-US" sz="1300">
              <a:latin typeface="ＭＳ Ｐゴシック"/>
            </a:rPr>
            <a:t>％）や生活保護率</a:t>
          </a:r>
          <a:r>
            <a:rPr kumimoji="1" lang="en-US" altLang="ja-JP" sz="1300">
              <a:latin typeface="ＭＳ Ｐゴシック"/>
            </a:rPr>
            <a:t>(H28</a:t>
          </a:r>
          <a:r>
            <a:rPr kumimoji="1" lang="ja-JP" altLang="en-US" sz="1300">
              <a:latin typeface="ＭＳ Ｐゴシック"/>
            </a:rPr>
            <a:t>年度末現在</a:t>
          </a:r>
          <a:r>
            <a:rPr kumimoji="1" lang="en-US" altLang="ja-JP" sz="1300">
              <a:latin typeface="ＭＳ Ｐゴシック"/>
            </a:rPr>
            <a:t>65.09‰</a:t>
          </a:r>
          <a:r>
            <a:rPr kumimoji="1" lang="ja-JP" altLang="en-US" sz="1300">
              <a:latin typeface="ＭＳ Ｐゴシック"/>
            </a:rPr>
            <a:t>）が非常に高く、特に生活保護率については県内都市の中で最も高く、生活保護扶助費は普通会計決算額の</a:t>
          </a:r>
          <a:r>
            <a:rPr kumimoji="1" lang="en-US" altLang="ja-JP" sz="1300">
              <a:latin typeface="ＭＳ Ｐゴシック"/>
            </a:rPr>
            <a:t>15.0</a:t>
          </a:r>
          <a:r>
            <a:rPr kumimoji="1" lang="ja-JP" altLang="en-US" sz="1300">
              <a:latin typeface="ＭＳ Ｐゴシック"/>
            </a:rPr>
            <a:t>％を占めている。生活保護率はやや減少し、生活保護費決算額は前年度比で</a:t>
          </a:r>
          <a:r>
            <a:rPr kumimoji="1" lang="en-US" altLang="ja-JP" sz="1300">
              <a:latin typeface="ＭＳ Ｐゴシック"/>
            </a:rPr>
            <a:t>0.7</a:t>
          </a:r>
          <a:r>
            <a:rPr kumimoji="1" lang="ja-JP" altLang="en-US" sz="1300">
              <a:latin typeface="ＭＳ Ｐゴシック"/>
            </a:rPr>
            <a:t>ポイント減となっているものの、民生費全体での推移は横ばいとなっている。</a:t>
          </a:r>
          <a:br>
            <a:rPr kumimoji="1" lang="ja-JP" altLang="en-US" sz="1300">
              <a:latin typeface="ＭＳ Ｐゴシック"/>
            </a:rPr>
          </a:br>
          <a:r>
            <a:rPr kumimoji="1" lang="ja-JP" altLang="en-US" sz="1300">
              <a:latin typeface="ＭＳ Ｐゴシック"/>
            </a:rPr>
            <a:t>教育費は、住民一人当たり</a:t>
          </a:r>
          <a:r>
            <a:rPr kumimoji="1" lang="en-US" altLang="ja-JP" sz="1300">
              <a:latin typeface="ＭＳ Ｐゴシック"/>
            </a:rPr>
            <a:t>66,368</a:t>
          </a:r>
          <a:r>
            <a:rPr kumimoji="1" lang="ja-JP" altLang="en-US" sz="1300">
              <a:latin typeface="ＭＳ Ｐゴシック"/>
            </a:rPr>
            <a:t>円となっており、</a:t>
          </a:r>
          <a:r>
            <a:rPr kumimoji="1" lang="ja-JP" altLang="ja-JP" sz="1300">
              <a:solidFill>
                <a:schemeClr val="dk1"/>
              </a:solidFill>
              <a:effectLst/>
              <a:latin typeface="+mn-lt"/>
              <a:ea typeface="+mn-ea"/>
              <a:cs typeface="+mn-cs"/>
            </a:rPr>
            <a:t>類似</a:t>
          </a:r>
          <a:r>
            <a:rPr kumimoji="1" lang="ja-JP" altLang="ja-JP" sz="1300">
              <a:solidFill>
                <a:schemeClr val="dk1"/>
              </a:solidFill>
              <a:effectLst/>
              <a:latin typeface="+mn-ea"/>
              <a:ea typeface="+mn-ea"/>
              <a:cs typeface="+mn-cs"/>
            </a:rPr>
            <a:t>団体中</a:t>
          </a:r>
          <a:r>
            <a:rPr kumimoji="1" lang="en-US" altLang="ja-JP" sz="1300">
              <a:solidFill>
                <a:schemeClr val="dk1"/>
              </a:solidFill>
              <a:effectLst/>
              <a:latin typeface="+mn-ea"/>
              <a:ea typeface="+mn-ea"/>
              <a:cs typeface="+mn-cs"/>
            </a:rPr>
            <a:t>7</a:t>
          </a:r>
          <a:r>
            <a:rPr kumimoji="1" lang="ja-JP" altLang="ja-JP" sz="1300">
              <a:solidFill>
                <a:schemeClr val="dk1"/>
              </a:solidFill>
              <a:effectLst/>
              <a:latin typeface="+mn-ea"/>
              <a:ea typeface="+mn-ea"/>
              <a:cs typeface="+mn-cs"/>
            </a:rPr>
            <a:t>番目</a:t>
          </a:r>
          <a:r>
            <a:rPr kumimoji="1" lang="ja-JP" altLang="ja-JP" sz="1300">
              <a:solidFill>
                <a:schemeClr val="dk1"/>
              </a:solidFill>
              <a:effectLst/>
              <a:latin typeface="+mn-lt"/>
              <a:ea typeface="+mn-ea"/>
              <a:cs typeface="+mn-cs"/>
            </a:rPr>
            <a:t>に高くなって</a:t>
          </a:r>
          <a:r>
            <a:rPr kumimoji="1" lang="ja-JP" altLang="en-US" sz="1300">
              <a:solidFill>
                <a:schemeClr val="dk1"/>
              </a:solidFill>
              <a:effectLst/>
              <a:latin typeface="+mn-lt"/>
              <a:ea typeface="+mn-ea"/>
              <a:cs typeface="+mn-cs"/>
            </a:rPr>
            <a:t>いる</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年度と比較すると大幅に一人当たりコストが増加しているが、小学校空調機設置工事や稲築スポーツプラザ解体撤去工事等の工事費の増加が主な要因となっている。</a:t>
          </a:r>
          <a:br>
            <a:rPr kumimoji="1" lang="ja-JP" altLang="en-US" sz="1300">
              <a:latin typeface="ＭＳ Ｐゴシック"/>
            </a:rPr>
          </a:b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合併以降、実質収支は黒字で、実質収支比率は</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％程度を維持していたが、</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6.21</a:t>
          </a:r>
          <a:r>
            <a:rPr kumimoji="1" lang="ja-JP" altLang="en-US" sz="1200">
              <a:latin typeface="ＭＳ ゴシック" pitchFamily="49" charset="-128"/>
              <a:ea typeface="ＭＳ ゴシック" pitchFamily="49" charset="-128"/>
            </a:rPr>
            <a:t>％とやや高くなっている。これまで財政調整基金を取り崩したのは、平成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266</a:t>
          </a:r>
          <a:r>
            <a:rPr kumimoji="1" lang="ja-JP" altLang="en-US" sz="1200">
              <a:latin typeface="ＭＳ ゴシック" pitchFamily="49" charset="-128"/>
              <a:ea typeface="ＭＳ ゴシック" pitchFamily="49" charset="-128"/>
            </a:rPr>
            <a:t>百万円）、平成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302</a:t>
          </a:r>
          <a:r>
            <a:rPr kumimoji="1" lang="ja-JP" altLang="en-US" sz="1200">
              <a:latin typeface="ＭＳ ゴシック" pitchFamily="49" charset="-128"/>
              <a:ea typeface="ＭＳ ゴシック" pitchFamily="49" charset="-128"/>
            </a:rPr>
            <a:t>百万円）、平成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1,372</a:t>
          </a:r>
          <a:r>
            <a:rPr kumimoji="1" lang="ja-JP" altLang="en-US" sz="1200">
              <a:latin typeface="ＭＳ ゴシック" pitchFamily="49" charset="-128"/>
              <a:ea typeface="ＭＳ ゴシック" pitchFamily="49" charset="-128"/>
            </a:rPr>
            <a:t>百万円）で、平成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年度は旧合併特例事業債の将来の償還に備え、減債基金へ積み替えたことによる。平成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年度は財政調整基金の取り崩しはなく、運用益等の</a:t>
          </a:r>
          <a:r>
            <a:rPr kumimoji="1" lang="en-US" altLang="ja-JP" sz="1200">
              <a:latin typeface="ＭＳ ゴシック" pitchFamily="49" charset="-128"/>
              <a:ea typeface="ＭＳ ゴシック" pitchFamily="49" charset="-128"/>
            </a:rPr>
            <a:t>124</a:t>
          </a:r>
          <a:r>
            <a:rPr kumimoji="1" lang="ja-JP" altLang="en-US" sz="1200">
              <a:latin typeface="ＭＳ ゴシック" pitchFamily="49" charset="-128"/>
              <a:ea typeface="ＭＳ ゴシック" pitchFamily="49" charset="-128"/>
            </a:rPr>
            <a:t>百万円を積み立てた結果、平成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年度末残高は</a:t>
          </a:r>
          <a:r>
            <a:rPr kumimoji="1" lang="en-US" altLang="ja-JP" sz="1200">
              <a:latin typeface="ＭＳ ゴシック" pitchFamily="49" charset="-128"/>
              <a:ea typeface="ＭＳ ゴシック" pitchFamily="49" charset="-128"/>
            </a:rPr>
            <a:t>3,707</a:t>
          </a:r>
          <a:r>
            <a:rPr kumimoji="1" lang="ja-JP" altLang="en-US" sz="1200">
              <a:latin typeface="ＭＳ ゴシック" pitchFamily="49" charset="-128"/>
              <a:ea typeface="ＭＳ ゴシック" pitchFamily="49" charset="-128"/>
            </a:rPr>
            <a:t>百万円となっており、今後も、徹底した経常経費削減と税収等による歳入の確保に努め、財政の健全化を図る。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合併以降、黒字であるため、連結実質赤字比率は算出されていないが、国民健康保険事業特別会計のみ赤字が続いており、平成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543</a:t>
          </a:r>
          <a:r>
            <a:rPr kumimoji="1" lang="ja-JP" altLang="en-US" sz="1400">
              <a:latin typeface="ＭＳ ゴシック" pitchFamily="49" charset="-128"/>
              <a:ea typeface="ＭＳ ゴシック" pitchFamily="49" charset="-128"/>
            </a:rPr>
            <a:t>百万円の赤字となっている。平成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年度に税率改正を行い、医療費抑制の観点から予防事業を強化するなど、赤字解消を目指しているが、平成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年度は前年度比で</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百万円赤字が増加した。他会計については、合併以降黒字を維持しているが、今後も独立採算の原則に立ち、各会計の健全な財政運営に努める。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26647075</v>
      </c>
      <c r="BO4" s="381"/>
      <c r="BP4" s="381"/>
      <c r="BQ4" s="381"/>
      <c r="BR4" s="381"/>
      <c r="BS4" s="381"/>
      <c r="BT4" s="381"/>
      <c r="BU4" s="382"/>
      <c r="BV4" s="380">
        <v>26233370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6.2</v>
      </c>
      <c r="CU4" s="387"/>
      <c r="CV4" s="387"/>
      <c r="CW4" s="387"/>
      <c r="CX4" s="387"/>
      <c r="CY4" s="387"/>
      <c r="CZ4" s="387"/>
      <c r="DA4" s="388"/>
      <c r="DB4" s="386">
        <v>5.6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25744110</v>
      </c>
      <c r="BO5" s="418"/>
      <c r="BP5" s="418"/>
      <c r="BQ5" s="418"/>
      <c r="BR5" s="418"/>
      <c r="BS5" s="418"/>
      <c r="BT5" s="418"/>
      <c r="BU5" s="419"/>
      <c r="BV5" s="417">
        <v>25385503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93.9</v>
      </c>
      <c r="CU5" s="415"/>
      <c r="CV5" s="415"/>
      <c r="CW5" s="415"/>
      <c r="CX5" s="415"/>
      <c r="CY5" s="415"/>
      <c r="CZ5" s="415"/>
      <c r="DA5" s="416"/>
      <c r="DB5" s="414">
        <v>92.4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902965</v>
      </c>
      <c r="BO6" s="418"/>
      <c r="BP6" s="418"/>
      <c r="BQ6" s="418"/>
      <c r="BR6" s="418"/>
      <c r="BS6" s="418"/>
      <c r="BT6" s="418"/>
      <c r="BU6" s="419"/>
      <c r="BV6" s="417">
        <v>847867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97.9</v>
      </c>
      <c r="CU6" s="455"/>
      <c r="CV6" s="455"/>
      <c r="CW6" s="455"/>
      <c r="CX6" s="455"/>
      <c r="CY6" s="455"/>
      <c r="CZ6" s="455"/>
      <c r="DA6" s="456"/>
      <c r="DB6" s="454">
        <v>97.3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81784</v>
      </c>
      <c r="BO7" s="418"/>
      <c r="BP7" s="418"/>
      <c r="BQ7" s="418"/>
      <c r="BR7" s="418"/>
      <c r="BS7" s="418"/>
      <c r="BT7" s="418"/>
      <c r="BU7" s="419"/>
      <c r="BV7" s="417">
        <v>83526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13213004</v>
      </c>
      <c r="CU7" s="418"/>
      <c r="CV7" s="418"/>
      <c r="CW7" s="418"/>
      <c r="CX7" s="418"/>
      <c r="CY7" s="418"/>
      <c r="CZ7" s="418"/>
      <c r="DA7" s="419"/>
      <c r="DB7" s="417">
        <v>13542600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821181</v>
      </c>
      <c r="BO8" s="418"/>
      <c r="BP8" s="418"/>
      <c r="BQ8" s="418"/>
      <c r="BR8" s="418"/>
      <c r="BS8" s="418"/>
      <c r="BT8" s="418"/>
      <c r="BU8" s="419"/>
      <c r="BV8" s="417">
        <v>764341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0.27</v>
      </c>
      <c r="CU8" s="458"/>
      <c r="CV8" s="458"/>
      <c r="CW8" s="458"/>
      <c r="CX8" s="458"/>
      <c r="CY8" s="458"/>
      <c r="CZ8" s="458"/>
      <c r="DA8" s="459"/>
      <c r="DB8" s="457">
        <v>0.27</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38743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56840</v>
      </c>
      <c r="BO9" s="418"/>
      <c r="BP9" s="418"/>
      <c r="BQ9" s="418"/>
      <c r="BR9" s="418"/>
      <c r="BS9" s="418"/>
      <c r="BT9" s="418"/>
      <c r="BU9" s="419"/>
      <c r="BV9" s="417">
        <v>498798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13.6</v>
      </c>
      <c r="CU9" s="415"/>
      <c r="CV9" s="415"/>
      <c r="CW9" s="415"/>
      <c r="CX9" s="415"/>
      <c r="CY9" s="415"/>
      <c r="CZ9" s="415"/>
      <c r="DA9" s="416"/>
      <c r="DB9" s="414">
        <v>13.3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42589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123696</v>
      </c>
      <c r="BO10" s="418"/>
      <c r="BP10" s="418"/>
      <c r="BQ10" s="418"/>
      <c r="BR10" s="418"/>
      <c r="BS10" s="418"/>
      <c r="BT10" s="418"/>
      <c r="BU10" s="419"/>
      <c r="BV10" s="417">
        <v>21399</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39745</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39462</v>
      </c>
      <c r="S13" s="499"/>
      <c r="T13" s="499"/>
      <c r="U13" s="499"/>
      <c r="V13" s="500"/>
      <c r="W13" s="433" t="s">
        <v>124</v>
      </c>
      <c r="X13" s="434"/>
      <c r="Y13" s="434"/>
      <c r="Z13" s="434"/>
      <c r="AA13" s="434"/>
      <c r="AB13" s="424"/>
      <c r="AC13" s="468">
        <v>900</v>
      </c>
      <c r="AD13" s="469"/>
      <c r="AE13" s="469"/>
      <c r="AF13" s="469"/>
      <c r="AG13" s="508"/>
      <c r="AH13" s="468">
        <v>865</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180536</v>
      </c>
      <c r="BO13" s="418"/>
      <c r="BP13" s="418"/>
      <c r="BQ13" s="418"/>
      <c r="BR13" s="418"/>
      <c r="BS13" s="418"/>
      <c r="BT13" s="418"/>
      <c r="BU13" s="419"/>
      <c r="BV13" s="417">
        <v>520197</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4.8</v>
      </c>
      <c r="CU13" s="415"/>
      <c r="CV13" s="415"/>
      <c r="CW13" s="415"/>
      <c r="CX13" s="415"/>
      <c r="CY13" s="415"/>
      <c r="CZ13" s="415"/>
      <c r="DA13" s="416"/>
      <c r="DB13" s="414">
        <v>5.4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40555</v>
      </c>
      <c r="S14" s="499"/>
      <c r="T14" s="499"/>
      <c r="U14" s="499"/>
      <c r="V14" s="500"/>
      <c r="W14" s="407"/>
      <c r="X14" s="408"/>
      <c r="Y14" s="408"/>
      <c r="Z14" s="408"/>
      <c r="AA14" s="408"/>
      <c r="AB14" s="397"/>
      <c r="AC14" s="501">
        <v>5.9</v>
      </c>
      <c r="AD14" s="502"/>
      <c r="AE14" s="502"/>
      <c r="AF14" s="502"/>
      <c r="AG14" s="503"/>
      <c r="AH14" s="501">
        <v>5.3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40268</v>
      </c>
      <c r="S15" s="499"/>
      <c r="T15" s="499"/>
      <c r="U15" s="499"/>
      <c r="V15" s="500"/>
      <c r="W15" s="433" t="s">
        <v>131</v>
      </c>
      <c r="X15" s="434"/>
      <c r="Y15" s="434"/>
      <c r="Z15" s="434"/>
      <c r="AA15" s="434"/>
      <c r="AB15" s="424"/>
      <c r="AC15" s="468">
        <v>4043</v>
      </c>
      <c r="AD15" s="469"/>
      <c r="AE15" s="469"/>
      <c r="AF15" s="469"/>
      <c r="AG15" s="508"/>
      <c r="AH15" s="468">
        <v>4371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3034738</v>
      </c>
      <c r="BO15" s="381"/>
      <c r="BP15" s="381"/>
      <c r="BQ15" s="381"/>
      <c r="BR15" s="381"/>
      <c r="BS15" s="381"/>
      <c r="BT15" s="381"/>
      <c r="BU15" s="382"/>
      <c r="BV15" s="380">
        <v>2956900</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26.7</v>
      </c>
      <c r="AD16" s="502"/>
      <c r="AE16" s="502"/>
      <c r="AF16" s="502"/>
      <c r="AG16" s="503"/>
      <c r="AH16" s="501">
        <v>26.8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11164339</v>
      </c>
      <c r="BO16" s="418"/>
      <c r="BP16" s="418"/>
      <c r="BQ16" s="418"/>
      <c r="BR16" s="418"/>
      <c r="BS16" s="418"/>
      <c r="BT16" s="418"/>
      <c r="BU16" s="419"/>
      <c r="BV16" s="417">
        <v>10905356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10192</v>
      </c>
      <c r="AD17" s="469"/>
      <c r="AE17" s="469"/>
      <c r="AF17" s="469"/>
      <c r="AG17" s="508"/>
      <c r="AH17" s="468">
        <v>11052</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3773590</v>
      </c>
      <c r="BO17" s="418"/>
      <c r="BP17" s="418"/>
      <c r="BQ17" s="418"/>
      <c r="BR17" s="418"/>
      <c r="BS17" s="418"/>
      <c r="BT17" s="418"/>
      <c r="BU17" s="419"/>
      <c r="BV17" s="417">
        <v>3666942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135.11000000000001</v>
      </c>
      <c r="M18" s="530"/>
      <c r="N18" s="530"/>
      <c r="O18" s="530"/>
      <c r="P18" s="530"/>
      <c r="Q18" s="530"/>
      <c r="R18" s="531"/>
      <c r="S18" s="531"/>
      <c r="T18" s="531"/>
      <c r="U18" s="531"/>
      <c r="V18" s="532"/>
      <c r="W18" s="435"/>
      <c r="X18" s="436"/>
      <c r="Y18" s="436"/>
      <c r="Z18" s="436"/>
      <c r="AA18" s="436"/>
      <c r="AB18" s="427"/>
      <c r="AC18" s="533">
        <v>67.3</v>
      </c>
      <c r="AD18" s="534"/>
      <c r="AE18" s="534"/>
      <c r="AF18" s="534"/>
      <c r="AG18" s="535"/>
      <c r="AH18" s="533">
        <v>67.900000000000006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12456153</v>
      </c>
      <c r="BO18" s="418"/>
      <c r="BP18" s="418"/>
      <c r="BQ18" s="418"/>
      <c r="BR18" s="418"/>
      <c r="BS18" s="418"/>
      <c r="BT18" s="418"/>
      <c r="BU18" s="419"/>
      <c r="BV18" s="417">
        <v>12713794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287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16066081</v>
      </c>
      <c r="BO19" s="418"/>
      <c r="BP19" s="418"/>
      <c r="BQ19" s="418"/>
      <c r="BR19" s="418"/>
      <c r="BS19" s="418"/>
      <c r="BT19" s="418"/>
      <c r="BU19" s="419"/>
      <c r="BV19" s="417">
        <v>16224360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15637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21045797</v>
      </c>
      <c r="BO23" s="418"/>
      <c r="BP23" s="418"/>
      <c r="BQ23" s="418"/>
      <c r="BR23" s="418"/>
      <c r="BS23" s="418"/>
      <c r="BT23" s="418"/>
      <c r="BU23" s="419"/>
      <c r="BV23" s="417">
        <v>20262850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7650</v>
      </c>
      <c r="R24" s="469"/>
      <c r="S24" s="469"/>
      <c r="T24" s="469"/>
      <c r="U24" s="469"/>
      <c r="V24" s="508"/>
      <c r="W24" s="563"/>
      <c r="X24" s="551"/>
      <c r="Y24" s="552"/>
      <c r="Z24" s="467" t="s">
        <v>154</v>
      </c>
      <c r="AA24" s="447"/>
      <c r="AB24" s="447"/>
      <c r="AC24" s="447"/>
      <c r="AD24" s="447"/>
      <c r="AE24" s="447"/>
      <c r="AF24" s="447"/>
      <c r="AG24" s="448"/>
      <c r="AH24" s="468">
        <v>368</v>
      </c>
      <c r="AI24" s="469"/>
      <c r="AJ24" s="469"/>
      <c r="AK24" s="469"/>
      <c r="AL24" s="508"/>
      <c r="AM24" s="468">
        <v>1222864</v>
      </c>
      <c r="AN24" s="469"/>
      <c r="AO24" s="469"/>
      <c r="AP24" s="469"/>
      <c r="AQ24" s="469"/>
      <c r="AR24" s="508"/>
      <c r="AS24" s="468">
        <v>3323</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17044528</v>
      </c>
      <c r="BO24" s="418"/>
      <c r="BP24" s="418"/>
      <c r="BQ24" s="418"/>
      <c r="BR24" s="418"/>
      <c r="BS24" s="418"/>
      <c r="BT24" s="418"/>
      <c r="BU24" s="419"/>
      <c r="BV24" s="417">
        <v>16199635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6192</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1252142</v>
      </c>
      <c r="BO25" s="381"/>
      <c r="BP25" s="381"/>
      <c r="BQ25" s="381"/>
      <c r="BR25" s="381"/>
      <c r="BS25" s="381"/>
      <c r="BT25" s="381"/>
      <c r="BU25" s="382"/>
      <c r="BV25" s="380">
        <v>1246869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5766</v>
      </c>
      <c r="R26" s="469"/>
      <c r="S26" s="469"/>
      <c r="T26" s="469"/>
      <c r="U26" s="469"/>
      <c r="V26" s="508"/>
      <c r="W26" s="563"/>
      <c r="X26" s="551"/>
      <c r="Y26" s="552"/>
      <c r="Z26" s="467" t="s">
        <v>160</v>
      </c>
      <c r="AA26" s="573"/>
      <c r="AB26" s="573"/>
      <c r="AC26" s="573"/>
      <c r="AD26" s="573"/>
      <c r="AE26" s="573"/>
      <c r="AF26" s="573"/>
      <c r="AG26" s="574"/>
      <c r="AH26" s="468">
        <v>28</v>
      </c>
      <c r="AI26" s="469"/>
      <c r="AJ26" s="469"/>
      <c r="AK26" s="469"/>
      <c r="AL26" s="508"/>
      <c r="AM26" s="468">
        <v>96600</v>
      </c>
      <c r="AN26" s="469"/>
      <c r="AO26" s="469"/>
      <c r="AP26" s="469"/>
      <c r="AQ26" s="469"/>
      <c r="AR26" s="508"/>
      <c r="AS26" s="468">
        <v>3450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3910</v>
      </c>
      <c r="R27" s="469"/>
      <c r="S27" s="469"/>
      <c r="T27" s="469"/>
      <c r="U27" s="469"/>
      <c r="V27" s="508"/>
      <c r="W27" s="563"/>
      <c r="X27" s="551"/>
      <c r="Y27" s="552"/>
      <c r="Z27" s="467" t="s">
        <v>163</v>
      </c>
      <c r="AA27" s="447"/>
      <c r="AB27" s="447"/>
      <c r="AC27" s="447"/>
      <c r="AD27" s="447"/>
      <c r="AE27" s="447"/>
      <c r="AF27" s="447"/>
      <c r="AG27" s="448"/>
      <c r="AH27" s="468">
        <v>2</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3480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3706737</v>
      </c>
      <c r="BO28" s="381"/>
      <c r="BP28" s="381"/>
      <c r="BQ28" s="381"/>
      <c r="BR28" s="381"/>
      <c r="BS28" s="381"/>
      <c r="BT28" s="381"/>
      <c r="BU28" s="382"/>
      <c r="BV28" s="380">
        <v>3583041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20</v>
      </c>
      <c r="M29" s="469"/>
      <c r="N29" s="469"/>
      <c r="O29" s="469"/>
      <c r="P29" s="508"/>
      <c r="Q29" s="468">
        <v>3290</v>
      </c>
      <c r="R29" s="469"/>
      <c r="S29" s="469"/>
      <c r="T29" s="469"/>
      <c r="U29" s="469"/>
      <c r="V29" s="508"/>
      <c r="W29" s="564"/>
      <c r="X29" s="565"/>
      <c r="Y29" s="566"/>
      <c r="Z29" s="467" t="s">
        <v>171</v>
      </c>
      <c r="AA29" s="447"/>
      <c r="AB29" s="447"/>
      <c r="AC29" s="447"/>
      <c r="AD29" s="447"/>
      <c r="AE29" s="447"/>
      <c r="AF29" s="447"/>
      <c r="AG29" s="448"/>
      <c r="AH29" s="468">
        <v>370</v>
      </c>
      <c r="AI29" s="469"/>
      <c r="AJ29" s="469"/>
      <c r="AK29" s="469"/>
      <c r="AL29" s="508"/>
      <c r="AM29" s="468">
        <v>1231104</v>
      </c>
      <c r="AN29" s="469"/>
      <c r="AO29" s="469"/>
      <c r="AP29" s="469"/>
      <c r="AQ29" s="469"/>
      <c r="AR29" s="508"/>
      <c r="AS29" s="468">
        <v>3327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1638725</v>
      </c>
      <c r="BO29" s="418"/>
      <c r="BP29" s="418"/>
      <c r="BQ29" s="418"/>
      <c r="BR29" s="418"/>
      <c r="BS29" s="418"/>
      <c r="BT29" s="418"/>
      <c r="BU29" s="419"/>
      <c r="BV29" s="417">
        <v>1382999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8313475</v>
      </c>
      <c r="BO30" s="587"/>
      <c r="BP30" s="587"/>
      <c r="BQ30" s="587"/>
      <c r="BR30" s="587"/>
      <c r="BS30" s="587"/>
      <c r="BT30" s="587"/>
      <c r="BU30" s="588"/>
      <c r="BV30" s="586">
        <v>8356023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福岡県市町村職員退職手当組合（一般会計）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うすい</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福岡県市町村職員退職手当組合（基金特別会計）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嘉麻市文化スポーツ振興公社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介護保険事業特別会計（保険事業勘定）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飯塚地区消防組合（一般会計）</v>
      </c>
      <c r="BZ36" s="599"/>
      <c r="CA36" s="599"/>
      <c r="CB36" s="599"/>
      <c r="CC36" s="599"/>
      <c r="CD36" s="599"/>
      <c r="CE36" s="599"/>
      <c r="CF36" s="599"/>
      <c r="CG36" s="599"/>
      <c r="CH36" s="599"/>
      <c r="CI36" s="599"/>
      <c r="CJ36" s="599"/>
      <c r="CK36" s="599"/>
      <c r="CL36" s="599"/>
      <c r="CM36" s="599"/>
      <c r="CN36" s="167"/>
      <c r="CO36" s="598">
        <f t="shared" si="3"/>
        <v>18</v>
      </c>
      <c r="CP36" s="598"/>
      <c r="CQ36" s="599" t="str">
        <f>IF('各会計、関係団体の財政状況及び健全化判断比率'!BS9="","",'各会計、関係団体の財政状況及び健全化判断比率'!BS9)</f>
        <v>嘉麻スタイル</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介護保険事業特別会計（サービス事業勘定）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ふくおか県央環境施設組合（一般会計）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福岡県自治振興組合（一般会計）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福岡県自治振興組合（公文書館事業特別会計）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福岡県後期高齢者医療広域連合（一般会計）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福岡県後期高齢者医療広域連合(後期高齢者医療特別会計）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t="s">
        <v>527</v>
      </c>
      <c r="G34" s="33" t="s">
        <v>528</v>
      </c>
      <c r="H34" s="33" t="s">
        <v>529</v>
      </c>
      <c r="I34" s="33" t="s">
        <v>530</v>
      </c>
      <c r="J34" s="34" t="s">
        <v>531</v>
      </c>
      <c r="K34" s="22"/>
      <c r="L34" s="22"/>
      <c r="M34" s="22"/>
      <c r="N34" s="22"/>
      <c r="O34" s="22"/>
      <c r="P34" s="22"/>
    </row>
    <row r="35" spans="1:16" ht="39" customHeight="1" x14ac:dyDescent="0.15">
      <c r="A35" s="22"/>
      <c r="B35" s="35"/>
      <c r="C35" s="1178" t="s">
        <v>532</v>
      </c>
      <c r="D35" s="1179"/>
      <c r="E35" s="1180"/>
      <c r="F35" s="36">
        <v>7.85</v>
      </c>
      <c r="G35" s="37">
        <v>8.61</v>
      </c>
      <c r="H35" s="37">
        <v>11.21</v>
      </c>
      <c r="I35" s="37">
        <v>11.75</v>
      </c>
      <c r="J35" s="38">
        <v>12.65</v>
      </c>
      <c r="K35" s="22"/>
      <c r="L35" s="22"/>
      <c r="M35" s="22"/>
      <c r="N35" s="22"/>
      <c r="O35" s="22"/>
      <c r="P35" s="22"/>
    </row>
    <row r="36" spans="1:16" ht="39" customHeight="1" x14ac:dyDescent="0.15">
      <c r="A36" s="22"/>
      <c r="B36" s="35"/>
      <c r="C36" s="1178" t="s">
        <v>533</v>
      </c>
      <c r="D36" s="1179"/>
      <c r="E36" s="1180"/>
      <c r="F36" s="36">
        <v>2.14</v>
      </c>
      <c r="G36" s="37">
        <v>4.41</v>
      </c>
      <c r="H36" s="37">
        <v>1.39</v>
      </c>
      <c r="I36" s="37">
        <v>5.49</v>
      </c>
      <c r="J36" s="38">
        <v>6.2</v>
      </c>
      <c r="K36" s="22"/>
      <c r="L36" s="22"/>
      <c r="M36" s="22"/>
      <c r="N36" s="22"/>
      <c r="O36" s="22"/>
      <c r="P36" s="22"/>
    </row>
    <row r="37" spans="1:16" ht="39" customHeight="1" x14ac:dyDescent="0.15">
      <c r="A37" s="22"/>
      <c r="B37" s="35"/>
      <c r="C37" s="1178" t="s">
        <v>534</v>
      </c>
      <c r="D37" s="1179"/>
      <c r="E37" s="1180"/>
      <c r="F37" s="36">
        <v>0.19</v>
      </c>
      <c r="G37" s="37">
        <v>0.61</v>
      </c>
      <c r="H37" s="37">
        <v>1</v>
      </c>
      <c r="I37" s="37">
        <v>1.37</v>
      </c>
      <c r="J37" s="38">
        <v>1.34</v>
      </c>
      <c r="K37" s="22"/>
      <c r="L37" s="22"/>
      <c r="M37" s="22"/>
      <c r="N37" s="22"/>
      <c r="O37" s="22"/>
      <c r="P37" s="22"/>
    </row>
    <row r="38" spans="1:16" ht="39" customHeight="1" x14ac:dyDescent="0.15">
      <c r="A38" s="22"/>
      <c r="B38" s="35"/>
      <c r="C38" s="1178" t="s">
        <v>535</v>
      </c>
      <c r="D38" s="1179"/>
      <c r="E38" s="1180"/>
      <c r="F38" s="36">
        <v>0.15</v>
      </c>
      <c r="G38" s="37">
        <v>0.15</v>
      </c>
      <c r="H38" s="37">
        <v>0.17</v>
      </c>
      <c r="I38" s="37">
        <v>0.06</v>
      </c>
      <c r="J38" s="38">
        <v>0.06</v>
      </c>
      <c r="K38" s="22"/>
      <c r="L38" s="22"/>
      <c r="M38" s="22"/>
      <c r="N38" s="22"/>
      <c r="O38" s="22"/>
      <c r="P38" s="22"/>
    </row>
    <row r="39" spans="1:16" ht="39" customHeight="1" x14ac:dyDescent="0.15">
      <c r="A39" s="22"/>
      <c r="B39" s="35"/>
      <c r="C39" s="1178" t="s">
        <v>536</v>
      </c>
      <c r="D39" s="1179"/>
      <c r="E39" s="1180"/>
      <c r="F39" s="36">
        <v>0.31</v>
      </c>
      <c r="G39" s="37">
        <v>0.5</v>
      </c>
      <c r="H39" s="37">
        <v>0.56999999999999995</v>
      </c>
      <c r="I39" s="37">
        <v>0.15</v>
      </c>
      <c r="J39" s="38">
        <v>0</v>
      </c>
      <c r="K39" s="22"/>
      <c r="L39" s="22"/>
      <c r="M39" s="22"/>
      <c r="N39" s="22"/>
      <c r="O39" s="22"/>
      <c r="P39" s="22"/>
    </row>
    <row r="40" spans="1:16" ht="39" customHeight="1" x14ac:dyDescent="0.15">
      <c r="A40" s="22"/>
      <c r="B40" s="35"/>
      <c r="C40" s="1178" t="s">
        <v>537</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538</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539</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2809</v>
      </c>
      <c r="L45" s="60">
        <v>2659</v>
      </c>
      <c r="M45" s="60">
        <v>2357</v>
      </c>
      <c r="N45" s="60">
        <v>2304</v>
      </c>
      <c r="O45" s="61">
        <v>2327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99</v>
      </c>
      <c r="L48" s="64">
        <v>101</v>
      </c>
      <c r="M48" s="64">
        <v>104</v>
      </c>
      <c r="N48" s="64">
        <v>105</v>
      </c>
      <c r="O48" s="65">
        <v>106</v>
      </c>
      <c r="P48" s="48"/>
      <c r="Q48" s="48"/>
      <c r="R48" s="48"/>
      <c r="S48" s="48"/>
      <c r="T48" s="48"/>
      <c r="U48" s="48"/>
    </row>
    <row r="49" spans="1:21" ht="30.75" customHeight="1" x14ac:dyDescent="0.15">
      <c r="A49" s="48"/>
      <c r="B49" s="1196"/>
      <c r="C49" s="1197"/>
      <c r="D49" s="62"/>
      <c r="E49" s="1188" t="s">
        <v>16</v>
      </c>
      <c r="F49" s="1188"/>
      <c r="G49" s="1188"/>
      <c r="H49" s="1188"/>
      <c r="I49" s="1188"/>
      <c r="J49" s="1189"/>
      <c r="K49" s="63">
        <v>147</v>
      </c>
      <c r="L49" s="64">
        <v>116</v>
      </c>
      <c r="M49" s="64">
        <v>73</v>
      </c>
      <c r="N49" s="64">
        <v>83</v>
      </c>
      <c r="O49" s="65">
        <v>56</v>
      </c>
      <c r="P49" s="48"/>
      <c r="Q49" s="48"/>
      <c r="R49" s="48"/>
      <c r="S49" s="48"/>
      <c r="T49" s="48"/>
      <c r="U49" s="48"/>
    </row>
    <row r="50" spans="1:21" ht="30.75" customHeight="1" x14ac:dyDescent="0.15">
      <c r="A50" s="48"/>
      <c r="B50" s="1196"/>
      <c r="C50" s="1197"/>
      <c r="D50" s="62"/>
      <c r="E50" s="1188" t="s">
        <v>17</v>
      </c>
      <c r="F50" s="1188"/>
      <c r="G50" s="1188"/>
      <c r="H50" s="1188"/>
      <c r="I50" s="1188"/>
      <c r="J50" s="1189"/>
      <c r="K50" s="63">
        <v>62</v>
      </c>
      <c r="L50" s="64">
        <v>56</v>
      </c>
      <c r="M50" s="64">
        <v>62</v>
      </c>
      <c r="N50" s="64">
        <v>62</v>
      </c>
      <c r="O50" s="65">
        <v>62</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2240</v>
      </c>
      <c r="L52" s="64">
        <v>2175</v>
      </c>
      <c r="M52" s="64">
        <v>2019</v>
      </c>
      <c r="N52" s="64">
        <v>1994</v>
      </c>
      <c r="O52" s="65">
        <v>1997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877</v>
      </c>
      <c r="L53" s="69">
        <v>757</v>
      </c>
      <c r="M53" s="69">
        <v>577</v>
      </c>
      <c r="N53" s="69">
        <v>560</v>
      </c>
      <c r="O53" s="70">
        <v>554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19711</v>
      </c>
      <c r="J41" s="83">
        <v>19853</v>
      </c>
      <c r="K41" s="83">
        <v>19560</v>
      </c>
      <c r="L41" s="83">
        <v>20263</v>
      </c>
      <c r="M41" s="84">
        <v>21046</v>
      </c>
    </row>
    <row r="42" spans="2:13" ht="27.75" customHeight="1" x14ac:dyDescent="0.15">
      <c r="B42" s="1204"/>
      <c r="C42" s="1205"/>
      <c r="D42" s="85"/>
      <c r="E42" s="1210" t="s">
        <v>26</v>
      </c>
      <c r="F42" s="1210"/>
      <c r="G42" s="1210"/>
      <c r="H42" s="1211"/>
      <c r="I42" s="86" t="s">
        <v>479</v>
      </c>
      <c r="J42" s="87" t="s">
        <v>479</v>
      </c>
      <c r="K42" s="87" t="s">
        <v>479</v>
      </c>
      <c r="L42" s="87" t="s">
        <v>479</v>
      </c>
      <c r="M42" s="88" t="s">
        <v>479</v>
      </c>
    </row>
    <row r="43" spans="2:13" ht="27.75" customHeight="1" x14ac:dyDescent="0.15">
      <c r="B43" s="1204"/>
      <c r="C43" s="1205"/>
      <c r="D43" s="85"/>
      <c r="E43" s="1210" t="s">
        <v>27</v>
      </c>
      <c r="F43" s="1210"/>
      <c r="G43" s="1210"/>
      <c r="H43" s="1211"/>
      <c r="I43" s="86">
        <v>1206</v>
      </c>
      <c r="J43" s="87">
        <v>1204</v>
      </c>
      <c r="K43" s="87">
        <v>1123</v>
      </c>
      <c r="L43" s="87">
        <v>1081</v>
      </c>
      <c r="M43" s="88">
        <v>987</v>
      </c>
    </row>
    <row r="44" spans="2:13" ht="27.75" customHeight="1" x14ac:dyDescent="0.15">
      <c r="B44" s="1204"/>
      <c r="C44" s="1205"/>
      <c r="D44" s="85"/>
      <c r="E44" s="1210" t="s">
        <v>28</v>
      </c>
      <c r="F44" s="1210"/>
      <c r="G44" s="1210"/>
      <c r="H44" s="1211"/>
      <c r="I44" s="86">
        <v>732</v>
      </c>
      <c r="J44" s="87">
        <v>570</v>
      </c>
      <c r="K44" s="87">
        <v>444</v>
      </c>
      <c r="L44" s="87">
        <v>316</v>
      </c>
      <c r="M44" s="88">
        <v>214</v>
      </c>
    </row>
    <row r="45" spans="2:13" ht="27.75" customHeight="1" x14ac:dyDescent="0.15">
      <c r="B45" s="1204"/>
      <c r="C45" s="1205"/>
      <c r="D45" s="85"/>
      <c r="E45" s="1210" t="s">
        <v>29</v>
      </c>
      <c r="F45" s="1210"/>
      <c r="G45" s="1210"/>
      <c r="H45" s="1211"/>
      <c r="I45" s="86">
        <v>5454</v>
      </c>
      <c r="J45" s="87">
        <v>5514</v>
      </c>
      <c r="K45" s="87">
        <v>5577</v>
      </c>
      <c r="L45" s="87">
        <v>5294</v>
      </c>
      <c r="M45" s="88">
        <v>5226</v>
      </c>
    </row>
    <row r="46" spans="2:13" ht="27.75" customHeight="1" x14ac:dyDescent="0.15">
      <c r="B46" s="1204"/>
      <c r="C46" s="1205"/>
      <c r="D46" s="89"/>
      <c r="E46" s="1210" t="s">
        <v>30</v>
      </c>
      <c r="F46" s="1210"/>
      <c r="G46" s="1210"/>
      <c r="H46" s="1211"/>
      <c r="I46" s="86">
        <v>7</v>
      </c>
      <c r="J46" s="87">
        <v>3</v>
      </c>
      <c r="K46" s="87" t="s">
        <v>479</v>
      </c>
      <c r="L46" s="87" t="s">
        <v>479</v>
      </c>
      <c r="M46" s="88" t="s">
        <v>479</v>
      </c>
    </row>
    <row r="47" spans="2:13" ht="27.75" customHeight="1" x14ac:dyDescent="0.15">
      <c r="B47" s="1204"/>
      <c r="C47" s="1205"/>
      <c r="D47" s="90"/>
      <c r="E47" s="1212" t="s">
        <v>31</v>
      </c>
      <c r="F47" s="1213"/>
      <c r="G47" s="1213"/>
      <c r="H47" s="1214"/>
      <c r="I47" s="86" t="s">
        <v>479</v>
      </c>
      <c r="J47" s="87" t="s">
        <v>479</v>
      </c>
      <c r="K47" s="87" t="s">
        <v>479</v>
      </c>
      <c r="L47" s="87" t="s">
        <v>479</v>
      </c>
      <c r="M47" s="88" t="s">
        <v>479</v>
      </c>
    </row>
    <row r="48" spans="2:13" ht="27.75" customHeight="1" x14ac:dyDescent="0.15">
      <c r="B48" s="1204"/>
      <c r="C48" s="1205"/>
      <c r="D48" s="85"/>
      <c r="E48" s="1210" t="s">
        <v>32</v>
      </c>
      <c r="F48" s="1210"/>
      <c r="G48" s="1210"/>
      <c r="H48" s="1211"/>
      <c r="I48" s="86" t="s">
        <v>479</v>
      </c>
      <c r="J48" s="87" t="s">
        <v>479</v>
      </c>
      <c r="K48" s="87" t="s">
        <v>479</v>
      </c>
      <c r="L48" s="87" t="s">
        <v>479</v>
      </c>
      <c r="M48" s="88" t="s">
        <v>479</v>
      </c>
    </row>
    <row r="49" spans="2:13" ht="27.75" customHeight="1" x14ac:dyDescent="0.15">
      <c r="B49" s="1206"/>
      <c r="C49" s="1207"/>
      <c r="D49" s="85"/>
      <c r="E49" s="1210" t="s">
        <v>33</v>
      </c>
      <c r="F49" s="1210"/>
      <c r="G49" s="1210"/>
      <c r="H49" s="1211"/>
      <c r="I49" s="86" t="s">
        <v>479</v>
      </c>
      <c r="J49" s="87" t="s">
        <v>479</v>
      </c>
      <c r="K49" s="87" t="s">
        <v>479</v>
      </c>
      <c r="L49" s="87" t="s">
        <v>479</v>
      </c>
      <c r="M49" s="88" t="s">
        <v>479</v>
      </c>
    </row>
    <row r="50" spans="2:13" ht="27.75" customHeight="1" x14ac:dyDescent="0.15">
      <c r="B50" s="1215" t="s">
        <v>34</v>
      </c>
      <c r="C50" s="1216"/>
      <c r="D50" s="91"/>
      <c r="E50" s="1210" t="s">
        <v>35</v>
      </c>
      <c r="F50" s="1210"/>
      <c r="G50" s="1210"/>
      <c r="H50" s="1211"/>
      <c r="I50" s="86">
        <v>9640</v>
      </c>
      <c r="J50" s="87">
        <v>10012</v>
      </c>
      <c r="K50" s="87">
        <v>10355</v>
      </c>
      <c r="L50" s="87">
        <v>10524</v>
      </c>
      <c r="M50" s="88">
        <v>10881</v>
      </c>
    </row>
    <row r="51" spans="2:13" ht="27.75" customHeight="1" x14ac:dyDescent="0.15">
      <c r="B51" s="1204"/>
      <c r="C51" s="1205"/>
      <c r="D51" s="85"/>
      <c r="E51" s="1210" t="s">
        <v>36</v>
      </c>
      <c r="F51" s="1210"/>
      <c r="G51" s="1210"/>
      <c r="H51" s="1211"/>
      <c r="I51" s="86">
        <v>1192</v>
      </c>
      <c r="J51" s="87">
        <v>1075</v>
      </c>
      <c r="K51" s="87">
        <v>958</v>
      </c>
      <c r="L51" s="87">
        <v>868</v>
      </c>
      <c r="M51" s="88">
        <v>796</v>
      </c>
    </row>
    <row r="52" spans="2:13" ht="27.75" customHeight="1" x14ac:dyDescent="0.15">
      <c r="B52" s="1206"/>
      <c r="C52" s="1207"/>
      <c r="D52" s="85"/>
      <c r="E52" s="1210" t="s">
        <v>37</v>
      </c>
      <c r="F52" s="1210"/>
      <c r="G52" s="1210"/>
      <c r="H52" s="1211"/>
      <c r="I52" s="86">
        <v>16207</v>
      </c>
      <c r="J52" s="87">
        <v>16420</v>
      </c>
      <c r="K52" s="87">
        <v>16220</v>
      </c>
      <c r="L52" s="87">
        <v>16649</v>
      </c>
      <c r="M52" s="88">
        <v>17143</v>
      </c>
    </row>
    <row r="53" spans="2:13" ht="27.75" customHeight="1" thickBot="1" x14ac:dyDescent="0.2">
      <c r="B53" s="1217" t="s">
        <v>21</v>
      </c>
      <c r="C53" s="1218"/>
      <c r="D53" s="92"/>
      <c r="E53" s="1219" t="s">
        <v>38</v>
      </c>
      <c r="F53" s="1219"/>
      <c r="G53" s="1219"/>
      <c r="H53" s="1220"/>
      <c r="I53" s="93">
        <v>70</v>
      </c>
      <c r="J53" s="94">
        <v>-362</v>
      </c>
      <c r="K53" s="94">
        <v>-829</v>
      </c>
      <c r="L53" s="94">
        <v>-1087</v>
      </c>
      <c r="M53" s="95">
        <v>-1349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572</v>
      </c>
      <c r="I42" s="354"/>
      <c r="J42" s="354"/>
      <c r="K42" s="354"/>
      <c r="L42" s="246"/>
      <c r="M42" s="246"/>
      <c r="N42" s="246"/>
      <c r="O42" s="246"/>
    </row>
    <row r="43" spans="2:17" x14ac:dyDescent="0.15">
      <c r="B43" s="250"/>
      <c r="C43" s="246"/>
      <c r="D43" s="246"/>
      <c r="E43" s="246"/>
      <c r="F43" s="246"/>
      <c r="G43" s="1221" t="s">
        <v>581</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573</v>
      </c>
    </row>
    <row r="50" spans="1:17" x14ac:dyDescent="0.15">
      <c r="B50" s="250"/>
      <c r="C50" s="246"/>
      <c r="D50" s="246"/>
      <c r="E50" s="246"/>
      <c r="F50" s="246"/>
      <c r="G50" s="1230"/>
      <c r="H50" s="1231"/>
      <c r="I50" s="1231"/>
      <c r="J50" s="1232"/>
      <c r="K50" s="356" t="s">
        <v>519</v>
      </c>
      <c r="L50" s="356" t="s">
        <v>520</v>
      </c>
      <c r="M50" s="356" t="s">
        <v>521</v>
      </c>
      <c r="N50" s="356" t="s">
        <v>522</v>
      </c>
      <c r="O50" s="356" t="s">
        <v>523</v>
      </c>
    </row>
    <row r="51" spans="1:17" x14ac:dyDescent="0.15">
      <c r="B51" s="250"/>
      <c r="C51" s="246"/>
      <c r="D51" s="246"/>
      <c r="E51" s="246"/>
      <c r="F51" s="246"/>
      <c r="G51" s="1233" t="s">
        <v>574</v>
      </c>
      <c r="H51" s="1234"/>
      <c r="I51" s="1239" t="s">
        <v>575</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576</v>
      </c>
      <c r="J53" s="1243"/>
      <c r="K53" s="1250"/>
      <c r="L53" s="1250"/>
      <c r="M53" s="1250"/>
      <c r="N53" s="1252">
        <v>61.5</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577</v>
      </c>
      <c r="H55" s="1245"/>
      <c r="I55" s="1243" t="s">
        <v>575</v>
      </c>
      <c r="J55" s="1243"/>
      <c r="K55" s="1241"/>
      <c r="L55" s="1241"/>
      <c r="M55" s="1241"/>
      <c r="N55" s="1242">
        <v>56.8</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576</v>
      </c>
      <c r="J57" s="1253"/>
      <c r="K57" s="1250"/>
      <c r="L57" s="1250"/>
      <c r="M57" s="1250"/>
      <c r="N57" s="1252">
        <v>54</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578</v>
      </c>
      <c r="C63" s="246"/>
      <c r="D63" s="246"/>
      <c r="E63" s="246"/>
      <c r="F63" s="246"/>
      <c r="G63" s="246"/>
      <c r="H63" s="246"/>
      <c r="I63" s="246"/>
      <c r="J63" s="246"/>
      <c r="K63" s="246"/>
      <c r="L63" s="246"/>
      <c r="M63" s="246"/>
      <c r="N63" s="246"/>
      <c r="O63" s="246"/>
    </row>
    <row r="64" spans="1:17" x14ac:dyDescent="0.15">
      <c r="B64" s="250"/>
      <c r="C64" s="246"/>
      <c r="D64" s="246"/>
      <c r="E64" s="246"/>
      <c r="F64" s="246"/>
      <c r="G64" s="353" t="s">
        <v>572</v>
      </c>
      <c r="I64" s="354"/>
      <c r="J64" s="354"/>
      <c r="K64" s="354"/>
      <c r="L64" s="246"/>
      <c r="M64" s="246"/>
      <c r="N64" s="246"/>
      <c r="O64" s="246"/>
    </row>
    <row r="65" spans="2:30" x14ac:dyDescent="0.15">
      <c r="B65" s="250"/>
      <c r="C65" s="246"/>
      <c r="D65" s="246"/>
      <c r="E65" s="246"/>
      <c r="F65" s="246"/>
      <c r="G65" s="1221" t="s">
        <v>582</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579</v>
      </c>
      <c r="I71" s="370"/>
      <c r="J71" s="366"/>
      <c r="K71" s="366"/>
      <c r="L71" s="367"/>
      <c r="M71" s="366"/>
      <c r="N71" s="367"/>
      <c r="O71" s="368"/>
    </row>
    <row r="72" spans="2:30" x14ac:dyDescent="0.15">
      <c r="B72" s="250"/>
      <c r="C72" s="246"/>
      <c r="D72" s="246"/>
      <c r="E72" s="246"/>
      <c r="F72" s="246"/>
      <c r="G72" s="1230"/>
      <c r="H72" s="1231"/>
      <c r="I72" s="1231"/>
      <c r="J72" s="1232"/>
      <c r="K72" s="356" t="s">
        <v>519</v>
      </c>
      <c r="L72" s="356" t="s">
        <v>520</v>
      </c>
      <c r="M72" s="356" t="s">
        <v>521</v>
      </c>
      <c r="N72" s="356" t="s">
        <v>522</v>
      </c>
      <c r="O72" s="356" t="s">
        <v>523</v>
      </c>
    </row>
    <row r="73" spans="2:30" x14ac:dyDescent="0.15">
      <c r="B73" s="250"/>
      <c r="C73" s="246"/>
      <c r="D73" s="246"/>
      <c r="E73" s="246"/>
      <c r="F73" s="246"/>
      <c r="G73" s="1233" t="s">
        <v>574</v>
      </c>
      <c r="H73" s="1234"/>
      <c r="I73" s="1239" t="s">
        <v>575</v>
      </c>
      <c r="J73" s="1239"/>
      <c r="K73" s="1254">
        <v>0.6</v>
      </c>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580</v>
      </c>
      <c r="J75" s="1243"/>
      <c r="K75" s="1252">
        <v>9.6999999999999993</v>
      </c>
      <c r="L75" s="1252">
        <v>7.9</v>
      </c>
      <c r="M75" s="1252">
        <v>6.4</v>
      </c>
      <c r="N75" s="1252">
        <v>5.4</v>
      </c>
      <c r="O75" s="1252">
        <v>4.8</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577</v>
      </c>
      <c r="H77" s="1245"/>
      <c r="I77" s="1243" t="s">
        <v>575</v>
      </c>
      <c r="J77" s="1243"/>
      <c r="K77" s="1254">
        <v>76.2</v>
      </c>
      <c r="L77" s="1254">
        <v>65.3</v>
      </c>
      <c r="M77" s="1242">
        <v>60.8</v>
      </c>
      <c r="N77" s="1242">
        <v>56.8</v>
      </c>
      <c r="O77" s="1242">
        <v>36.6</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580</v>
      </c>
      <c r="J79" s="1253"/>
      <c r="K79" s="1256">
        <v>12.8</v>
      </c>
      <c r="L79" s="1256">
        <v>12</v>
      </c>
      <c r="M79" s="1256">
        <v>11.1</v>
      </c>
      <c r="N79" s="1256">
        <v>10.199999999999999</v>
      </c>
      <c r="O79" s="1256">
        <v>9.1999999999999993</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47828</v>
      </c>
      <c r="E3" s="118"/>
      <c r="F3" s="119">
        <v>75709</v>
      </c>
      <c r="G3" s="120"/>
      <c r="H3" s="121"/>
    </row>
    <row r="4" spans="1:8" x14ac:dyDescent="0.15">
      <c r="A4" s="122"/>
      <c r="B4" s="123"/>
      <c r="C4" s="124"/>
      <c r="D4" s="125">
        <v>39550</v>
      </c>
      <c r="E4" s="126"/>
      <c r="F4" s="127">
        <v>35212</v>
      </c>
      <c r="G4" s="128"/>
      <c r="H4" s="129"/>
    </row>
    <row r="5" spans="1:8" x14ac:dyDescent="0.15">
      <c r="A5" s="110" t="s">
        <v>513</v>
      </c>
      <c r="B5" s="115"/>
      <c r="C5" s="116"/>
      <c r="D5" s="117">
        <v>75149</v>
      </c>
      <c r="E5" s="118"/>
      <c r="F5" s="119">
        <v>90961</v>
      </c>
      <c r="G5" s="120"/>
      <c r="H5" s="121"/>
    </row>
    <row r="6" spans="1:8" x14ac:dyDescent="0.15">
      <c r="A6" s="122"/>
      <c r="B6" s="123"/>
      <c r="C6" s="124"/>
      <c r="D6" s="125">
        <v>36985</v>
      </c>
      <c r="E6" s="126"/>
      <c r="F6" s="127">
        <v>37720</v>
      </c>
      <c r="G6" s="128"/>
      <c r="H6" s="129"/>
    </row>
    <row r="7" spans="1:8" x14ac:dyDescent="0.15">
      <c r="A7" s="110" t="s">
        <v>514</v>
      </c>
      <c r="B7" s="115"/>
      <c r="C7" s="116"/>
      <c r="D7" s="117">
        <v>50716</v>
      </c>
      <c r="E7" s="118"/>
      <c r="F7" s="119">
        <v>106614</v>
      </c>
      <c r="G7" s="120"/>
      <c r="H7" s="121"/>
    </row>
    <row r="8" spans="1:8" x14ac:dyDescent="0.15">
      <c r="A8" s="122"/>
      <c r="B8" s="123"/>
      <c r="C8" s="124"/>
      <c r="D8" s="125">
        <v>36516</v>
      </c>
      <c r="E8" s="126"/>
      <c r="F8" s="127">
        <v>45545</v>
      </c>
      <c r="G8" s="128"/>
      <c r="H8" s="129"/>
    </row>
    <row r="9" spans="1:8" x14ac:dyDescent="0.15">
      <c r="A9" s="110" t="s">
        <v>515</v>
      </c>
      <c r="B9" s="115"/>
      <c r="C9" s="116"/>
      <c r="D9" s="117">
        <v>66410</v>
      </c>
      <c r="E9" s="118"/>
      <c r="F9" s="119">
        <v>81768</v>
      </c>
      <c r="G9" s="120"/>
      <c r="H9" s="121"/>
    </row>
    <row r="10" spans="1:8" x14ac:dyDescent="0.15">
      <c r="A10" s="122"/>
      <c r="B10" s="123"/>
      <c r="C10" s="124"/>
      <c r="D10" s="125">
        <v>58282</v>
      </c>
      <c r="E10" s="126"/>
      <c r="F10" s="127">
        <v>37917</v>
      </c>
      <c r="G10" s="128"/>
      <c r="H10" s="129"/>
    </row>
    <row r="11" spans="1:8" x14ac:dyDescent="0.15">
      <c r="A11" s="110" t="s">
        <v>516</v>
      </c>
      <c r="B11" s="115"/>
      <c r="C11" s="116"/>
      <c r="D11" s="117">
        <v>74434</v>
      </c>
      <c r="E11" s="118"/>
      <c r="F11" s="119">
        <v>66954</v>
      </c>
      <c r="G11" s="120"/>
      <c r="H11" s="121"/>
    </row>
    <row r="12" spans="1:8" x14ac:dyDescent="0.15">
      <c r="A12" s="122"/>
      <c r="B12" s="123"/>
      <c r="C12" s="130"/>
      <c r="D12" s="125">
        <v>61061</v>
      </c>
      <c r="E12" s="126"/>
      <c r="F12" s="127">
        <v>37305</v>
      </c>
      <c r="G12" s="128"/>
      <c r="H12" s="129"/>
    </row>
    <row r="13" spans="1:8" x14ac:dyDescent="0.15">
      <c r="A13" s="110"/>
      <c r="B13" s="115"/>
      <c r="C13" s="131"/>
      <c r="D13" s="132">
        <v>62907</v>
      </c>
      <c r="E13" s="133"/>
      <c r="F13" s="134">
        <v>84401</v>
      </c>
      <c r="G13" s="135"/>
      <c r="H13" s="121"/>
    </row>
    <row r="14" spans="1:8" x14ac:dyDescent="0.15">
      <c r="A14" s="122"/>
      <c r="B14" s="123"/>
      <c r="C14" s="124"/>
      <c r="D14" s="125">
        <v>46479</v>
      </c>
      <c r="E14" s="126"/>
      <c r="F14" s="127">
        <v>38740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2.46</v>
      </c>
      <c r="C19" s="136">
        <f>ROUND(VALUE(SUBSTITUTE(実質収支比率等に係る経年分析!G$48,"▲","-")),2)</f>
        <v>4.92</v>
      </c>
      <c r="D19" s="136">
        <f>ROUND(VALUE(SUBSTITUTE(実質収支比率等に係る経年分析!H$48,"▲","-")),2)</f>
        <v>1.97</v>
      </c>
      <c r="E19" s="136">
        <f>ROUND(VALUE(SUBSTITUTE(実質収支比率等に係る経年分析!I$48,"▲","-")),2)</f>
        <v>5.64</v>
      </c>
      <c r="F19" s="136">
        <f>ROUND(VALUE(SUBSTITUTE(実質収支比率等に係る経年分析!J$48,"▲","-")),2)</f>
        <v>6.21</v>
      </c>
    </row>
    <row r="20" spans="1:11" x14ac:dyDescent="0.15">
      <c r="A20" s="136" t="s">
        <v>43</v>
      </c>
      <c r="B20" s="136">
        <f>ROUND(VALUE(SUBSTITUTE(実質収支比率等に係る経年分析!F$47,"▲","-")),2)</f>
        <v>22.87</v>
      </c>
      <c r="C20" s="136">
        <f>ROUND(VALUE(SUBSTITUTE(実質収支比率等に係る経年分析!G$47,"▲","-")),2)</f>
        <v>27.95</v>
      </c>
      <c r="D20" s="136">
        <f>ROUND(VALUE(SUBSTITUTE(実質収支比率等に係る経年分析!H$47,"▲","-")),2)</f>
        <v>26.46</v>
      </c>
      <c r="E20" s="136">
        <f>ROUND(VALUE(SUBSTITUTE(実質収支比率等に係る経年分析!I$47,"▲","-")),2)</f>
        <v>26.46</v>
      </c>
      <c r="F20" s="136">
        <f>ROUND(VALUE(SUBSTITUTE(実質収支比率等に係る経年分析!J$47,"▲","-")),2)</f>
        <v>28.05</v>
      </c>
    </row>
    <row r="21" spans="1:11" x14ac:dyDescent="0.15">
      <c r="A21" s="136" t="s">
        <v>44</v>
      </c>
      <c r="B21" s="136">
        <f>IF(ISNUMBER(VALUE(SUBSTITUTE(実質収支比率等に係る経年分析!F$49,"▲","-"))),ROUND(VALUE(SUBSTITUTE(実質収支比率等に係る経年分析!F$49,"▲","-")),2),NA())</f>
        <v>-1.75</v>
      </c>
      <c r="C21" s="136">
        <f>IF(ISNUMBER(VALUE(SUBSTITUTE(実質収支比率等に係る経年分析!G$49,"▲","-"))),ROUND(VALUE(SUBSTITUTE(実質収支比率等に係る経年分析!G$49,"▲","-")),2),NA())</f>
        <v>5.89</v>
      </c>
      <c r="D21" s="136">
        <f>IF(ISNUMBER(VALUE(SUBSTITUTE(実質収支比率等に係る経年分析!H$49,"▲","-"))),ROUND(VALUE(SUBSTITUTE(実質収支比率等に係る経年分析!H$49,"▲","-")),2),NA())</f>
        <v>-7.23</v>
      </c>
      <c r="E21" s="136">
        <f>IF(ISNUMBER(VALUE(SUBSTITUTE(実質収支比率等に係る経年分析!I$49,"▲","-"))),ROUND(VALUE(SUBSTITUTE(実質収支比率等に係る経年分析!I$49,"▲","-")),2),NA())</f>
        <v>3.84</v>
      </c>
      <c r="F21" s="136">
        <f>IF(ISNUMBER(VALUE(SUBSTITUTE(実質収支比率等に係る経年分析!J$49,"▲","-"))),ROUND(VALUE(SUBSTITUTE(実質収支比率等に係る経年分析!J$49,"▲","-")),2),NA())</f>
        <v>1.37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介護保険事業特別会計（サービス事業勘定）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住宅新築資金等貸付事業特別会計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0.56999999999999995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x14ac:dyDescent="0.15">
      <c r="A33" s="137" t="str">
        <f>IF(連結実質赤字比率に係る赤字・黒字の構成分析!C$37="",NA(),連結実質赤字比率に係る赤字・黒字の構成分析!C$37)</f>
        <v>介護保険事業特別会計（保険事業勘定）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1.34</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4.41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5.49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6.2</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7.85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8.61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11.21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12.65</v>
      </c>
    </row>
    <row r="36" spans="1:16" x14ac:dyDescent="0.15">
      <c r="A36" s="137" t="str">
        <f>IF(連結実質赤字比率に係る赤字・黒字の構成分析!C$34="",NA(),連結実質赤字比率に係る赤字・黒字の構成分析!C$34)</f>
        <v>国民健康保険事業特別会計</v>
      </c>
      <c r="B36" s="137">
        <f>IF(ROUND(VALUE(SUBSTITUTE(連結実質赤字比率に係る赤字・黒字の構成分析!F$34,"▲", "-")), 2) &lt; 0, ABS(ROUND(VALUE(SUBSTITUTE(連結実質赤字比率に係る赤字・黒字の構成分析!F$34,"▲", "-")), 2)), NA())</f>
        <v>2.79</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3.76</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3.74</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3.31</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4.0999999999999996</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2240</v>
      </c>
      <c r="E42" s="138"/>
      <c r="F42" s="138"/>
      <c r="G42" s="138">
        <f>'実質公債費比率（分子）の構造'!L$52</f>
        <v>2175</v>
      </c>
      <c r="H42" s="138"/>
      <c r="I42" s="138"/>
      <c r="J42" s="138">
        <f>'実質公債費比率（分子）の構造'!M$52</f>
        <v>2019</v>
      </c>
      <c r="K42" s="138"/>
      <c r="L42" s="138"/>
      <c r="M42" s="138">
        <f>'実質公債費比率（分子）の構造'!N$52</f>
        <v>1994</v>
      </c>
      <c r="N42" s="138"/>
      <c r="O42" s="138"/>
      <c r="P42" s="138">
        <f>'実質公債費比率（分子）の構造'!O$52</f>
        <v>1997</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62</v>
      </c>
      <c r="C44" s="138"/>
      <c r="D44" s="138"/>
      <c r="E44" s="138">
        <f>'実質公債費比率（分子）の構造'!L$50</f>
        <v>56</v>
      </c>
      <c r="F44" s="138"/>
      <c r="G44" s="138"/>
      <c r="H44" s="138">
        <f>'実質公債費比率（分子）の構造'!M$50</f>
        <v>62</v>
      </c>
      <c r="I44" s="138"/>
      <c r="J44" s="138"/>
      <c r="K44" s="138">
        <f>'実質公債費比率（分子）の構造'!N$50</f>
        <v>62</v>
      </c>
      <c r="L44" s="138"/>
      <c r="M44" s="138"/>
      <c r="N44" s="138">
        <f>'実質公債費比率（分子）の構造'!O$50</f>
        <v>62</v>
      </c>
      <c r="O44" s="138"/>
      <c r="P44" s="138"/>
    </row>
    <row r="45" spans="1:16" x14ac:dyDescent="0.15">
      <c r="A45" s="138" t="s">
        <v>54</v>
      </c>
      <c r="B45" s="138">
        <f>'実質公債費比率（分子）の構造'!K$49</f>
        <v>147</v>
      </c>
      <c r="C45" s="138"/>
      <c r="D45" s="138"/>
      <c r="E45" s="138">
        <f>'実質公債費比率（分子）の構造'!L$49</f>
        <v>116</v>
      </c>
      <c r="F45" s="138"/>
      <c r="G45" s="138"/>
      <c r="H45" s="138">
        <f>'実質公債費比率（分子）の構造'!M$49</f>
        <v>73</v>
      </c>
      <c r="I45" s="138"/>
      <c r="J45" s="138"/>
      <c r="K45" s="138">
        <f>'実質公債費比率（分子）の構造'!N$49</f>
        <v>83</v>
      </c>
      <c r="L45" s="138"/>
      <c r="M45" s="138"/>
      <c r="N45" s="138">
        <f>'実質公債費比率（分子）の構造'!O$49</f>
        <v>56</v>
      </c>
      <c r="O45" s="138"/>
      <c r="P45" s="138"/>
    </row>
    <row r="46" spans="1:16" x14ac:dyDescent="0.15">
      <c r="A46" s="138" t="s">
        <v>55</v>
      </c>
      <c r="B46" s="138">
        <f>'実質公債費比率（分子）の構造'!K$48</f>
        <v>99</v>
      </c>
      <c r="C46" s="138"/>
      <c r="D46" s="138"/>
      <c r="E46" s="138">
        <f>'実質公債費比率（分子）の構造'!L$48</f>
        <v>101</v>
      </c>
      <c r="F46" s="138"/>
      <c r="G46" s="138"/>
      <c r="H46" s="138">
        <f>'実質公債費比率（分子）の構造'!M$48</f>
        <v>104</v>
      </c>
      <c r="I46" s="138"/>
      <c r="J46" s="138"/>
      <c r="K46" s="138">
        <f>'実質公債費比率（分子）の構造'!N$48</f>
        <v>105</v>
      </c>
      <c r="L46" s="138"/>
      <c r="M46" s="138"/>
      <c r="N46" s="138">
        <f>'実質公債費比率（分子）の構造'!O$48</f>
        <v>106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2809</v>
      </c>
      <c r="C49" s="138"/>
      <c r="D49" s="138"/>
      <c r="E49" s="138">
        <f>'実質公債費比率（分子）の構造'!L$45</f>
        <v>2659</v>
      </c>
      <c r="F49" s="138"/>
      <c r="G49" s="138"/>
      <c r="H49" s="138">
        <f>'実質公債費比率（分子）の構造'!M$45</f>
        <v>2357</v>
      </c>
      <c r="I49" s="138"/>
      <c r="J49" s="138"/>
      <c r="K49" s="138">
        <f>'実質公債費比率（分子）の構造'!N$45</f>
        <v>2304</v>
      </c>
      <c r="L49" s="138"/>
      <c r="M49" s="138"/>
      <c r="N49" s="138">
        <f>'実質公債費比率（分子）の構造'!O$45</f>
        <v>2327</v>
      </c>
      <c r="O49" s="138"/>
      <c r="P49" s="138"/>
    </row>
    <row r="50" spans="1:16" x14ac:dyDescent="0.15">
      <c r="A50" s="138" t="s">
        <v>59</v>
      </c>
      <c r="B50" s="138" t="e">
        <f>NA()</f>
        <v>#N/A</v>
      </c>
      <c r="C50" s="138">
        <f>IF(ISNUMBER('実質公債費比率（分子）の構造'!K$53),'実質公債費比率（分子）の構造'!K$53,NA())</f>
        <v>877</v>
      </c>
      <c r="D50" s="138" t="e">
        <f>NA()</f>
        <v>#N/A</v>
      </c>
      <c r="E50" s="138" t="e">
        <f>NA()</f>
        <v>#N/A</v>
      </c>
      <c r="F50" s="138">
        <f>IF(ISNUMBER('実質公債費比率（分子）の構造'!L$53),'実質公債費比率（分子）の構造'!L$53,NA())</f>
        <v>757</v>
      </c>
      <c r="G50" s="138" t="e">
        <f>NA()</f>
        <v>#N/A</v>
      </c>
      <c r="H50" s="138" t="e">
        <f>NA()</f>
        <v>#N/A</v>
      </c>
      <c r="I50" s="138">
        <f>IF(ISNUMBER('実質公債費比率（分子）の構造'!M$53),'実質公債費比率（分子）の構造'!M$53,NA())</f>
        <v>577</v>
      </c>
      <c r="J50" s="138" t="e">
        <f>NA()</f>
        <v>#N/A</v>
      </c>
      <c r="K50" s="138" t="e">
        <f>NA()</f>
        <v>#N/A</v>
      </c>
      <c r="L50" s="138">
        <f>IF(ISNUMBER('実質公債費比率（分子）の構造'!N$53),'実質公債費比率（分子）の構造'!N$53,NA())</f>
        <v>560</v>
      </c>
      <c r="M50" s="138" t="e">
        <f>NA()</f>
        <v>#N/A</v>
      </c>
      <c r="N50" s="138" t="e">
        <f>NA()</f>
        <v>#N/A</v>
      </c>
      <c r="O50" s="138">
        <f>IF(ISNUMBER('実質公債費比率（分子）の構造'!O$53),'実質公債費比率（分子）の構造'!O$53,NA())</f>
        <v>554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16207</v>
      </c>
      <c r="E56" s="137"/>
      <c r="F56" s="137"/>
      <c r="G56" s="137">
        <f>'将来負担比率（分子）の構造'!J$52</f>
        <v>16420</v>
      </c>
      <c r="H56" s="137"/>
      <c r="I56" s="137"/>
      <c r="J56" s="137">
        <f>'将来負担比率（分子）の構造'!K$52</f>
        <v>16220</v>
      </c>
      <c r="K56" s="137"/>
      <c r="L56" s="137"/>
      <c r="M56" s="137">
        <f>'将来負担比率（分子）の構造'!L$52</f>
        <v>16649</v>
      </c>
      <c r="N56" s="137"/>
      <c r="O56" s="137"/>
      <c r="P56" s="137">
        <f>'将来負担比率（分子）の構造'!M$52</f>
        <v>17143</v>
      </c>
    </row>
    <row r="57" spans="1:16" x14ac:dyDescent="0.15">
      <c r="A57" s="137" t="s">
        <v>36</v>
      </c>
      <c r="B57" s="137"/>
      <c r="C57" s="137"/>
      <c r="D57" s="137">
        <f>'将来負担比率（分子）の構造'!I$51</f>
        <v>1192</v>
      </c>
      <c r="E57" s="137"/>
      <c r="F57" s="137"/>
      <c r="G57" s="137">
        <f>'将来負担比率（分子）の構造'!J$51</f>
        <v>1075</v>
      </c>
      <c r="H57" s="137"/>
      <c r="I57" s="137"/>
      <c r="J57" s="137">
        <f>'将来負担比率（分子）の構造'!K$51</f>
        <v>958</v>
      </c>
      <c r="K57" s="137"/>
      <c r="L57" s="137"/>
      <c r="M57" s="137">
        <f>'将来負担比率（分子）の構造'!L$51</f>
        <v>868</v>
      </c>
      <c r="N57" s="137"/>
      <c r="O57" s="137"/>
      <c r="P57" s="137">
        <f>'将来負担比率（分子）の構造'!M$51</f>
        <v>796</v>
      </c>
    </row>
    <row r="58" spans="1:16" x14ac:dyDescent="0.15">
      <c r="A58" s="137" t="s">
        <v>35</v>
      </c>
      <c r="B58" s="137"/>
      <c r="C58" s="137"/>
      <c r="D58" s="137">
        <f>'将来負担比率（分子）の構造'!I$50</f>
        <v>9640</v>
      </c>
      <c r="E58" s="137"/>
      <c r="F58" s="137"/>
      <c r="G58" s="137">
        <f>'将来負担比率（分子）の構造'!J$50</f>
        <v>10012</v>
      </c>
      <c r="H58" s="137"/>
      <c r="I58" s="137"/>
      <c r="J58" s="137">
        <f>'将来負担比率（分子）の構造'!K$50</f>
        <v>10355</v>
      </c>
      <c r="K58" s="137"/>
      <c r="L58" s="137"/>
      <c r="M58" s="137">
        <f>'将来負担比率（分子）の構造'!L$50</f>
        <v>10524</v>
      </c>
      <c r="N58" s="137"/>
      <c r="O58" s="137"/>
      <c r="P58" s="137">
        <f>'将来負担比率（分子）の構造'!M$50</f>
        <v>10881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7</v>
      </c>
      <c r="C61" s="137"/>
      <c r="D61" s="137"/>
      <c r="E61" s="137">
        <f>'将来負担比率（分子）の構造'!J$46</f>
        <v>3</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5454</v>
      </c>
      <c r="C62" s="137"/>
      <c r="D62" s="137"/>
      <c r="E62" s="137">
        <f>'将来負担比率（分子）の構造'!J$45</f>
        <v>5514</v>
      </c>
      <c r="F62" s="137"/>
      <c r="G62" s="137"/>
      <c r="H62" s="137">
        <f>'将来負担比率（分子）の構造'!K$45</f>
        <v>5577</v>
      </c>
      <c r="I62" s="137"/>
      <c r="J62" s="137"/>
      <c r="K62" s="137">
        <f>'将来負担比率（分子）の構造'!L$45</f>
        <v>5294</v>
      </c>
      <c r="L62" s="137"/>
      <c r="M62" s="137"/>
      <c r="N62" s="137">
        <f>'将来負担比率（分子）の構造'!M$45</f>
        <v>5226</v>
      </c>
      <c r="O62" s="137"/>
      <c r="P62" s="137"/>
    </row>
    <row r="63" spans="1:16" x14ac:dyDescent="0.15">
      <c r="A63" s="137" t="s">
        <v>28</v>
      </c>
      <c r="B63" s="137">
        <f>'将来負担比率（分子）の構造'!I$44</f>
        <v>732</v>
      </c>
      <c r="C63" s="137"/>
      <c r="D63" s="137"/>
      <c r="E63" s="137">
        <f>'将来負担比率（分子）の構造'!J$44</f>
        <v>570</v>
      </c>
      <c r="F63" s="137"/>
      <c r="G63" s="137"/>
      <c r="H63" s="137">
        <f>'将来負担比率（分子）の構造'!K$44</f>
        <v>444</v>
      </c>
      <c r="I63" s="137"/>
      <c r="J63" s="137"/>
      <c r="K63" s="137">
        <f>'将来負担比率（分子）の構造'!L$44</f>
        <v>316</v>
      </c>
      <c r="L63" s="137"/>
      <c r="M63" s="137"/>
      <c r="N63" s="137">
        <f>'将来負担比率（分子）の構造'!M$44</f>
        <v>214</v>
      </c>
      <c r="O63" s="137"/>
      <c r="P63" s="137"/>
    </row>
    <row r="64" spans="1:16" x14ac:dyDescent="0.15">
      <c r="A64" s="137" t="s">
        <v>27</v>
      </c>
      <c r="B64" s="137">
        <f>'将来負担比率（分子）の構造'!I$43</f>
        <v>1206</v>
      </c>
      <c r="C64" s="137"/>
      <c r="D64" s="137"/>
      <c r="E64" s="137">
        <f>'将来負担比率（分子）の構造'!J$43</f>
        <v>1204</v>
      </c>
      <c r="F64" s="137"/>
      <c r="G64" s="137"/>
      <c r="H64" s="137">
        <f>'将来負担比率（分子）の構造'!K$43</f>
        <v>1123</v>
      </c>
      <c r="I64" s="137"/>
      <c r="J64" s="137"/>
      <c r="K64" s="137">
        <f>'将来負担比率（分子）の構造'!L$43</f>
        <v>1081</v>
      </c>
      <c r="L64" s="137"/>
      <c r="M64" s="137"/>
      <c r="N64" s="137">
        <f>'将来負担比率（分子）の構造'!M$43</f>
        <v>987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19711</v>
      </c>
      <c r="C66" s="137"/>
      <c r="D66" s="137"/>
      <c r="E66" s="137">
        <f>'将来負担比率（分子）の構造'!J$41</f>
        <v>19853</v>
      </c>
      <c r="F66" s="137"/>
      <c r="G66" s="137"/>
      <c r="H66" s="137">
        <f>'将来負担比率（分子）の構造'!K$41</f>
        <v>19560</v>
      </c>
      <c r="I66" s="137"/>
      <c r="J66" s="137"/>
      <c r="K66" s="137">
        <f>'将来負担比率（分子）の構造'!L$41</f>
        <v>20263</v>
      </c>
      <c r="L66" s="137"/>
      <c r="M66" s="137"/>
      <c r="N66" s="137">
        <f>'将来負担比率（分子）の構造'!M$41</f>
        <v>21046</v>
      </c>
      <c r="O66" s="137"/>
      <c r="P66" s="137"/>
    </row>
    <row r="67" spans="1:16" x14ac:dyDescent="0.15">
      <c r="A67" s="137" t="s">
        <v>63</v>
      </c>
      <c r="B67" s="137" t="e">
        <f>NA()</f>
        <v>#N/A</v>
      </c>
      <c r="C67" s="137">
        <f>IF(ISNUMBER('将来負担比率（分子）の構造'!I$53), IF('将来負担比率（分子）の構造'!I$53 &lt; 0, 0, '将来負担比率（分子）の構造'!I$53), NA())</f>
        <v>70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2815875</v>
      </c>
      <c r="S5" s="615"/>
      <c r="T5" s="615"/>
      <c r="U5" s="615"/>
      <c r="V5" s="615"/>
      <c r="W5" s="615"/>
      <c r="X5" s="615"/>
      <c r="Y5" s="616"/>
      <c r="Z5" s="617">
        <v>10.6</v>
      </c>
      <c r="AA5" s="617"/>
      <c r="AB5" s="617"/>
      <c r="AC5" s="617"/>
      <c r="AD5" s="618">
        <v>2815875</v>
      </c>
      <c r="AE5" s="618"/>
      <c r="AF5" s="618"/>
      <c r="AG5" s="618"/>
      <c r="AH5" s="618"/>
      <c r="AI5" s="618"/>
      <c r="AJ5" s="618"/>
      <c r="AK5" s="618"/>
      <c r="AL5" s="619">
        <v>22.1</v>
      </c>
      <c r="AM5" s="620"/>
      <c r="AN5" s="620"/>
      <c r="AO5" s="621"/>
      <c r="AP5" s="611" t="s">
        <v>210</v>
      </c>
      <c r="AQ5" s="612"/>
      <c r="AR5" s="612"/>
      <c r="AS5" s="612"/>
      <c r="AT5" s="612"/>
      <c r="AU5" s="612"/>
      <c r="AV5" s="612"/>
      <c r="AW5" s="612"/>
      <c r="AX5" s="612"/>
      <c r="AY5" s="612"/>
      <c r="AZ5" s="612"/>
      <c r="BA5" s="612"/>
      <c r="BB5" s="612"/>
      <c r="BC5" s="612"/>
      <c r="BD5" s="612"/>
      <c r="BE5" s="612"/>
      <c r="BF5" s="613"/>
      <c r="BG5" s="625">
        <v>2815875</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180804</v>
      </c>
      <c r="S6" s="626"/>
      <c r="T6" s="626"/>
      <c r="U6" s="626"/>
      <c r="V6" s="626"/>
      <c r="W6" s="626"/>
      <c r="X6" s="626"/>
      <c r="Y6" s="627"/>
      <c r="Z6" s="628">
        <v>0.7</v>
      </c>
      <c r="AA6" s="628"/>
      <c r="AB6" s="628"/>
      <c r="AC6" s="628"/>
      <c r="AD6" s="629">
        <v>180804</v>
      </c>
      <c r="AE6" s="629"/>
      <c r="AF6" s="629"/>
      <c r="AG6" s="629"/>
      <c r="AH6" s="629"/>
      <c r="AI6" s="629"/>
      <c r="AJ6" s="629"/>
      <c r="AK6" s="629"/>
      <c r="AL6" s="630">
        <v>1.4</v>
      </c>
      <c r="AM6" s="631"/>
      <c r="AN6" s="631"/>
      <c r="AO6" s="632"/>
      <c r="AP6" s="622" t="s">
        <v>216</v>
      </c>
      <c r="AQ6" s="623"/>
      <c r="AR6" s="623"/>
      <c r="AS6" s="623"/>
      <c r="AT6" s="623"/>
      <c r="AU6" s="623"/>
      <c r="AV6" s="623"/>
      <c r="AW6" s="623"/>
      <c r="AX6" s="623"/>
      <c r="AY6" s="623"/>
      <c r="AZ6" s="623"/>
      <c r="BA6" s="623"/>
      <c r="BB6" s="623"/>
      <c r="BC6" s="623"/>
      <c r="BD6" s="623"/>
      <c r="BE6" s="623"/>
      <c r="BF6" s="624"/>
      <c r="BG6" s="625">
        <v>2815875</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185401</v>
      </c>
      <c r="CS6" s="626"/>
      <c r="CT6" s="626"/>
      <c r="CU6" s="626"/>
      <c r="CV6" s="626"/>
      <c r="CW6" s="626"/>
      <c r="CX6" s="626"/>
      <c r="CY6" s="627"/>
      <c r="CZ6" s="628">
        <v>0.7</v>
      </c>
      <c r="DA6" s="628"/>
      <c r="DB6" s="628"/>
      <c r="DC6" s="628"/>
      <c r="DD6" s="634" t="s">
        <v>211</v>
      </c>
      <c r="DE6" s="626"/>
      <c r="DF6" s="626"/>
      <c r="DG6" s="626"/>
      <c r="DH6" s="626"/>
      <c r="DI6" s="626"/>
      <c r="DJ6" s="626"/>
      <c r="DK6" s="626"/>
      <c r="DL6" s="626"/>
      <c r="DM6" s="626"/>
      <c r="DN6" s="626"/>
      <c r="DO6" s="626"/>
      <c r="DP6" s="627"/>
      <c r="DQ6" s="634">
        <v>185401</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2613</v>
      </c>
      <c r="S7" s="626"/>
      <c r="T7" s="626"/>
      <c r="U7" s="626"/>
      <c r="V7" s="626"/>
      <c r="W7" s="626"/>
      <c r="X7" s="626"/>
      <c r="Y7" s="627"/>
      <c r="Z7" s="628">
        <v>0</v>
      </c>
      <c r="AA7" s="628"/>
      <c r="AB7" s="628"/>
      <c r="AC7" s="628"/>
      <c r="AD7" s="629">
        <v>2613</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1175337</v>
      </c>
      <c r="BH7" s="626"/>
      <c r="BI7" s="626"/>
      <c r="BJ7" s="626"/>
      <c r="BK7" s="626"/>
      <c r="BL7" s="626"/>
      <c r="BM7" s="626"/>
      <c r="BN7" s="627"/>
      <c r="BO7" s="628">
        <v>41.7</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3052880</v>
      </c>
      <c r="CS7" s="626"/>
      <c r="CT7" s="626"/>
      <c r="CU7" s="626"/>
      <c r="CV7" s="626"/>
      <c r="CW7" s="626"/>
      <c r="CX7" s="626"/>
      <c r="CY7" s="627"/>
      <c r="CZ7" s="628">
        <v>11.9</v>
      </c>
      <c r="DA7" s="628"/>
      <c r="DB7" s="628"/>
      <c r="DC7" s="628"/>
      <c r="DD7" s="634">
        <v>410276</v>
      </c>
      <c r="DE7" s="626"/>
      <c r="DF7" s="626"/>
      <c r="DG7" s="626"/>
      <c r="DH7" s="626"/>
      <c r="DI7" s="626"/>
      <c r="DJ7" s="626"/>
      <c r="DK7" s="626"/>
      <c r="DL7" s="626"/>
      <c r="DM7" s="626"/>
      <c r="DN7" s="626"/>
      <c r="DO7" s="626"/>
      <c r="DP7" s="627"/>
      <c r="DQ7" s="634">
        <v>2419259</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8526</v>
      </c>
      <c r="S8" s="626"/>
      <c r="T8" s="626"/>
      <c r="U8" s="626"/>
      <c r="V8" s="626"/>
      <c r="W8" s="626"/>
      <c r="X8" s="626"/>
      <c r="Y8" s="627"/>
      <c r="Z8" s="628">
        <v>0</v>
      </c>
      <c r="AA8" s="628"/>
      <c r="AB8" s="628"/>
      <c r="AC8" s="628"/>
      <c r="AD8" s="629">
        <v>8526</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55408</v>
      </c>
      <c r="BH8" s="626"/>
      <c r="BI8" s="626"/>
      <c r="BJ8" s="626"/>
      <c r="BK8" s="626"/>
      <c r="BL8" s="626"/>
      <c r="BM8" s="626"/>
      <c r="BN8" s="627"/>
      <c r="BO8" s="628">
        <v>2</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11662904</v>
      </c>
      <c r="CS8" s="626"/>
      <c r="CT8" s="626"/>
      <c r="CU8" s="626"/>
      <c r="CV8" s="626"/>
      <c r="CW8" s="626"/>
      <c r="CX8" s="626"/>
      <c r="CY8" s="627"/>
      <c r="CZ8" s="628">
        <v>45.3</v>
      </c>
      <c r="DA8" s="628"/>
      <c r="DB8" s="628"/>
      <c r="DC8" s="628"/>
      <c r="DD8" s="634">
        <v>65762</v>
      </c>
      <c r="DE8" s="626"/>
      <c r="DF8" s="626"/>
      <c r="DG8" s="626"/>
      <c r="DH8" s="626"/>
      <c r="DI8" s="626"/>
      <c r="DJ8" s="626"/>
      <c r="DK8" s="626"/>
      <c r="DL8" s="626"/>
      <c r="DM8" s="626"/>
      <c r="DN8" s="626"/>
      <c r="DO8" s="626"/>
      <c r="DP8" s="627"/>
      <c r="DQ8" s="634">
        <v>5207335</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5644</v>
      </c>
      <c r="S9" s="626"/>
      <c r="T9" s="626"/>
      <c r="U9" s="626"/>
      <c r="V9" s="626"/>
      <c r="W9" s="626"/>
      <c r="X9" s="626"/>
      <c r="Y9" s="627"/>
      <c r="Z9" s="628">
        <v>0</v>
      </c>
      <c r="AA9" s="628"/>
      <c r="AB9" s="628"/>
      <c r="AC9" s="628"/>
      <c r="AD9" s="629">
        <v>5644</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995966</v>
      </c>
      <c r="BH9" s="626"/>
      <c r="BI9" s="626"/>
      <c r="BJ9" s="626"/>
      <c r="BK9" s="626"/>
      <c r="BL9" s="626"/>
      <c r="BM9" s="626"/>
      <c r="BN9" s="627"/>
      <c r="BO9" s="628">
        <v>35.4</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2424312</v>
      </c>
      <c r="CS9" s="626"/>
      <c r="CT9" s="626"/>
      <c r="CU9" s="626"/>
      <c r="CV9" s="626"/>
      <c r="CW9" s="626"/>
      <c r="CX9" s="626"/>
      <c r="CY9" s="627"/>
      <c r="CZ9" s="628">
        <v>9.4</v>
      </c>
      <c r="DA9" s="628"/>
      <c r="DB9" s="628"/>
      <c r="DC9" s="628"/>
      <c r="DD9" s="634">
        <v>834698</v>
      </c>
      <c r="DE9" s="626"/>
      <c r="DF9" s="626"/>
      <c r="DG9" s="626"/>
      <c r="DH9" s="626"/>
      <c r="DI9" s="626"/>
      <c r="DJ9" s="626"/>
      <c r="DK9" s="626"/>
      <c r="DL9" s="626"/>
      <c r="DM9" s="626"/>
      <c r="DN9" s="626"/>
      <c r="DO9" s="626"/>
      <c r="DP9" s="627"/>
      <c r="DQ9" s="634">
        <v>1480970</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652693</v>
      </c>
      <c r="S10" s="626"/>
      <c r="T10" s="626"/>
      <c r="U10" s="626"/>
      <c r="V10" s="626"/>
      <c r="W10" s="626"/>
      <c r="X10" s="626"/>
      <c r="Y10" s="627"/>
      <c r="Z10" s="628">
        <v>2.4</v>
      </c>
      <c r="AA10" s="628"/>
      <c r="AB10" s="628"/>
      <c r="AC10" s="628"/>
      <c r="AD10" s="629">
        <v>652693</v>
      </c>
      <c r="AE10" s="629"/>
      <c r="AF10" s="629"/>
      <c r="AG10" s="629"/>
      <c r="AH10" s="629"/>
      <c r="AI10" s="629"/>
      <c r="AJ10" s="629"/>
      <c r="AK10" s="629"/>
      <c r="AL10" s="630">
        <v>5.0999999999999996</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52319</v>
      </c>
      <c r="BH10" s="626"/>
      <c r="BI10" s="626"/>
      <c r="BJ10" s="626"/>
      <c r="BK10" s="626"/>
      <c r="BL10" s="626"/>
      <c r="BM10" s="626"/>
      <c r="BN10" s="627"/>
      <c r="BO10" s="628">
        <v>1.9</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10614</v>
      </c>
      <c r="CS10" s="626"/>
      <c r="CT10" s="626"/>
      <c r="CU10" s="626"/>
      <c r="CV10" s="626"/>
      <c r="CW10" s="626"/>
      <c r="CX10" s="626"/>
      <c r="CY10" s="627"/>
      <c r="CZ10" s="628">
        <v>0</v>
      </c>
      <c r="DA10" s="628"/>
      <c r="DB10" s="628"/>
      <c r="DC10" s="628"/>
      <c r="DD10" s="634" t="s">
        <v>223</v>
      </c>
      <c r="DE10" s="626"/>
      <c r="DF10" s="626"/>
      <c r="DG10" s="626"/>
      <c r="DH10" s="626"/>
      <c r="DI10" s="626"/>
      <c r="DJ10" s="626"/>
      <c r="DK10" s="626"/>
      <c r="DL10" s="626"/>
      <c r="DM10" s="626"/>
      <c r="DN10" s="626"/>
      <c r="DO10" s="626"/>
      <c r="DP10" s="627"/>
      <c r="DQ10" s="634">
        <v>10477</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2538</v>
      </c>
      <c r="S11" s="626"/>
      <c r="T11" s="626"/>
      <c r="U11" s="626"/>
      <c r="V11" s="626"/>
      <c r="W11" s="626"/>
      <c r="X11" s="626"/>
      <c r="Y11" s="627"/>
      <c r="Z11" s="628">
        <v>0</v>
      </c>
      <c r="AA11" s="628"/>
      <c r="AB11" s="628"/>
      <c r="AC11" s="628"/>
      <c r="AD11" s="629">
        <v>2538</v>
      </c>
      <c r="AE11" s="629"/>
      <c r="AF11" s="629"/>
      <c r="AG11" s="629"/>
      <c r="AH11" s="629"/>
      <c r="AI11" s="629"/>
      <c r="AJ11" s="629"/>
      <c r="AK11" s="629"/>
      <c r="AL11" s="630">
        <v>0</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71644</v>
      </c>
      <c r="BH11" s="626"/>
      <c r="BI11" s="626"/>
      <c r="BJ11" s="626"/>
      <c r="BK11" s="626"/>
      <c r="BL11" s="626"/>
      <c r="BM11" s="626"/>
      <c r="BN11" s="627"/>
      <c r="BO11" s="628">
        <v>2.5</v>
      </c>
      <c r="BP11" s="628"/>
      <c r="BQ11" s="628"/>
      <c r="BR11" s="628"/>
      <c r="BS11" s="634" t="s">
        <v>223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676225</v>
      </c>
      <c r="CS11" s="626"/>
      <c r="CT11" s="626"/>
      <c r="CU11" s="626"/>
      <c r="CV11" s="626"/>
      <c r="CW11" s="626"/>
      <c r="CX11" s="626"/>
      <c r="CY11" s="627"/>
      <c r="CZ11" s="628">
        <v>2.6</v>
      </c>
      <c r="DA11" s="628"/>
      <c r="DB11" s="628"/>
      <c r="DC11" s="628"/>
      <c r="DD11" s="634">
        <v>156710</v>
      </c>
      <c r="DE11" s="626"/>
      <c r="DF11" s="626"/>
      <c r="DG11" s="626"/>
      <c r="DH11" s="626"/>
      <c r="DI11" s="626"/>
      <c r="DJ11" s="626"/>
      <c r="DK11" s="626"/>
      <c r="DL11" s="626"/>
      <c r="DM11" s="626"/>
      <c r="DN11" s="626"/>
      <c r="DO11" s="626"/>
      <c r="DP11" s="627"/>
      <c r="DQ11" s="634">
        <v>322905</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1253714</v>
      </c>
      <c r="BH12" s="626"/>
      <c r="BI12" s="626"/>
      <c r="BJ12" s="626"/>
      <c r="BK12" s="626"/>
      <c r="BL12" s="626"/>
      <c r="BM12" s="626"/>
      <c r="BN12" s="627"/>
      <c r="BO12" s="628">
        <v>44.5</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209592</v>
      </c>
      <c r="CS12" s="626"/>
      <c r="CT12" s="626"/>
      <c r="CU12" s="626"/>
      <c r="CV12" s="626"/>
      <c r="CW12" s="626"/>
      <c r="CX12" s="626"/>
      <c r="CY12" s="627"/>
      <c r="CZ12" s="628">
        <v>0.8</v>
      </c>
      <c r="DA12" s="628"/>
      <c r="DB12" s="628"/>
      <c r="DC12" s="628"/>
      <c r="DD12" s="634">
        <v>2698</v>
      </c>
      <c r="DE12" s="626"/>
      <c r="DF12" s="626"/>
      <c r="DG12" s="626"/>
      <c r="DH12" s="626"/>
      <c r="DI12" s="626"/>
      <c r="DJ12" s="626"/>
      <c r="DK12" s="626"/>
      <c r="DL12" s="626"/>
      <c r="DM12" s="626"/>
      <c r="DN12" s="626"/>
      <c r="DO12" s="626"/>
      <c r="DP12" s="627"/>
      <c r="DQ12" s="634">
        <v>185100</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48141</v>
      </c>
      <c r="S13" s="626"/>
      <c r="T13" s="626"/>
      <c r="U13" s="626"/>
      <c r="V13" s="626"/>
      <c r="W13" s="626"/>
      <c r="X13" s="626"/>
      <c r="Y13" s="627"/>
      <c r="Z13" s="628">
        <v>0.2</v>
      </c>
      <c r="AA13" s="628"/>
      <c r="AB13" s="628"/>
      <c r="AC13" s="628"/>
      <c r="AD13" s="629">
        <v>48141</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1229111</v>
      </c>
      <c r="BH13" s="626"/>
      <c r="BI13" s="626"/>
      <c r="BJ13" s="626"/>
      <c r="BK13" s="626"/>
      <c r="BL13" s="626"/>
      <c r="BM13" s="626"/>
      <c r="BN13" s="627"/>
      <c r="BO13" s="628">
        <v>43.6</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1688627</v>
      </c>
      <c r="CS13" s="626"/>
      <c r="CT13" s="626"/>
      <c r="CU13" s="626"/>
      <c r="CV13" s="626"/>
      <c r="CW13" s="626"/>
      <c r="CX13" s="626"/>
      <c r="CY13" s="627"/>
      <c r="CZ13" s="628">
        <v>6.6</v>
      </c>
      <c r="DA13" s="628"/>
      <c r="DB13" s="628"/>
      <c r="DC13" s="628"/>
      <c r="DD13" s="634">
        <v>881236</v>
      </c>
      <c r="DE13" s="626"/>
      <c r="DF13" s="626"/>
      <c r="DG13" s="626"/>
      <c r="DH13" s="626"/>
      <c r="DI13" s="626"/>
      <c r="DJ13" s="626"/>
      <c r="DK13" s="626"/>
      <c r="DL13" s="626"/>
      <c r="DM13" s="626"/>
      <c r="DN13" s="626"/>
      <c r="DO13" s="626"/>
      <c r="DP13" s="627"/>
      <c r="DQ13" s="634">
        <v>681371</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118906</v>
      </c>
      <c r="BH14" s="626"/>
      <c r="BI14" s="626"/>
      <c r="BJ14" s="626"/>
      <c r="BK14" s="626"/>
      <c r="BL14" s="626"/>
      <c r="BM14" s="626"/>
      <c r="BN14" s="627"/>
      <c r="BO14" s="628">
        <v>4.2</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769512</v>
      </c>
      <c r="CS14" s="626"/>
      <c r="CT14" s="626"/>
      <c r="CU14" s="626"/>
      <c r="CV14" s="626"/>
      <c r="CW14" s="626"/>
      <c r="CX14" s="626"/>
      <c r="CY14" s="627"/>
      <c r="CZ14" s="628">
        <v>3</v>
      </c>
      <c r="DA14" s="628"/>
      <c r="DB14" s="628"/>
      <c r="DC14" s="628"/>
      <c r="DD14" s="634">
        <v>22869</v>
      </c>
      <c r="DE14" s="626"/>
      <c r="DF14" s="626"/>
      <c r="DG14" s="626"/>
      <c r="DH14" s="626"/>
      <c r="DI14" s="626"/>
      <c r="DJ14" s="626"/>
      <c r="DK14" s="626"/>
      <c r="DL14" s="626"/>
      <c r="DM14" s="626"/>
      <c r="DN14" s="626"/>
      <c r="DO14" s="626"/>
      <c r="DP14" s="627"/>
      <c r="DQ14" s="634">
        <v>741586</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9887</v>
      </c>
      <c r="S15" s="626"/>
      <c r="T15" s="626"/>
      <c r="U15" s="626"/>
      <c r="V15" s="626"/>
      <c r="W15" s="626"/>
      <c r="X15" s="626"/>
      <c r="Y15" s="627"/>
      <c r="Z15" s="628">
        <v>0</v>
      </c>
      <c r="AA15" s="628"/>
      <c r="AB15" s="628"/>
      <c r="AC15" s="628"/>
      <c r="AD15" s="629">
        <v>9887</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267918</v>
      </c>
      <c r="BH15" s="626"/>
      <c r="BI15" s="626"/>
      <c r="BJ15" s="626"/>
      <c r="BK15" s="626"/>
      <c r="BL15" s="626"/>
      <c r="BM15" s="626"/>
      <c r="BN15" s="627"/>
      <c r="BO15" s="628">
        <v>9.5</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2637792</v>
      </c>
      <c r="CS15" s="626"/>
      <c r="CT15" s="626"/>
      <c r="CU15" s="626"/>
      <c r="CV15" s="626"/>
      <c r="CW15" s="626"/>
      <c r="CX15" s="626"/>
      <c r="CY15" s="627"/>
      <c r="CZ15" s="628">
        <v>10.199999999999999</v>
      </c>
      <c r="DA15" s="628"/>
      <c r="DB15" s="628"/>
      <c r="DC15" s="628"/>
      <c r="DD15" s="634">
        <v>584128</v>
      </c>
      <c r="DE15" s="626"/>
      <c r="DF15" s="626"/>
      <c r="DG15" s="626"/>
      <c r="DH15" s="626"/>
      <c r="DI15" s="626"/>
      <c r="DJ15" s="626"/>
      <c r="DK15" s="626"/>
      <c r="DL15" s="626"/>
      <c r="DM15" s="626"/>
      <c r="DN15" s="626"/>
      <c r="DO15" s="626"/>
      <c r="DP15" s="627"/>
      <c r="DQ15" s="634">
        <v>1695217</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10505679</v>
      </c>
      <c r="S16" s="626"/>
      <c r="T16" s="626"/>
      <c r="U16" s="626"/>
      <c r="V16" s="626"/>
      <c r="W16" s="626"/>
      <c r="X16" s="626"/>
      <c r="Y16" s="627"/>
      <c r="Z16" s="628">
        <v>39.4</v>
      </c>
      <c r="AA16" s="628"/>
      <c r="AB16" s="628"/>
      <c r="AC16" s="628"/>
      <c r="AD16" s="629">
        <v>8907427</v>
      </c>
      <c r="AE16" s="629"/>
      <c r="AF16" s="629"/>
      <c r="AG16" s="629"/>
      <c r="AH16" s="629"/>
      <c r="AI16" s="629"/>
      <c r="AJ16" s="629"/>
      <c r="AK16" s="629"/>
      <c r="AL16" s="630">
        <v>70</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99178</v>
      </c>
      <c r="CS16" s="626"/>
      <c r="CT16" s="626"/>
      <c r="CU16" s="626"/>
      <c r="CV16" s="626"/>
      <c r="CW16" s="626"/>
      <c r="CX16" s="626"/>
      <c r="CY16" s="627"/>
      <c r="CZ16" s="628">
        <v>0.4</v>
      </c>
      <c r="DA16" s="628"/>
      <c r="DB16" s="628"/>
      <c r="DC16" s="628"/>
      <c r="DD16" s="634" t="s">
        <v>223</v>
      </c>
      <c r="DE16" s="626"/>
      <c r="DF16" s="626"/>
      <c r="DG16" s="626"/>
      <c r="DH16" s="626"/>
      <c r="DI16" s="626"/>
      <c r="DJ16" s="626"/>
      <c r="DK16" s="626"/>
      <c r="DL16" s="626"/>
      <c r="DM16" s="626"/>
      <c r="DN16" s="626"/>
      <c r="DO16" s="626"/>
      <c r="DP16" s="627"/>
      <c r="DQ16" s="634">
        <v>49503</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8907427</v>
      </c>
      <c r="S17" s="626"/>
      <c r="T17" s="626"/>
      <c r="U17" s="626"/>
      <c r="V17" s="626"/>
      <c r="W17" s="626"/>
      <c r="X17" s="626"/>
      <c r="Y17" s="627"/>
      <c r="Z17" s="628">
        <v>33.4</v>
      </c>
      <c r="AA17" s="628"/>
      <c r="AB17" s="628"/>
      <c r="AC17" s="628"/>
      <c r="AD17" s="629">
        <v>8907427</v>
      </c>
      <c r="AE17" s="629"/>
      <c r="AF17" s="629"/>
      <c r="AG17" s="629"/>
      <c r="AH17" s="629"/>
      <c r="AI17" s="629"/>
      <c r="AJ17" s="629"/>
      <c r="AK17" s="629"/>
      <c r="AL17" s="630">
        <v>70</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2327073</v>
      </c>
      <c r="CS17" s="626"/>
      <c r="CT17" s="626"/>
      <c r="CU17" s="626"/>
      <c r="CV17" s="626"/>
      <c r="CW17" s="626"/>
      <c r="CX17" s="626"/>
      <c r="CY17" s="627"/>
      <c r="CZ17" s="628">
        <v>9</v>
      </c>
      <c r="DA17" s="628"/>
      <c r="DB17" s="628"/>
      <c r="DC17" s="628"/>
      <c r="DD17" s="634" t="s">
        <v>223</v>
      </c>
      <c r="DE17" s="626"/>
      <c r="DF17" s="626"/>
      <c r="DG17" s="626"/>
      <c r="DH17" s="626"/>
      <c r="DI17" s="626"/>
      <c r="DJ17" s="626"/>
      <c r="DK17" s="626"/>
      <c r="DL17" s="626"/>
      <c r="DM17" s="626"/>
      <c r="DN17" s="626"/>
      <c r="DO17" s="626"/>
      <c r="DP17" s="627"/>
      <c r="DQ17" s="634">
        <v>2186167</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1598252</v>
      </c>
      <c r="S18" s="626"/>
      <c r="T18" s="626"/>
      <c r="U18" s="626"/>
      <c r="V18" s="626"/>
      <c r="W18" s="626"/>
      <c r="X18" s="626"/>
      <c r="Y18" s="627"/>
      <c r="Z18" s="628">
        <v>6</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223</v>
      </c>
      <c r="BH19" s="626"/>
      <c r="BI19" s="626"/>
      <c r="BJ19" s="626"/>
      <c r="BK19" s="626"/>
      <c r="BL19" s="626"/>
      <c r="BM19" s="626"/>
      <c r="BN19" s="627"/>
      <c r="BO19" s="628" t="s">
        <v>223</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14232400</v>
      </c>
      <c r="S20" s="626"/>
      <c r="T20" s="626"/>
      <c r="U20" s="626"/>
      <c r="V20" s="626"/>
      <c r="W20" s="626"/>
      <c r="X20" s="626"/>
      <c r="Y20" s="627"/>
      <c r="Z20" s="628">
        <v>53.4</v>
      </c>
      <c r="AA20" s="628"/>
      <c r="AB20" s="628"/>
      <c r="AC20" s="628"/>
      <c r="AD20" s="629">
        <v>12634148</v>
      </c>
      <c r="AE20" s="629"/>
      <c r="AF20" s="629"/>
      <c r="AG20" s="629"/>
      <c r="AH20" s="629"/>
      <c r="AI20" s="629"/>
      <c r="AJ20" s="629"/>
      <c r="AK20" s="629"/>
      <c r="AL20" s="630">
        <v>99.3</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223</v>
      </c>
      <c r="BH20" s="626"/>
      <c r="BI20" s="626"/>
      <c r="BJ20" s="626"/>
      <c r="BK20" s="626"/>
      <c r="BL20" s="626"/>
      <c r="BM20" s="626"/>
      <c r="BN20" s="627"/>
      <c r="BO20" s="628" t="s">
        <v>223</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25744110</v>
      </c>
      <c r="CS20" s="626"/>
      <c r="CT20" s="626"/>
      <c r="CU20" s="626"/>
      <c r="CV20" s="626"/>
      <c r="CW20" s="626"/>
      <c r="CX20" s="626"/>
      <c r="CY20" s="627"/>
      <c r="CZ20" s="628">
        <v>100</v>
      </c>
      <c r="DA20" s="628"/>
      <c r="DB20" s="628"/>
      <c r="DC20" s="628"/>
      <c r="DD20" s="634">
        <v>2958377</v>
      </c>
      <c r="DE20" s="626"/>
      <c r="DF20" s="626"/>
      <c r="DG20" s="626"/>
      <c r="DH20" s="626"/>
      <c r="DI20" s="626"/>
      <c r="DJ20" s="626"/>
      <c r="DK20" s="626"/>
      <c r="DL20" s="626"/>
      <c r="DM20" s="626"/>
      <c r="DN20" s="626"/>
      <c r="DO20" s="626"/>
      <c r="DP20" s="627"/>
      <c r="DQ20" s="634">
        <v>15165291</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6259</v>
      </c>
      <c r="S21" s="626"/>
      <c r="T21" s="626"/>
      <c r="U21" s="626"/>
      <c r="V21" s="626"/>
      <c r="W21" s="626"/>
      <c r="X21" s="626"/>
      <c r="Y21" s="627"/>
      <c r="Z21" s="628">
        <v>0</v>
      </c>
      <c r="AA21" s="628"/>
      <c r="AB21" s="628"/>
      <c r="AC21" s="628"/>
      <c r="AD21" s="629">
        <v>6259</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223</v>
      </c>
      <c r="BH21" s="626"/>
      <c r="BI21" s="626"/>
      <c r="BJ21" s="626"/>
      <c r="BK21" s="626"/>
      <c r="BL21" s="626"/>
      <c r="BM21" s="626"/>
      <c r="BN21" s="627"/>
      <c r="BO21" s="628" t="s">
        <v>223</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132453</v>
      </c>
      <c r="S22" s="626"/>
      <c r="T22" s="626"/>
      <c r="U22" s="626"/>
      <c r="V22" s="626"/>
      <c r="W22" s="626"/>
      <c r="X22" s="626"/>
      <c r="Y22" s="627"/>
      <c r="Z22" s="628">
        <v>0.5</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552580</v>
      </c>
      <c r="S23" s="626"/>
      <c r="T23" s="626"/>
      <c r="U23" s="626"/>
      <c r="V23" s="626"/>
      <c r="W23" s="626"/>
      <c r="X23" s="626"/>
      <c r="Y23" s="627"/>
      <c r="Z23" s="628">
        <v>2.1</v>
      </c>
      <c r="AA23" s="628"/>
      <c r="AB23" s="628"/>
      <c r="AC23" s="628"/>
      <c r="AD23" s="629">
        <v>13827</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128404</v>
      </c>
      <c r="S24" s="626"/>
      <c r="T24" s="626"/>
      <c r="U24" s="626"/>
      <c r="V24" s="626"/>
      <c r="W24" s="626"/>
      <c r="X24" s="626"/>
      <c r="Y24" s="627"/>
      <c r="Z24" s="628">
        <v>0.5</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13694638</v>
      </c>
      <c r="CS24" s="615"/>
      <c r="CT24" s="615"/>
      <c r="CU24" s="615"/>
      <c r="CV24" s="615"/>
      <c r="CW24" s="615"/>
      <c r="CX24" s="615"/>
      <c r="CY24" s="616"/>
      <c r="CZ24" s="652">
        <v>53.2</v>
      </c>
      <c r="DA24" s="653"/>
      <c r="DB24" s="653"/>
      <c r="DC24" s="654"/>
      <c r="DD24" s="651">
        <v>7511400</v>
      </c>
      <c r="DE24" s="615"/>
      <c r="DF24" s="615"/>
      <c r="DG24" s="615"/>
      <c r="DH24" s="615"/>
      <c r="DI24" s="615"/>
      <c r="DJ24" s="615"/>
      <c r="DK24" s="616"/>
      <c r="DL24" s="651">
        <v>7476846</v>
      </c>
      <c r="DM24" s="615"/>
      <c r="DN24" s="615"/>
      <c r="DO24" s="615"/>
      <c r="DP24" s="615"/>
      <c r="DQ24" s="615"/>
      <c r="DR24" s="615"/>
      <c r="DS24" s="615"/>
      <c r="DT24" s="615"/>
      <c r="DU24" s="615"/>
      <c r="DV24" s="616"/>
      <c r="DW24" s="619">
        <v>56.4</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5334814</v>
      </c>
      <c r="S25" s="626"/>
      <c r="T25" s="626"/>
      <c r="U25" s="626"/>
      <c r="V25" s="626"/>
      <c r="W25" s="626"/>
      <c r="X25" s="626"/>
      <c r="Y25" s="627"/>
      <c r="Z25" s="628">
        <v>20</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3493467</v>
      </c>
      <c r="CS25" s="657"/>
      <c r="CT25" s="657"/>
      <c r="CU25" s="657"/>
      <c r="CV25" s="657"/>
      <c r="CW25" s="657"/>
      <c r="CX25" s="657"/>
      <c r="CY25" s="658"/>
      <c r="CZ25" s="659">
        <v>13.6</v>
      </c>
      <c r="DA25" s="660"/>
      <c r="DB25" s="660"/>
      <c r="DC25" s="661"/>
      <c r="DD25" s="634">
        <v>3185960</v>
      </c>
      <c r="DE25" s="657"/>
      <c r="DF25" s="657"/>
      <c r="DG25" s="657"/>
      <c r="DH25" s="657"/>
      <c r="DI25" s="657"/>
      <c r="DJ25" s="657"/>
      <c r="DK25" s="658"/>
      <c r="DL25" s="634">
        <v>3161571</v>
      </c>
      <c r="DM25" s="657"/>
      <c r="DN25" s="657"/>
      <c r="DO25" s="657"/>
      <c r="DP25" s="657"/>
      <c r="DQ25" s="657"/>
      <c r="DR25" s="657"/>
      <c r="DS25" s="657"/>
      <c r="DT25" s="657"/>
      <c r="DU25" s="657"/>
      <c r="DV25" s="658"/>
      <c r="DW25" s="630">
        <v>23.8</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2343416</v>
      </c>
      <c r="CS26" s="626"/>
      <c r="CT26" s="626"/>
      <c r="CU26" s="626"/>
      <c r="CV26" s="626"/>
      <c r="CW26" s="626"/>
      <c r="CX26" s="626"/>
      <c r="CY26" s="627"/>
      <c r="CZ26" s="659">
        <v>9.1</v>
      </c>
      <c r="DA26" s="660"/>
      <c r="DB26" s="660"/>
      <c r="DC26" s="661"/>
      <c r="DD26" s="634">
        <v>2088315</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1512292</v>
      </c>
      <c r="S27" s="626"/>
      <c r="T27" s="626"/>
      <c r="U27" s="626"/>
      <c r="V27" s="626"/>
      <c r="W27" s="626"/>
      <c r="X27" s="626"/>
      <c r="Y27" s="627"/>
      <c r="Z27" s="628">
        <v>5.7</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2815875</v>
      </c>
      <c r="BH27" s="626"/>
      <c r="BI27" s="626"/>
      <c r="BJ27" s="626"/>
      <c r="BK27" s="626"/>
      <c r="BL27" s="626"/>
      <c r="BM27" s="626"/>
      <c r="BN27" s="627"/>
      <c r="BO27" s="628">
        <v>100</v>
      </c>
      <c r="BP27" s="628"/>
      <c r="BQ27" s="628"/>
      <c r="BR27" s="628"/>
      <c r="BS27" s="634" t="s">
        <v>223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7874098</v>
      </c>
      <c r="CS27" s="657"/>
      <c r="CT27" s="657"/>
      <c r="CU27" s="657"/>
      <c r="CV27" s="657"/>
      <c r="CW27" s="657"/>
      <c r="CX27" s="657"/>
      <c r="CY27" s="658"/>
      <c r="CZ27" s="659">
        <v>30.6</v>
      </c>
      <c r="DA27" s="660"/>
      <c r="DB27" s="660"/>
      <c r="DC27" s="661"/>
      <c r="DD27" s="634">
        <v>2139273</v>
      </c>
      <c r="DE27" s="657"/>
      <c r="DF27" s="657"/>
      <c r="DG27" s="657"/>
      <c r="DH27" s="657"/>
      <c r="DI27" s="657"/>
      <c r="DJ27" s="657"/>
      <c r="DK27" s="658"/>
      <c r="DL27" s="634">
        <v>2129108</v>
      </c>
      <c r="DM27" s="657"/>
      <c r="DN27" s="657"/>
      <c r="DO27" s="657"/>
      <c r="DP27" s="657"/>
      <c r="DQ27" s="657"/>
      <c r="DR27" s="657"/>
      <c r="DS27" s="657"/>
      <c r="DT27" s="657"/>
      <c r="DU27" s="657"/>
      <c r="DV27" s="658"/>
      <c r="DW27" s="630">
        <v>16.100000000000001</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214491</v>
      </c>
      <c r="S28" s="626"/>
      <c r="T28" s="626"/>
      <c r="U28" s="626"/>
      <c r="V28" s="626"/>
      <c r="W28" s="626"/>
      <c r="X28" s="626"/>
      <c r="Y28" s="627"/>
      <c r="Z28" s="628">
        <v>0.8</v>
      </c>
      <c r="AA28" s="628"/>
      <c r="AB28" s="628"/>
      <c r="AC28" s="628"/>
      <c r="AD28" s="629">
        <v>44787</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2327073</v>
      </c>
      <c r="CS28" s="626"/>
      <c r="CT28" s="626"/>
      <c r="CU28" s="626"/>
      <c r="CV28" s="626"/>
      <c r="CW28" s="626"/>
      <c r="CX28" s="626"/>
      <c r="CY28" s="627"/>
      <c r="CZ28" s="659">
        <v>9</v>
      </c>
      <c r="DA28" s="660"/>
      <c r="DB28" s="660"/>
      <c r="DC28" s="661"/>
      <c r="DD28" s="634">
        <v>2186167</v>
      </c>
      <c r="DE28" s="626"/>
      <c r="DF28" s="626"/>
      <c r="DG28" s="626"/>
      <c r="DH28" s="626"/>
      <c r="DI28" s="626"/>
      <c r="DJ28" s="626"/>
      <c r="DK28" s="627"/>
      <c r="DL28" s="634">
        <v>2186167</v>
      </c>
      <c r="DM28" s="626"/>
      <c r="DN28" s="626"/>
      <c r="DO28" s="626"/>
      <c r="DP28" s="626"/>
      <c r="DQ28" s="626"/>
      <c r="DR28" s="626"/>
      <c r="DS28" s="626"/>
      <c r="DT28" s="626"/>
      <c r="DU28" s="626"/>
      <c r="DV28" s="627"/>
      <c r="DW28" s="630">
        <v>16.5</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130229</v>
      </c>
      <c r="S29" s="626"/>
      <c r="T29" s="626"/>
      <c r="U29" s="626"/>
      <c r="V29" s="626"/>
      <c r="W29" s="626"/>
      <c r="X29" s="626"/>
      <c r="Y29" s="627"/>
      <c r="Z29" s="628">
        <v>0.5</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2327005</v>
      </c>
      <c r="CS29" s="657"/>
      <c r="CT29" s="657"/>
      <c r="CU29" s="657"/>
      <c r="CV29" s="657"/>
      <c r="CW29" s="657"/>
      <c r="CX29" s="657"/>
      <c r="CY29" s="658"/>
      <c r="CZ29" s="659">
        <v>9</v>
      </c>
      <c r="DA29" s="660"/>
      <c r="DB29" s="660"/>
      <c r="DC29" s="661"/>
      <c r="DD29" s="634">
        <v>2186099</v>
      </c>
      <c r="DE29" s="657"/>
      <c r="DF29" s="657"/>
      <c r="DG29" s="657"/>
      <c r="DH29" s="657"/>
      <c r="DI29" s="657"/>
      <c r="DJ29" s="657"/>
      <c r="DK29" s="658"/>
      <c r="DL29" s="634">
        <v>2186099</v>
      </c>
      <c r="DM29" s="657"/>
      <c r="DN29" s="657"/>
      <c r="DO29" s="657"/>
      <c r="DP29" s="657"/>
      <c r="DQ29" s="657"/>
      <c r="DR29" s="657"/>
      <c r="DS29" s="657"/>
      <c r="DT29" s="657"/>
      <c r="DU29" s="657"/>
      <c r="DV29" s="658"/>
      <c r="DW29" s="630">
        <v>16.5</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276827</v>
      </c>
      <c r="S30" s="626"/>
      <c r="T30" s="626"/>
      <c r="U30" s="626"/>
      <c r="V30" s="626"/>
      <c r="W30" s="626"/>
      <c r="X30" s="626"/>
      <c r="Y30" s="627"/>
      <c r="Z30" s="628">
        <v>1</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97.8</v>
      </c>
      <c r="BH30" s="684"/>
      <c r="BI30" s="684"/>
      <c r="BJ30" s="684"/>
      <c r="BK30" s="684"/>
      <c r="BL30" s="684"/>
      <c r="BM30" s="620">
        <v>89.3</v>
      </c>
      <c r="BN30" s="684"/>
      <c r="BO30" s="684"/>
      <c r="BP30" s="684"/>
      <c r="BQ30" s="685"/>
      <c r="BR30" s="683">
        <v>97.7</v>
      </c>
      <c r="BS30" s="684"/>
      <c r="BT30" s="684"/>
      <c r="BU30" s="684"/>
      <c r="BV30" s="684"/>
      <c r="BW30" s="684"/>
      <c r="BX30" s="620">
        <v>88</v>
      </c>
      <c r="BY30" s="684"/>
      <c r="BZ30" s="684"/>
      <c r="CA30" s="684"/>
      <c r="CB30" s="685"/>
      <c r="CD30" s="688"/>
      <c r="CE30" s="689"/>
      <c r="CF30" s="639" t="s">
        <v>294</v>
      </c>
      <c r="CG30" s="640"/>
      <c r="CH30" s="640"/>
      <c r="CI30" s="640"/>
      <c r="CJ30" s="640"/>
      <c r="CK30" s="640"/>
      <c r="CL30" s="640"/>
      <c r="CM30" s="640"/>
      <c r="CN30" s="640"/>
      <c r="CO30" s="640"/>
      <c r="CP30" s="640"/>
      <c r="CQ30" s="641"/>
      <c r="CR30" s="625">
        <v>2131640</v>
      </c>
      <c r="CS30" s="626"/>
      <c r="CT30" s="626"/>
      <c r="CU30" s="626"/>
      <c r="CV30" s="626"/>
      <c r="CW30" s="626"/>
      <c r="CX30" s="626"/>
      <c r="CY30" s="627"/>
      <c r="CZ30" s="659">
        <v>8.3000000000000007</v>
      </c>
      <c r="DA30" s="660"/>
      <c r="DB30" s="660"/>
      <c r="DC30" s="661"/>
      <c r="DD30" s="634">
        <v>2007972</v>
      </c>
      <c r="DE30" s="626"/>
      <c r="DF30" s="626"/>
      <c r="DG30" s="626"/>
      <c r="DH30" s="626"/>
      <c r="DI30" s="626"/>
      <c r="DJ30" s="626"/>
      <c r="DK30" s="627"/>
      <c r="DL30" s="634">
        <v>2007972</v>
      </c>
      <c r="DM30" s="626"/>
      <c r="DN30" s="626"/>
      <c r="DO30" s="626"/>
      <c r="DP30" s="626"/>
      <c r="DQ30" s="626"/>
      <c r="DR30" s="626"/>
      <c r="DS30" s="626"/>
      <c r="DT30" s="626"/>
      <c r="DU30" s="626"/>
      <c r="DV30" s="627"/>
      <c r="DW30" s="630">
        <v>15.1</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847867</v>
      </c>
      <c r="S31" s="626"/>
      <c r="T31" s="626"/>
      <c r="U31" s="626"/>
      <c r="V31" s="626"/>
      <c r="W31" s="626"/>
      <c r="X31" s="626"/>
      <c r="Y31" s="627"/>
      <c r="Z31" s="628">
        <v>3.2</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97.7</v>
      </c>
      <c r="BH31" s="657"/>
      <c r="BI31" s="657"/>
      <c r="BJ31" s="657"/>
      <c r="BK31" s="657"/>
      <c r="BL31" s="657"/>
      <c r="BM31" s="631">
        <v>90.5</v>
      </c>
      <c r="BN31" s="681"/>
      <c r="BO31" s="681"/>
      <c r="BP31" s="681"/>
      <c r="BQ31" s="682"/>
      <c r="BR31" s="680">
        <v>97.7</v>
      </c>
      <c r="BS31" s="657"/>
      <c r="BT31" s="657"/>
      <c r="BU31" s="657"/>
      <c r="BV31" s="657"/>
      <c r="BW31" s="657"/>
      <c r="BX31" s="631">
        <v>89</v>
      </c>
      <c r="BY31" s="681"/>
      <c r="BZ31" s="681"/>
      <c r="CA31" s="681"/>
      <c r="CB31" s="682"/>
      <c r="CD31" s="688"/>
      <c r="CE31" s="689"/>
      <c r="CF31" s="639" t="s">
        <v>298</v>
      </c>
      <c r="CG31" s="640"/>
      <c r="CH31" s="640"/>
      <c r="CI31" s="640"/>
      <c r="CJ31" s="640"/>
      <c r="CK31" s="640"/>
      <c r="CL31" s="640"/>
      <c r="CM31" s="640"/>
      <c r="CN31" s="640"/>
      <c r="CO31" s="640"/>
      <c r="CP31" s="640"/>
      <c r="CQ31" s="641"/>
      <c r="CR31" s="625">
        <v>195365</v>
      </c>
      <c r="CS31" s="657"/>
      <c r="CT31" s="657"/>
      <c r="CU31" s="657"/>
      <c r="CV31" s="657"/>
      <c r="CW31" s="657"/>
      <c r="CX31" s="657"/>
      <c r="CY31" s="658"/>
      <c r="CZ31" s="659">
        <v>0.8</v>
      </c>
      <c r="DA31" s="660"/>
      <c r="DB31" s="660"/>
      <c r="DC31" s="661"/>
      <c r="DD31" s="634">
        <v>178127</v>
      </c>
      <c r="DE31" s="657"/>
      <c r="DF31" s="657"/>
      <c r="DG31" s="657"/>
      <c r="DH31" s="657"/>
      <c r="DI31" s="657"/>
      <c r="DJ31" s="657"/>
      <c r="DK31" s="658"/>
      <c r="DL31" s="634">
        <v>178127</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363872</v>
      </c>
      <c r="S32" s="626"/>
      <c r="T32" s="626"/>
      <c r="U32" s="626"/>
      <c r="V32" s="626"/>
      <c r="W32" s="626"/>
      <c r="X32" s="626"/>
      <c r="Y32" s="627"/>
      <c r="Z32" s="628">
        <v>1.4</v>
      </c>
      <c r="AA32" s="628"/>
      <c r="AB32" s="628"/>
      <c r="AC32" s="628"/>
      <c r="AD32" s="629">
        <v>28186</v>
      </c>
      <c r="AE32" s="629"/>
      <c r="AF32" s="629"/>
      <c r="AG32" s="629"/>
      <c r="AH32" s="629"/>
      <c r="AI32" s="629"/>
      <c r="AJ32" s="629"/>
      <c r="AK32" s="629"/>
      <c r="AL32" s="630">
        <v>0.2</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97.6</v>
      </c>
      <c r="BH32" s="693"/>
      <c r="BI32" s="693"/>
      <c r="BJ32" s="693"/>
      <c r="BK32" s="693"/>
      <c r="BL32" s="693"/>
      <c r="BM32" s="694">
        <v>86.3</v>
      </c>
      <c r="BN32" s="693"/>
      <c r="BO32" s="693"/>
      <c r="BP32" s="693"/>
      <c r="BQ32" s="695"/>
      <c r="BR32" s="692">
        <v>97.5</v>
      </c>
      <c r="BS32" s="693"/>
      <c r="BT32" s="693"/>
      <c r="BU32" s="693"/>
      <c r="BV32" s="693"/>
      <c r="BW32" s="693"/>
      <c r="BX32" s="694">
        <v>84.7</v>
      </c>
      <c r="BY32" s="693"/>
      <c r="BZ32" s="693"/>
      <c r="CA32" s="693"/>
      <c r="CB32" s="695"/>
      <c r="CD32" s="690"/>
      <c r="CE32" s="691"/>
      <c r="CF32" s="639" t="s">
        <v>301</v>
      </c>
      <c r="CG32" s="640"/>
      <c r="CH32" s="640"/>
      <c r="CI32" s="640"/>
      <c r="CJ32" s="640"/>
      <c r="CK32" s="640"/>
      <c r="CL32" s="640"/>
      <c r="CM32" s="640"/>
      <c r="CN32" s="640"/>
      <c r="CO32" s="640"/>
      <c r="CP32" s="640"/>
      <c r="CQ32" s="641"/>
      <c r="CR32" s="625">
        <v>68</v>
      </c>
      <c r="CS32" s="626"/>
      <c r="CT32" s="626"/>
      <c r="CU32" s="626"/>
      <c r="CV32" s="626"/>
      <c r="CW32" s="626"/>
      <c r="CX32" s="626"/>
      <c r="CY32" s="627"/>
      <c r="CZ32" s="659">
        <v>0</v>
      </c>
      <c r="DA32" s="660"/>
      <c r="DB32" s="660"/>
      <c r="DC32" s="661"/>
      <c r="DD32" s="634">
        <v>68</v>
      </c>
      <c r="DE32" s="626"/>
      <c r="DF32" s="626"/>
      <c r="DG32" s="626"/>
      <c r="DH32" s="626"/>
      <c r="DI32" s="626"/>
      <c r="DJ32" s="626"/>
      <c r="DK32" s="627"/>
      <c r="DL32" s="634">
        <v>68</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2914587</v>
      </c>
      <c r="S33" s="626"/>
      <c r="T33" s="626"/>
      <c r="U33" s="626"/>
      <c r="V33" s="626"/>
      <c r="W33" s="626"/>
      <c r="X33" s="626"/>
      <c r="Y33" s="627"/>
      <c r="Z33" s="628">
        <v>10.9</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8991917</v>
      </c>
      <c r="CS33" s="657"/>
      <c r="CT33" s="657"/>
      <c r="CU33" s="657"/>
      <c r="CV33" s="657"/>
      <c r="CW33" s="657"/>
      <c r="CX33" s="657"/>
      <c r="CY33" s="658"/>
      <c r="CZ33" s="659">
        <v>34.9</v>
      </c>
      <c r="DA33" s="660"/>
      <c r="DB33" s="660"/>
      <c r="DC33" s="661"/>
      <c r="DD33" s="634">
        <v>7089686</v>
      </c>
      <c r="DE33" s="657"/>
      <c r="DF33" s="657"/>
      <c r="DG33" s="657"/>
      <c r="DH33" s="657"/>
      <c r="DI33" s="657"/>
      <c r="DJ33" s="657"/>
      <c r="DK33" s="658"/>
      <c r="DL33" s="634">
        <v>4979307</v>
      </c>
      <c r="DM33" s="657"/>
      <c r="DN33" s="657"/>
      <c r="DO33" s="657"/>
      <c r="DP33" s="657"/>
      <c r="DQ33" s="657"/>
      <c r="DR33" s="657"/>
      <c r="DS33" s="657"/>
      <c r="DT33" s="657"/>
      <c r="DU33" s="657"/>
      <c r="DV33" s="658"/>
      <c r="DW33" s="630">
        <v>37.6</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3711103</v>
      </c>
      <c r="CS34" s="626"/>
      <c r="CT34" s="626"/>
      <c r="CU34" s="626"/>
      <c r="CV34" s="626"/>
      <c r="CW34" s="626"/>
      <c r="CX34" s="626"/>
      <c r="CY34" s="627"/>
      <c r="CZ34" s="659">
        <v>14.4</v>
      </c>
      <c r="DA34" s="660"/>
      <c r="DB34" s="660"/>
      <c r="DC34" s="661"/>
      <c r="DD34" s="634">
        <v>2751680</v>
      </c>
      <c r="DE34" s="626"/>
      <c r="DF34" s="626"/>
      <c r="DG34" s="626"/>
      <c r="DH34" s="626"/>
      <c r="DI34" s="626"/>
      <c r="DJ34" s="626"/>
      <c r="DK34" s="627"/>
      <c r="DL34" s="634">
        <v>1845019</v>
      </c>
      <c r="DM34" s="626"/>
      <c r="DN34" s="626"/>
      <c r="DO34" s="626"/>
      <c r="DP34" s="626"/>
      <c r="DQ34" s="626"/>
      <c r="DR34" s="626"/>
      <c r="DS34" s="626"/>
      <c r="DT34" s="626"/>
      <c r="DU34" s="626"/>
      <c r="DV34" s="627"/>
      <c r="DW34" s="630">
        <v>13.9</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531987</v>
      </c>
      <c r="S35" s="626"/>
      <c r="T35" s="626"/>
      <c r="U35" s="626"/>
      <c r="V35" s="626"/>
      <c r="W35" s="626"/>
      <c r="X35" s="626"/>
      <c r="Y35" s="627"/>
      <c r="Z35" s="628">
        <v>2</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2366814</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-542604</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316126</v>
      </c>
      <c r="CS35" s="657"/>
      <c r="CT35" s="657"/>
      <c r="CU35" s="657"/>
      <c r="CV35" s="657"/>
      <c r="CW35" s="657"/>
      <c r="CX35" s="657"/>
      <c r="CY35" s="658"/>
      <c r="CZ35" s="659">
        <v>1.2</v>
      </c>
      <c r="DA35" s="660"/>
      <c r="DB35" s="660"/>
      <c r="DC35" s="661"/>
      <c r="DD35" s="634">
        <v>182726</v>
      </c>
      <c r="DE35" s="657"/>
      <c r="DF35" s="657"/>
      <c r="DG35" s="657"/>
      <c r="DH35" s="657"/>
      <c r="DI35" s="657"/>
      <c r="DJ35" s="657"/>
      <c r="DK35" s="658"/>
      <c r="DL35" s="634">
        <v>182726</v>
      </c>
      <c r="DM35" s="657"/>
      <c r="DN35" s="657"/>
      <c r="DO35" s="657"/>
      <c r="DP35" s="657"/>
      <c r="DQ35" s="657"/>
      <c r="DR35" s="657"/>
      <c r="DS35" s="657"/>
      <c r="DT35" s="657"/>
      <c r="DU35" s="657"/>
      <c r="DV35" s="658"/>
      <c r="DW35" s="630">
        <v>1.4</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26647075</v>
      </c>
      <c r="S36" s="698"/>
      <c r="T36" s="698"/>
      <c r="U36" s="698"/>
      <c r="V36" s="698"/>
      <c r="W36" s="698"/>
      <c r="X36" s="698"/>
      <c r="Y36" s="699"/>
      <c r="Z36" s="700">
        <v>100</v>
      </c>
      <c r="AA36" s="700"/>
      <c r="AB36" s="700"/>
      <c r="AC36" s="700"/>
      <c r="AD36" s="701">
        <v>12727207</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172711</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-722849</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2125452</v>
      </c>
      <c r="CS36" s="626"/>
      <c r="CT36" s="626"/>
      <c r="CU36" s="626"/>
      <c r="CV36" s="626"/>
      <c r="CW36" s="626"/>
      <c r="CX36" s="626"/>
      <c r="CY36" s="627"/>
      <c r="CZ36" s="659">
        <v>8.3000000000000007</v>
      </c>
      <c r="DA36" s="660"/>
      <c r="DB36" s="660"/>
      <c r="DC36" s="661"/>
      <c r="DD36" s="634">
        <v>1829001</v>
      </c>
      <c r="DE36" s="626"/>
      <c r="DF36" s="626"/>
      <c r="DG36" s="626"/>
      <c r="DH36" s="626"/>
      <c r="DI36" s="626"/>
      <c r="DJ36" s="626"/>
      <c r="DK36" s="627"/>
      <c r="DL36" s="634">
        <v>1324068</v>
      </c>
      <c r="DM36" s="626"/>
      <c r="DN36" s="626"/>
      <c r="DO36" s="626"/>
      <c r="DP36" s="626"/>
      <c r="DQ36" s="626"/>
      <c r="DR36" s="626"/>
      <c r="DS36" s="626"/>
      <c r="DT36" s="626"/>
      <c r="DU36" s="626"/>
      <c r="DV36" s="627"/>
      <c r="DW36" s="630">
        <v>10</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t="s">
        <v>317</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6679</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1080008</v>
      </c>
      <c r="CS37" s="657"/>
      <c r="CT37" s="657"/>
      <c r="CU37" s="657"/>
      <c r="CV37" s="657"/>
      <c r="CW37" s="657"/>
      <c r="CX37" s="657"/>
      <c r="CY37" s="658"/>
      <c r="CZ37" s="659">
        <v>4.2</v>
      </c>
      <c r="DA37" s="660"/>
      <c r="DB37" s="660"/>
      <c r="DC37" s="661"/>
      <c r="DD37" s="634">
        <v>1080008</v>
      </c>
      <c r="DE37" s="657"/>
      <c r="DF37" s="657"/>
      <c r="DG37" s="657"/>
      <c r="DH37" s="657"/>
      <c r="DI37" s="657"/>
      <c r="DJ37" s="657"/>
      <c r="DK37" s="658"/>
      <c r="DL37" s="634">
        <v>931015</v>
      </c>
      <c r="DM37" s="657"/>
      <c r="DN37" s="657"/>
      <c r="DO37" s="657"/>
      <c r="DP37" s="657"/>
      <c r="DQ37" s="657"/>
      <c r="DR37" s="657"/>
      <c r="DS37" s="657"/>
      <c r="DT37" s="657"/>
      <c r="DU37" s="657"/>
      <c r="DV37" s="658"/>
      <c r="DW37" s="630">
        <v>7</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10791</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2194103</v>
      </c>
      <c r="CS38" s="626"/>
      <c r="CT38" s="626"/>
      <c r="CU38" s="626"/>
      <c r="CV38" s="626"/>
      <c r="CW38" s="626"/>
      <c r="CX38" s="626"/>
      <c r="CY38" s="627"/>
      <c r="CZ38" s="659">
        <v>8.5</v>
      </c>
      <c r="DA38" s="660"/>
      <c r="DB38" s="660"/>
      <c r="DC38" s="661"/>
      <c r="DD38" s="634">
        <v>1808606</v>
      </c>
      <c r="DE38" s="626"/>
      <c r="DF38" s="626"/>
      <c r="DG38" s="626"/>
      <c r="DH38" s="626"/>
      <c r="DI38" s="626"/>
      <c r="DJ38" s="626"/>
      <c r="DK38" s="627"/>
      <c r="DL38" s="634">
        <v>1627494</v>
      </c>
      <c r="DM38" s="626"/>
      <c r="DN38" s="626"/>
      <c r="DO38" s="626"/>
      <c r="DP38" s="626"/>
      <c r="DQ38" s="626"/>
      <c r="DR38" s="626"/>
      <c r="DS38" s="626"/>
      <c r="DT38" s="626"/>
      <c r="DU38" s="626"/>
      <c r="DV38" s="627"/>
      <c r="DW38" s="630">
        <v>12.3</v>
      </c>
      <c r="DX38" s="655"/>
      <c r="DY38" s="655"/>
      <c r="DZ38" s="655"/>
      <c r="EA38" s="655"/>
      <c r="EB38" s="655"/>
      <c r="EC38" s="656"/>
    </row>
    <row r="39" spans="2:133" ht="11.25" customHeight="1" x14ac:dyDescent="0.15">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75</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613701</v>
      </c>
      <c r="CS39" s="657"/>
      <c r="CT39" s="657"/>
      <c r="CU39" s="657"/>
      <c r="CV39" s="657"/>
      <c r="CW39" s="657"/>
      <c r="CX39" s="657"/>
      <c r="CY39" s="658"/>
      <c r="CZ39" s="659">
        <v>2.4</v>
      </c>
      <c r="DA39" s="660"/>
      <c r="DB39" s="660"/>
      <c r="DC39" s="661"/>
      <c r="DD39" s="634">
        <v>507673</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506285</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143</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31432</v>
      </c>
      <c r="CS40" s="626"/>
      <c r="CT40" s="626"/>
      <c r="CU40" s="626"/>
      <c r="CV40" s="626"/>
      <c r="CW40" s="626"/>
      <c r="CX40" s="626"/>
      <c r="CY40" s="627"/>
      <c r="CZ40" s="659">
        <v>0.1</v>
      </c>
      <c r="DA40" s="660"/>
      <c r="DB40" s="660"/>
      <c r="DC40" s="661"/>
      <c r="DD40" s="634">
        <v>10000</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1687818</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350</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317</v>
      </c>
      <c r="CS41" s="657"/>
      <c r="CT41" s="657"/>
      <c r="CU41" s="657"/>
      <c r="CV41" s="657"/>
      <c r="CW41" s="657"/>
      <c r="CX41" s="657"/>
      <c r="CY41" s="658"/>
      <c r="CZ41" s="659" t="s">
        <v>317</v>
      </c>
      <c r="DA41" s="660"/>
      <c r="DB41" s="660"/>
      <c r="DC41" s="661"/>
      <c r="DD41" s="634" t="s">
        <v>317</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3057555</v>
      </c>
      <c r="CS42" s="626"/>
      <c r="CT42" s="626"/>
      <c r="CU42" s="626"/>
      <c r="CV42" s="626"/>
      <c r="CW42" s="626"/>
      <c r="CX42" s="626"/>
      <c r="CY42" s="627"/>
      <c r="CZ42" s="659">
        <v>11.9</v>
      </c>
      <c r="DA42" s="708"/>
      <c r="DB42" s="708"/>
      <c r="DC42" s="709"/>
      <c r="DD42" s="634">
        <v>564205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38123</v>
      </c>
      <c r="CS43" s="657"/>
      <c r="CT43" s="657"/>
      <c r="CU43" s="657"/>
      <c r="CV43" s="657"/>
      <c r="CW43" s="657"/>
      <c r="CX43" s="657"/>
      <c r="CY43" s="658"/>
      <c r="CZ43" s="659">
        <v>0.1</v>
      </c>
      <c r="DA43" s="660"/>
      <c r="DB43" s="660"/>
      <c r="DC43" s="661"/>
      <c r="DD43" s="634">
        <v>38123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2958377</v>
      </c>
      <c r="CS44" s="626"/>
      <c r="CT44" s="626"/>
      <c r="CU44" s="626"/>
      <c r="CV44" s="626"/>
      <c r="CW44" s="626"/>
      <c r="CX44" s="626"/>
      <c r="CY44" s="627"/>
      <c r="CZ44" s="659">
        <v>11.5</v>
      </c>
      <c r="DA44" s="708"/>
      <c r="DB44" s="708"/>
      <c r="DC44" s="709"/>
      <c r="DD44" s="634">
        <v>514702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497010</v>
      </c>
      <c r="CS45" s="657"/>
      <c r="CT45" s="657"/>
      <c r="CU45" s="657"/>
      <c r="CV45" s="657"/>
      <c r="CW45" s="657"/>
      <c r="CX45" s="657"/>
      <c r="CY45" s="658"/>
      <c r="CZ45" s="659">
        <v>1.9</v>
      </c>
      <c r="DA45" s="660"/>
      <c r="DB45" s="660"/>
      <c r="DC45" s="661"/>
      <c r="DD45" s="634">
        <v>23530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2426852</v>
      </c>
      <c r="CS46" s="626"/>
      <c r="CT46" s="626"/>
      <c r="CU46" s="626"/>
      <c r="CV46" s="626"/>
      <c r="CW46" s="626"/>
      <c r="CX46" s="626"/>
      <c r="CY46" s="627"/>
      <c r="CZ46" s="659">
        <v>9.4</v>
      </c>
      <c r="DA46" s="708"/>
      <c r="DB46" s="708"/>
      <c r="DC46" s="709"/>
      <c r="DD46" s="634">
        <v>469057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99178</v>
      </c>
      <c r="CS47" s="657"/>
      <c r="CT47" s="657"/>
      <c r="CU47" s="657"/>
      <c r="CV47" s="657"/>
      <c r="CW47" s="657"/>
      <c r="CX47" s="657"/>
      <c r="CY47" s="658"/>
      <c r="CZ47" s="659">
        <v>0.4</v>
      </c>
      <c r="DA47" s="660"/>
      <c r="DB47" s="660"/>
      <c r="DC47" s="661"/>
      <c r="DD47" s="634">
        <v>49503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25744110</v>
      </c>
      <c r="CS49" s="693"/>
      <c r="CT49" s="693"/>
      <c r="CU49" s="693"/>
      <c r="CV49" s="693"/>
      <c r="CW49" s="693"/>
      <c r="CX49" s="693"/>
      <c r="CY49" s="720"/>
      <c r="CZ49" s="721">
        <v>100</v>
      </c>
      <c r="DA49" s="722"/>
      <c r="DB49" s="722"/>
      <c r="DC49" s="723"/>
      <c r="DD49" s="724">
        <v>15165291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26607</v>
      </c>
      <c r="R7" s="755"/>
      <c r="S7" s="755"/>
      <c r="T7" s="755"/>
      <c r="U7" s="755"/>
      <c r="V7" s="755">
        <v>25705</v>
      </c>
      <c r="W7" s="755"/>
      <c r="X7" s="755"/>
      <c r="Y7" s="755"/>
      <c r="Z7" s="755"/>
      <c r="AA7" s="755">
        <v>902</v>
      </c>
      <c r="AB7" s="755"/>
      <c r="AC7" s="755"/>
      <c r="AD7" s="755"/>
      <c r="AE7" s="756"/>
      <c r="AF7" s="757">
        <v>820</v>
      </c>
      <c r="AG7" s="758"/>
      <c r="AH7" s="758"/>
      <c r="AI7" s="758"/>
      <c r="AJ7" s="759"/>
      <c r="AK7" s="794">
        <v>277</v>
      </c>
      <c r="AL7" s="795"/>
      <c r="AM7" s="795"/>
      <c r="AN7" s="795"/>
      <c r="AO7" s="795"/>
      <c r="AP7" s="795">
        <v>21046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554</v>
      </c>
      <c r="BT7" s="799"/>
      <c r="BU7" s="799"/>
      <c r="BV7" s="799"/>
      <c r="BW7" s="799"/>
      <c r="BX7" s="799"/>
      <c r="BY7" s="799"/>
      <c r="BZ7" s="799"/>
      <c r="CA7" s="799"/>
      <c r="CB7" s="799"/>
      <c r="CC7" s="799"/>
      <c r="CD7" s="799"/>
      <c r="CE7" s="799"/>
      <c r="CF7" s="799"/>
      <c r="CG7" s="800"/>
      <c r="CH7" s="791">
        <v>0</v>
      </c>
      <c r="CI7" s="792"/>
      <c r="CJ7" s="792"/>
      <c r="CK7" s="792"/>
      <c r="CL7" s="793"/>
      <c r="CM7" s="791">
        <v>4</v>
      </c>
      <c r="CN7" s="792"/>
      <c r="CO7" s="792"/>
      <c r="CP7" s="792"/>
      <c r="CQ7" s="793"/>
      <c r="CR7" s="791">
        <v>20</v>
      </c>
      <c r="CS7" s="792"/>
      <c r="CT7" s="792"/>
      <c r="CU7" s="792"/>
      <c r="CV7" s="793"/>
      <c r="CW7" s="791" t="s">
        <v>557</v>
      </c>
      <c r="CX7" s="792"/>
      <c r="CY7" s="792"/>
      <c r="CZ7" s="792"/>
      <c r="DA7" s="793"/>
      <c r="DB7" s="791" t="s">
        <v>557</v>
      </c>
      <c r="DC7" s="792"/>
      <c r="DD7" s="792"/>
      <c r="DE7" s="792"/>
      <c r="DF7" s="793"/>
      <c r="DG7" s="791" t="s">
        <v>557</v>
      </c>
      <c r="DH7" s="792"/>
      <c r="DI7" s="792"/>
      <c r="DJ7" s="792"/>
      <c r="DK7" s="793"/>
      <c r="DL7" s="791" t="s">
        <v>557</v>
      </c>
      <c r="DM7" s="792"/>
      <c r="DN7" s="792"/>
      <c r="DO7" s="792"/>
      <c r="DP7" s="793"/>
      <c r="DQ7" s="791" t="s">
        <v>557</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40</v>
      </c>
      <c r="R8" s="779"/>
      <c r="S8" s="779"/>
      <c r="T8" s="779"/>
      <c r="U8" s="779"/>
      <c r="V8" s="779">
        <v>39</v>
      </c>
      <c r="W8" s="779"/>
      <c r="X8" s="779"/>
      <c r="Y8" s="779"/>
      <c r="Z8" s="779"/>
      <c r="AA8" s="779">
        <v>1</v>
      </c>
      <c r="AB8" s="779"/>
      <c r="AC8" s="779"/>
      <c r="AD8" s="779"/>
      <c r="AE8" s="780"/>
      <c r="AF8" s="781">
        <v>1</v>
      </c>
      <c r="AG8" s="782"/>
      <c r="AH8" s="782"/>
      <c r="AI8" s="782"/>
      <c r="AJ8" s="783"/>
      <c r="AK8" s="784" t="s">
        <v>566</v>
      </c>
      <c r="AL8" s="785"/>
      <c r="AM8" s="785"/>
      <c r="AN8" s="785"/>
      <c r="AO8" s="785"/>
      <c r="AP8" s="785" t="s">
        <v>566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555</v>
      </c>
      <c r="BT8" s="789"/>
      <c r="BU8" s="789"/>
      <c r="BV8" s="789"/>
      <c r="BW8" s="789"/>
      <c r="BX8" s="789"/>
      <c r="BY8" s="789"/>
      <c r="BZ8" s="789"/>
      <c r="CA8" s="789"/>
      <c r="CB8" s="789"/>
      <c r="CC8" s="789"/>
      <c r="CD8" s="789"/>
      <c r="CE8" s="789"/>
      <c r="CF8" s="789"/>
      <c r="CG8" s="790"/>
      <c r="CH8" s="801">
        <v>4</v>
      </c>
      <c r="CI8" s="802"/>
      <c r="CJ8" s="802"/>
      <c r="CK8" s="802"/>
      <c r="CL8" s="803"/>
      <c r="CM8" s="801">
        <v>110</v>
      </c>
      <c r="CN8" s="802"/>
      <c r="CO8" s="802"/>
      <c r="CP8" s="802"/>
      <c r="CQ8" s="803"/>
      <c r="CR8" s="801">
        <v>100</v>
      </c>
      <c r="CS8" s="802"/>
      <c r="CT8" s="802"/>
      <c r="CU8" s="802"/>
      <c r="CV8" s="803"/>
      <c r="CW8" s="801" t="s">
        <v>551</v>
      </c>
      <c r="CX8" s="802"/>
      <c r="CY8" s="802"/>
      <c r="CZ8" s="802"/>
      <c r="DA8" s="803"/>
      <c r="DB8" s="801" t="s">
        <v>551</v>
      </c>
      <c r="DC8" s="802"/>
      <c r="DD8" s="802"/>
      <c r="DE8" s="802"/>
      <c r="DF8" s="803"/>
      <c r="DG8" s="801" t="s">
        <v>551</v>
      </c>
      <c r="DH8" s="802"/>
      <c r="DI8" s="802"/>
      <c r="DJ8" s="802"/>
      <c r="DK8" s="803"/>
      <c r="DL8" s="801" t="s">
        <v>551</v>
      </c>
      <c r="DM8" s="802"/>
      <c r="DN8" s="802"/>
      <c r="DO8" s="802"/>
      <c r="DP8" s="803"/>
      <c r="DQ8" s="801" t="s">
        <v>551</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556</v>
      </c>
      <c r="BT9" s="789"/>
      <c r="BU9" s="789"/>
      <c r="BV9" s="789"/>
      <c r="BW9" s="789"/>
      <c r="BX9" s="789"/>
      <c r="BY9" s="789"/>
      <c r="BZ9" s="789"/>
      <c r="CA9" s="789"/>
      <c r="CB9" s="789"/>
      <c r="CC9" s="789"/>
      <c r="CD9" s="789"/>
      <c r="CE9" s="789"/>
      <c r="CF9" s="789"/>
      <c r="CG9" s="790"/>
      <c r="CH9" s="801" t="s">
        <v>568</v>
      </c>
      <c r="CI9" s="802"/>
      <c r="CJ9" s="802"/>
      <c r="CK9" s="802"/>
      <c r="CL9" s="803"/>
      <c r="CM9" s="801">
        <v>10</v>
      </c>
      <c r="CN9" s="802"/>
      <c r="CO9" s="802"/>
      <c r="CP9" s="802"/>
      <c r="CQ9" s="803"/>
      <c r="CR9" s="801">
        <v>10</v>
      </c>
      <c r="CS9" s="802"/>
      <c r="CT9" s="802"/>
      <c r="CU9" s="802"/>
      <c r="CV9" s="803"/>
      <c r="CW9" s="801" t="s">
        <v>548</v>
      </c>
      <c r="CX9" s="802"/>
      <c r="CY9" s="802"/>
      <c r="CZ9" s="802"/>
      <c r="DA9" s="803"/>
      <c r="DB9" s="801" t="s">
        <v>548</v>
      </c>
      <c r="DC9" s="802"/>
      <c r="DD9" s="802"/>
      <c r="DE9" s="802"/>
      <c r="DF9" s="803"/>
      <c r="DG9" s="801" t="s">
        <v>548</v>
      </c>
      <c r="DH9" s="802"/>
      <c r="DI9" s="802"/>
      <c r="DJ9" s="802"/>
      <c r="DK9" s="803"/>
      <c r="DL9" s="801" t="s">
        <v>548</v>
      </c>
      <c r="DM9" s="802"/>
      <c r="DN9" s="802"/>
      <c r="DO9" s="802"/>
      <c r="DP9" s="803"/>
      <c r="DQ9" s="801" t="s">
        <v>548</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26647</v>
      </c>
      <c r="R23" s="814"/>
      <c r="S23" s="814"/>
      <c r="T23" s="814"/>
      <c r="U23" s="814"/>
      <c r="V23" s="814">
        <v>25744</v>
      </c>
      <c r="W23" s="814"/>
      <c r="X23" s="814"/>
      <c r="Y23" s="814"/>
      <c r="Z23" s="814"/>
      <c r="AA23" s="814">
        <v>903</v>
      </c>
      <c r="AB23" s="814"/>
      <c r="AC23" s="814"/>
      <c r="AD23" s="814"/>
      <c r="AE23" s="815"/>
      <c r="AF23" s="816">
        <v>821</v>
      </c>
      <c r="AG23" s="814"/>
      <c r="AH23" s="814"/>
      <c r="AI23" s="814"/>
      <c r="AJ23" s="817"/>
      <c r="AK23" s="818"/>
      <c r="AL23" s="819"/>
      <c r="AM23" s="819"/>
      <c r="AN23" s="819"/>
      <c r="AO23" s="819"/>
      <c r="AP23" s="814">
        <v>21046</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3">
        <v>6177</v>
      </c>
      <c r="R28" s="844"/>
      <c r="S28" s="844"/>
      <c r="T28" s="844"/>
      <c r="U28" s="844"/>
      <c r="V28" s="844">
        <v>6720</v>
      </c>
      <c r="W28" s="844"/>
      <c r="X28" s="844"/>
      <c r="Y28" s="844"/>
      <c r="Z28" s="844"/>
      <c r="AA28" s="844">
        <v>-543</v>
      </c>
      <c r="AB28" s="844"/>
      <c r="AC28" s="844"/>
      <c r="AD28" s="844"/>
      <c r="AE28" s="845"/>
      <c r="AF28" s="846">
        <v>-543</v>
      </c>
      <c r="AG28" s="844"/>
      <c r="AH28" s="844"/>
      <c r="AI28" s="844"/>
      <c r="AJ28" s="847"/>
      <c r="AK28" s="838">
        <v>506</v>
      </c>
      <c r="AL28" s="839"/>
      <c r="AM28" s="839"/>
      <c r="AN28" s="839"/>
      <c r="AO28" s="839"/>
      <c r="AP28" s="838" t="s">
        <v>566</v>
      </c>
      <c r="AQ28" s="839"/>
      <c r="AR28" s="839"/>
      <c r="AS28" s="839"/>
      <c r="AT28" s="839"/>
      <c r="AU28" s="838" t="s">
        <v>566</v>
      </c>
      <c r="AV28" s="839"/>
      <c r="AW28" s="839"/>
      <c r="AX28" s="839"/>
      <c r="AY28" s="839"/>
      <c r="AZ28" s="840" t="s">
        <v>563</v>
      </c>
      <c r="BA28" s="840"/>
      <c r="BB28" s="840"/>
      <c r="BC28" s="840"/>
      <c r="BD28" s="840"/>
      <c r="BE28" s="841"/>
      <c r="BF28" s="841"/>
      <c r="BG28" s="841"/>
      <c r="BH28" s="841"/>
      <c r="BI28" s="842"/>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585</v>
      </c>
      <c r="R29" s="779"/>
      <c r="S29" s="779"/>
      <c r="T29" s="779"/>
      <c r="U29" s="779"/>
      <c r="V29" s="779">
        <v>576</v>
      </c>
      <c r="W29" s="779"/>
      <c r="X29" s="779"/>
      <c r="Y29" s="779"/>
      <c r="Z29" s="779"/>
      <c r="AA29" s="779">
        <v>9</v>
      </c>
      <c r="AB29" s="779"/>
      <c r="AC29" s="779"/>
      <c r="AD29" s="779"/>
      <c r="AE29" s="780"/>
      <c r="AF29" s="781">
        <v>9</v>
      </c>
      <c r="AG29" s="782"/>
      <c r="AH29" s="782"/>
      <c r="AI29" s="782"/>
      <c r="AJ29" s="783"/>
      <c r="AK29" s="850">
        <v>210</v>
      </c>
      <c r="AL29" s="851"/>
      <c r="AM29" s="851"/>
      <c r="AN29" s="851"/>
      <c r="AO29" s="851"/>
      <c r="AP29" s="851" t="s">
        <v>566</v>
      </c>
      <c r="AQ29" s="851"/>
      <c r="AR29" s="851"/>
      <c r="AS29" s="851"/>
      <c r="AT29" s="851"/>
      <c r="AU29" s="851" t="s">
        <v>566</v>
      </c>
      <c r="AV29" s="851"/>
      <c r="AW29" s="851"/>
      <c r="AX29" s="851"/>
      <c r="AY29" s="851"/>
      <c r="AZ29" s="852" t="s">
        <v>564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5227</v>
      </c>
      <c r="R30" s="779"/>
      <c r="S30" s="779"/>
      <c r="T30" s="779"/>
      <c r="U30" s="779"/>
      <c r="V30" s="779">
        <v>5048</v>
      </c>
      <c r="W30" s="779"/>
      <c r="X30" s="779"/>
      <c r="Y30" s="779"/>
      <c r="Z30" s="779"/>
      <c r="AA30" s="779">
        <v>179</v>
      </c>
      <c r="AB30" s="779"/>
      <c r="AC30" s="779"/>
      <c r="AD30" s="779"/>
      <c r="AE30" s="780"/>
      <c r="AF30" s="781">
        <v>178</v>
      </c>
      <c r="AG30" s="782"/>
      <c r="AH30" s="782"/>
      <c r="AI30" s="782"/>
      <c r="AJ30" s="783"/>
      <c r="AK30" s="850">
        <v>746</v>
      </c>
      <c r="AL30" s="851"/>
      <c r="AM30" s="851"/>
      <c r="AN30" s="851"/>
      <c r="AO30" s="851"/>
      <c r="AP30" s="851" t="s">
        <v>566</v>
      </c>
      <c r="AQ30" s="851"/>
      <c r="AR30" s="851"/>
      <c r="AS30" s="851"/>
      <c r="AT30" s="851"/>
      <c r="AU30" s="851" t="s">
        <v>566</v>
      </c>
      <c r="AV30" s="851"/>
      <c r="AW30" s="851"/>
      <c r="AX30" s="851"/>
      <c r="AY30" s="851"/>
      <c r="AZ30" s="852" t="s">
        <v>561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79</v>
      </c>
      <c r="R31" s="779"/>
      <c r="S31" s="779"/>
      <c r="T31" s="779"/>
      <c r="U31" s="779"/>
      <c r="V31" s="779">
        <v>79</v>
      </c>
      <c r="W31" s="779"/>
      <c r="X31" s="779"/>
      <c r="Y31" s="779"/>
      <c r="Z31" s="779"/>
      <c r="AA31" s="779" t="s">
        <v>561</v>
      </c>
      <c r="AB31" s="779"/>
      <c r="AC31" s="779"/>
      <c r="AD31" s="779"/>
      <c r="AE31" s="780"/>
      <c r="AF31" s="781" t="s">
        <v>223</v>
      </c>
      <c r="AG31" s="782"/>
      <c r="AH31" s="782"/>
      <c r="AI31" s="782"/>
      <c r="AJ31" s="783"/>
      <c r="AK31" s="850">
        <v>49</v>
      </c>
      <c r="AL31" s="851"/>
      <c r="AM31" s="851"/>
      <c r="AN31" s="851"/>
      <c r="AO31" s="851"/>
      <c r="AP31" s="851" t="s">
        <v>566</v>
      </c>
      <c r="AQ31" s="851"/>
      <c r="AR31" s="851"/>
      <c r="AS31" s="851"/>
      <c r="AT31" s="851"/>
      <c r="AU31" s="851" t="s">
        <v>566</v>
      </c>
      <c r="AV31" s="851"/>
      <c r="AW31" s="851"/>
      <c r="AX31" s="851"/>
      <c r="AY31" s="851"/>
      <c r="AZ31" s="852" t="s">
        <v>561</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724</v>
      </c>
      <c r="R32" s="779"/>
      <c r="S32" s="779"/>
      <c r="T32" s="779"/>
      <c r="U32" s="779"/>
      <c r="V32" s="779">
        <v>598</v>
      </c>
      <c r="W32" s="779"/>
      <c r="X32" s="779"/>
      <c r="Y32" s="779"/>
      <c r="Z32" s="779"/>
      <c r="AA32" s="779">
        <v>127</v>
      </c>
      <c r="AB32" s="779"/>
      <c r="AC32" s="779"/>
      <c r="AD32" s="779"/>
      <c r="AE32" s="780"/>
      <c r="AF32" s="781">
        <v>1672</v>
      </c>
      <c r="AG32" s="782"/>
      <c r="AH32" s="782"/>
      <c r="AI32" s="782"/>
      <c r="AJ32" s="783"/>
      <c r="AK32" s="850">
        <v>173</v>
      </c>
      <c r="AL32" s="851"/>
      <c r="AM32" s="851"/>
      <c r="AN32" s="851"/>
      <c r="AO32" s="851"/>
      <c r="AP32" s="851">
        <v>2086</v>
      </c>
      <c r="AQ32" s="851"/>
      <c r="AR32" s="851"/>
      <c r="AS32" s="851"/>
      <c r="AT32" s="851"/>
      <c r="AU32" s="851">
        <v>987</v>
      </c>
      <c r="AV32" s="851"/>
      <c r="AW32" s="851"/>
      <c r="AX32" s="851"/>
      <c r="AY32" s="851"/>
      <c r="AZ32" s="852" t="s">
        <v>565</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1316</v>
      </c>
      <c r="AG63" s="862"/>
      <c r="AH63" s="862"/>
      <c r="AI63" s="862"/>
      <c r="AJ63" s="863"/>
      <c r="AK63" s="864"/>
      <c r="AL63" s="859"/>
      <c r="AM63" s="859"/>
      <c r="AN63" s="859"/>
      <c r="AO63" s="859"/>
      <c r="AP63" s="862">
        <v>2086</v>
      </c>
      <c r="AQ63" s="862"/>
      <c r="AR63" s="862"/>
      <c r="AS63" s="862"/>
      <c r="AT63" s="862"/>
      <c r="AU63" s="862">
        <v>987</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392</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558</v>
      </c>
      <c r="C68" s="890"/>
      <c r="D68" s="890"/>
      <c r="E68" s="890"/>
      <c r="F68" s="890"/>
      <c r="G68" s="890"/>
      <c r="H68" s="890"/>
      <c r="I68" s="890"/>
      <c r="J68" s="890"/>
      <c r="K68" s="890"/>
      <c r="L68" s="890"/>
      <c r="M68" s="890"/>
      <c r="N68" s="890"/>
      <c r="O68" s="890"/>
      <c r="P68" s="891"/>
      <c r="Q68" s="892">
        <v>12059</v>
      </c>
      <c r="R68" s="886"/>
      <c r="S68" s="886"/>
      <c r="T68" s="886"/>
      <c r="U68" s="886"/>
      <c r="V68" s="886">
        <v>11158</v>
      </c>
      <c r="W68" s="886"/>
      <c r="X68" s="886"/>
      <c r="Y68" s="886"/>
      <c r="Z68" s="886"/>
      <c r="AA68" s="886">
        <v>900</v>
      </c>
      <c r="AB68" s="886"/>
      <c r="AC68" s="886"/>
      <c r="AD68" s="886"/>
      <c r="AE68" s="886"/>
      <c r="AF68" s="886">
        <v>900</v>
      </c>
      <c r="AG68" s="886"/>
      <c r="AH68" s="886"/>
      <c r="AI68" s="886"/>
      <c r="AJ68" s="886"/>
      <c r="AK68" s="886" t="s">
        <v>569</v>
      </c>
      <c r="AL68" s="886"/>
      <c r="AM68" s="886"/>
      <c r="AN68" s="886"/>
      <c r="AO68" s="886"/>
      <c r="AP68" s="886" t="s">
        <v>548</v>
      </c>
      <c r="AQ68" s="886"/>
      <c r="AR68" s="886"/>
      <c r="AS68" s="886"/>
      <c r="AT68" s="886"/>
      <c r="AU68" s="886" t="s">
        <v>548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567</v>
      </c>
      <c r="C69" s="894"/>
      <c r="D69" s="894"/>
      <c r="E69" s="894"/>
      <c r="F69" s="894"/>
      <c r="G69" s="894"/>
      <c r="H69" s="894"/>
      <c r="I69" s="894"/>
      <c r="J69" s="894"/>
      <c r="K69" s="894"/>
      <c r="L69" s="894"/>
      <c r="M69" s="894"/>
      <c r="N69" s="894"/>
      <c r="O69" s="894"/>
      <c r="P69" s="895"/>
      <c r="Q69" s="896">
        <v>70</v>
      </c>
      <c r="R69" s="851"/>
      <c r="S69" s="851"/>
      <c r="T69" s="851"/>
      <c r="U69" s="851"/>
      <c r="V69" s="851">
        <v>70</v>
      </c>
      <c r="W69" s="851"/>
      <c r="X69" s="851"/>
      <c r="Y69" s="851"/>
      <c r="Z69" s="851"/>
      <c r="AA69" s="851" t="s">
        <v>561</v>
      </c>
      <c r="AB69" s="851"/>
      <c r="AC69" s="851"/>
      <c r="AD69" s="851"/>
      <c r="AE69" s="851"/>
      <c r="AF69" s="851" t="s">
        <v>561</v>
      </c>
      <c r="AG69" s="851"/>
      <c r="AH69" s="851"/>
      <c r="AI69" s="851"/>
      <c r="AJ69" s="851"/>
      <c r="AK69" s="851" t="s">
        <v>561</v>
      </c>
      <c r="AL69" s="851"/>
      <c r="AM69" s="851"/>
      <c r="AN69" s="851"/>
      <c r="AO69" s="851"/>
      <c r="AP69" s="851" t="s">
        <v>549</v>
      </c>
      <c r="AQ69" s="851"/>
      <c r="AR69" s="851"/>
      <c r="AS69" s="851"/>
      <c r="AT69" s="851"/>
      <c r="AU69" s="851" t="s">
        <v>548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540</v>
      </c>
      <c r="C70" s="894"/>
      <c r="D70" s="894"/>
      <c r="E70" s="894"/>
      <c r="F70" s="894"/>
      <c r="G70" s="894"/>
      <c r="H70" s="894"/>
      <c r="I70" s="894"/>
      <c r="J70" s="894"/>
      <c r="K70" s="894"/>
      <c r="L70" s="894"/>
      <c r="M70" s="894"/>
      <c r="N70" s="894"/>
      <c r="O70" s="894"/>
      <c r="P70" s="895"/>
      <c r="Q70" s="896">
        <v>2716</v>
      </c>
      <c r="R70" s="851"/>
      <c r="S70" s="851"/>
      <c r="T70" s="851"/>
      <c r="U70" s="851"/>
      <c r="V70" s="851">
        <v>2438</v>
      </c>
      <c r="W70" s="851"/>
      <c r="X70" s="851"/>
      <c r="Y70" s="851"/>
      <c r="Z70" s="851"/>
      <c r="AA70" s="851">
        <v>278</v>
      </c>
      <c r="AB70" s="851"/>
      <c r="AC70" s="851"/>
      <c r="AD70" s="851"/>
      <c r="AE70" s="851"/>
      <c r="AF70" s="851">
        <v>63</v>
      </c>
      <c r="AG70" s="851"/>
      <c r="AH70" s="851"/>
      <c r="AI70" s="851"/>
      <c r="AJ70" s="851"/>
      <c r="AK70" s="851">
        <v>145</v>
      </c>
      <c r="AL70" s="851"/>
      <c r="AM70" s="851"/>
      <c r="AN70" s="851"/>
      <c r="AO70" s="851"/>
      <c r="AP70" s="851">
        <v>355</v>
      </c>
      <c r="AQ70" s="851"/>
      <c r="AR70" s="851"/>
      <c r="AS70" s="851"/>
      <c r="AT70" s="851"/>
      <c r="AU70" s="851" t="s">
        <v>547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541</v>
      </c>
      <c r="C71" s="894"/>
      <c r="D71" s="894"/>
      <c r="E71" s="894"/>
      <c r="F71" s="894"/>
      <c r="G71" s="894"/>
      <c r="H71" s="894"/>
      <c r="I71" s="894"/>
      <c r="J71" s="894"/>
      <c r="K71" s="894"/>
      <c r="L71" s="894"/>
      <c r="M71" s="894"/>
      <c r="N71" s="894"/>
      <c r="O71" s="894"/>
      <c r="P71" s="895"/>
      <c r="Q71" s="896">
        <v>1243</v>
      </c>
      <c r="R71" s="851"/>
      <c r="S71" s="851"/>
      <c r="T71" s="851"/>
      <c r="U71" s="851"/>
      <c r="V71" s="851">
        <v>1197</v>
      </c>
      <c r="W71" s="851"/>
      <c r="X71" s="851"/>
      <c r="Y71" s="851"/>
      <c r="Z71" s="851"/>
      <c r="AA71" s="851">
        <v>46</v>
      </c>
      <c r="AB71" s="851"/>
      <c r="AC71" s="851"/>
      <c r="AD71" s="851"/>
      <c r="AE71" s="851"/>
      <c r="AF71" s="851">
        <v>46</v>
      </c>
      <c r="AG71" s="851"/>
      <c r="AH71" s="851"/>
      <c r="AI71" s="851"/>
      <c r="AJ71" s="851"/>
      <c r="AK71" s="851" t="s">
        <v>546</v>
      </c>
      <c r="AL71" s="851"/>
      <c r="AM71" s="851"/>
      <c r="AN71" s="851"/>
      <c r="AO71" s="851"/>
      <c r="AP71" s="851">
        <v>594</v>
      </c>
      <c r="AQ71" s="851"/>
      <c r="AR71" s="851"/>
      <c r="AS71" s="851"/>
      <c r="AT71" s="851"/>
      <c r="AU71" s="851">
        <v>214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542</v>
      </c>
      <c r="C72" s="894"/>
      <c r="D72" s="894"/>
      <c r="E72" s="894"/>
      <c r="F72" s="894"/>
      <c r="G72" s="894"/>
      <c r="H72" s="894"/>
      <c r="I72" s="894"/>
      <c r="J72" s="894"/>
      <c r="K72" s="894"/>
      <c r="L72" s="894"/>
      <c r="M72" s="894"/>
      <c r="N72" s="894"/>
      <c r="O72" s="894"/>
      <c r="P72" s="895"/>
      <c r="Q72" s="896">
        <v>202</v>
      </c>
      <c r="R72" s="851"/>
      <c r="S72" s="851"/>
      <c r="T72" s="851"/>
      <c r="U72" s="851"/>
      <c r="V72" s="851">
        <v>197</v>
      </c>
      <c r="W72" s="851"/>
      <c r="X72" s="851"/>
      <c r="Y72" s="851"/>
      <c r="Z72" s="851"/>
      <c r="AA72" s="851">
        <v>5</v>
      </c>
      <c r="AB72" s="851"/>
      <c r="AC72" s="851"/>
      <c r="AD72" s="851"/>
      <c r="AE72" s="851"/>
      <c r="AF72" s="851">
        <v>5</v>
      </c>
      <c r="AG72" s="851"/>
      <c r="AH72" s="851"/>
      <c r="AI72" s="851"/>
      <c r="AJ72" s="851"/>
      <c r="AK72" s="851">
        <v>17</v>
      </c>
      <c r="AL72" s="851"/>
      <c r="AM72" s="851"/>
      <c r="AN72" s="851"/>
      <c r="AO72" s="851"/>
      <c r="AP72" s="851" t="s">
        <v>548</v>
      </c>
      <c r="AQ72" s="851"/>
      <c r="AR72" s="851"/>
      <c r="AS72" s="851"/>
      <c r="AT72" s="851"/>
      <c r="AU72" s="851" t="s">
        <v>551</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543</v>
      </c>
      <c r="C73" s="894"/>
      <c r="D73" s="894"/>
      <c r="E73" s="894"/>
      <c r="F73" s="894"/>
      <c r="G73" s="894"/>
      <c r="H73" s="894"/>
      <c r="I73" s="894"/>
      <c r="J73" s="894"/>
      <c r="K73" s="894"/>
      <c r="L73" s="894"/>
      <c r="M73" s="894"/>
      <c r="N73" s="894"/>
      <c r="O73" s="894"/>
      <c r="P73" s="895"/>
      <c r="Q73" s="896">
        <v>64</v>
      </c>
      <c r="R73" s="851"/>
      <c r="S73" s="851"/>
      <c r="T73" s="851"/>
      <c r="U73" s="851"/>
      <c r="V73" s="851">
        <v>64</v>
      </c>
      <c r="W73" s="851"/>
      <c r="X73" s="851"/>
      <c r="Y73" s="851"/>
      <c r="Z73" s="851"/>
      <c r="AA73" s="851" t="s">
        <v>559</v>
      </c>
      <c r="AB73" s="851"/>
      <c r="AC73" s="851"/>
      <c r="AD73" s="851"/>
      <c r="AE73" s="851"/>
      <c r="AF73" s="851" t="s">
        <v>560</v>
      </c>
      <c r="AG73" s="851"/>
      <c r="AH73" s="851"/>
      <c r="AI73" s="851"/>
      <c r="AJ73" s="851"/>
      <c r="AK73" s="851" t="s">
        <v>553</v>
      </c>
      <c r="AL73" s="851"/>
      <c r="AM73" s="851"/>
      <c r="AN73" s="851"/>
      <c r="AO73" s="851"/>
      <c r="AP73" s="851" t="s">
        <v>550</v>
      </c>
      <c r="AQ73" s="851"/>
      <c r="AR73" s="851"/>
      <c r="AS73" s="851"/>
      <c r="AT73" s="851"/>
      <c r="AU73" s="851" t="s">
        <v>552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544</v>
      </c>
      <c r="C74" s="894"/>
      <c r="D74" s="894"/>
      <c r="E74" s="894"/>
      <c r="F74" s="894"/>
      <c r="G74" s="894"/>
      <c r="H74" s="894"/>
      <c r="I74" s="894"/>
      <c r="J74" s="894"/>
      <c r="K74" s="894"/>
      <c r="L74" s="894"/>
      <c r="M74" s="894"/>
      <c r="N74" s="894"/>
      <c r="O74" s="894"/>
      <c r="P74" s="895"/>
      <c r="Q74" s="896">
        <v>489</v>
      </c>
      <c r="R74" s="851"/>
      <c r="S74" s="851"/>
      <c r="T74" s="851"/>
      <c r="U74" s="851"/>
      <c r="V74" s="851">
        <v>416</v>
      </c>
      <c r="W74" s="851"/>
      <c r="X74" s="851"/>
      <c r="Y74" s="851"/>
      <c r="Z74" s="851"/>
      <c r="AA74" s="851">
        <v>72</v>
      </c>
      <c r="AB74" s="851"/>
      <c r="AC74" s="851"/>
      <c r="AD74" s="851"/>
      <c r="AE74" s="851"/>
      <c r="AF74" s="851">
        <v>72</v>
      </c>
      <c r="AG74" s="851"/>
      <c r="AH74" s="851"/>
      <c r="AI74" s="851"/>
      <c r="AJ74" s="851"/>
      <c r="AK74" s="851">
        <v>61</v>
      </c>
      <c r="AL74" s="851"/>
      <c r="AM74" s="851"/>
      <c r="AN74" s="851"/>
      <c r="AO74" s="851"/>
      <c r="AP74" s="851" t="s">
        <v>550</v>
      </c>
      <c r="AQ74" s="851"/>
      <c r="AR74" s="851"/>
      <c r="AS74" s="851"/>
      <c r="AT74" s="851"/>
      <c r="AU74" s="851" t="s">
        <v>548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545</v>
      </c>
      <c r="C75" s="894"/>
      <c r="D75" s="894"/>
      <c r="E75" s="894"/>
      <c r="F75" s="894"/>
      <c r="G75" s="894"/>
      <c r="H75" s="894"/>
      <c r="I75" s="894"/>
      <c r="J75" s="894"/>
      <c r="K75" s="894"/>
      <c r="L75" s="894"/>
      <c r="M75" s="894"/>
      <c r="N75" s="894"/>
      <c r="O75" s="894"/>
      <c r="P75" s="895"/>
      <c r="Q75" s="899">
        <v>744266</v>
      </c>
      <c r="R75" s="900"/>
      <c r="S75" s="900"/>
      <c r="T75" s="900"/>
      <c r="U75" s="850"/>
      <c r="V75" s="901">
        <v>712499</v>
      </c>
      <c r="W75" s="900"/>
      <c r="X75" s="900"/>
      <c r="Y75" s="900"/>
      <c r="Z75" s="850"/>
      <c r="AA75" s="901">
        <v>31767</v>
      </c>
      <c r="AB75" s="900"/>
      <c r="AC75" s="900"/>
      <c r="AD75" s="900"/>
      <c r="AE75" s="850"/>
      <c r="AF75" s="901">
        <v>31767</v>
      </c>
      <c r="AG75" s="900"/>
      <c r="AH75" s="900"/>
      <c r="AI75" s="900"/>
      <c r="AJ75" s="850"/>
      <c r="AK75" s="901" t="s">
        <v>562</v>
      </c>
      <c r="AL75" s="900"/>
      <c r="AM75" s="900"/>
      <c r="AN75" s="900"/>
      <c r="AO75" s="850"/>
      <c r="AP75" s="901" t="s">
        <v>551</v>
      </c>
      <c r="AQ75" s="900"/>
      <c r="AR75" s="900"/>
      <c r="AS75" s="900"/>
      <c r="AT75" s="850"/>
      <c r="AU75" s="901" t="s">
        <v>548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32853</v>
      </c>
      <c r="AG88" s="862"/>
      <c r="AH88" s="862"/>
      <c r="AI88" s="862"/>
      <c r="AJ88" s="862"/>
      <c r="AK88" s="859"/>
      <c r="AL88" s="859"/>
      <c r="AM88" s="859"/>
      <c r="AN88" s="859"/>
      <c r="AO88" s="859"/>
      <c r="AP88" s="862">
        <v>949</v>
      </c>
      <c r="AQ88" s="862"/>
      <c r="AR88" s="862"/>
      <c r="AS88" s="862"/>
      <c r="AT88" s="862"/>
      <c r="AU88" s="862">
        <v>214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130</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289</v>
      </c>
      <c r="AG109" s="915"/>
      <c r="AH109" s="915"/>
      <c r="AI109" s="915"/>
      <c r="AJ109" s="916"/>
      <c r="AK109" s="914" t="s">
        <v>288</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289</v>
      </c>
      <c r="BW109" s="915"/>
      <c r="BX109" s="915"/>
      <c r="BY109" s="915"/>
      <c r="BZ109" s="916"/>
      <c r="CA109" s="914" t="s">
        <v>288</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289</v>
      </c>
      <c r="DM109" s="915"/>
      <c r="DN109" s="915"/>
      <c r="DO109" s="915"/>
      <c r="DP109" s="916"/>
      <c r="DQ109" s="914" t="s">
        <v>288</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2357237</v>
      </c>
      <c r="AB110" s="922"/>
      <c r="AC110" s="922"/>
      <c r="AD110" s="922"/>
      <c r="AE110" s="923"/>
      <c r="AF110" s="924">
        <v>2304451</v>
      </c>
      <c r="AG110" s="922"/>
      <c r="AH110" s="922"/>
      <c r="AI110" s="922"/>
      <c r="AJ110" s="923"/>
      <c r="AK110" s="924">
        <v>2327005</v>
      </c>
      <c r="AL110" s="922"/>
      <c r="AM110" s="922"/>
      <c r="AN110" s="922"/>
      <c r="AO110" s="923"/>
      <c r="AP110" s="925">
        <v>20.5</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19560011</v>
      </c>
      <c r="BR110" s="957"/>
      <c r="BS110" s="957"/>
      <c r="BT110" s="957"/>
      <c r="BU110" s="957"/>
      <c r="BV110" s="957">
        <v>20262850</v>
      </c>
      <c r="BW110" s="957"/>
      <c r="BX110" s="957"/>
      <c r="BY110" s="957"/>
      <c r="BZ110" s="957"/>
      <c r="CA110" s="957">
        <v>21045797</v>
      </c>
      <c r="CB110" s="957"/>
      <c r="CC110" s="957"/>
      <c r="CD110" s="957"/>
      <c r="CE110" s="957"/>
      <c r="CF110" s="971">
        <v>185.3</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223</v>
      </c>
      <c r="BR111" s="950"/>
      <c r="BS111" s="950"/>
      <c r="BT111" s="950"/>
      <c r="BU111" s="950"/>
      <c r="BV111" s="950" t="s">
        <v>223</v>
      </c>
      <c r="BW111" s="950"/>
      <c r="BX111" s="950"/>
      <c r="BY111" s="950"/>
      <c r="BZ111" s="950"/>
      <c r="CA111" s="950" t="s">
        <v>223</v>
      </c>
      <c r="CB111" s="950"/>
      <c r="CC111" s="950"/>
      <c r="CD111" s="950"/>
      <c r="CE111" s="950"/>
      <c r="CF111" s="944" t="s">
        <v>223</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1122837</v>
      </c>
      <c r="BR112" s="950"/>
      <c r="BS112" s="950"/>
      <c r="BT112" s="950"/>
      <c r="BU112" s="950"/>
      <c r="BV112" s="950">
        <v>1081422</v>
      </c>
      <c r="BW112" s="950"/>
      <c r="BX112" s="950"/>
      <c r="BY112" s="950"/>
      <c r="BZ112" s="950"/>
      <c r="CA112" s="950">
        <v>986713</v>
      </c>
      <c r="CB112" s="950"/>
      <c r="CC112" s="950"/>
      <c r="CD112" s="950"/>
      <c r="CE112" s="950"/>
      <c r="CF112" s="944">
        <v>8.6999999999999993</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103863</v>
      </c>
      <c r="AB113" s="964"/>
      <c r="AC113" s="964"/>
      <c r="AD113" s="964"/>
      <c r="AE113" s="965"/>
      <c r="AF113" s="966">
        <v>104608</v>
      </c>
      <c r="AG113" s="964"/>
      <c r="AH113" s="964"/>
      <c r="AI113" s="964"/>
      <c r="AJ113" s="965"/>
      <c r="AK113" s="966">
        <v>106353</v>
      </c>
      <c r="AL113" s="964"/>
      <c r="AM113" s="964"/>
      <c r="AN113" s="964"/>
      <c r="AO113" s="965"/>
      <c r="AP113" s="967">
        <v>0.9</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444214</v>
      </c>
      <c r="BR113" s="950"/>
      <c r="BS113" s="950"/>
      <c r="BT113" s="950"/>
      <c r="BU113" s="950"/>
      <c r="BV113" s="950">
        <v>316297</v>
      </c>
      <c r="BW113" s="950"/>
      <c r="BX113" s="950"/>
      <c r="BY113" s="950"/>
      <c r="BZ113" s="950"/>
      <c r="CA113" s="950">
        <v>213857</v>
      </c>
      <c r="CB113" s="950"/>
      <c r="CC113" s="950"/>
      <c r="CD113" s="950"/>
      <c r="CE113" s="950"/>
      <c r="CF113" s="944">
        <v>1.9</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72950</v>
      </c>
      <c r="AB114" s="989"/>
      <c r="AC114" s="989"/>
      <c r="AD114" s="989"/>
      <c r="AE114" s="990"/>
      <c r="AF114" s="991">
        <v>82913</v>
      </c>
      <c r="AG114" s="989"/>
      <c r="AH114" s="989"/>
      <c r="AI114" s="989"/>
      <c r="AJ114" s="990"/>
      <c r="AK114" s="991">
        <v>55921</v>
      </c>
      <c r="AL114" s="989"/>
      <c r="AM114" s="989"/>
      <c r="AN114" s="989"/>
      <c r="AO114" s="990"/>
      <c r="AP114" s="992">
        <v>0.5</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5577409</v>
      </c>
      <c r="BR114" s="950"/>
      <c r="BS114" s="950"/>
      <c r="BT114" s="950"/>
      <c r="BU114" s="950"/>
      <c r="BV114" s="950">
        <v>5293721</v>
      </c>
      <c r="BW114" s="950"/>
      <c r="BX114" s="950"/>
      <c r="BY114" s="950"/>
      <c r="BZ114" s="950"/>
      <c r="CA114" s="950">
        <v>5225698</v>
      </c>
      <c r="CB114" s="950"/>
      <c r="CC114" s="950"/>
      <c r="CD114" s="950"/>
      <c r="CE114" s="950"/>
      <c r="CF114" s="944">
        <v>46</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61523</v>
      </c>
      <c r="AB115" s="964"/>
      <c r="AC115" s="964"/>
      <c r="AD115" s="964"/>
      <c r="AE115" s="965"/>
      <c r="AF115" s="966">
        <v>61523</v>
      </c>
      <c r="AG115" s="964"/>
      <c r="AH115" s="964"/>
      <c r="AI115" s="964"/>
      <c r="AJ115" s="965"/>
      <c r="AK115" s="966">
        <v>61523</v>
      </c>
      <c r="AL115" s="964"/>
      <c r="AM115" s="964"/>
      <c r="AN115" s="964"/>
      <c r="AO115" s="965"/>
      <c r="AP115" s="967">
        <v>0.5</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223</v>
      </c>
      <c r="BR115" s="950"/>
      <c r="BS115" s="950"/>
      <c r="BT115" s="950"/>
      <c r="BU115" s="950"/>
      <c r="BV115" s="950" t="s">
        <v>223</v>
      </c>
      <c r="BW115" s="950"/>
      <c r="BX115" s="950"/>
      <c r="BY115" s="950"/>
      <c r="BZ115" s="950"/>
      <c r="CA115" s="950" t="s">
        <v>223</v>
      </c>
      <c r="CB115" s="950"/>
      <c r="CC115" s="950"/>
      <c r="CD115" s="950"/>
      <c r="CE115" s="950"/>
      <c r="CF115" s="944" t="s">
        <v>223</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34</v>
      </c>
      <c r="AB116" s="989"/>
      <c r="AC116" s="989"/>
      <c r="AD116" s="989"/>
      <c r="AE116" s="990"/>
      <c r="AF116" s="991">
        <v>39</v>
      </c>
      <c r="AG116" s="989"/>
      <c r="AH116" s="989"/>
      <c r="AI116" s="989"/>
      <c r="AJ116" s="990"/>
      <c r="AK116" s="991">
        <v>68</v>
      </c>
      <c r="AL116" s="989"/>
      <c r="AM116" s="989"/>
      <c r="AN116" s="989"/>
      <c r="AO116" s="990"/>
      <c r="AP116" s="992">
        <v>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223</v>
      </c>
      <c r="DH116" s="989"/>
      <c r="DI116" s="989"/>
      <c r="DJ116" s="989"/>
      <c r="DK116" s="990"/>
      <c r="DL116" s="991" t="s">
        <v>223</v>
      </c>
      <c r="DM116" s="989"/>
      <c r="DN116" s="989"/>
      <c r="DO116" s="989"/>
      <c r="DP116" s="990"/>
      <c r="DQ116" s="991" t="s">
        <v>223</v>
      </c>
      <c r="DR116" s="989"/>
      <c r="DS116" s="989"/>
      <c r="DT116" s="989"/>
      <c r="DU116" s="990"/>
      <c r="DV116" s="992" t="s">
        <v>223</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2595607</v>
      </c>
      <c r="AB117" s="1007"/>
      <c r="AC117" s="1007"/>
      <c r="AD117" s="1007"/>
      <c r="AE117" s="1008"/>
      <c r="AF117" s="1009">
        <v>2553534</v>
      </c>
      <c r="AG117" s="1007"/>
      <c r="AH117" s="1007"/>
      <c r="AI117" s="1007"/>
      <c r="AJ117" s="1008"/>
      <c r="AK117" s="1009">
        <v>2550870</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289</v>
      </c>
      <c r="AG118" s="915"/>
      <c r="AH118" s="915"/>
      <c r="AI118" s="915"/>
      <c r="AJ118" s="916"/>
      <c r="AK118" s="914" t="s">
        <v>288</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433</v>
      </c>
      <c r="BP119" s="1036"/>
      <c r="BQ119" s="1027">
        <v>26704471</v>
      </c>
      <c r="BR119" s="1028"/>
      <c r="BS119" s="1028"/>
      <c r="BT119" s="1028"/>
      <c r="BU119" s="1028"/>
      <c r="BV119" s="1028">
        <v>26954290</v>
      </c>
      <c r="BW119" s="1028"/>
      <c r="BX119" s="1028"/>
      <c r="BY119" s="1028"/>
      <c r="BZ119" s="1028"/>
      <c r="CA119" s="1028">
        <v>27472065</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223</v>
      </c>
      <c r="DH119" s="1014"/>
      <c r="DI119" s="1014"/>
      <c r="DJ119" s="1014"/>
      <c r="DK119" s="1015"/>
      <c r="DL119" s="1013" t="s">
        <v>223</v>
      </c>
      <c r="DM119" s="1014"/>
      <c r="DN119" s="1014"/>
      <c r="DO119" s="1014"/>
      <c r="DP119" s="1015"/>
      <c r="DQ119" s="1013" t="s">
        <v>223</v>
      </c>
      <c r="DR119" s="1014"/>
      <c r="DS119" s="1014"/>
      <c r="DT119" s="1014"/>
      <c r="DU119" s="1015"/>
      <c r="DV119" s="1016" t="s">
        <v>223</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10354952</v>
      </c>
      <c r="BR120" s="957"/>
      <c r="BS120" s="957"/>
      <c r="BT120" s="957"/>
      <c r="BU120" s="957"/>
      <c r="BV120" s="957">
        <v>10524099</v>
      </c>
      <c r="BW120" s="957"/>
      <c r="BX120" s="957"/>
      <c r="BY120" s="957"/>
      <c r="BZ120" s="957"/>
      <c r="CA120" s="957">
        <v>10881395</v>
      </c>
      <c r="CB120" s="957"/>
      <c r="CC120" s="957"/>
      <c r="CD120" s="957"/>
      <c r="CE120" s="957"/>
      <c r="CF120" s="971">
        <v>95.8</v>
      </c>
      <c r="CG120" s="972"/>
      <c r="CH120" s="972"/>
      <c r="CI120" s="972"/>
      <c r="CJ120" s="972"/>
      <c r="CK120" s="1037" t="s">
        <v>437</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1122837</v>
      </c>
      <c r="DH120" s="957"/>
      <c r="DI120" s="957"/>
      <c r="DJ120" s="957"/>
      <c r="DK120" s="957"/>
      <c r="DL120" s="957">
        <v>1081422</v>
      </c>
      <c r="DM120" s="957"/>
      <c r="DN120" s="957"/>
      <c r="DO120" s="957"/>
      <c r="DP120" s="957"/>
      <c r="DQ120" s="957">
        <v>986713</v>
      </c>
      <c r="DR120" s="957"/>
      <c r="DS120" s="957"/>
      <c r="DT120" s="957"/>
      <c r="DU120" s="957"/>
      <c r="DV120" s="958">
        <v>8.6999999999999993</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958005</v>
      </c>
      <c r="BR121" s="950"/>
      <c r="BS121" s="950"/>
      <c r="BT121" s="950"/>
      <c r="BU121" s="950"/>
      <c r="BV121" s="950">
        <v>868024</v>
      </c>
      <c r="BW121" s="950"/>
      <c r="BX121" s="950"/>
      <c r="BY121" s="950"/>
      <c r="BZ121" s="950"/>
      <c r="CA121" s="950">
        <v>796355</v>
      </c>
      <c r="CB121" s="950"/>
      <c r="CC121" s="950"/>
      <c r="CD121" s="950"/>
      <c r="CE121" s="950"/>
      <c r="CF121" s="944">
        <v>7</v>
      </c>
      <c r="CG121" s="945"/>
      <c r="CH121" s="945"/>
      <c r="CI121" s="945"/>
      <c r="CJ121" s="945"/>
      <c r="CK121" s="1040"/>
      <c r="CL121" s="1041"/>
      <c r="CM121" s="1041"/>
      <c r="CN121" s="1041"/>
      <c r="CO121" s="1042"/>
      <c r="CP121" s="1050"/>
      <c r="CQ121" s="1051"/>
      <c r="CR121" s="1051"/>
      <c r="CS121" s="1051"/>
      <c r="CT121" s="1051"/>
      <c r="CU121" s="1051"/>
      <c r="CV121" s="1051"/>
      <c r="CW121" s="1051"/>
      <c r="CX121" s="1051"/>
      <c r="CY121" s="1051"/>
      <c r="CZ121" s="1051"/>
      <c r="DA121" s="1051"/>
      <c r="DB121" s="1051"/>
      <c r="DC121" s="1051"/>
      <c r="DD121" s="1051"/>
      <c r="DE121" s="1051"/>
      <c r="DF121" s="1052"/>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16220209</v>
      </c>
      <c r="BR122" s="1028"/>
      <c r="BS122" s="1028"/>
      <c r="BT122" s="1028"/>
      <c r="BU122" s="1028"/>
      <c r="BV122" s="1028">
        <v>16649018</v>
      </c>
      <c r="BW122" s="1028"/>
      <c r="BX122" s="1028"/>
      <c r="BY122" s="1028"/>
      <c r="BZ122" s="1028"/>
      <c r="CA122" s="1028">
        <v>17143431</v>
      </c>
      <c r="CB122" s="1028"/>
      <c r="CC122" s="1028"/>
      <c r="CD122" s="1028"/>
      <c r="CE122" s="1028"/>
      <c r="CF122" s="1048">
        <v>150.9</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223</v>
      </c>
      <c r="AB123" s="989"/>
      <c r="AC123" s="989"/>
      <c r="AD123" s="989"/>
      <c r="AE123" s="990"/>
      <c r="AF123" s="991" t="s">
        <v>223</v>
      </c>
      <c r="AG123" s="989"/>
      <c r="AH123" s="989"/>
      <c r="AI123" s="989"/>
      <c r="AJ123" s="990"/>
      <c r="AK123" s="991" t="s">
        <v>223</v>
      </c>
      <c r="AL123" s="989"/>
      <c r="AM123" s="989"/>
      <c r="AN123" s="989"/>
      <c r="AO123" s="990"/>
      <c r="AP123" s="992" t="s">
        <v>223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441</v>
      </c>
      <c r="BP123" s="1036"/>
      <c r="BQ123" s="1095">
        <v>27533166</v>
      </c>
      <c r="BR123" s="1096"/>
      <c r="BS123" s="1096"/>
      <c r="BT123" s="1096"/>
      <c r="BU123" s="1096"/>
      <c r="BV123" s="1096">
        <v>28041141</v>
      </c>
      <c r="BW123" s="1096"/>
      <c r="BX123" s="1096"/>
      <c r="BY123" s="1096"/>
      <c r="BZ123" s="1096"/>
      <c r="CA123" s="1096">
        <v>28821181</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223</v>
      </c>
      <c r="BR124" s="1058"/>
      <c r="BS124" s="1058"/>
      <c r="BT124" s="1058"/>
      <c r="BU124" s="1058"/>
      <c r="BV124" s="1058" t="s">
        <v>223</v>
      </c>
      <c r="BW124" s="1058"/>
      <c r="BX124" s="1058"/>
      <c r="BY124" s="1058"/>
      <c r="BZ124" s="1058"/>
      <c r="CA124" s="1058" t="s">
        <v>223</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223</v>
      </c>
      <c r="DH124" s="1014"/>
      <c r="DI124" s="1014"/>
      <c r="DJ124" s="1014"/>
      <c r="DK124" s="1015"/>
      <c r="DL124" s="1013" t="s">
        <v>223</v>
      </c>
      <c r="DM124" s="1014"/>
      <c r="DN124" s="1014"/>
      <c r="DO124" s="1014"/>
      <c r="DP124" s="1015"/>
      <c r="DQ124" s="1013" t="s">
        <v>223</v>
      </c>
      <c r="DR124" s="1014"/>
      <c r="DS124" s="1014"/>
      <c r="DT124" s="1014"/>
      <c r="DU124" s="1015"/>
      <c r="DV124" s="1016" t="s">
        <v>223</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61523</v>
      </c>
      <c r="AB126" s="989"/>
      <c r="AC126" s="989"/>
      <c r="AD126" s="989"/>
      <c r="AE126" s="990"/>
      <c r="AF126" s="991">
        <v>61523</v>
      </c>
      <c r="AG126" s="989"/>
      <c r="AH126" s="989"/>
      <c r="AI126" s="989"/>
      <c r="AJ126" s="990"/>
      <c r="AK126" s="991">
        <v>61523</v>
      </c>
      <c r="AL126" s="989"/>
      <c r="AM126" s="989"/>
      <c r="AN126" s="989"/>
      <c r="AO126" s="990"/>
      <c r="AP126" s="992">
        <v>0.5</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223</v>
      </c>
      <c r="AB127" s="989"/>
      <c r="AC127" s="989"/>
      <c r="AD127" s="989"/>
      <c r="AE127" s="990"/>
      <c r="AF127" s="991" t="s">
        <v>223</v>
      </c>
      <c r="AG127" s="989"/>
      <c r="AH127" s="989"/>
      <c r="AI127" s="989"/>
      <c r="AJ127" s="990"/>
      <c r="AK127" s="991" t="s">
        <v>223</v>
      </c>
      <c r="AL127" s="989"/>
      <c r="AM127" s="989"/>
      <c r="AN127" s="989"/>
      <c r="AO127" s="990"/>
      <c r="AP127" s="992" t="s">
        <v>223</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140559</v>
      </c>
      <c r="AB128" s="1078"/>
      <c r="AC128" s="1078"/>
      <c r="AD128" s="1078"/>
      <c r="AE128" s="1079"/>
      <c r="AF128" s="1080">
        <v>140574</v>
      </c>
      <c r="AG128" s="1078"/>
      <c r="AH128" s="1078"/>
      <c r="AI128" s="1078"/>
      <c r="AJ128" s="1079"/>
      <c r="AK128" s="1080">
        <v>140906</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456</v>
      </c>
      <c r="BG128" s="1085"/>
      <c r="BH128" s="1085"/>
      <c r="BI128" s="1085"/>
      <c r="BJ128" s="1085"/>
      <c r="BK128" s="1085"/>
      <c r="BL128" s="1086"/>
      <c r="BM128" s="1084">
        <v>12.93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223</v>
      </c>
      <c r="DH128" s="1070"/>
      <c r="DI128" s="1070"/>
      <c r="DJ128" s="1070"/>
      <c r="DK128" s="1070"/>
      <c r="DL128" s="1070" t="s">
        <v>223</v>
      </c>
      <c r="DM128" s="1070"/>
      <c r="DN128" s="1070"/>
      <c r="DO128" s="1070"/>
      <c r="DP128" s="1070"/>
      <c r="DQ128" s="1070" t="s">
        <v>223</v>
      </c>
      <c r="DR128" s="1070"/>
      <c r="DS128" s="1070"/>
      <c r="DT128" s="1070"/>
      <c r="DU128" s="1070"/>
      <c r="DV128" s="1071" t="s">
        <v>223</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13461704</v>
      </c>
      <c r="AB129" s="989"/>
      <c r="AC129" s="989"/>
      <c r="AD129" s="989"/>
      <c r="AE129" s="990"/>
      <c r="AF129" s="991">
        <v>13542600</v>
      </c>
      <c r="AG129" s="989"/>
      <c r="AH129" s="989"/>
      <c r="AI129" s="989"/>
      <c r="AJ129" s="990"/>
      <c r="AK129" s="991">
        <v>13213004</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223</v>
      </c>
      <c r="BG129" s="1099"/>
      <c r="BH129" s="1099"/>
      <c r="BI129" s="1099"/>
      <c r="BJ129" s="1099"/>
      <c r="BK129" s="1099"/>
      <c r="BL129" s="1100"/>
      <c r="BM129" s="1098">
        <v>17.93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1877039</v>
      </c>
      <c r="AB130" s="989"/>
      <c r="AC130" s="989"/>
      <c r="AD130" s="989"/>
      <c r="AE130" s="990"/>
      <c r="AF130" s="991">
        <v>1852249</v>
      </c>
      <c r="AG130" s="989"/>
      <c r="AH130" s="989"/>
      <c r="AI130" s="989"/>
      <c r="AJ130" s="990"/>
      <c r="AK130" s="991">
        <v>1855414</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4.8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11584665</v>
      </c>
      <c r="AB131" s="1014"/>
      <c r="AC131" s="1014"/>
      <c r="AD131" s="1014"/>
      <c r="AE131" s="1015"/>
      <c r="AF131" s="1013">
        <v>11690351</v>
      </c>
      <c r="AG131" s="1014"/>
      <c r="AH131" s="1014"/>
      <c r="AI131" s="1014"/>
      <c r="AJ131" s="1015"/>
      <c r="AK131" s="1013">
        <v>11357590</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t="s">
        <v>223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4.9894321499999998</v>
      </c>
      <c r="AB132" s="1130"/>
      <c r="AC132" s="1130"/>
      <c r="AD132" s="1130"/>
      <c r="AE132" s="1131"/>
      <c r="AF132" s="1132">
        <v>4.7963572689999996</v>
      </c>
      <c r="AG132" s="1130"/>
      <c r="AH132" s="1130"/>
      <c r="AI132" s="1130"/>
      <c r="AJ132" s="1131"/>
      <c r="AK132" s="1132">
        <v>4.8826379539999998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6.4</v>
      </c>
      <c r="AB133" s="1113"/>
      <c r="AC133" s="1113"/>
      <c r="AD133" s="1113"/>
      <c r="AE133" s="1114"/>
      <c r="AF133" s="1112">
        <v>5.4</v>
      </c>
      <c r="AG133" s="1113"/>
      <c r="AH133" s="1113"/>
      <c r="AI133" s="1113"/>
      <c r="AJ133" s="1114"/>
      <c r="AK133" s="1112">
        <v>4.8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3493467</v>
      </c>
      <c r="L9" s="266">
        <v>87897</v>
      </c>
      <c r="M9" s="267">
        <v>82785</v>
      </c>
      <c r="N9" s="268">
        <v>6.2</v>
      </c>
    </row>
    <row r="10" spans="1:16" x14ac:dyDescent="0.15">
      <c r="A10" s="250"/>
      <c r="B10" s="246"/>
      <c r="C10" s="246"/>
      <c r="D10" s="246"/>
      <c r="E10" s="246"/>
      <c r="F10" s="246"/>
      <c r="G10" s="1152" t="s">
        <v>476</v>
      </c>
      <c r="H10" s="1153"/>
      <c r="I10" s="1153"/>
      <c r="J10" s="1154"/>
      <c r="K10" s="269">
        <v>739969</v>
      </c>
      <c r="L10" s="270">
        <v>18618</v>
      </c>
      <c r="M10" s="271">
        <v>6632</v>
      </c>
      <c r="N10" s="272">
        <v>180.7</v>
      </c>
    </row>
    <row r="11" spans="1:16" ht="13.5" customHeight="1" x14ac:dyDescent="0.15">
      <c r="A11" s="250"/>
      <c r="B11" s="246"/>
      <c r="C11" s="246"/>
      <c r="D11" s="246"/>
      <c r="E11" s="246"/>
      <c r="F11" s="246"/>
      <c r="G11" s="1152" t="s">
        <v>477</v>
      </c>
      <c r="H11" s="1153"/>
      <c r="I11" s="1153"/>
      <c r="J11" s="1154"/>
      <c r="K11" s="269">
        <v>486467</v>
      </c>
      <c r="L11" s="270">
        <v>12240</v>
      </c>
      <c r="M11" s="271">
        <v>9575</v>
      </c>
      <c r="N11" s="272">
        <v>27.8</v>
      </c>
    </row>
    <row r="12" spans="1:16" ht="13.5" customHeight="1" x14ac:dyDescent="0.15">
      <c r="A12" s="250"/>
      <c r="B12" s="246"/>
      <c r="C12" s="246"/>
      <c r="D12" s="246"/>
      <c r="E12" s="246"/>
      <c r="F12" s="246"/>
      <c r="G12" s="1152" t="s">
        <v>478</v>
      </c>
      <c r="H12" s="1153"/>
      <c r="I12" s="1153"/>
      <c r="J12" s="1154"/>
      <c r="K12" s="269" t="s">
        <v>479</v>
      </c>
      <c r="L12" s="270" t="s">
        <v>479</v>
      </c>
      <c r="M12" s="271">
        <v>961</v>
      </c>
      <c r="N12" s="272" t="s">
        <v>479</v>
      </c>
    </row>
    <row r="13" spans="1:16" ht="13.5" customHeight="1" x14ac:dyDescent="0.15">
      <c r="A13" s="250"/>
      <c r="B13" s="246"/>
      <c r="C13" s="246"/>
      <c r="D13" s="246"/>
      <c r="E13" s="246"/>
      <c r="F13" s="246"/>
      <c r="G13" s="1152" t="s">
        <v>480</v>
      </c>
      <c r="H13" s="1153"/>
      <c r="I13" s="1153"/>
      <c r="J13" s="1154"/>
      <c r="K13" s="269" t="s">
        <v>479</v>
      </c>
      <c r="L13" s="270" t="s">
        <v>479</v>
      </c>
      <c r="M13" s="271" t="s">
        <v>479</v>
      </c>
      <c r="N13" s="272" t="s">
        <v>479</v>
      </c>
    </row>
    <row r="14" spans="1:16" ht="13.5" customHeight="1" x14ac:dyDescent="0.15">
      <c r="A14" s="250"/>
      <c r="B14" s="246"/>
      <c r="C14" s="246"/>
      <c r="D14" s="246"/>
      <c r="E14" s="246"/>
      <c r="F14" s="246"/>
      <c r="G14" s="1152" t="s">
        <v>481</v>
      </c>
      <c r="H14" s="1153"/>
      <c r="I14" s="1153"/>
      <c r="J14" s="1154"/>
      <c r="K14" s="269">
        <v>151947</v>
      </c>
      <c r="L14" s="270">
        <v>3823</v>
      </c>
      <c r="M14" s="271">
        <v>3403</v>
      </c>
      <c r="N14" s="272">
        <v>12.3</v>
      </c>
    </row>
    <row r="15" spans="1:16" ht="13.5" customHeight="1" x14ac:dyDescent="0.15">
      <c r="A15" s="250"/>
      <c r="B15" s="246"/>
      <c r="C15" s="246"/>
      <c r="D15" s="246"/>
      <c r="E15" s="246"/>
      <c r="F15" s="246"/>
      <c r="G15" s="1152" t="s">
        <v>482</v>
      </c>
      <c r="H15" s="1153"/>
      <c r="I15" s="1153"/>
      <c r="J15" s="1154"/>
      <c r="K15" s="269">
        <v>38123</v>
      </c>
      <c r="L15" s="270">
        <v>959</v>
      </c>
      <c r="M15" s="271">
        <v>1693</v>
      </c>
      <c r="N15" s="272">
        <v>-43.4</v>
      </c>
    </row>
    <row r="16" spans="1:16" x14ac:dyDescent="0.15">
      <c r="A16" s="250"/>
      <c r="B16" s="246"/>
      <c r="C16" s="246"/>
      <c r="D16" s="246"/>
      <c r="E16" s="246"/>
      <c r="F16" s="246"/>
      <c r="G16" s="1155" t="s">
        <v>483</v>
      </c>
      <c r="H16" s="1156"/>
      <c r="I16" s="1156"/>
      <c r="J16" s="1157"/>
      <c r="K16" s="270">
        <v>-385839</v>
      </c>
      <c r="L16" s="270">
        <v>-9708</v>
      </c>
      <c r="M16" s="271">
        <v>-7791</v>
      </c>
      <c r="N16" s="272">
        <v>24.6</v>
      </c>
    </row>
    <row r="17" spans="1:16" x14ac:dyDescent="0.15">
      <c r="A17" s="250"/>
      <c r="B17" s="246"/>
      <c r="C17" s="246"/>
      <c r="D17" s="246"/>
      <c r="E17" s="246"/>
      <c r="F17" s="246"/>
      <c r="G17" s="1155" t="s">
        <v>171</v>
      </c>
      <c r="H17" s="1156"/>
      <c r="I17" s="1156"/>
      <c r="J17" s="1157"/>
      <c r="K17" s="270">
        <v>4524134</v>
      </c>
      <c r="L17" s="270">
        <v>113829</v>
      </c>
      <c r="M17" s="271">
        <v>97258</v>
      </c>
      <c r="N17" s="272">
        <v>17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9.31</v>
      </c>
      <c r="L21" s="283">
        <v>9.18</v>
      </c>
      <c r="M21" s="284">
        <v>0.13</v>
      </c>
      <c r="N21" s="251"/>
      <c r="O21" s="285"/>
      <c r="P21" s="281"/>
    </row>
    <row r="22" spans="1:16" s="286" customFormat="1" x14ac:dyDescent="0.15">
      <c r="A22" s="281"/>
      <c r="B22" s="251"/>
      <c r="C22" s="251"/>
      <c r="D22" s="251"/>
      <c r="E22" s="251"/>
      <c r="F22" s="251"/>
      <c r="G22" s="1147" t="s">
        <v>489</v>
      </c>
      <c r="H22" s="1148"/>
      <c r="I22" s="1148"/>
      <c r="J22" s="1149"/>
      <c r="K22" s="287">
        <v>99.6</v>
      </c>
      <c r="L22" s="288">
        <v>97.2</v>
      </c>
      <c r="M22" s="289">
        <v>2.4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2327005</v>
      </c>
      <c r="L32" s="296">
        <v>58548</v>
      </c>
      <c r="M32" s="297">
        <v>59261</v>
      </c>
      <c r="N32" s="298">
        <v>-1.2</v>
      </c>
    </row>
    <row r="33" spans="1:16" ht="13.5" customHeight="1" x14ac:dyDescent="0.15">
      <c r="A33" s="250"/>
      <c r="B33" s="246"/>
      <c r="C33" s="246"/>
      <c r="D33" s="246"/>
      <c r="E33" s="246"/>
      <c r="F33" s="246"/>
      <c r="G33" s="1163" t="s">
        <v>494</v>
      </c>
      <c r="H33" s="1164"/>
      <c r="I33" s="1164"/>
      <c r="J33" s="1165"/>
      <c r="K33" s="296" t="s">
        <v>479</v>
      </c>
      <c r="L33" s="296" t="s">
        <v>479</v>
      </c>
      <c r="M33" s="297" t="s">
        <v>479</v>
      </c>
      <c r="N33" s="298" t="s">
        <v>479</v>
      </c>
    </row>
    <row r="34" spans="1:16" ht="27" customHeight="1" x14ac:dyDescent="0.15">
      <c r="A34" s="250"/>
      <c r="B34" s="246"/>
      <c r="C34" s="246"/>
      <c r="D34" s="246"/>
      <c r="E34" s="246"/>
      <c r="F34" s="246"/>
      <c r="G34" s="1163" t="s">
        <v>495</v>
      </c>
      <c r="H34" s="1164"/>
      <c r="I34" s="1164"/>
      <c r="J34" s="1165"/>
      <c r="K34" s="296" t="s">
        <v>479</v>
      </c>
      <c r="L34" s="296" t="s">
        <v>479</v>
      </c>
      <c r="M34" s="297">
        <v>53</v>
      </c>
      <c r="N34" s="298" t="s">
        <v>479</v>
      </c>
    </row>
    <row r="35" spans="1:16" ht="27" customHeight="1" x14ac:dyDescent="0.15">
      <c r="A35" s="250"/>
      <c r="B35" s="246"/>
      <c r="C35" s="246"/>
      <c r="D35" s="246"/>
      <c r="E35" s="246"/>
      <c r="F35" s="246"/>
      <c r="G35" s="1163" t="s">
        <v>496</v>
      </c>
      <c r="H35" s="1164"/>
      <c r="I35" s="1164"/>
      <c r="J35" s="1165"/>
      <c r="K35" s="296">
        <v>106353</v>
      </c>
      <c r="L35" s="296">
        <v>2676</v>
      </c>
      <c r="M35" s="297">
        <v>16703</v>
      </c>
      <c r="N35" s="298">
        <v>-84</v>
      </c>
    </row>
    <row r="36" spans="1:16" ht="27" customHeight="1" x14ac:dyDescent="0.15">
      <c r="A36" s="250"/>
      <c r="B36" s="246"/>
      <c r="C36" s="246"/>
      <c r="D36" s="246"/>
      <c r="E36" s="246"/>
      <c r="F36" s="246"/>
      <c r="G36" s="1163" t="s">
        <v>497</v>
      </c>
      <c r="H36" s="1164"/>
      <c r="I36" s="1164"/>
      <c r="J36" s="1165"/>
      <c r="K36" s="296">
        <v>55921</v>
      </c>
      <c r="L36" s="296">
        <v>1407</v>
      </c>
      <c r="M36" s="297">
        <v>2887</v>
      </c>
      <c r="N36" s="298">
        <v>-51.3</v>
      </c>
    </row>
    <row r="37" spans="1:16" ht="13.5" customHeight="1" x14ac:dyDescent="0.15">
      <c r="A37" s="250"/>
      <c r="B37" s="246"/>
      <c r="C37" s="246"/>
      <c r="D37" s="246"/>
      <c r="E37" s="246"/>
      <c r="F37" s="246"/>
      <c r="G37" s="1163" t="s">
        <v>498</v>
      </c>
      <c r="H37" s="1164"/>
      <c r="I37" s="1164"/>
      <c r="J37" s="1165"/>
      <c r="K37" s="296">
        <v>61523</v>
      </c>
      <c r="L37" s="296">
        <v>1548</v>
      </c>
      <c r="M37" s="297">
        <v>465</v>
      </c>
      <c r="N37" s="298">
        <v>232.9</v>
      </c>
    </row>
    <row r="38" spans="1:16" ht="27" customHeight="1" x14ac:dyDescent="0.15">
      <c r="A38" s="250"/>
      <c r="B38" s="246"/>
      <c r="C38" s="246"/>
      <c r="D38" s="246"/>
      <c r="E38" s="246"/>
      <c r="F38" s="246"/>
      <c r="G38" s="1166" t="s">
        <v>499</v>
      </c>
      <c r="H38" s="1167"/>
      <c r="I38" s="1167"/>
      <c r="J38" s="1168"/>
      <c r="K38" s="299">
        <v>68</v>
      </c>
      <c r="L38" s="299">
        <v>2</v>
      </c>
      <c r="M38" s="300">
        <v>4</v>
      </c>
      <c r="N38" s="301">
        <v>-50</v>
      </c>
      <c r="O38" s="295"/>
    </row>
    <row r="39" spans="1:16" x14ac:dyDescent="0.15">
      <c r="A39" s="250"/>
      <c r="B39" s="246"/>
      <c r="C39" s="246"/>
      <c r="D39" s="246"/>
      <c r="E39" s="246"/>
      <c r="F39" s="246"/>
      <c r="G39" s="1166" t="s">
        <v>500</v>
      </c>
      <c r="H39" s="1167"/>
      <c r="I39" s="1167"/>
      <c r="J39" s="1168"/>
      <c r="K39" s="302">
        <v>-140906</v>
      </c>
      <c r="L39" s="302">
        <v>-3545</v>
      </c>
      <c r="M39" s="303">
        <v>-5840</v>
      </c>
      <c r="N39" s="304">
        <v>-39.299999999999997</v>
      </c>
      <c r="O39" s="295"/>
    </row>
    <row r="40" spans="1:16" ht="27" customHeight="1" x14ac:dyDescent="0.15">
      <c r="A40" s="250"/>
      <c r="B40" s="246"/>
      <c r="C40" s="246"/>
      <c r="D40" s="246"/>
      <c r="E40" s="246"/>
      <c r="F40" s="246"/>
      <c r="G40" s="1163" t="s">
        <v>501</v>
      </c>
      <c r="H40" s="1164"/>
      <c r="I40" s="1164"/>
      <c r="J40" s="1165"/>
      <c r="K40" s="302">
        <v>-1855414</v>
      </c>
      <c r="L40" s="302">
        <v>-46683</v>
      </c>
      <c r="M40" s="303">
        <v>-50828</v>
      </c>
      <c r="N40" s="304">
        <v>-8.1999999999999993</v>
      </c>
      <c r="O40" s="295"/>
    </row>
    <row r="41" spans="1:16" x14ac:dyDescent="0.15">
      <c r="A41" s="250"/>
      <c r="B41" s="246"/>
      <c r="C41" s="246"/>
      <c r="D41" s="246"/>
      <c r="E41" s="246"/>
      <c r="F41" s="246"/>
      <c r="G41" s="1169" t="s">
        <v>283</v>
      </c>
      <c r="H41" s="1170"/>
      <c r="I41" s="1170"/>
      <c r="J41" s="1171"/>
      <c r="K41" s="296">
        <v>554550</v>
      </c>
      <c r="L41" s="302">
        <v>13953</v>
      </c>
      <c r="M41" s="303">
        <v>22704</v>
      </c>
      <c r="N41" s="304">
        <v>-38.5</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2029992</v>
      </c>
      <c r="J51" s="322">
        <v>47828</v>
      </c>
      <c r="K51" s="323">
        <v>1.1000000000000001</v>
      </c>
      <c r="L51" s="324">
        <v>75709</v>
      </c>
      <c r="M51" s="325">
        <v>12.7</v>
      </c>
      <c r="N51" s="326">
        <v>-11.6</v>
      </c>
    </row>
    <row r="52" spans="1:14" x14ac:dyDescent="0.15">
      <c r="A52" s="250"/>
      <c r="B52" s="246"/>
      <c r="C52" s="246"/>
      <c r="D52" s="246"/>
      <c r="E52" s="246"/>
      <c r="F52" s="246"/>
      <c r="G52" s="327"/>
      <c r="H52" s="328" t="s">
        <v>512</v>
      </c>
      <c r="I52" s="329">
        <v>1678654</v>
      </c>
      <c r="J52" s="330">
        <v>39550</v>
      </c>
      <c r="K52" s="331">
        <v>28.3</v>
      </c>
      <c r="L52" s="332">
        <v>35212</v>
      </c>
      <c r="M52" s="333">
        <v>0</v>
      </c>
      <c r="N52" s="334">
        <v>28.3</v>
      </c>
    </row>
    <row r="53" spans="1:14" x14ac:dyDescent="0.15">
      <c r="A53" s="250"/>
      <c r="B53" s="246"/>
      <c r="C53" s="246"/>
      <c r="D53" s="246"/>
      <c r="E53" s="246"/>
      <c r="F53" s="246"/>
      <c r="G53" s="312" t="s">
        <v>513</v>
      </c>
      <c r="H53" s="313"/>
      <c r="I53" s="321">
        <v>3156184</v>
      </c>
      <c r="J53" s="322">
        <v>75149</v>
      </c>
      <c r="K53" s="323">
        <v>57.1</v>
      </c>
      <c r="L53" s="324">
        <v>90961</v>
      </c>
      <c r="M53" s="325">
        <v>20.100000000000001</v>
      </c>
      <c r="N53" s="326">
        <v>37</v>
      </c>
    </row>
    <row r="54" spans="1:14" x14ac:dyDescent="0.15">
      <c r="A54" s="250"/>
      <c r="B54" s="246"/>
      <c r="C54" s="246"/>
      <c r="D54" s="246"/>
      <c r="E54" s="246"/>
      <c r="F54" s="246"/>
      <c r="G54" s="327"/>
      <c r="H54" s="328" t="s">
        <v>512</v>
      </c>
      <c r="I54" s="329">
        <v>1553344</v>
      </c>
      <c r="J54" s="330">
        <v>36985</v>
      </c>
      <c r="K54" s="331">
        <v>-6.5</v>
      </c>
      <c r="L54" s="332">
        <v>37720</v>
      </c>
      <c r="M54" s="333">
        <v>7.1</v>
      </c>
      <c r="N54" s="334">
        <v>-13.6</v>
      </c>
    </row>
    <row r="55" spans="1:14" x14ac:dyDescent="0.15">
      <c r="A55" s="250"/>
      <c r="B55" s="246"/>
      <c r="C55" s="246"/>
      <c r="D55" s="246"/>
      <c r="E55" s="246"/>
      <c r="F55" s="246"/>
      <c r="G55" s="312" t="s">
        <v>514</v>
      </c>
      <c r="H55" s="313"/>
      <c r="I55" s="321">
        <v>2094664</v>
      </c>
      <c r="J55" s="322">
        <v>50716</v>
      </c>
      <c r="K55" s="323">
        <v>-32.5</v>
      </c>
      <c r="L55" s="324">
        <v>106614</v>
      </c>
      <c r="M55" s="325">
        <v>17.2</v>
      </c>
      <c r="N55" s="326">
        <v>-49.7</v>
      </c>
    </row>
    <row r="56" spans="1:14" x14ac:dyDescent="0.15">
      <c r="A56" s="250"/>
      <c r="B56" s="246"/>
      <c r="C56" s="246"/>
      <c r="D56" s="246"/>
      <c r="E56" s="246"/>
      <c r="F56" s="246"/>
      <c r="G56" s="327"/>
      <c r="H56" s="328" t="s">
        <v>512</v>
      </c>
      <c r="I56" s="329">
        <v>1508200</v>
      </c>
      <c r="J56" s="330">
        <v>36516</v>
      </c>
      <c r="K56" s="331">
        <v>-1.3</v>
      </c>
      <c r="L56" s="332">
        <v>45545</v>
      </c>
      <c r="M56" s="333">
        <v>20.7</v>
      </c>
      <c r="N56" s="334">
        <v>-22</v>
      </c>
    </row>
    <row r="57" spans="1:14" x14ac:dyDescent="0.15">
      <c r="A57" s="250"/>
      <c r="B57" s="246"/>
      <c r="C57" s="246"/>
      <c r="D57" s="246"/>
      <c r="E57" s="246"/>
      <c r="F57" s="246"/>
      <c r="G57" s="312" t="s">
        <v>515</v>
      </c>
      <c r="H57" s="313"/>
      <c r="I57" s="321">
        <v>2693256</v>
      </c>
      <c r="J57" s="322">
        <v>66410</v>
      </c>
      <c r="K57" s="323">
        <v>30.9</v>
      </c>
      <c r="L57" s="324">
        <v>81768</v>
      </c>
      <c r="M57" s="325">
        <v>-23.3</v>
      </c>
      <c r="N57" s="326">
        <v>54.2</v>
      </c>
    </row>
    <row r="58" spans="1:14" x14ac:dyDescent="0.15">
      <c r="A58" s="250"/>
      <c r="B58" s="246"/>
      <c r="C58" s="246"/>
      <c r="D58" s="246"/>
      <c r="E58" s="246"/>
      <c r="F58" s="246"/>
      <c r="G58" s="327"/>
      <c r="H58" s="328" t="s">
        <v>512</v>
      </c>
      <c r="I58" s="329">
        <v>2363623</v>
      </c>
      <c r="J58" s="330">
        <v>58282</v>
      </c>
      <c r="K58" s="331">
        <v>59.6</v>
      </c>
      <c r="L58" s="332">
        <v>37917</v>
      </c>
      <c r="M58" s="333">
        <v>-16.7</v>
      </c>
      <c r="N58" s="334">
        <v>76.3</v>
      </c>
    </row>
    <row r="59" spans="1:14" x14ac:dyDescent="0.15">
      <c r="A59" s="250"/>
      <c r="B59" s="246"/>
      <c r="C59" s="246"/>
      <c r="D59" s="246"/>
      <c r="E59" s="246"/>
      <c r="F59" s="246"/>
      <c r="G59" s="312" t="s">
        <v>516</v>
      </c>
      <c r="H59" s="313"/>
      <c r="I59" s="321">
        <v>2958377</v>
      </c>
      <c r="J59" s="322">
        <v>74434</v>
      </c>
      <c r="K59" s="323">
        <v>12.1</v>
      </c>
      <c r="L59" s="324">
        <v>66954</v>
      </c>
      <c r="M59" s="325">
        <v>-18.100000000000001</v>
      </c>
      <c r="N59" s="326">
        <v>30.2</v>
      </c>
    </row>
    <row r="60" spans="1:14" x14ac:dyDescent="0.15">
      <c r="A60" s="250"/>
      <c r="B60" s="246"/>
      <c r="C60" s="246"/>
      <c r="D60" s="246"/>
      <c r="E60" s="246"/>
      <c r="F60" s="246"/>
      <c r="G60" s="327"/>
      <c r="H60" s="328" t="s">
        <v>512</v>
      </c>
      <c r="I60" s="335">
        <v>2426852</v>
      </c>
      <c r="J60" s="330">
        <v>61061</v>
      </c>
      <c r="K60" s="331">
        <v>4.8</v>
      </c>
      <c r="L60" s="332">
        <v>37305</v>
      </c>
      <c r="M60" s="333">
        <v>-1.6</v>
      </c>
      <c r="N60" s="334">
        <v>6.4</v>
      </c>
    </row>
    <row r="61" spans="1:14" x14ac:dyDescent="0.15">
      <c r="A61" s="250"/>
      <c r="B61" s="246"/>
      <c r="C61" s="246"/>
      <c r="D61" s="246"/>
      <c r="E61" s="246"/>
      <c r="F61" s="246"/>
      <c r="G61" s="312" t="s">
        <v>517</v>
      </c>
      <c r="H61" s="336"/>
      <c r="I61" s="337">
        <v>2586495</v>
      </c>
      <c r="J61" s="338">
        <v>62907</v>
      </c>
      <c r="K61" s="339">
        <v>13.7</v>
      </c>
      <c r="L61" s="340">
        <v>84401</v>
      </c>
      <c r="M61" s="341">
        <v>1.7</v>
      </c>
      <c r="N61" s="326">
        <v>12</v>
      </c>
    </row>
    <row r="62" spans="1:14" x14ac:dyDescent="0.15">
      <c r="A62" s="250"/>
      <c r="B62" s="246"/>
      <c r="C62" s="246"/>
      <c r="D62" s="246"/>
      <c r="E62" s="246"/>
      <c r="F62" s="246"/>
      <c r="G62" s="327"/>
      <c r="H62" s="328" t="s">
        <v>512</v>
      </c>
      <c r="I62" s="329">
        <v>1906135</v>
      </c>
      <c r="J62" s="330">
        <v>46479</v>
      </c>
      <c r="K62" s="331">
        <v>17</v>
      </c>
      <c r="L62" s="332">
        <v>38740</v>
      </c>
      <c r="M62" s="333">
        <v>1.9</v>
      </c>
      <c r="N62" s="334">
        <v>15.1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22.87</v>
      </c>
      <c r="G47" s="12">
        <v>27.95</v>
      </c>
      <c r="H47" s="12">
        <v>26.46</v>
      </c>
      <c r="I47" s="12">
        <v>26.46</v>
      </c>
      <c r="J47" s="13">
        <v>28.05</v>
      </c>
    </row>
    <row r="48" spans="2:10" ht="57.75" customHeight="1" x14ac:dyDescent="0.15">
      <c r="B48" s="14"/>
      <c r="C48" s="1174" t="s">
        <v>4</v>
      </c>
      <c r="D48" s="1174"/>
      <c r="E48" s="1175"/>
      <c r="F48" s="15">
        <v>2.46</v>
      </c>
      <c r="G48" s="16">
        <v>4.92</v>
      </c>
      <c r="H48" s="16">
        <v>1.97</v>
      </c>
      <c r="I48" s="16">
        <v>5.64</v>
      </c>
      <c r="J48" s="17">
        <v>6.21</v>
      </c>
    </row>
    <row r="49" spans="2:10" ht="57.75" customHeight="1" thickBot="1" x14ac:dyDescent="0.2">
      <c r="B49" s="18"/>
      <c r="C49" s="1176" t="s">
        <v>5</v>
      </c>
      <c r="D49" s="1176"/>
      <c r="E49" s="1177"/>
      <c r="F49" s="19" t="s">
        <v>524</v>
      </c>
      <c r="G49" s="20">
        <v>5.89</v>
      </c>
      <c r="H49" s="20" t="s">
        <v>525</v>
      </c>
      <c r="I49" s="20">
        <v>3.84</v>
      </c>
      <c r="J49" s="21">
        <v>1.37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2018-10-18T07:12:16Z</cp:lastPrinted>
  <dcterms:created xsi:type="dcterms:W3CDTF">2018-01-24T06:17:57Z</dcterms:created>
  <dcterms:modified xsi:type="dcterms:W3CDTF">2018-11-22T09:51:28Z</dcterms:modified>
  <cp:category/>
</cp:coreProperties>
</file>