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33市町村支援課\財政係\29年度\M4 財政診断\M409 財政状況資料集\04　再照会・回答・公表\04　市町村→県\"/>
    </mc:Choice>
  </mc:AlternateContent>
  <bookViews>
    <workbookView xWindow="240" yWindow="75" windowWidth="14940" windowHeight="786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0" r:id="rId13"/>
    <sheet name="施設類型別ストック情報分析表①" sheetId="21" r:id="rId14"/>
    <sheet name="施設類型別ストック情報分析表②" sheetId="22" r:id="rId15"/>
    <sheet name="データシート" sheetId="8" state="hidden" r:id="rId16"/>
  </sheets>
  <calcPr calcId="152511"/>
</workbook>
</file>

<file path=xl/calcChain.xml><?xml version="1.0" encoding="utf-8"?>
<calcChain xmlns="http://schemas.openxmlformats.org/spreadsheetml/2006/main">
  <c r="BG37" i="9" l="1"/>
  <c r="BG36" i="9"/>
  <c r="BG35" i="9"/>
  <c r="BG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AM37" i="9"/>
  <c r="U37" i="9"/>
  <c r="C37" i="9"/>
  <c r="CO36" i="9"/>
  <c r="AM36" i="9"/>
  <c r="U36" i="9"/>
  <c r="AM35" i="9"/>
  <c r="AM34" i="9"/>
  <c r="C34" i="9"/>
  <c r="C35"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6" i="9" l="1"/>
  <c r="U34" i="9" l="1"/>
  <c r="U35" i="9" l="1"/>
  <c r="BW34" i="9"/>
  <c r="BW35" i="9" s="1"/>
  <c r="BW36" i="9" s="1"/>
  <c r="BW37" i="9" s="1"/>
  <c r="BW38" i="9" s="1"/>
  <c r="BW39" i="9" s="1"/>
  <c r="BW40" i="9" s="1"/>
  <c r="BW41" i="9" s="1"/>
  <c r="BW42" i="9" s="1"/>
  <c r="BW43" i="9" s="1"/>
  <c r="BE34" i="9"/>
  <c r="BE35" i="9" s="1"/>
  <c r="BE36" i="9" s="1"/>
  <c r="BE37" i="9" s="1"/>
  <c r="CO34" i="9" l="1"/>
  <c r="CO35" i="9" s="1"/>
</calcChain>
</file>

<file path=xl/sharedStrings.xml><?xml version="1.0" encoding="utf-8"?>
<sst xmlns="http://schemas.openxmlformats.org/spreadsheetml/2006/main" count="1094" uniqueCount="575">
  <si>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</si>
  <si>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</si>
  <si>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</si>
  <si>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</si>
  <si>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</si>
  <si>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</si>
  <si>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</si>
  <si>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</si>
  <si>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</si>
  <si>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</si>
  <si>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</si>
  <si>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</si>
  <si>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</si>
  <si>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</si>
  <si>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</si>
  <si>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</si>
  <si>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</si>
  <si>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</si>
  <si>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</si>
  <si>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</si>
  <si>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</si>
  <si>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</si>
  <si>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</si>
  <si>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</si>
  <si>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</si>
  <si>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</si>
  <si>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</si>
  <si>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</si>
  <si>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</si>
  <si>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</si>
  <si>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</si>
  <si>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</si>
  <si>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</si>
  <si>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</si>
  <si>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</si>
  <si>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</si>
  <si>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</si>
  <si>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</si>
  <si>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</si>
  <si>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</si>
  <si>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</si>
  <si>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</si>
  <si>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</si>
  <si>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</si>
  <si>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</si>
  <si>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</si>
  <si>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</si>
  <si>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</si>
  <si>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</si>
  <si>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</si>
  <si>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</si>
  <si>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</si>
  <si>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</si>
  <si>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</si>
  <si>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</si>
  <si>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</si>
  <si>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</si>
  <si>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</si>
  <si>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</si>
  <si>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</si>
  <si>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</si>
  <si>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</si>
  <si>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</si>
  <si>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</si>
  <si>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</si>
  <si>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</si>
  <si>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</si>
  <si>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</si>
  <si>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</si>
  <si>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</si>
  <si>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</si>
  <si>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</si>
  <si>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</si>
  <si>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</si>
  <si>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</si>
  <si>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</si>
  <si>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</si>
  <si>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</si>
  <si>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</si>
  <si>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</si>
  <si>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</si>
  <si>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</si>
  <si>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うきは市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</si>
  <si>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</si>
  <si>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</si>
  <si>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</si>
  <si>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</si>
  <si>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</si>
  <si>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</si>
  <si>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</si>
  <si>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</si>
  <si>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</si>
  <si>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</si>
  <si>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</si>
  <si>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</si>
  <si>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</si>
  <si>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</si>
  <si>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</si>
  <si>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</si>
  <si>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</si>
  <si>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</si>
  <si>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</si>
  <si>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</si>
  <si>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</si>
  <si>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</si>
  <si>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</si>
  <si>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</si>
  <si>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</si>
  <si>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-6.7</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</si>
  <si>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</si>
  <si>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</si>
  <si>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</si>
  <si>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</si>
  <si>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</si>
  <si>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</si>
  <si>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</si>
  <si>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</si>
  <si>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</si>
  <si>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</si>
  <si>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</si>
  <si>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</si>
  <si>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</si>
  <si>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</si>
  <si>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</si>
  <si>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</si>
  <si>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</si>
  <si>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</si>
  <si>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</si>
  <si>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</si>
  <si>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</si>
  <si>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</si>
  <si>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</si>
  <si>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</si>
  <si>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</si>
  <si>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</si>
  <si>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</si>
  <si>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</si>
  <si>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</si>
  <si>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</si>
  <si>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</si>
  <si>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</si>
  <si>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</si>
  <si>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</si>
  <si>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</si>
  <si>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</si>
  <si>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</si>
  <si>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</si>
  <si>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</si>
  <si>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</si>
  <si>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</si>
  <si>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</si>
  <si>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</si>
  <si>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</si>
  <si>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</si>
  <si>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</si>
  <si>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</si>
  <si>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</si>
  <si>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</si>
  <si>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</si>
  <si>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</si>
  <si>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</si>
  <si>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</si>
  <si>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</si>
  <si>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</si>
  <si>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</si>
  <si>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</si>
  <si>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</si>
  <si>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</si>
  <si>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</si>
  <si>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</si>
  <si>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</si>
  <si>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</si>
  <si>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</si>
  <si>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</si>
  <si>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</si>
  <si>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</si>
  <si>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</si>
  <si>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</si>
  <si>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</si>
  <si>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</si>
  <si>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</si>
  <si>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</si>
  <si>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</si>
  <si>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</si>
  <si>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</si>
  <si>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</si>
  <si>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</si>
  <si>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</si>
  <si>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</si>
  <si>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</si>
  <si>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</si>
  <si>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</si>
  <si>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</si>
  <si>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</si>
  <si>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</si>
  <si>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</si>
  <si>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</si>
  <si>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福岡県うきは市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</si>
  <si>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</si>
  <si>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</si>
  <si>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</si>
  <si>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</si>
  <si>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</si>
  <si>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</si>
  <si>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</si>
  <si>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</si>
  <si>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</si>
  <si>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</si>
  <si>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</si>
  <si>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</si>
  <si>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</si>
  <si>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</si>
  <si>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</si>
  <si>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</si>
  <si>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</si>
  <si>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</si>
  <si>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</si>
  <si>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</si>
  <si>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</si>
  <si>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</si>
  <si>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</si>
  <si>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</si>
  <si>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</si>
  <si>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</si>
  <si>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</si>
  <si>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</si>
  <si>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</si>
  <si>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</si>
  <si>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</si>
  <si>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</si>
  <si>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</si>
  <si>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</si>
  <si>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</si>
  <si>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</si>
  <si>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</si>
  <si>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</si>
  <si>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</si>
  <si>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</si>
  <si>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</si>
  <si>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</si>
  <si>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</si>
  <si>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</si>
  <si>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</si>
  <si>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</si>
  <si>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</si>
  <si>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</si>
  <si>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</si>
  <si>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</si>
  <si>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</si>
  <si>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</si>
  <si>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</si>
  <si>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</si>
  <si>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</si>
  <si>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</si>
  <si>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</si>
  <si>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</si>
  <si>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</si>
  <si>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</si>
  <si>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</si>
  <si>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</si>
  <si>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</si>
  <si>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</si>
  <si>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</si>
  <si>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</si>
  <si>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</si>
  <si>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</si>
  <si>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</si>
  <si>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</si>
  <si>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</si>
  <si>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</si>
  <si>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</si>
  <si>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</si>
  <si>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</si>
  <si>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</si>
  <si>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</si>
  <si>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</si>
  <si>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</si>
  <si>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</si>
  <si>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</si>
  <si>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</si>
  <si>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</si>
  <si>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</si>
  <si>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</si>
  <si>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</si>
  <si>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</si>
  <si>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</si>
  <si>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</si>
  <si>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</si>
  <si>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</si>
  <si>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</si>
  <si>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</si>
  <si>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</si>
  <si>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</si>
  <si>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</si>
  <si>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</si>
  <si>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</si>
  <si>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</si>
  <si>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</si>
  <si>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</si>
  <si>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</si>
  <si>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</si>
  <si>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</si>
  <si>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</si>
  <si>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</si>
  <si>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</si>
  <si>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</si>
  <si>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</si>
  <si>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</si>
  <si>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</si>
  <si>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</si>
  <si>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</si>
  <si>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</si>
  <si>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</si>
  <si>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</si>
  <si>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</si>
  <si>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簡易水道</t>
    <phoneticPr fontId="18"/>
  </si>
  <si>
    <t>加入世帯数(世帯)</t>
  </si>
  <si>
    <t>　　うち一部事務組合負担金</t>
    <phoneticPr fontId="5"/>
  </si>
  <si>
    <t>上水道</t>
    <phoneticPr fontId="5"/>
  </si>
  <si>
    <t>-</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</si>
  <si>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</si>
  <si>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</si>
  <si>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</si>
  <si>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</si>
  <si>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</si>
  <si>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</si>
  <si>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</si>
  <si>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</si>
  <si>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</si>
  <si>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</si>
  <si>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</si>
  <si>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</si>
  <si>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</si>
  <si>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</si>
  <si>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</si>
  <si>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</si>
  <si>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</si>
  <si>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</si>
  <si>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</si>
  <si>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</si>
  <si>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</si>
  <si>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</si>
  <si>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</si>
  <si>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</si>
  <si>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</si>
  <si>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</si>
  <si>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福岡県うきは市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</si>
  <si>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</si>
  <si>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</si>
  <si>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</si>
  <si>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</si>
  <si>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</si>
  <si>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</si>
  <si>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</si>
  <si>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</si>
  <si>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</si>
  <si>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</si>
  <si>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</si>
  <si>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</si>
  <si>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</si>
  <si>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</si>
  <si>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</si>
  <si>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</si>
  <si>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</si>
  <si>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</si>
  <si>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</si>
  <si>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</si>
  <si>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</si>
  <si>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自動車学校特別会計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</si>
  <si>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</si>
  <si>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</si>
  <si>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</si>
  <si>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</si>
  <si>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</si>
  <si>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</si>
  <si>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</si>
  <si>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</si>
  <si>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</si>
  <si>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</si>
  <si>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</si>
  <si>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</si>
  <si>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</si>
  <si>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</si>
  <si>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後期高齢者医療事業特別会計</t>
    <phoneticPr fontId="5"/>
  </si>
  <si>
    <t>下水道事業特別会計</t>
    <phoneticPr fontId="5"/>
  </si>
  <si>
    <t>法非適用企業</t>
    <phoneticPr fontId="5"/>
  </si>
  <si>
    <t>農業集落排水事業特別会計</t>
    <phoneticPr fontId="5"/>
  </si>
  <si>
    <t>浄化槽整備事業特別会計</t>
    <phoneticPr fontId="5"/>
  </si>
  <si>
    <t>簡易水道事業特別会計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</si>
  <si>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</si>
  <si>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</si>
  <si>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</si>
  <si>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</si>
  <si>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</si>
  <si>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</si>
  <si>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</si>
  <si>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</si>
  <si>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</si>
  <si>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</si>
  <si>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</si>
  <si>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</si>
  <si>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</si>
  <si>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</si>
  <si>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</si>
  <si>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</si>
  <si>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</si>
  <si>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</si>
  <si>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</si>
  <si>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</si>
  <si>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</si>
  <si>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</si>
  <si>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</si>
  <si>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</si>
  <si>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</si>
  <si>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</si>
  <si>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</si>
  <si>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</si>
  <si>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</si>
  <si>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</si>
  <si>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</si>
  <si>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</si>
  <si>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</si>
  <si>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</si>
  <si>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</si>
  <si>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</si>
  <si>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</si>
  <si>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</si>
  <si>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</si>
  <si>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</si>
  <si>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</si>
  <si>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</si>
  <si>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</si>
  <si>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</si>
  <si>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</si>
  <si>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</si>
  <si>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</si>
  <si>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</si>
  <si>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</si>
  <si>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</si>
  <si>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</si>
  <si>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</si>
  <si>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</si>
  <si>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</si>
  <si>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</si>
  <si>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</si>
  <si>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</si>
  <si>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</si>
  <si>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</si>
  <si>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</si>
  <si>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</si>
  <si>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</si>
  <si>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</si>
  <si>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</si>
  <si>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</si>
  <si>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</si>
  <si>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</si>
  <si>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</si>
  <si>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</si>
  <si>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</si>
  <si>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</si>
  <si>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</si>
  <si>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</si>
  <si>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</si>
  <si>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</si>
  <si>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</si>
  <si>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</si>
  <si>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</si>
  <si>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</si>
  <si>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</si>
  <si>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</si>
  <si>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</si>
  <si>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</si>
  <si>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</si>
  <si>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</si>
  <si>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</si>
  <si>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</si>
  <si>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</si>
  <si>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</si>
  <si>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</si>
  <si>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</si>
  <si>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</si>
  <si>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</si>
  <si>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</si>
  <si>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</si>
  <si>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</si>
  <si>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</si>
  <si>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</si>
  <si>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</si>
  <si>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</si>
  <si>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</si>
  <si>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</si>
  <si>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</si>
  <si>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</si>
  <si>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</si>
  <si>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</si>
  <si>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</si>
  <si>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</si>
  <si>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</si>
  <si>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</si>
  <si>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</si>
  <si>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</si>
  <si>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</si>
  <si>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</si>
  <si>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</si>
  <si>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</si>
  <si>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</si>
  <si>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</si>
  <si>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</si>
  <si>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</si>
  <si>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</si>
  <si>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</si>
  <si>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</si>
  <si>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</si>
  <si>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</si>
  <si>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</si>
  <si>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</si>
  <si>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</si>
  <si>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</si>
  <si>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</si>
  <si>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</si>
  <si>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</si>
  <si>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</si>
  <si>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</si>
  <si>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</si>
  <si>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一般会計</t>
  </si>
  <si>
    <t>住宅新築資金等貸付事業特別会計</t>
  </si>
  <si>
    <t>国民健康保険事業特別会計</t>
  </si>
  <si>
    <t>下水道事業特別会計</t>
  </si>
  <si>
    <t>自動車学校特別会計</t>
  </si>
  <si>
    <t>農業集落排水事業特別会計</t>
  </si>
  <si>
    <t>後期高齢者医療事業特別会計</t>
  </si>
  <si>
    <t>簡易水道事業特別会計</t>
  </si>
  <si>
    <t>その他会計（赤字）</t>
  </si>
  <si>
    <t>その他会計（黒字）</t>
  </si>
  <si>
    <t>-</t>
    <phoneticPr fontId="2"/>
  </si>
  <si>
    <t>-</t>
    <phoneticPr fontId="2"/>
  </si>
  <si>
    <t>浮羽老人ホーム組合(一般会計)</t>
    <rPh sb="0" eb="2">
      <t>ウキハ</t>
    </rPh>
    <rPh sb="2" eb="4">
      <t>ロウジン</t>
    </rPh>
    <rPh sb="7" eb="9">
      <t>クミアイ</t>
    </rPh>
    <rPh sb="10" eb="12">
      <t>イッパン</t>
    </rPh>
    <rPh sb="12" eb="14">
      <t>カイケイ</t>
    </rPh>
    <phoneticPr fontId="2"/>
  </si>
  <si>
    <t>うきは久留米環境施設組合(一般会計)</t>
    <rPh sb="3" eb="6">
      <t>クルメ</t>
    </rPh>
    <rPh sb="6" eb="8">
      <t>カンキョウ</t>
    </rPh>
    <rPh sb="8" eb="10">
      <t>シセツ</t>
    </rPh>
    <rPh sb="10" eb="12">
      <t>クミアイ</t>
    </rPh>
    <rPh sb="13" eb="15">
      <t>イッパン</t>
    </rPh>
    <rPh sb="15" eb="17">
      <t>カイケイ</t>
    </rPh>
    <phoneticPr fontId="2"/>
  </si>
  <si>
    <t>福岡県市町村消防団員等公務災害補償組合(一般会計)</t>
    <rPh sb="0" eb="3">
      <t>フクオカケン</t>
    </rPh>
    <rPh sb="3" eb="6">
      <t>シチョウソン</t>
    </rPh>
    <rPh sb="6" eb="8">
      <t>ショウボウ</t>
    </rPh>
    <rPh sb="8" eb="10">
      <t>ダンイン</t>
    </rPh>
    <rPh sb="10" eb="11">
      <t>トウ</t>
    </rPh>
    <rPh sb="11" eb="13">
      <t>コウム</t>
    </rPh>
    <rPh sb="13" eb="15">
      <t>サイガイ</t>
    </rPh>
    <rPh sb="15" eb="17">
      <t>ホショウ</t>
    </rPh>
    <rPh sb="17" eb="19">
      <t>クミアイ</t>
    </rPh>
    <rPh sb="20" eb="22">
      <t>イッパン</t>
    </rPh>
    <rPh sb="22" eb="24">
      <t>カイケイ</t>
    </rPh>
    <phoneticPr fontId="2"/>
  </si>
  <si>
    <t>福岡県市町村職員退職手当組合(一般会計)</t>
    <rPh sb="0" eb="3">
      <t>フクオカケン</t>
    </rPh>
    <rPh sb="3" eb="6">
      <t>シチョウソン</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</si>
  <si>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6">
      <t>シチョウソン</t>
    </rPh>
    <rPh sb="6" eb="8">
      <t>ショクイン</t>
    </rPh>
    <rPh sb="8" eb="10">
      <t>タイショク</t>
    </rPh>
    <rPh sb="10" eb="12">
      <t>テアテ</t>
    </rPh>
    <rPh sb="12" eb="14">
      <t>クミアイ</t>
    </rPh>
    <rPh sb="15" eb="17">
      <t>キキン</t>
    </rPh>
    <rPh sb="17" eb="19">
      <t>トクベツ</t>
    </rPh>
    <rPh sb="19" eb="21">
      <t>カイケイ</t>
    </rPh>
    <phoneticPr fontId="2"/>
  </si>
  <si>
    <t>久留米広域市町村圏事務組合(一般会計)</t>
    <rPh sb="0" eb="3">
      <t>クルメ</t>
    </rPh>
    <rPh sb="3" eb="5">
      <t>コウイキ</t>
    </rPh>
    <rPh sb="5" eb="8">
      <t>シチョウソン</t>
    </rPh>
    <rPh sb="8" eb="9">
      <t>ケン</t>
    </rPh>
    <rPh sb="9" eb="11">
      <t>ジム</t>
    </rPh>
    <rPh sb="11" eb="13">
      <t>クミアイ</t>
    </rPh>
    <rPh sb="14" eb="16">
      <t>イッパン</t>
    </rPh>
    <rPh sb="16" eb="18">
      <t>カイケイ</t>
    </rPh>
    <phoneticPr fontId="2"/>
  </si>
  <si>
    <t>久留米広域市町村圏事務組合(ふるさと振興事業特別会計)</t>
    <rPh sb="0" eb="3">
      <t>クルメ</t>
    </rPh>
    <rPh sb="3" eb="5">
      <t>コウイキ</t>
    </rPh>
    <rPh sb="5" eb="8">
      <t>シチョウソン</t>
    </rPh>
    <rPh sb="8" eb="9">
      <t>ケン</t>
    </rPh>
    <rPh sb="9" eb="11">
      <t>ジム</t>
    </rPh>
    <rPh sb="11" eb="13">
      <t>クミアイ</t>
    </rPh>
    <rPh sb="18" eb="20">
      <t>シンコウ</t>
    </rPh>
    <rPh sb="20" eb="22">
      <t>ジギョウ</t>
    </rPh>
    <rPh sb="22" eb="24">
      <t>トクベツ</t>
    </rPh>
    <rPh sb="24" eb="26">
      <t>カイケイ</t>
    </rPh>
    <phoneticPr fontId="2"/>
  </si>
  <si>
    <t>久留米広域市町村圏事務組合(小児緊急医療支援事業特別会計)</t>
    <rPh sb="0" eb="3">
      <t>クルメ</t>
    </rPh>
    <rPh sb="3" eb="5">
      <t>コウイキ</t>
    </rPh>
    <rPh sb="5" eb="8">
      <t>シチョウソン</t>
    </rPh>
    <rPh sb="8" eb="9">
      <t>ケン</t>
    </rPh>
    <rPh sb="9" eb="11">
      <t>ジム</t>
    </rPh>
    <rPh sb="11" eb="13">
      <t>クミアイ</t>
    </rPh>
    <rPh sb="14" eb="16">
      <t>ショウニ</t>
    </rPh>
    <rPh sb="16" eb="18">
      <t>キンキュウ</t>
    </rPh>
    <rPh sb="18" eb="20">
      <t>イリョウ</t>
    </rPh>
    <rPh sb="20" eb="22">
      <t>シエン</t>
    </rPh>
    <rPh sb="22" eb="24">
      <t>ジギョウ</t>
    </rPh>
    <rPh sb="24" eb="26">
      <t>トクベツ</t>
    </rPh>
    <rPh sb="26" eb="28">
      <t>カイケイ</t>
    </rPh>
    <phoneticPr fontId="2"/>
  </si>
  <si>
    <t>久留米広域市町村圏事務組合(広域消防特別会計)</t>
    <rPh sb="0" eb="3">
      <t>クルメ</t>
    </rPh>
    <rPh sb="3" eb="5">
      <t>コウイキ</t>
    </rPh>
    <rPh sb="5" eb="8">
      <t>シチョウソン</t>
    </rPh>
    <rPh sb="8" eb="9">
      <t>ケン</t>
    </rPh>
    <rPh sb="9" eb="11">
      <t>ジム</t>
    </rPh>
    <rPh sb="11" eb="13">
      <t>クミアイ</t>
    </rPh>
    <rPh sb="14" eb="16">
      <t>コウイキ</t>
    </rPh>
    <rPh sb="16" eb="18">
      <t>ショウボウ</t>
    </rPh>
    <rPh sb="18" eb="20">
      <t>トクベツ</t>
    </rPh>
    <rPh sb="20" eb="22">
      <t>カイケイ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</si>
  <si>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</si>
  <si>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福岡県介護保健広域連合(一般会計)</t>
    <rPh sb="0" eb="3">
      <t>フクオカケン</t>
    </rPh>
    <rPh sb="3" eb="5">
      <t>カイゴ</t>
    </rPh>
    <rPh sb="5" eb="7">
      <t>ホケン</t>
    </rPh>
    <rPh sb="7" eb="9">
      <t>コウイキ</t>
    </rPh>
    <rPh sb="9" eb="11">
      <t>レンゴウ</t>
    </rPh>
    <rPh sb="12" eb="14">
      <t>イッパン</t>
    </rPh>
    <rPh sb="14" eb="16">
      <t>カイケイ</t>
    </rPh>
    <phoneticPr fontId="2"/>
  </si>
  <si>
    <t>福岡県介護保健広域連合(介護保健事業特別会計)</t>
    <rPh sb="0" eb="3">
      <t>フクオカケン</t>
    </rPh>
    <rPh sb="3" eb="5">
      <t>カイゴ</t>
    </rPh>
    <rPh sb="5" eb="7">
      <t>ホケン</t>
    </rPh>
    <rPh sb="7" eb="9">
      <t>コウイキ</t>
    </rPh>
    <rPh sb="9" eb="11">
      <t>レンゴウ</t>
    </rPh>
    <rPh sb="12" eb="14">
      <t>カイゴ</t>
    </rPh>
    <rPh sb="14" eb="16">
      <t>ホケン</t>
    </rPh>
    <rPh sb="16" eb="18">
      <t>ジギョウ</t>
    </rPh>
    <rPh sb="18" eb="20">
      <t>トクベツ</t>
    </rPh>
    <rPh sb="20" eb="22">
      <t>カイケイ</t>
    </rPh>
    <phoneticPr fontId="2"/>
  </si>
  <si>
    <t>-</t>
    <phoneticPr fontId="2"/>
  </si>
  <si>
    <t>-</t>
    <phoneticPr fontId="2"/>
  </si>
  <si>
    <t>うきはの里</t>
    <rPh sb="4" eb="5">
      <t>サト</t>
    </rPh>
    <phoneticPr fontId="2"/>
  </si>
  <si>
    <t>うきは市土地土地開発公社</t>
    <rPh sb="3" eb="4">
      <t>シ</t>
    </rPh>
    <rPh sb="4" eb="6">
      <t>トチ</t>
    </rPh>
    <rPh sb="6" eb="8">
      <t>トチ</t>
    </rPh>
    <rPh sb="8" eb="10">
      <t>カイハツ</t>
    </rPh>
    <rPh sb="10" eb="12">
      <t>コウシャ</t>
    </rPh>
    <phoneticPr fontId="2"/>
  </si>
  <si>
    <t>○</t>
    <phoneticPr fontId="2"/>
  </si>
  <si>
    <t>-</t>
    <phoneticPr fontId="2"/>
  </si>
  <si>
    <t>-</t>
    <phoneticPr fontId="2"/>
  </si>
  <si>
    <t>-</t>
    <phoneticPr fontId="2"/>
  </si>
  <si>
    <t>-</t>
    <phoneticPr fontId="2"/>
  </si>
  <si>
    <t>-</t>
    <phoneticPr fontId="2"/>
  </si>
  <si>
    <t>福岡県自治振興組合(公文書館事業特別会計)</t>
    <rPh sb="0" eb="3">
      <t>フクオカケン</t>
    </rPh>
    <rPh sb="3" eb="5">
      <t>ジチ</t>
    </rPh>
    <rPh sb="5" eb="7">
      <t>シンコウ</t>
    </rPh>
    <rPh sb="7" eb="9">
      <t>クミアイ</t>
    </rPh>
    <rPh sb="10" eb="13">
      <t>コウブンショ</t>
    </rPh>
    <rPh sb="13" eb="14">
      <t>カン</t>
    </rPh>
    <rPh sb="14" eb="16">
      <t>ジギョウ</t>
    </rPh>
    <rPh sb="16" eb="18">
      <t>トクベツ</t>
    </rPh>
    <rPh sb="18" eb="20">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</si>
  <si>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</si>
  <si>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</si>
  <si>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</si>
  <si>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</si>
  <si>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</si>
  <si>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</si>
  <si>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</si>
  <si>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</si>
  <si>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</si>
  <si>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</si>
  <si>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</si>
  <si>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</si>
  <si>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</si>
  <si>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安易な施設の更新は行わず、将来的な財政負担を考慮しながら慎重に施設の更新政策を進めている。</t>
    <phoneticPr fontId="5"/>
  </si>
  <si>
    <t>有形固定資産減価償却率</t>
    <phoneticPr fontId="5"/>
  </si>
  <si>
    <t>国営土地改良事業に係る公債費に準ずる債務負担行為の減額が実質公債費比率の改善に繋がっている。現在の状態を維持していくためにも、安易な借入の抑制に努めていく。</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</si>
</sst>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41962</c:v>
                </c:pt>
                <c:pt idx="1">
                  <c:v>52701</c:v>
                </c:pt>
                <c:pt idx="2">
                  <c:v>73026</c:v>
                </c:pt>
                <c:pt idx="3">
                  <c:v>63062</c:v>
                </c:pt>
                <c:pt idx="4">
                  <c:v>81682</c:v>
                </c:pt>
              </c:numCache>
            </c:numRef>
          </c:val>
          <c:smooth val="0"/>
        </c:ser>
        <c:dLbls>
          <c:showLegendKey val="0"/>
          <c:showVal val="0"/>
          <c:showCatName val="0"/>
          <c:showSerName val="0"/>
          <c:showPercent val="0"/>
          <c:showBubbleSize val="0"/>
        </c:dLbls>
        <c:marker val="1"/>
        <c:smooth val="0"/>
        <c:axId val="263027384"/>
        <c:axId val="264502488"/>
      </c:lineChart>
      <c:catAx>
        <c:axId val="2630273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4502488"/>
        <c:crosses val="autoZero"/>
        <c:auto val="1"/>
        <c:lblAlgn val="ctr"/>
        <c:lblOffset val="100"/>
        <c:tickLblSkip val="1"/>
        <c:tickMarkSkip val="1"/>
        <c:noMultiLvlLbl val="0"/>
      </c:catAx>
      <c:valAx>
        <c:axId val="264502488"/>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2630273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7.03</c:v>
                </c:pt>
                <c:pt idx="1">
                  <c:v>5.64</c:v>
                </c:pt>
                <c:pt idx="2">
                  <c:v>6.23</c:v>
                </c:pt>
                <c:pt idx="3">
                  <c:v>8.83</c:v>
                </c:pt>
                <c:pt idx="4">
                  <c:v>5.85</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36.369999999999997</c:v>
                </c:pt>
                <c:pt idx="1">
                  <c:v>39.869999999999997</c:v>
                </c:pt>
                <c:pt idx="2">
                  <c:v>43.73</c:v>
                </c:pt>
                <c:pt idx="3">
                  <c:v>46.98</c:v>
                </c:pt>
                <c:pt idx="4">
                  <c:v>54.32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263911048"/>
        <c:axId val="2639114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7.07</c:v>
                </c:pt>
                <c:pt idx="1">
                  <c:v>2.2400000000000002</c:v>
                </c:pt>
                <c:pt idx="2">
                  <c:v>4.49</c:v>
                </c:pt>
                <c:pt idx="3">
                  <c:v>6.31</c:v>
                </c:pt>
                <c:pt idx="4">
                  <c:v>2.08</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263911048"/>
        <c:axId val="263911432"/>
      </c:lineChart>
      <c:catAx>
        <c:axId val="2639110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263911432"/>
        <c:crosses val="autoZero"/>
        <c:auto val="1"/>
        <c:lblAlgn val="ctr"/>
        <c:lblOffset val="100"/>
        <c:tickLblSkip val="1"/>
        <c:tickMarkSkip val="1"/>
        <c:noMultiLvlLbl val="0"/>
      </c:catAx>
      <c:valAx>
        <c:axId val="2639114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639110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0.02</c:v>
                </c:pt>
                <c:pt idx="2">
                  <c:v>#N/A</c:v>
                </c:pt>
                <c:pt idx="3">
                  <c:v>0.03</c:v>
                </c:pt>
                <c:pt idx="4">
                  <c:v>#N/A</c:v>
                </c:pt>
                <c:pt idx="5">
                  <c:v>0.02</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0.02</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0.03</c:v>
                </c:pt>
                <c:pt idx="4">
                  <c:v>#N/A</c:v>
                </c:pt>
                <c:pt idx="5">
                  <c:v>0.03</c:v>
                </c:pt>
                <c:pt idx="6">
                  <c:v>#N/A</c:v>
                </c:pt>
                <c:pt idx="7">
                  <c:v>0.03</c:v>
                </c:pt>
                <c:pt idx="8">
                  <c:v>#N/A</c:v>
                </c:pt>
                <c:pt idx="9">
                  <c:v>0.02</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自動車学校特別会計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0.02</c:v>
                </c:pt>
                <c:pt idx="2">
                  <c:v>#N/A</c:v>
                </c:pt>
                <c:pt idx="3">
                  <c:v>0.05</c:v>
                </c:pt>
                <c:pt idx="4">
                  <c:v>#N/A</c:v>
                </c:pt>
                <c:pt idx="5">
                  <c:v>0.03</c:v>
                </c:pt>
                <c:pt idx="6">
                  <c:v>#N/A</c:v>
                </c:pt>
                <c:pt idx="7">
                  <c:v>0.18</c:v>
                </c:pt>
                <c:pt idx="8">
                  <c:v>#N/A</c:v>
                </c:pt>
                <c:pt idx="9">
                  <c:v>0.05</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0.19</c:v>
                </c:pt>
                <c:pt idx="2">
                  <c:v>#N/A</c:v>
                </c:pt>
                <c:pt idx="3">
                  <c:v>0</c:v>
                </c:pt>
                <c:pt idx="4">
                  <c:v>#N/A</c:v>
                </c:pt>
                <c:pt idx="5">
                  <c:v>0.13</c:v>
                </c:pt>
                <c:pt idx="6">
                  <c:v>#N/A</c:v>
                </c:pt>
                <c:pt idx="7">
                  <c:v>0.11</c:v>
                </c:pt>
                <c:pt idx="8">
                  <c:v>#N/A</c:v>
                </c:pt>
                <c:pt idx="9">
                  <c:v>0.18</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0.46</c:v>
                </c:pt>
                <c:pt idx="2">
                  <c:v>#N/A</c:v>
                </c:pt>
                <c:pt idx="3">
                  <c:v>0.08</c:v>
                </c:pt>
                <c:pt idx="4">
                  <c:v>#N/A</c:v>
                </c:pt>
                <c:pt idx="5">
                  <c:v>0.11</c:v>
                </c:pt>
                <c:pt idx="6">
                  <c:v>#N/A</c:v>
                </c:pt>
                <c:pt idx="7">
                  <c:v>0.15</c:v>
                </c:pt>
                <c:pt idx="8">
                  <c:v>#N/A</c:v>
                </c:pt>
                <c:pt idx="9">
                  <c:v>0.24</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住宅新築資金等貸付事業特別会計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0.2</c:v>
                </c:pt>
                <c:pt idx="2">
                  <c:v>#N/A</c:v>
                </c:pt>
                <c:pt idx="3">
                  <c:v>0.21</c:v>
                </c:pt>
                <c:pt idx="4">
                  <c:v>#N/A</c:v>
                </c:pt>
                <c:pt idx="5">
                  <c:v>0.22</c:v>
                </c:pt>
                <c:pt idx="6">
                  <c:v>#N/A</c:v>
                </c:pt>
                <c:pt idx="7">
                  <c:v>0.23</c:v>
                </c:pt>
                <c:pt idx="8">
                  <c:v>#N/A</c:v>
                </c:pt>
                <c:pt idx="9">
                  <c:v>0.24</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6.8</c:v>
                </c:pt>
                <c:pt idx="2">
                  <c:v>#N/A</c:v>
                </c:pt>
                <c:pt idx="3">
                  <c:v>5.37</c:v>
                </c:pt>
                <c:pt idx="4">
                  <c:v>#N/A</c:v>
                </c:pt>
                <c:pt idx="5">
                  <c:v>5.96</c:v>
                </c:pt>
                <c:pt idx="6">
                  <c:v>#N/A</c:v>
                </c:pt>
                <c:pt idx="7">
                  <c:v>8.41</c:v>
                </c:pt>
                <c:pt idx="8">
                  <c:v>#N/A</c:v>
                </c:pt>
                <c:pt idx="9">
                  <c:v>5.54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03540976"/>
        <c:axId val="303541360"/>
      </c:barChart>
      <c:catAx>
        <c:axId val="3035409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541360"/>
        <c:crosses val="autoZero"/>
        <c:auto val="1"/>
        <c:lblAlgn val="ctr"/>
        <c:lblOffset val="100"/>
        <c:tickLblSkip val="1"/>
        <c:tickMarkSkip val="1"/>
        <c:noMultiLvlLbl val="0"/>
      </c:catAx>
      <c:valAx>
        <c:axId val="303541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54097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1687</c:v>
                </c:pt>
                <c:pt idx="5">
                  <c:v>1725</c:v>
                </c:pt>
                <c:pt idx="8">
                  <c:v>1813</c:v>
                </c:pt>
                <c:pt idx="11">
                  <c:v>1822</c:v>
                </c:pt>
                <c:pt idx="14">
                  <c:v>1741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222</c:v>
                </c:pt>
                <c:pt idx="3">
                  <c:v>204</c:v>
                </c:pt>
                <c:pt idx="6">
                  <c:v>83</c:v>
                </c:pt>
                <c:pt idx="9">
                  <c:v>87</c:v>
                </c:pt>
                <c:pt idx="12">
                  <c:v>51</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173</c:v>
                </c:pt>
                <c:pt idx="3">
                  <c:v>174</c:v>
                </c:pt>
                <c:pt idx="6">
                  <c:v>163</c:v>
                </c:pt>
                <c:pt idx="9">
                  <c:v>167</c:v>
                </c:pt>
                <c:pt idx="12">
                  <c:v>171</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454</c:v>
                </c:pt>
                <c:pt idx="3">
                  <c:v>469</c:v>
                </c:pt>
                <c:pt idx="6">
                  <c:v>519</c:v>
                </c:pt>
                <c:pt idx="9">
                  <c:v>534</c:v>
                </c:pt>
                <c:pt idx="12">
                  <c:v>538</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1626</c:v>
                </c:pt>
                <c:pt idx="3">
                  <c:v>1651</c:v>
                </c:pt>
                <c:pt idx="6">
                  <c:v>1730</c:v>
                </c:pt>
                <c:pt idx="9">
                  <c:v>1720</c:v>
                </c:pt>
                <c:pt idx="12">
                  <c:v>1633</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297533656"/>
        <c:axId val="3030811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788</c:v>
                </c:pt>
                <c:pt idx="2">
                  <c:v>#N/A</c:v>
                </c:pt>
                <c:pt idx="3">
                  <c:v>#N/A</c:v>
                </c:pt>
                <c:pt idx="4">
                  <c:v>773</c:v>
                </c:pt>
                <c:pt idx="5">
                  <c:v>#N/A</c:v>
                </c:pt>
                <c:pt idx="6">
                  <c:v>#N/A</c:v>
                </c:pt>
                <c:pt idx="7">
                  <c:v>682</c:v>
                </c:pt>
                <c:pt idx="8">
                  <c:v>#N/A</c:v>
                </c:pt>
                <c:pt idx="9">
                  <c:v>#N/A</c:v>
                </c:pt>
                <c:pt idx="10">
                  <c:v>686</c:v>
                </c:pt>
                <c:pt idx="11">
                  <c:v>#N/A</c:v>
                </c:pt>
                <c:pt idx="12">
                  <c:v>#N/A</c:v>
                </c:pt>
                <c:pt idx="13">
                  <c:v>652</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297533656"/>
        <c:axId val="303081144"/>
      </c:lineChart>
      <c:catAx>
        <c:axId val="297533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03081144"/>
        <c:crosses val="autoZero"/>
        <c:auto val="1"/>
        <c:lblAlgn val="ctr"/>
        <c:lblOffset val="100"/>
        <c:tickLblSkip val="1"/>
        <c:tickMarkSkip val="1"/>
        <c:noMultiLvlLbl val="0"/>
      </c:catAx>
      <c:valAx>
        <c:axId val="3030811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2975336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16690</c:v>
                </c:pt>
                <c:pt idx="5">
                  <c:v>16412</c:v>
                </c:pt>
                <c:pt idx="8">
                  <c:v>16197</c:v>
                </c:pt>
                <c:pt idx="11">
                  <c:v>15749</c:v>
                </c:pt>
                <c:pt idx="14">
                  <c:v>15110</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800</c:v>
                </c:pt>
                <c:pt idx="5">
                  <c:v>747</c:v>
                </c:pt>
                <c:pt idx="8">
                  <c:v>824</c:v>
                </c:pt>
                <c:pt idx="11">
                  <c:v>1150</c:v>
                </c:pt>
                <c:pt idx="14">
                  <c:v>1198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8166</c:v>
                </c:pt>
                <c:pt idx="5">
                  <c:v>8891</c:v>
                </c:pt>
                <c:pt idx="8">
                  <c:v>9340</c:v>
                </c:pt>
                <c:pt idx="11">
                  <c:v>9652</c:v>
                </c:pt>
                <c:pt idx="14">
                  <c:v>10083</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3294</c:v>
                </c:pt>
                <c:pt idx="3">
                  <c:v>3220</c:v>
                </c:pt>
                <c:pt idx="6">
                  <c:v>3080</c:v>
                </c:pt>
                <c:pt idx="9">
                  <c:v>2979</c:v>
                </c:pt>
                <c:pt idx="12">
                  <c:v>2992</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978</c:v>
                </c:pt>
                <c:pt idx="3">
                  <c:v>861</c:v>
                </c:pt>
                <c:pt idx="6">
                  <c:v>754</c:v>
                </c:pt>
                <c:pt idx="9">
                  <c:v>638</c:v>
                </c:pt>
                <c:pt idx="12">
                  <c:v>487</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9399</c:v>
                </c:pt>
                <c:pt idx="3">
                  <c:v>9209</c:v>
                </c:pt>
                <c:pt idx="6">
                  <c:v>9081</c:v>
                </c:pt>
                <c:pt idx="9">
                  <c:v>8956</c:v>
                </c:pt>
                <c:pt idx="12">
                  <c:v>8670</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611</c:v>
                </c:pt>
                <c:pt idx="3">
                  <c:v>369</c:v>
                </c:pt>
                <c:pt idx="6">
                  <c:v>276</c:v>
                </c:pt>
                <c:pt idx="9">
                  <c:v>182</c:v>
                </c:pt>
                <c:pt idx="12">
                  <c:v>125</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14158</c:v>
                </c:pt>
                <c:pt idx="3">
                  <c:v>13973</c:v>
                </c:pt>
                <c:pt idx="6">
                  <c:v>14027</c:v>
                </c:pt>
                <c:pt idx="9">
                  <c:v>13701</c:v>
                </c:pt>
                <c:pt idx="12">
                  <c:v>13253</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03914304"/>
        <c:axId val="30391468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2784</c:v>
                </c:pt>
                <c:pt idx="2">
                  <c:v>#N/A</c:v>
                </c:pt>
                <c:pt idx="3">
                  <c:v>#N/A</c:v>
                </c:pt>
                <c:pt idx="4">
                  <c:v>1583</c:v>
                </c:pt>
                <c:pt idx="5">
                  <c:v>#N/A</c:v>
                </c:pt>
                <c:pt idx="6">
                  <c:v>#N/A</c:v>
                </c:pt>
                <c:pt idx="7">
                  <c:v>856</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03914304"/>
        <c:axId val="303914688"/>
      </c:lineChart>
      <c:catAx>
        <c:axId val="3039143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03914688"/>
        <c:crosses val="autoZero"/>
        <c:auto val="1"/>
        <c:lblAlgn val="ctr"/>
        <c:lblOffset val="100"/>
        <c:tickLblSkip val="1"/>
        <c:tickMarkSkip val="1"/>
        <c:noMultiLvlLbl val="0"/>
      </c:catAx>
      <c:valAx>
        <c:axId val="3039146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039143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{0E0BF927-A02C-45A0-BCF6-3AFE90009022}</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{D8C488C2-2B5F-486B-82E2-F82A53114575}</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{74716B6E-6D60-452C-83CC-8942DE4983F6}</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{0BE75CEC-92E9-4174-AE49-D412EA1497DD}</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{80B9DCBC-5FF4-4D0C-80E2-0B7A3C546A28}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63.8</c:v>
                </c:pt>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{8214663D-9A07-4B59-B1CA-46121A5D336E}</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{341843F4-3DE8-431C-84B0-E51FC46664F3}</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{FE0064A9-6488-4DEF-839B-2D7DB5272E0E}</c15:txfldGUID>
                      <c15:f>公会計指標分析・財政指標組合せ分析表!$M$50</c15:f>
                      <c15:dlblFieldTableCache>
                        <c:ptCount val="1"/>
                        <c:pt idx="0">
                          <c:v>H26</c:v>
                        </c:pt>
                      </c15:dlblFieldTableCache>
                    </c15:dlblFTEntry>
                  </c15:dlblFieldTable>
                  <c15:showDataLabelsRange val="0"/>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layout/>
                  <c15:dlblFieldTable>
                    <c15:dlblFTEntry>
                      <c15:txfldGUID>{82838993-34E2-437C-AADB-F051507B14DE}</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{D9A60B09-9264-40E6-966E-62C9BC7F2F97}</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52.9</c:v>
                </c:pt>
              </c:numCache>
            </c:numRef>
          </c:xVal>
          <c:yVal>
            <c:numRef>
              <c:f>公会計指標分析・財政指標組合せ分析表!$K$55:$O$55</c:f>
              <c:numCache>
                <c:formatCode>#,##0.0;"▲ "#,##0.0</c:formatCode>
                <c:ptCount val="5"/>
                <c:pt idx="3">
                  <c:v>58.5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306655272"/>
        <c:axId val="307522584"/>
      </c:scatterChart>
      <c:valAx>
        <c:axId val="306655272"/>
        <c:scaling>
          <c:orientation val="minMax"/>
          <c:max val="63.5"/>
          <c:min val="42.3"/>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7522584"/>
        <c:crosses val="autoZero"/>
        <c:crossBetween val="midCat"/>
      </c:valAx>
      <c:valAx>
        <c:axId val="307522584"/>
        <c:scaling>
          <c:orientation val="minMax"/>
          <c:max val="70.2"/>
          <c:min val="46.8"/>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665527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layout/>
                  <c15:dlblFieldTable>
                    <c15:dlblFTEntry>
                      <c15:txfldGUID>{4537195C-6A1D-4AF4-B91B-8C56F62722F7}</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layout/>
                  <c15:dlblFieldTable>
                    <c15:dlblFTEntry>
                      <c15:txfldGUID>{DCC63646-145E-46E6-B976-7E393A6B5EB5}</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layout/>
                  <c15:dlblFieldTable>
                    <c15:dlblFTEntry>
                      <c15:txfldGUID>{2EAEECA8-390A-45FE-AB63-921FE7A49B1C}</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{4519D7E2-645F-42DE-ACF1-5D96F7021F95}</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{793A17A6-517D-4265-9232-2D46ACAC9AFE}</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10.7</c:v>
                </c:pt>
                <c:pt idx="2">
                  <c:v>10</c:v>
                </c:pt>
                <c:pt idx="3">
                  <c:v>9.5</c:v>
                </c:pt>
                <c:pt idx="4">
                  <c:v>9.1</c:v>
                </c:pt>
              </c:numCache>
            </c:numRef>
          </c:xVal>
          <c:yVal>
            <c:numRef>
              <c:f>公会計指標分析・財政指標組合せ分析表!$K$73:$O$73</c:f>
              <c:numCache>
                <c:formatCode>#,##0.0;"▲ "#,##0.0</c:formatCode>
                <c:ptCount val="5"/>
                <c:pt idx="0">
                  <c:v>37.1</c:v>
                </c:pt>
                <c:pt idx="1">
                  <c:v>21.1</c:v>
                </c:pt>
                <c:pt idx="2">
                  <c:v>11.5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{F5C7E0FD-7A14-4131-87BC-5983955DC51D}</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{36C4A35B-E1B3-4430-A066-F9CE99704052}</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{0A8B956F-5D79-4E5E-A85A-E24B1FBC356F}</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{CE2DF189-5138-4519-819B-F28936C193BB}</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{BFC51E7B-615E-4FCE-91F5-DB26B55F8E96}</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307260552"/>
        <c:axId val="308063936"/>
      </c:scatterChart>
      <c:valAx>
        <c:axId val="307260552"/>
        <c:scaling>
          <c:orientation val="minMax"/>
          <c:max val="13.1"/>
          <c:min val="9.800000000000000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308063936"/>
        <c:crosses val="autoZero"/>
        <c:crossBetween val="midCat"/>
      </c:valAx>
      <c:valAx>
        <c:axId val="308063936"/>
        <c:scaling>
          <c:orientation val="minMax"/>
          <c:max val="87"/>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30726055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17</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月の市町村合併以降、新市建設計画に沿って合併特例事業債を活用し大規模建設事業を実施してきた。その元利償還が平成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年度をピークに逓次完了している。これからは公営住宅債の償還と生涯学習センター建設の借入見込みもあり、今後</a:t>
          </a:r>
          <a:r>
            <a:rPr kumimoji="1" lang="en-US" altLang="ja-JP" sz="1400">
              <a:latin typeface="ＭＳ ゴシック" pitchFamily="49" charset="-128"/>
              <a:ea typeface="ＭＳ ゴシック" pitchFamily="49" charset="-128"/>
            </a:rPr>
            <a:t>10</a:t>
          </a:r>
          <a:r>
            <a:rPr kumimoji="1" lang="ja-JP" altLang="en-US" sz="1400">
              <a:latin typeface="ＭＳ ゴシック" pitchFamily="49" charset="-128"/>
              <a:ea typeface="ＭＳ ゴシック" pitchFamily="49" charset="-128"/>
            </a:rPr>
            <a:t>年は横ばいか、やや微増していくものと予測している。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公営企業債の元利償還金に対する繰入金は、ほとんどが下水道事業債の償還に対するものである。</a:t>
          </a:r>
          <a:endParaRPr kumimoji="1" lang="en-US" altLang="ja-JP"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一般会計等に係る地方債の現在高が減額したことに伴い、充当可能財源等が将来負担額を上回り、負担率はなしとなった。合併特例債の適用終期も迫っていることから、適正な財政運営を図っていく。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13</xdr:col>
      <xdr:colOff>0</xdr:colOff>
      <xdr:row>50</xdr:row>
      <xdr:rowOff>0</xdr:rowOff>
    </xdr:from>
    <xdr:to>
      <xdr:col>14</xdr:col>
      <xdr:colOff>0</xdr:colOff>
      <xdr:row>52</xdr:row>
      <xdr:rowOff>0</xdr:rowOff>
    </xdr:to>
    <xdr:sp macro="" textlink="">
      <xdr:nvSpPr>
        <xdr:cNvPr id="4" name="正方形/長方形 3"/>
        <xdr:cNvSpPr/>
      </xdr:nvSpPr>
      <xdr:spPr>
        <a:xfrm>
          <a:off x="17754600" y="9401175"/>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5" name="正方形/長方形 4"/>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6" name="正方形/長方形 5"/>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7" name="正方形/長方形 6"/>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8" name="正方形/長方形 7"/>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9" name="正方形/長方形 8"/>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0" name="正方形/長方形 9"/>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1" name="正方形/長方形 10"/>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2" name="正方形/長方形 11"/>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3" name="正方形/長方形 12"/>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4" name="正方形/長方形 13"/>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5" name="正方形/長方形 14"/>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6" name="正方形/長方形 15"/>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7" name="正方形/長方形 16"/>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8" name="正方形/長方形 17"/>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9" name="正方形/長方形 18"/>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0" name="正方形/長方形 19"/>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1" name="正方形/長方形 20"/>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2" name="正方形/長方形 21"/>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3" name="角丸四角形 22"/>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4" name="正方形/長方形 23"/>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5" name="正方形/長方形 24"/>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6" name="正方形/長方形 25"/>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7" name="直線コネクタ 26"/>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8" name="円/楕円 27"/>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9" name="フローチャート : 判断 28"/>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30" name="直線コネクタ 29"/>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31" name="直線コネクタ 30"/>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32" name="直線コネクタ 31"/>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3" name="直線コネクタ 32"/>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4" name="テキスト ボックス 33"/>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5" name="テキスト ボックス 34"/>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6" name="テキスト ボックス 35"/>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7" name="テキスト ボックス 36"/>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8" name="正方形/長方形 37"/>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9" name="正方形/長方形 38"/>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40" name="正方形/長方形 39"/>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41" name="正方形/長方形 40"/>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42" name="正方形/長方形 41"/>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3" name="正方形/長方形 42"/>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4" name="正方形/長方形 43"/>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5" name="正方形/長方形 44"/>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6" name="正方形/長方形 45"/>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56.8</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7" name="正方形/長方形 46"/>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8" name="正方形/長方形 47"/>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9" name="正方形/長方形 48"/>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50" name="テキスト ボックス 49"/>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公共施設の老朽化が進んでいる。「公共施設等総合管理計画」に基づき、施設の適正な更新を進めていく。</a:t>
          </a:r>
          <a:endParaRPr lang="ja-JP" altLang="ja-JP">
            <a:effectLst/>
          </a:endParaRPr>
        </a:p>
      </xdr:txBody>
    </xdr:sp>
    <xdr:clientData/>
  </xdr:twoCellAnchor>
  <xdr:oneCellAnchor>
    <xdr:from>
      <xdr:col>1</xdr:col>
      <xdr:colOff>746125</xdr:colOff>
      <xdr:row>23</xdr:row>
      <xdr:rowOff>38100</xdr:rowOff>
    </xdr:from>
    <xdr:ext cx="349839" cy="225703"/>
    <xdr:sp macro="" textlink="">
      <xdr:nvSpPr>
        <xdr:cNvPr id="51" name="テキスト ボックス 50"/>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52" name="直線コネクタ 51"/>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3" name="テキスト ボックス 52"/>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4" name="直線コネクタ 53"/>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5" name="テキスト ボックス 54"/>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6" name="直線コネクタ 55"/>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7" name="テキスト ボックス 56"/>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8" name="直線コネクタ 57"/>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9" name="テキスト ボックス 58"/>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60" name="直線コネクタ 59"/>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61" name="テキスト ボックス 60"/>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62" name="直線コネクタ 61"/>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3" name="テキスト ボックス 62"/>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5" name="テキスト ボックス 64"/>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7" name="直線コネクタ 66"/>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8"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9" name="直線コネクタ 68"/>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70"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71" name="直線コネクタ 70"/>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28380</xdr:rowOff>
    </xdr:from>
    <xdr:ext cx="405111" cy="259045"/>
    <xdr:sp macro="" textlink="">
      <xdr:nvSpPr>
        <xdr:cNvPr id="72" name="有形固定資産減価償却率平均値テキスト"/>
        <xdr:cNvSpPr txBox="1"/>
      </xdr:nvSpPr>
      <xdr:spPr>
        <a:xfrm>
          <a:off x="4813300" y="5952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3" name="フローチャート : 判断 72"/>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4" name="フローチャート : 判断 73"/>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5" name="テキスト ボックス 74"/>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6" name="テキスト ボックス 75"/>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7" name="テキスト ボックス 76"/>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8" name="テキスト ボックス 77"/>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9" name="テキスト ボックス 78"/>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26</xdr:row>
      <xdr:rowOff>109643</xdr:rowOff>
    </xdr:from>
    <xdr:to>
      <xdr:col>3</xdr:col>
      <xdr:colOff>511175</xdr:colOff>
      <xdr:row>27</xdr:row>
      <xdr:rowOff>39793</xdr:rowOff>
    </xdr:to>
    <xdr:sp macro="" textlink="">
      <xdr:nvSpPr>
        <xdr:cNvPr id="80" name="円/楕円 79"/>
        <xdr:cNvSpPr/>
      </xdr:nvSpPr>
      <xdr:spPr>
        <a:xfrm>
          <a:off x="4000500" y="5348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31</xdr:row>
      <xdr:rowOff>129557</xdr:rowOff>
    </xdr:from>
    <xdr:ext cx="405111" cy="259045"/>
    <xdr:sp macro="" textlink="">
      <xdr:nvSpPr>
        <xdr:cNvPr id="81" name="n_1aveValue有形固定資産減価償却率"/>
        <xdr:cNvSpPr txBox="1"/>
      </xdr:nvSpPr>
      <xdr:spPr>
        <a:xfrm>
          <a:off x="3836043" y="6225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oneCellAnchor>
    <xdr:from>
      <xdr:col>3</xdr:col>
      <xdr:colOff>245118</xdr:colOff>
      <xdr:row>25</xdr:row>
      <xdr:rowOff>56320</xdr:rowOff>
    </xdr:from>
    <xdr:ext cx="405111" cy="259045"/>
    <xdr:sp macro="" textlink="">
      <xdr:nvSpPr>
        <xdr:cNvPr id="82" name="n_1mainValue有形固定資産減価償却率"/>
        <xdr:cNvSpPr txBox="1"/>
      </xdr:nvSpPr>
      <xdr:spPr>
        <a:xfrm>
          <a:off x="3836043" y="51236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3" name="正方形/長方形 82"/>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4" name="正方形/長方形 83"/>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5" name="正方形/長方形 84"/>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6" name="正方形/長方形 85"/>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7" name="正方形/長方形 86"/>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8" name="正方形/長方形 87"/>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9" name="テキスト ボックス 88"/>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90" name="正方形/長方形 89"/>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1" name="正方形/長方形 90"/>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2" name="正方形/長方形 91"/>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3" name="テキスト ボックス 92"/>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4" name="テキスト ボックス 93"/>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5" name="テキスト ボックス 94"/>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6" name="テキスト ボックス 95"/>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38</xdr:row>
      <xdr:rowOff>144780</xdr:rowOff>
    </xdr:from>
    <xdr:to>
      <xdr:col>6</xdr:col>
      <xdr:colOff>510540</xdr:colOff>
      <xdr:row>41</xdr:row>
      <xdr:rowOff>94488</xdr:rowOff>
    </xdr:to>
    <xdr:cxnSp macro="">
      <xdr:nvCxnSpPr>
        <xdr:cNvPr id="55" name="直線コネクタ 54"/>
        <xdr:cNvCxnSpPr/>
      </xdr:nvCxnSpPr>
      <xdr:spPr>
        <a:xfrm flipV="1">
          <a:off x="4634865" y="6659880"/>
          <a:ext cx="0" cy="4640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98315</xdr:rowOff>
    </xdr:from>
    <xdr:ext cx="405111" cy="259045"/>
    <xdr:sp macro="" textlink="">
      <xdr:nvSpPr>
        <xdr:cNvPr id="56" name="【道路】&#10;有形固定資産減価償却率最小値テキスト"/>
        <xdr:cNvSpPr txBox="1"/>
      </xdr:nvSpPr>
      <xdr:spPr>
        <a:xfrm>
          <a:off x="4724400" y="712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41</xdr:row>
      <xdr:rowOff>94488</xdr:rowOff>
    </xdr:from>
    <xdr:to>
      <xdr:col>6</xdr:col>
      <xdr:colOff>600075</xdr:colOff>
      <xdr:row>41</xdr:row>
      <xdr:rowOff>94488</xdr:rowOff>
    </xdr:to>
    <xdr:cxnSp macro="">
      <xdr:nvCxnSpPr>
        <xdr:cNvPr id="57" name="直線コネクタ 56"/>
        <xdr:cNvCxnSpPr/>
      </xdr:nvCxnSpPr>
      <xdr:spPr>
        <a:xfrm>
          <a:off x="4546600" y="7123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58" name="【道路】&#10;有形固定資産減価償却率最大値テキスト"/>
        <xdr:cNvSpPr txBox="1"/>
      </xdr:nvSpPr>
      <xdr:spPr>
        <a:xfrm>
          <a:off x="4724400" y="6435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38</xdr:row>
      <xdr:rowOff>144780</xdr:rowOff>
    </xdr:from>
    <xdr:to>
      <xdr:col>6</xdr:col>
      <xdr:colOff>600075</xdr:colOff>
      <xdr:row>38</xdr:row>
      <xdr:rowOff>144780</xdr:rowOff>
    </xdr:to>
    <xdr:cxnSp macro="">
      <xdr:nvCxnSpPr>
        <xdr:cNvPr id="59" name="直線コネクタ 58"/>
        <xdr:cNvCxnSpPr/>
      </xdr:nvCxnSpPr>
      <xdr:spPr>
        <a:xfrm>
          <a:off x="4546600" y="6659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76979</xdr:rowOff>
    </xdr:from>
    <xdr:ext cx="405111" cy="259045"/>
    <xdr:sp macro="" textlink="">
      <xdr:nvSpPr>
        <xdr:cNvPr id="60" name="【道路】&#10;有形固定資産減価償却率平均値テキスト"/>
        <xdr:cNvSpPr txBox="1"/>
      </xdr:nvSpPr>
      <xdr:spPr>
        <a:xfrm>
          <a:off x="4724400" y="67635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98552</xdr:rowOff>
    </xdr:from>
    <xdr:to>
      <xdr:col>6</xdr:col>
      <xdr:colOff>561975</xdr:colOff>
      <xdr:row>40</xdr:row>
      <xdr:rowOff>28702</xdr:rowOff>
    </xdr:to>
    <xdr:sp macro="" textlink="">
      <xdr:nvSpPr>
        <xdr:cNvPr id="61" name="フローチャート : 判断 60"/>
        <xdr:cNvSpPr/>
      </xdr:nvSpPr>
      <xdr:spPr>
        <a:xfrm>
          <a:off x="4584700" y="6785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40</xdr:row>
      <xdr:rowOff>32258</xdr:rowOff>
    </xdr:from>
    <xdr:to>
      <xdr:col>5</xdr:col>
      <xdr:colOff>409575</xdr:colOff>
      <xdr:row>40</xdr:row>
      <xdr:rowOff>133858</xdr:rowOff>
    </xdr:to>
    <xdr:sp macro="" textlink="">
      <xdr:nvSpPr>
        <xdr:cNvPr id="62" name="フローチャート : 判断 61"/>
        <xdr:cNvSpPr/>
      </xdr:nvSpPr>
      <xdr:spPr>
        <a:xfrm>
          <a:off x="3746500" y="6890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80264</xdr:rowOff>
    </xdr:from>
    <xdr:to>
      <xdr:col>5</xdr:col>
      <xdr:colOff>409575</xdr:colOff>
      <xdr:row>35</xdr:row>
      <xdr:rowOff>10414</xdr:rowOff>
    </xdr:to>
    <xdr:sp macro="" textlink="">
      <xdr:nvSpPr>
        <xdr:cNvPr id="68" name="円/楕円 67"/>
        <xdr:cNvSpPr/>
      </xdr:nvSpPr>
      <xdr:spPr>
        <a:xfrm>
          <a:off x="3746500" y="5909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40</xdr:row>
      <xdr:rowOff>124985</xdr:rowOff>
    </xdr:from>
    <xdr:ext cx="405111" cy="259045"/>
    <xdr:sp macro="" textlink="">
      <xdr:nvSpPr>
        <xdr:cNvPr id="69" name="n_1aveValue【道路】&#10;有形固定資産減価償却率"/>
        <xdr:cNvSpPr txBox="1"/>
      </xdr:nvSpPr>
      <xdr:spPr>
        <a:xfrm>
          <a:off x="3582043" y="6982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oneCellAnchor>
    <xdr:from>
      <xdr:col>5</xdr:col>
      <xdr:colOff>143518</xdr:colOff>
      <xdr:row>33</xdr:row>
      <xdr:rowOff>26941</xdr:rowOff>
    </xdr:from>
    <xdr:ext cx="405111" cy="259045"/>
    <xdr:sp macro="" textlink="">
      <xdr:nvSpPr>
        <xdr:cNvPr id="70" name="n_1mainValue【道路】&#10;有形固定資産減価償却率"/>
        <xdr:cNvSpPr txBox="1"/>
      </xdr:nvSpPr>
      <xdr:spPr>
        <a:xfrm>
          <a:off x="3582043" y="568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9.559</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1" name="直線コネクタ 80"/>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2" name="テキスト ボックス 81"/>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3" name="直線コネクタ 82"/>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4" name="テキスト ボックス 83"/>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5" name="直線コネクタ 84"/>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6" name="テキスト ボックス 85"/>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7" name="直線コネクタ 86"/>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8" name="テキスト ボックス 87"/>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9" name="直線コネクタ 88"/>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0" name="テキスト ボックス 89"/>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1"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2" name="直線コネクタ 91"/>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3"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4" name="直線コネクタ 93"/>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5"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6" name="直線コネクタ 95"/>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5381</xdr:rowOff>
    </xdr:from>
    <xdr:ext cx="534377" cy="259045"/>
    <xdr:sp macro="" textlink="">
      <xdr:nvSpPr>
        <xdr:cNvPr id="97" name="【道路】&#10;一人当たり延長平均値テキスト"/>
        <xdr:cNvSpPr txBox="1"/>
      </xdr:nvSpPr>
      <xdr:spPr>
        <a:xfrm>
          <a:off x="10566400" y="65204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8" name="フローチャート : 判断 97"/>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9" name="フローチャート : 判断 98"/>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0" name="テキスト ボックス 9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1" name="テキスト ボックス 10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2" name="テキスト ボックス 10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3" name="テキスト ボックス 10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4" name="テキスト ボックス 10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38</xdr:row>
      <xdr:rowOff>23343</xdr:rowOff>
    </xdr:from>
    <xdr:to>
      <xdr:col>14</xdr:col>
      <xdr:colOff>79375</xdr:colOff>
      <xdr:row>38</xdr:row>
      <xdr:rowOff>124943</xdr:rowOff>
    </xdr:to>
    <xdr:sp macro="" textlink="">
      <xdr:nvSpPr>
        <xdr:cNvPr id="105" name="円/楕円 104"/>
        <xdr:cNvSpPr/>
      </xdr:nvSpPr>
      <xdr:spPr>
        <a:xfrm>
          <a:off x="9588500" y="65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25933</xdr:rowOff>
    </xdr:from>
    <xdr:ext cx="534377" cy="259045"/>
    <xdr:sp macro="" textlink="">
      <xdr:nvSpPr>
        <xdr:cNvPr id="106" name="n_1aveValue【道路】&#10;一人当たり延長"/>
        <xdr:cNvSpPr txBox="1"/>
      </xdr:nvSpPr>
      <xdr:spPr>
        <a:xfrm>
          <a:off x="9359410" y="6712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141470</xdr:rowOff>
    </xdr:from>
    <xdr:ext cx="534377" cy="259045"/>
    <xdr:sp macro="" textlink="">
      <xdr:nvSpPr>
        <xdr:cNvPr id="107" name="n_1mainValue【道路】&#10;一人当たり延長"/>
        <xdr:cNvSpPr txBox="1"/>
      </xdr:nvSpPr>
      <xdr:spPr>
        <a:xfrm>
          <a:off x="9359410" y="6313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25.090</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8" name="正方形/長方形 10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9" name="正方形/長方形 10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0" name="正方形/長方形 10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1" name="正方形/長方形 11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2" name="正方形/長方形 11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3" name="正方形/長方形 11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4" name="正方形/長方形 11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5" name="正方形/長方形 11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6" name="テキスト ボックス 11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7" name="直線コネクタ 11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8" name="テキスト ボックス 117"/>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19" name="直線コネクタ 11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0" name="テキスト ボックス 119"/>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1" name="直線コネクタ 12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2" name="テキスト ボックス 12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3" name="直線コネクタ 12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4" name="テキスト ボックス 12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5" name="直線コネクタ 12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6" name="テキスト ボックス 12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7" name="直線コネクタ 12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28" name="テキスト ボックス 12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29" name="直線コネクタ 12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0" name="テキスト ボックス 129"/>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1" name="直線コネクタ 13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2" name="テキスト ボックス 131"/>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3"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57</xdr:row>
      <xdr:rowOff>37556</xdr:rowOff>
    </xdr:from>
    <xdr:to>
      <xdr:col>6</xdr:col>
      <xdr:colOff>510540</xdr:colOff>
      <xdr:row>63</xdr:row>
      <xdr:rowOff>122465</xdr:rowOff>
    </xdr:to>
    <xdr:cxnSp macro="">
      <xdr:nvCxnSpPr>
        <xdr:cNvPr id="134" name="直線コネクタ 133"/>
        <xdr:cNvCxnSpPr/>
      </xdr:nvCxnSpPr>
      <xdr:spPr>
        <a:xfrm flipV="1">
          <a:off x="4634865" y="9810206"/>
          <a:ext cx="0" cy="1113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126292</xdr:rowOff>
    </xdr:from>
    <xdr:ext cx="405111" cy="259045"/>
    <xdr:sp macro="" textlink="">
      <xdr:nvSpPr>
        <xdr:cNvPr id="135" name="【橋りょう・トンネル】&#10;有形固定資産減価償却率最小値テキスト"/>
        <xdr:cNvSpPr txBox="1"/>
      </xdr:nvSpPr>
      <xdr:spPr>
        <a:xfrm>
          <a:off x="4724400" y="10927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122465</xdr:rowOff>
    </xdr:from>
    <xdr:to>
      <xdr:col>6</xdr:col>
      <xdr:colOff>600075</xdr:colOff>
      <xdr:row>63</xdr:row>
      <xdr:rowOff>122465</xdr:rowOff>
    </xdr:to>
    <xdr:cxnSp macro="">
      <xdr:nvCxnSpPr>
        <xdr:cNvPr id="136" name="直線コネクタ 135"/>
        <xdr:cNvCxnSpPr/>
      </xdr:nvCxnSpPr>
      <xdr:spPr>
        <a:xfrm>
          <a:off x="4546600" y="10923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155683</xdr:rowOff>
    </xdr:from>
    <xdr:ext cx="405111" cy="259045"/>
    <xdr:sp macro="" textlink="">
      <xdr:nvSpPr>
        <xdr:cNvPr id="137" name="【橋りょう・トンネル】&#10;有形固定資産減価償却率最大値テキスト"/>
        <xdr:cNvSpPr txBox="1"/>
      </xdr:nvSpPr>
      <xdr:spPr>
        <a:xfrm>
          <a:off x="4724400" y="9585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57</xdr:row>
      <xdr:rowOff>37556</xdr:rowOff>
    </xdr:from>
    <xdr:to>
      <xdr:col>6</xdr:col>
      <xdr:colOff>600075</xdr:colOff>
      <xdr:row>57</xdr:row>
      <xdr:rowOff>37556</xdr:rowOff>
    </xdr:to>
    <xdr:cxnSp macro="">
      <xdr:nvCxnSpPr>
        <xdr:cNvPr id="138" name="直線コネクタ 137"/>
        <xdr:cNvCxnSpPr/>
      </xdr:nvCxnSpPr>
      <xdr:spPr>
        <a:xfrm>
          <a:off x="4546600" y="9810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115405</xdr:rowOff>
    </xdr:from>
    <xdr:ext cx="405111" cy="259045"/>
    <xdr:sp macro="" textlink="">
      <xdr:nvSpPr>
        <xdr:cNvPr id="139" name="【橋りょう・トンネル】&#10;有形固定資産減価償却率平均値テキスト"/>
        <xdr:cNvSpPr txBox="1"/>
      </xdr:nvSpPr>
      <xdr:spPr>
        <a:xfrm>
          <a:off x="4724400" y="102309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136978</xdr:rowOff>
    </xdr:from>
    <xdr:to>
      <xdr:col>6</xdr:col>
      <xdr:colOff>561975</xdr:colOff>
      <xdr:row>60</xdr:row>
      <xdr:rowOff>67128</xdr:rowOff>
    </xdr:to>
    <xdr:sp macro="" textlink="">
      <xdr:nvSpPr>
        <xdr:cNvPr id="140" name="フローチャート : 判断 139"/>
        <xdr:cNvSpPr/>
      </xdr:nvSpPr>
      <xdr:spPr>
        <a:xfrm>
          <a:off x="4584700" y="1025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153307</xdr:rowOff>
    </xdr:from>
    <xdr:to>
      <xdr:col>5</xdr:col>
      <xdr:colOff>409575</xdr:colOff>
      <xdr:row>60</xdr:row>
      <xdr:rowOff>83457</xdr:rowOff>
    </xdr:to>
    <xdr:sp macro="" textlink="">
      <xdr:nvSpPr>
        <xdr:cNvPr id="141" name="フローチャート : 判断 140"/>
        <xdr:cNvSpPr/>
      </xdr:nvSpPr>
      <xdr:spPr>
        <a:xfrm>
          <a:off x="3746500" y="1026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2" name="テキスト ボックス 141"/>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3" name="テキスト ボックス 142"/>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4" name="テキスト ボックス 143"/>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5" name="テキスト ボックス 144"/>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6" name="テキスト ボックス 145"/>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55</xdr:row>
      <xdr:rowOff>114119</xdr:rowOff>
    </xdr:from>
    <xdr:to>
      <xdr:col>5</xdr:col>
      <xdr:colOff>409575</xdr:colOff>
      <xdr:row>56</xdr:row>
      <xdr:rowOff>44269</xdr:rowOff>
    </xdr:to>
    <xdr:sp macro="" textlink="">
      <xdr:nvSpPr>
        <xdr:cNvPr id="147" name="円/楕円 146"/>
        <xdr:cNvSpPr/>
      </xdr:nvSpPr>
      <xdr:spPr>
        <a:xfrm>
          <a:off x="3746500" y="9543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60</xdr:row>
      <xdr:rowOff>74584</xdr:rowOff>
    </xdr:from>
    <xdr:ext cx="405111" cy="259045"/>
    <xdr:sp macro="" textlink="">
      <xdr:nvSpPr>
        <xdr:cNvPr id="148" name="n_1aveValue【橋りょう・トンネル】&#10;有形固定資産減価償却率"/>
        <xdr:cNvSpPr txBox="1"/>
      </xdr:nvSpPr>
      <xdr:spPr>
        <a:xfrm>
          <a:off x="3582043" y="10361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oneCellAnchor>
    <xdr:from>
      <xdr:col>5</xdr:col>
      <xdr:colOff>143518</xdr:colOff>
      <xdr:row>54</xdr:row>
      <xdr:rowOff>60796</xdr:rowOff>
    </xdr:from>
    <xdr:ext cx="405111" cy="259045"/>
    <xdr:sp macro="" textlink="">
      <xdr:nvSpPr>
        <xdr:cNvPr id="149" name="n_1mainValue【橋りょう・トンネル】&#10;有形固定資産減価償却率"/>
        <xdr:cNvSpPr txBox="1"/>
      </xdr:nvSpPr>
      <xdr:spPr>
        <a:xfrm>
          <a:off x="3582043" y="93190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0" name="正方形/長方形 149"/>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1" name="正方形/長方形 150"/>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2" name="正方形/長方形 151"/>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3" name="正方形/長方形 152"/>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4" name="正方形/長方形 153"/>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5" name="正方形/長方形 154"/>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6" name="正方形/長方形 155"/>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159,636</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7" name="正方形/長方形 156"/>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8" name="テキスト ボックス 157"/>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9" name="直線コネクタ 158"/>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0" name="直線コネクタ 159"/>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1" name="テキスト ボックス 160"/>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2" name="直線コネクタ 161"/>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3" name="テキスト ボックス 162"/>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4" name="直線コネクタ 163"/>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5" name="テキスト ボックス 164"/>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6" name="直線コネクタ 165"/>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7" name="テキスト ボックス 166"/>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8" name="直線コネクタ 167"/>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9" name="テキスト ボックス 168"/>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73" name="直線コネクタ 172"/>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4"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5" name="直線コネクタ 174"/>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6"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7" name="直線コネクタ 176"/>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8"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9" name="フローチャート : 判断 178"/>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80" name="フローチャート : 判断 179"/>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60</xdr:row>
      <xdr:rowOff>126159</xdr:rowOff>
    </xdr:from>
    <xdr:to>
      <xdr:col>14</xdr:col>
      <xdr:colOff>79375</xdr:colOff>
      <xdr:row>61</xdr:row>
      <xdr:rowOff>56309</xdr:rowOff>
    </xdr:to>
    <xdr:sp macro="" textlink="">
      <xdr:nvSpPr>
        <xdr:cNvPr id="186" name="円/楕円 185"/>
        <xdr:cNvSpPr/>
      </xdr:nvSpPr>
      <xdr:spPr>
        <a:xfrm>
          <a:off x="9588500" y="10413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61</xdr:row>
      <xdr:rowOff>118536</xdr:rowOff>
    </xdr:from>
    <xdr:ext cx="599010" cy="259045"/>
    <xdr:sp macro="" textlink="">
      <xdr:nvSpPr>
        <xdr:cNvPr id="187" name="n_1aveValue【橋りょう・トンネル】&#10;一人当たり有形固定資産（償却資産）額"/>
        <xdr:cNvSpPr txBox="1"/>
      </xdr:nvSpPr>
      <xdr:spPr>
        <a:xfrm>
          <a:off x="9327094" y="105769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oneCellAnchor>
    <xdr:from>
      <xdr:col>13</xdr:col>
      <xdr:colOff>402169</xdr:colOff>
      <xdr:row>59</xdr:row>
      <xdr:rowOff>72836</xdr:rowOff>
    </xdr:from>
    <xdr:ext cx="599010" cy="259045"/>
    <xdr:sp macro="" textlink="">
      <xdr:nvSpPr>
        <xdr:cNvPr id="188" name="n_1mainValue【橋りょう・トンネル】&#10;一人当たり有形固定資産（償却資産）額"/>
        <xdr:cNvSpPr txBox="1"/>
      </xdr:nvSpPr>
      <xdr:spPr>
        <a:xfrm>
          <a:off x="9327094" y="10188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307,108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9" name="テキスト ボックス 198"/>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0" name="直線コネクタ 199"/>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1" name="テキスト ボックス 200"/>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2" name="直線コネクタ 201"/>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3" name="テキスト ボックス 202"/>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4" name="直線コネクタ 203"/>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5" name="テキスト ボックス 204"/>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6" name="直線コネクタ 205"/>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7" name="テキスト ボックス 206"/>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8" name="直線コネクタ 20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9" name="テキスト ボックス 208"/>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11" name="直線コネクタ 210"/>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12"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13" name="直線コネクタ 212"/>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4"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5" name="直線コネクタ 214"/>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36592</xdr:rowOff>
    </xdr:from>
    <xdr:ext cx="405111" cy="259045"/>
    <xdr:sp macro="" textlink="">
      <xdr:nvSpPr>
        <xdr:cNvPr id="216" name="【公営住宅】&#10;有形固定資産減価償却率平均値テキスト"/>
        <xdr:cNvSpPr txBox="1"/>
      </xdr:nvSpPr>
      <xdr:spPr>
        <a:xfrm>
          <a:off x="4724400" y="14266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7" name="フローチャート : 判断 216"/>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8" name="フローチャート : 判断 217"/>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9" name="テキスト ボックス 218"/>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0" name="テキスト ボックス 219"/>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1" name="テキスト ボックス 220"/>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2" name="テキスト ボックス 221"/>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3" name="テキスト ボックス 222"/>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83</xdr:row>
      <xdr:rowOff>108458</xdr:rowOff>
    </xdr:from>
    <xdr:to>
      <xdr:col>5</xdr:col>
      <xdr:colOff>409575</xdr:colOff>
      <xdr:row>84</xdr:row>
      <xdr:rowOff>38608</xdr:rowOff>
    </xdr:to>
    <xdr:sp macro="" textlink="">
      <xdr:nvSpPr>
        <xdr:cNvPr id="224" name="円/楕円 223"/>
        <xdr:cNvSpPr/>
      </xdr:nvSpPr>
      <xdr:spPr>
        <a:xfrm>
          <a:off x="3746500" y="14338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112285</xdr:rowOff>
    </xdr:from>
    <xdr:ext cx="405111" cy="259045"/>
    <xdr:sp macro="" textlink="">
      <xdr:nvSpPr>
        <xdr:cNvPr id="225"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29735</xdr:rowOff>
    </xdr:from>
    <xdr:ext cx="405111" cy="259045"/>
    <xdr:sp macro="" textlink="">
      <xdr:nvSpPr>
        <xdr:cNvPr id="226" name="n_1mainValue【公営住宅】&#10;有形固定資産減価償却率"/>
        <xdr:cNvSpPr txBox="1"/>
      </xdr:nvSpPr>
      <xdr:spPr>
        <a:xfrm>
          <a:off x="3582043" y="144315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57.2</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7" name="正方形/長方形 22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8" name="正方形/長方形 22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9" name="正方形/長方形 22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0" name="正方形/長方形 22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1" name="正方形/長方形 23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2" name="正方形/長方形 23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3" name="正方形/長方形 23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1.057</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4" name="正方形/長方形 23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5" name="テキスト ボックス 23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6" name="直線コネクタ 23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7" name="直線コネクタ 23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8" name="テキスト ボックス 23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9" name="直線コネクタ 23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0" name="テキスト ボックス 23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1" name="直線コネクタ 24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2" name="テキスト ボックス 24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3" name="直線コネクタ 24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4" name="テキスト ボックス 24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5" name="直線コネクタ 24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6" name="テキスト ボックス 24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7"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8" name="直線コネクタ 247"/>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9"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50" name="直線コネクタ 249"/>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51"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52" name="直線コネクタ 251"/>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53"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4" name="フローチャート : 判断 253"/>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5" name="フローチャート : 判断 254"/>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83</xdr:row>
      <xdr:rowOff>148234</xdr:rowOff>
    </xdr:from>
    <xdr:to>
      <xdr:col>14</xdr:col>
      <xdr:colOff>79375</xdr:colOff>
      <xdr:row>84</xdr:row>
      <xdr:rowOff>78384</xdr:rowOff>
    </xdr:to>
    <xdr:sp macro="" textlink="">
      <xdr:nvSpPr>
        <xdr:cNvPr id="261" name="円/楕円 260"/>
        <xdr:cNvSpPr/>
      </xdr:nvSpPr>
      <xdr:spPr>
        <a:xfrm>
          <a:off x="9588500" y="14378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108627</xdr:rowOff>
    </xdr:from>
    <xdr:ext cx="469744" cy="259045"/>
    <xdr:sp macro="" textlink="">
      <xdr:nvSpPr>
        <xdr:cNvPr id="262"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oneCellAnchor>
    <xdr:from>
      <xdr:col>13</xdr:col>
      <xdr:colOff>466802</xdr:colOff>
      <xdr:row>84</xdr:row>
      <xdr:rowOff>69511</xdr:rowOff>
    </xdr:from>
    <xdr:ext cx="469744" cy="259045"/>
    <xdr:sp macro="" textlink="">
      <xdr:nvSpPr>
        <xdr:cNvPr id="263" name="n_1mainValue【公営住宅】&#10;一人当たり面積"/>
        <xdr:cNvSpPr txBox="1"/>
      </xdr:nvSpPr>
      <xdr:spPr>
        <a:xfrm>
          <a:off x="9391727" y="1447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0.773</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4" name="正方形/長方形 26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5" name="正方形/長方形 26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6" name="正方形/長方形 26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7" name="正方形/長方形 26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8" name="正方形/長方形 26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9" name="正方形/長方形 26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0" name="正方形/長方形 26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1" name="正方形/長方形 270"/>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2" name="正方形/長方形 271"/>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3" name="正方形/長方形 272"/>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4" name="正方形/長方形 273"/>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5" name="正方形/長方形 274"/>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6" name="正方形/長方形 275"/>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7" name="正方形/長方形 276"/>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78" name="正方形/長方形 277"/>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92,923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79" name="正方形/長方形 278"/>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0" name="正方形/長方形 279"/>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1" name="正方形/長方形 280"/>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2" name="正方形/長方形 281"/>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3" name="正方形/長方形 282"/>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4" name="正方形/長方形 283"/>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5" name="正方形/長方形 284"/>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6" name="正方形/長方形 285"/>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7" name="正方形/長方形 286"/>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88" name="テキスト ボックス 287"/>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89" name="直線コネクタ 288"/>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0" name="テキスト ボックス 289"/>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1" name="直線コネクタ 290"/>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2" name="テキスト ボックス 291"/>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3" name="直線コネクタ 292"/>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4" name="テキスト ボックス 293"/>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5" name="直線コネクタ 294"/>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6" name="テキスト ボックス 295"/>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7" name="直線コネクタ 296"/>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298" name="テキスト ボックス 297"/>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299" name="直線コネクタ 298"/>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0" name="テキスト ボックス 299"/>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1" name="直線コネクタ 30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2" name="テキスト ボックス 301"/>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3"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04" name="直線コネクタ 303"/>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05"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06" name="直線コネクタ 305"/>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07"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08" name="直線コネクタ 307"/>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11447</xdr:rowOff>
    </xdr:from>
    <xdr:ext cx="405111" cy="259045"/>
    <xdr:sp macro="" textlink="">
      <xdr:nvSpPr>
        <xdr:cNvPr id="309" name="【認定こども園・幼稚園・保育所】&#10;有形固定資産減価償却率平均値テキスト"/>
        <xdr:cNvSpPr txBox="1"/>
      </xdr:nvSpPr>
      <xdr:spPr>
        <a:xfrm>
          <a:off x="16408400" y="6526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10" name="フローチャート : 判断 309"/>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11" name="フローチャート : 判断 310"/>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2" name="テキスト ボックス 31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3" name="テキスト ボックス 31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4" name="テキスト ボックス 31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5" name="テキスト ボックス 31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6" name="テキスト ボックス 31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36</xdr:row>
      <xdr:rowOff>90170</xdr:rowOff>
    </xdr:from>
    <xdr:to>
      <xdr:col>22</xdr:col>
      <xdr:colOff>415925</xdr:colOff>
      <xdr:row>37</xdr:row>
      <xdr:rowOff>20320</xdr:rowOff>
    </xdr:to>
    <xdr:sp macro="" textlink="">
      <xdr:nvSpPr>
        <xdr:cNvPr id="317" name="円/楕円 316"/>
        <xdr:cNvSpPr/>
      </xdr:nvSpPr>
      <xdr:spPr>
        <a:xfrm>
          <a:off x="1543050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37</xdr:row>
      <xdr:rowOff>156227</xdr:rowOff>
    </xdr:from>
    <xdr:ext cx="405111" cy="259045"/>
    <xdr:sp macro="" textlink="">
      <xdr:nvSpPr>
        <xdr:cNvPr id="318" name="n_1aveValue【認定こども園・幼稚園・保育所】&#10;有形固定資産減価償却率"/>
        <xdr:cNvSpPr txBox="1"/>
      </xdr:nvSpPr>
      <xdr:spPr>
        <a:xfrm>
          <a:off x="15266043" y="649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oneCellAnchor>
    <xdr:from>
      <xdr:col>22</xdr:col>
      <xdr:colOff>149868</xdr:colOff>
      <xdr:row>35</xdr:row>
      <xdr:rowOff>36847</xdr:rowOff>
    </xdr:from>
    <xdr:ext cx="405111" cy="259045"/>
    <xdr:sp macro="" textlink="">
      <xdr:nvSpPr>
        <xdr:cNvPr id="319" name="n_1mainValue【認定こども園・幼稚園・保育所】&#10;有形固定資産減価償却率"/>
        <xdr:cNvSpPr txBox="1"/>
      </xdr:nvSpPr>
      <xdr:spPr>
        <a:xfrm>
          <a:off x="15266043" y="603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0" name="正方形/長方形 319"/>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1" name="正方形/長方形 320"/>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2" name="正方形/長方形 321"/>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3" name="正方形/長方形 322"/>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4" name="正方形/長方形 323"/>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5" name="正方形/長方形 324"/>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6" name="正方形/長方形 325"/>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0.062</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7" name="正方形/長方形 326"/>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28" name="テキスト ボックス 327"/>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29" name="直線コネクタ 328"/>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30" name="直線コネクタ 329"/>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31" name="テキスト ボックス 330"/>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32" name="直線コネクタ 331"/>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33" name="テキスト ボックス 332"/>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34" name="直線コネクタ 333"/>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35" name="テキスト ボックス 334"/>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36" name="直線コネクタ 335"/>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37" name="テキスト ボックス 336"/>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38" name="直線コネクタ 337"/>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39" name="テキスト ボックス 338"/>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0"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41" name="直線コネクタ 340"/>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42"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43" name="直線コネクタ 342"/>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344"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345" name="直線コネクタ 344"/>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19829</xdr:rowOff>
    </xdr:from>
    <xdr:ext cx="469744" cy="259045"/>
    <xdr:sp macro="" textlink="">
      <xdr:nvSpPr>
        <xdr:cNvPr id="346" name="【認定こども園・幼稚園・保育所】&#10;一人当たり面積平均値テキスト"/>
        <xdr:cNvSpPr txBox="1"/>
      </xdr:nvSpPr>
      <xdr:spPr>
        <a:xfrm>
          <a:off x="22250400" y="6706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347" name="フローチャート : 判断 346"/>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348" name="フローチャート : 判断 347"/>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49" name="テキスト ボックス 348"/>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0" name="テキスト ボックス 349"/>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1" name="テキスト ボックス 350"/>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2" name="テキスト ボックス 351"/>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3" name="テキスト ボックス 352"/>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43688</xdr:rowOff>
    </xdr:from>
    <xdr:to>
      <xdr:col>31</xdr:col>
      <xdr:colOff>85725</xdr:colOff>
      <xdr:row>38</xdr:row>
      <xdr:rowOff>145288</xdr:rowOff>
    </xdr:to>
    <xdr:sp macro="" textlink="">
      <xdr:nvSpPr>
        <xdr:cNvPr id="354" name="円/楕円 353"/>
        <xdr:cNvSpPr/>
      </xdr:nvSpPr>
      <xdr:spPr>
        <a:xfrm>
          <a:off x="21272500" y="6558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39</xdr:row>
      <xdr:rowOff>106697</xdr:rowOff>
    </xdr:from>
    <xdr:ext cx="469744" cy="259045"/>
    <xdr:sp macro="" textlink="">
      <xdr:nvSpPr>
        <xdr:cNvPr id="355" name="n_1aveValue【認定こども園・幼稚園・保育所】&#10;一人当たり面積"/>
        <xdr:cNvSpPr txBox="1"/>
      </xdr:nvSpPr>
      <xdr:spPr>
        <a:xfrm>
          <a:off x="21075727" y="679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oneCellAnchor>
    <xdr:from>
      <xdr:col>30</xdr:col>
      <xdr:colOff>473152</xdr:colOff>
      <xdr:row>36</xdr:row>
      <xdr:rowOff>161815</xdr:rowOff>
    </xdr:from>
    <xdr:ext cx="469744" cy="259045"/>
    <xdr:sp macro="" textlink="">
      <xdr:nvSpPr>
        <xdr:cNvPr id="356" name="n_1mainValue【認定こども園・幼稚園・保育所】&#10;一人当たり面積"/>
        <xdr:cNvSpPr txBox="1"/>
      </xdr:nvSpPr>
      <xdr:spPr>
        <a:xfrm>
          <a:off x="21075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0.242</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57" name="正方形/長方形 356"/>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58" name="正方形/長方形 357"/>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59" name="正方形/長方形 358"/>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0" name="正方形/長方形 359"/>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1" name="正方形/長方形 360"/>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2" name="正方形/長方形 361"/>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3" name="正方形/長方形 362"/>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67.4</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64" name="正方形/長方形 363"/>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65" name="テキスト ボックス 364"/>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66" name="直線コネクタ 365"/>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367" name="テキスト ボックス 366"/>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368" name="直線コネクタ 367"/>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369" name="テキスト ボックス 368"/>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370" name="直線コネクタ 369"/>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371" name="テキスト ボックス 370"/>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372" name="直線コネクタ 371"/>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373" name="テキスト ボックス 372"/>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374" name="直線コネクタ 373"/>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375" name="テキスト ボックス 374"/>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76" name="直線コネクタ 375"/>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77" name="テキスト ボックス 376"/>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78"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379" name="直線コネクタ 378"/>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380"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381" name="直線コネクタ 380"/>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382"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383" name="直線コネクタ 382"/>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384"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385" name="フローチャート : 判断 384"/>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386" name="フローチャート : 判断 385"/>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87" name="テキスト ボックス 38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88" name="テキスト ボックス 38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89" name="テキスト ボックス 38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0" name="テキスト ボックス 38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391" name="テキスト ボックス 39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58</xdr:row>
      <xdr:rowOff>77216</xdr:rowOff>
    </xdr:from>
    <xdr:to>
      <xdr:col>22</xdr:col>
      <xdr:colOff>415925</xdr:colOff>
      <xdr:row>59</xdr:row>
      <xdr:rowOff>7366</xdr:rowOff>
    </xdr:to>
    <xdr:sp macro="" textlink="">
      <xdr:nvSpPr>
        <xdr:cNvPr id="392" name="円/楕円 391"/>
        <xdr:cNvSpPr/>
      </xdr:nvSpPr>
      <xdr:spPr>
        <a:xfrm>
          <a:off x="15430500" y="10021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23639</xdr:rowOff>
    </xdr:from>
    <xdr:ext cx="405111" cy="259045"/>
    <xdr:sp macro="" textlink="">
      <xdr:nvSpPr>
        <xdr:cNvPr id="393" name="n_1aveValue【学校施設】&#10;有形固定資産減価償却率"/>
        <xdr:cNvSpPr txBox="1"/>
      </xdr:nvSpPr>
      <xdr:spPr>
        <a:xfrm>
          <a:off x="15266043" y="10139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23893</xdr:rowOff>
    </xdr:from>
    <xdr:ext cx="405111" cy="259045"/>
    <xdr:sp macro="" textlink="">
      <xdr:nvSpPr>
        <xdr:cNvPr id="394" name="n_1mainValue【学校施設】&#10;有形固定資産減価償却率"/>
        <xdr:cNvSpPr txBox="1"/>
      </xdr:nvSpPr>
      <xdr:spPr>
        <a:xfrm>
          <a:off x="15266043" y="979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395" name="正方形/長方形 39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96" name="正方形/長方形 39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97" name="正方形/長方形 39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98" name="正方形/長方形 39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99" name="正方形/長方形 39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0" name="正方形/長方形 39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01" name="正方形/長方形 40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02" name="正方形/長方形 40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03" name="テキスト ボックス 40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04" name="直線コネクタ 40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05" name="直線コネクタ 40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06" name="テキスト ボックス 40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07" name="直線コネクタ 40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08" name="テキスト ボックス 40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09" name="直線コネクタ 40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10" name="テキスト ボックス 40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11" name="直線コネクタ 41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12" name="テキスト ボックス 41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13" name="直線コネクタ 41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14" name="テキスト ボックス 41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15" name="直線コネクタ 41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16" name="テキスト ボックス 415"/>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1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18" name="直線コネクタ 417"/>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19"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20" name="直線コネクタ 419"/>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21"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22" name="直線コネクタ 421"/>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85171</xdr:rowOff>
    </xdr:from>
    <xdr:ext cx="469744" cy="259045"/>
    <xdr:sp macro="" textlink="">
      <xdr:nvSpPr>
        <xdr:cNvPr id="423" name="【学校施設】&#10;一人当たり面積平均値テキスト"/>
        <xdr:cNvSpPr txBox="1"/>
      </xdr:nvSpPr>
      <xdr:spPr>
        <a:xfrm>
          <a:off x="22250400" y="10543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24" name="フローチャート : 判断 423"/>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25" name="フローチャート : 判断 424"/>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26" name="テキスト ボックス 42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27" name="テキスト ボックス 42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28" name="テキスト ボックス 42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29" name="テキスト ボックス 42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0" name="テキスト ボックス 42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60</xdr:row>
      <xdr:rowOff>134938</xdr:rowOff>
    </xdr:from>
    <xdr:to>
      <xdr:col>31</xdr:col>
      <xdr:colOff>85725</xdr:colOff>
      <xdr:row>61</xdr:row>
      <xdr:rowOff>65088</xdr:rowOff>
    </xdr:to>
    <xdr:sp macro="" textlink="">
      <xdr:nvSpPr>
        <xdr:cNvPr id="431" name="円/楕円 430"/>
        <xdr:cNvSpPr/>
      </xdr:nvSpPr>
      <xdr:spPr>
        <a:xfrm>
          <a:off x="21272500" y="10421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17162</xdr:rowOff>
    </xdr:from>
    <xdr:ext cx="469744" cy="259045"/>
    <xdr:sp macro="" textlink="">
      <xdr:nvSpPr>
        <xdr:cNvPr id="432" name="n_1aveValue【学校施設】&#10;一人当たり面積"/>
        <xdr:cNvSpPr txBox="1"/>
      </xdr:nvSpPr>
      <xdr:spPr>
        <a:xfrm>
          <a:off x="21075727" y="10647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oneCellAnchor>
    <xdr:from>
      <xdr:col>30</xdr:col>
      <xdr:colOff>473152</xdr:colOff>
      <xdr:row>59</xdr:row>
      <xdr:rowOff>81615</xdr:rowOff>
    </xdr:from>
    <xdr:ext cx="469744" cy="259045"/>
    <xdr:sp macro="" textlink="">
      <xdr:nvSpPr>
        <xdr:cNvPr id="433" name="n_1mainValue【学校施設】&#10;一人当たり面積"/>
        <xdr:cNvSpPr txBox="1"/>
      </xdr:nvSpPr>
      <xdr:spPr>
        <a:xfrm>
          <a:off x="21075727" y="10197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3.025</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34" name="正方形/長方形 43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35" name="正方形/長方形 43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36" name="正方形/長方形 43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37" name="正方形/長方形 43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38" name="正方形/長方形 43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39" name="正方形/長方形 43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0" name="正方形/長方形 43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1" name="正方形/長方形 440"/>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42" name="正方形/長方形 4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43" name="正方形/長方形 4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44" name="正方形/長方形 4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45" name="正方形/長方形 4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46" name="正方形/長方形 4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47" name="正方形/長方形 4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48" name="正方形/長方形 4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49" name="正方形/長方形 448"/>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0" name="正方形/長方形 44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1" name="正方形/長方形 45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52" name="正方形/長方形 45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53" name="正方形/長方形 45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54" name="正方形/長方形 45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55" name="正方形/長方形 45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56" name="正方形/長方形 45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57" name="正方形/長方形 45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58" name="テキスト ボックス 45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59" name="直線コネクタ 45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460" name="テキスト ボックス 459"/>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461" name="直線コネクタ 46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462" name="テキスト ボックス 461"/>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463" name="直線コネクタ 46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464" name="テキスト ボックス 46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465" name="直線コネクタ 46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466" name="テキスト ボックス 46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467" name="直線コネクタ 46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468" name="テキスト ボックス 46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469" name="直線コネクタ 46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470" name="テキスト ボックス 46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471" name="直線コネクタ 47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472" name="テキスト ボックス 471"/>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73" name="直線コネクタ 47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74" name="テキスト ボックス 47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75"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476" name="直線コネクタ 475"/>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477"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478" name="直線コネクタ 477"/>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479"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480" name="直線コネクタ 479"/>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481"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482" name="フローチャート : 判断 481"/>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483" name="フローチャート : 判断 482"/>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484" name="テキスト ボックス 48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85" name="テキスト ボックス 48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86" name="テキスト ボックス 48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487" name="テキスト ボックス 48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488" name="テキスト ボックス 48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99</xdr:row>
      <xdr:rowOff>118473</xdr:rowOff>
    </xdr:from>
    <xdr:to>
      <xdr:col>22</xdr:col>
      <xdr:colOff>415925</xdr:colOff>
      <xdr:row>100</xdr:row>
      <xdr:rowOff>48623</xdr:rowOff>
    </xdr:to>
    <xdr:sp macro="" textlink="">
      <xdr:nvSpPr>
        <xdr:cNvPr id="489" name="円/楕円 488"/>
        <xdr:cNvSpPr/>
      </xdr:nvSpPr>
      <xdr:spPr>
        <a:xfrm>
          <a:off x="15430500" y="17092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104</xdr:row>
      <xdr:rowOff>167113</xdr:rowOff>
    </xdr:from>
    <xdr:ext cx="405111" cy="259045"/>
    <xdr:sp macro="" textlink="">
      <xdr:nvSpPr>
        <xdr:cNvPr id="490" name="n_1aveValue【公民館】&#10;有形固定資産減価償却率"/>
        <xdr:cNvSpPr txBox="1"/>
      </xdr:nvSpPr>
      <xdr:spPr>
        <a:xfrm>
          <a:off x="15266043" y="1799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65150</xdr:rowOff>
    </xdr:from>
    <xdr:ext cx="405111" cy="259045"/>
    <xdr:sp macro="" textlink="">
      <xdr:nvSpPr>
        <xdr:cNvPr id="491" name="n_1mainValue【公民館】&#10;有形固定資産減価償却率"/>
        <xdr:cNvSpPr txBox="1"/>
      </xdr:nvSpPr>
      <xdr:spPr>
        <a:xfrm>
          <a:off x="15266043" y="16867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492" name="正方形/長方形 49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93" name="正方形/長方形 49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94" name="正方形/長方形 49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95" name="正方形/長方形 49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96" name="正方形/長方形 49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97" name="正方形/長方形 49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98" name="正方形/長方形 49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0.087</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99" name="正方形/長方形 49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00" name="テキスト ボックス 49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01" name="直線コネクタ 50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502" name="直線コネクタ 501"/>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503" name="テキスト ボックス 502"/>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504" name="直線コネクタ 503"/>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505" name="テキスト ボックス 504"/>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506" name="直線コネクタ 505"/>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507" name="テキスト ボックス 506"/>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508" name="直線コネクタ 507"/>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509" name="テキスト ボックス 508"/>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10" name="直線コネクタ 50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11" name="テキスト ボックス 51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12"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513" name="直線コネクタ 512"/>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514"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515" name="直線コネクタ 514"/>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516"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517" name="直線コネクタ 516"/>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42690</xdr:rowOff>
    </xdr:from>
    <xdr:ext cx="469744" cy="259045"/>
    <xdr:sp macro="" textlink="">
      <xdr:nvSpPr>
        <xdr:cNvPr id="518" name="【公民館】&#10;一人当たり面積平均値テキスト"/>
        <xdr:cNvSpPr txBox="1"/>
      </xdr:nvSpPr>
      <xdr:spPr>
        <a:xfrm>
          <a:off x="22250400" y="18044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519" name="フローチャート : 判断 518"/>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520" name="フローチャート : 判断 519"/>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521" name="テキスト ボックス 52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22" name="テキスト ボックス 52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23" name="テキスト ボックス 52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24" name="テキスト ボックス 52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25" name="テキスト ボックス 52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55118</xdr:rowOff>
    </xdr:from>
    <xdr:to>
      <xdr:col>31</xdr:col>
      <xdr:colOff>85725</xdr:colOff>
      <xdr:row>106</xdr:row>
      <xdr:rowOff>156718</xdr:rowOff>
    </xdr:to>
    <xdr:sp macro="" textlink="">
      <xdr:nvSpPr>
        <xdr:cNvPr id="526" name="円/楕円 525"/>
        <xdr:cNvSpPr/>
      </xdr:nvSpPr>
      <xdr:spPr>
        <a:xfrm>
          <a:off x="21272500" y="1822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42942</xdr:rowOff>
    </xdr:from>
    <xdr:ext cx="469744" cy="259045"/>
    <xdr:sp macro="" textlink="">
      <xdr:nvSpPr>
        <xdr:cNvPr id="527"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oneCellAnchor>
    <xdr:from>
      <xdr:col>30</xdr:col>
      <xdr:colOff>473152</xdr:colOff>
      <xdr:row>106</xdr:row>
      <xdr:rowOff>147845</xdr:rowOff>
    </xdr:from>
    <xdr:ext cx="469744" cy="259045"/>
    <xdr:sp macro="" textlink="">
      <xdr:nvSpPr>
        <xdr:cNvPr id="528" name="n_1mainValue【公民館】&#10;一人当たり面積"/>
        <xdr:cNvSpPr txBox="1"/>
      </xdr:nvSpPr>
      <xdr:spPr>
        <a:xfrm>
          <a:off x="21075727" y="18321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0.137</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29" name="正方形/長方形 528"/>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30" name="正方形/長方形 529"/>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31" name="テキスト ボックス 530"/>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道路、橋りょうの老朽化が進んでいる。交通量が少なく実際の状況は数値ほど悪化していないが、危険個所等については早急に更新化を図るようにしている。</a:t>
          </a:r>
          <a:endParaRPr lang="ja-JP" altLang="ja-JP" sz="1400">
            <a:effectLst/>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51.5</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129557</xdr:rowOff>
    </xdr:from>
    <xdr:ext cx="405111" cy="259045"/>
    <xdr:sp macro="" textlink="">
      <xdr:nvSpPr>
        <xdr:cNvPr id="63" name="【図書館】&#10;有形固定資産減価償却率平均値テキスト"/>
        <xdr:cNvSpPr txBox="1"/>
      </xdr:nvSpPr>
      <xdr:spPr>
        <a:xfrm>
          <a:off x="4724400" y="6473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137721</xdr:rowOff>
    </xdr:from>
    <xdr:ext cx="405111" cy="259045"/>
    <xdr:sp macro="" textlink="">
      <xdr:nvSpPr>
        <xdr:cNvPr id="66" name="n_1aveValue【図書館】&#10;有形固定資産減価償却率"/>
        <xdr:cNvSpPr txBox="1"/>
      </xdr:nvSpPr>
      <xdr:spPr>
        <a:xfrm>
          <a:off x="3582043" y="665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7" name="テキスト ボックス 66"/>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8" name="テキスト ボックス 67"/>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9" name="テキスト ボックス 68"/>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0" name="テキスト ボックス 69"/>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1" name="テキスト ボックス 70"/>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37</xdr:row>
      <xdr:rowOff>17236</xdr:rowOff>
    </xdr:from>
    <xdr:to>
      <xdr:col>5</xdr:col>
      <xdr:colOff>409575</xdr:colOff>
      <xdr:row>37</xdr:row>
      <xdr:rowOff>118836</xdr:rowOff>
    </xdr:to>
    <xdr:sp macro="" textlink="">
      <xdr:nvSpPr>
        <xdr:cNvPr id="72" name="円/楕円 71"/>
        <xdr:cNvSpPr/>
      </xdr:nvSpPr>
      <xdr:spPr>
        <a:xfrm>
          <a:off x="3746500" y="6360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35</xdr:row>
      <xdr:rowOff>135363</xdr:rowOff>
    </xdr:from>
    <xdr:ext cx="405111" cy="259045"/>
    <xdr:sp macro="" textlink="">
      <xdr:nvSpPr>
        <xdr:cNvPr id="73" name="n_1mainValue【図書館】&#10;有形固定資産減価償却率"/>
        <xdr:cNvSpPr txBox="1"/>
      </xdr:nvSpPr>
      <xdr:spPr>
        <a:xfrm>
          <a:off x="3582043"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38</xdr:row>
      <xdr:rowOff>41927</xdr:rowOff>
    </xdr:from>
    <xdr:ext cx="469744" cy="259045"/>
    <xdr:sp macro="" textlink="">
      <xdr:nvSpPr>
        <xdr:cNvPr id="106" name="n_1aveValue【図書館】&#10;一人当たり面積"/>
        <xdr:cNvSpPr txBox="1"/>
      </xdr:nvSpPr>
      <xdr:spPr>
        <a:xfrm>
          <a:off x="9391727" y="655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7" name="テキスト ボックス 106"/>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8" name="テキスト ボックス 107"/>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9" name="テキスト ボックス 108"/>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0" name="テキスト ボックス 109"/>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1" name="テキスト ボックス 110"/>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33</xdr:row>
      <xdr:rowOff>25400</xdr:rowOff>
    </xdr:from>
    <xdr:to>
      <xdr:col>14</xdr:col>
      <xdr:colOff>79375</xdr:colOff>
      <xdr:row>33</xdr:row>
      <xdr:rowOff>127000</xdr:rowOff>
    </xdr:to>
    <xdr:sp macro="" textlink="">
      <xdr:nvSpPr>
        <xdr:cNvPr id="112" name="円/楕円 111"/>
        <xdr:cNvSpPr/>
      </xdr:nvSpPr>
      <xdr:spPr>
        <a:xfrm>
          <a:off x="9588500" y="5683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31</xdr:row>
      <xdr:rowOff>143527</xdr:rowOff>
    </xdr:from>
    <xdr:ext cx="469744" cy="259045"/>
    <xdr:sp macro="" textlink="">
      <xdr:nvSpPr>
        <xdr:cNvPr id="113" name="n_1mainValue【図書館】&#10;一人当たり面積"/>
        <xdr:cNvSpPr txBox="1"/>
      </xdr:nvSpPr>
      <xdr:spPr>
        <a:xfrm>
          <a:off x="9391727" y="54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0.099</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48.7</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64</xdr:row>
      <xdr:rowOff>130628</xdr:rowOff>
    </xdr:from>
    <xdr:to>
      <xdr:col>7</xdr:col>
      <xdr:colOff>638175</xdr:colOff>
      <xdr:row>64</xdr:row>
      <xdr:rowOff>130628</xdr:rowOff>
    </xdr:to>
    <xdr:cxnSp macro="">
      <xdr:nvCxnSpPr>
        <xdr:cNvPr id="124" name="直線コネクタ 123"/>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63</xdr:row>
      <xdr:rowOff>159855</xdr:rowOff>
    </xdr:from>
    <xdr:ext cx="338939" cy="259045"/>
    <xdr:sp macro="" textlink="">
      <xdr:nvSpPr>
        <xdr:cNvPr id="125" name="テキスト ボックス 124"/>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6" name="直線コネクタ 125"/>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7" name="テキスト ボックス 126"/>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8" name="直線コネクタ 127"/>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9" name="テキスト ボックス 128"/>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30" name="直線コネクタ 129"/>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31" name="テキスト ボックス 130"/>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2" name="直線コネクタ 131"/>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3" name="テキスト ボックス 132"/>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4" name="直線コネクタ 133"/>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70049</xdr:rowOff>
    </xdr:from>
    <xdr:ext cx="467179" cy="259045"/>
    <xdr:sp macro="" textlink="">
      <xdr:nvSpPr>
        <xdr:cNvPr id="135" name="テキスト ボックス 134"/>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63681</xdr:rowOff>
    </xdr:from>
    <xdr:to>
      <xdr:col>6</xdr:col>
      <xdr:colOff>510540</xdr:colOff>
      <xdr:row>61</xdr:row>
      <xdr:rowOff>166551</xdr:rowOff>
    </xdr:to>
    <xdr:cxnSp macro="">
      <xdr:nvCxnSpPr>
        <xdr:cNvPr id="139" name="直線コネクタ 138"/>
        <xdr:cNvCxnSpPr/>
      </xdr:nvCxnSpPr>
      <xdr:spPr>
        <a:xfrm flipV="1">
          <a:off x="4634865" y="9493431"/>
          <a:ext cx="0" cy="1131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61</xdr:row>
      <xdr:rowOff>170378</xdr:rowOff>
    </xdr:from>
    <xdr:ext cx="405111" cy="259045"/>
    <xdr:sp macro="" textlink="">
      <xdr:nvSpPr>
        <xdr:cNvPr id="140" name="【体育館・プール】&#10;有形固定資産減価償却率最小値テキスト"/>
        <xdr:cNvSpPr txBox="1"/>
      </xdr:nvSpPr>
      <xdr:spPr>
        <a:xfrm>
          <a:off x="4724400" y="10628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61</xdr:row>
      <xdr:rowOff>166551</xdr:rowOff>
    </xdr:from>
    <xdr:to>
      <xdr:col>6</xdr:col>
      <xdr:colOff>600075</xdr:colOff>
      <xdr:row>61</xdr:row>
      <xdr:rowOff>166551</xdr:rowOff>
    </xdr:to>
    <xdr:cxnSp macro="">
      <xdr:nvCxnSpPr>
        <xdr:cNvPr id="141" name="直線コネクタ 140"/>
        <xdr:cNvCxnSpPr/>
      </xdr:nvCxnSpPr>
      <xdr:spPr>
        <a:xfrm>
          <a:off x="4546600" y="106250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10358</xdr:rowOff>
    </xdr:from>
    <xdr:ext cx="405111" cy="259045"/>
    <xdr:sp macro="" textlink="">
      <xdr:nvSpPr>
        <xdr:cNvPr id="142" name="【体育館・プール】&#10;有形固定資産減価償却率最大値テキスト"/>
        <xdr:cNvSpPr txBox="1"/>
      </xdr:nvSpPr>
      <xdr:spPr>
        <a:xfrm>
          <a:off x="4724400" y="92686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63681</xdr:rowOff>
    </xdr:from>
    <xdr:to>
      <xdr:col>6</xdr:col>
      <xdr:colOff>600075</xdr:colOff>
      <xdr:row>55</xdr:row>
      <xdr:rowOff>63681</xdr:rowOff>
    </xdr:to>
    <xdr:cxnSp macro="">
      <xdr:nvCxnSpPr>
        <xdr:cNvPr id="143" name="直線コネクタ 142"/>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12536</xdr:rowOff>
    </xdr:from>
    <xdr:ext cx="405111" cy="259045"/>
    <xdr:sp macro="" textlink="">
      <xdr:nvSpPr>
        <xdr:cNvPr id="144" name="【体育館・プール】&#10;有形固定資産減価償却率平均値テキスト"/>
        <xdr:cNvSpPr txBox="1"/>
      </xdr:nvSpPr>
      <xdr:spPr>
        <a:xfrm>
          <a:off x="4724400" y="1012808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59</xdr:row>
      <xdr:rowOff>34109</xdr:rowOff>
    </xdr:from>
    <xdr:to>
      <xdr:col>6</xdr:col>
      <xdr:colOff>561975</xdr:colOff>
      <xdr:row>59</xdr:row>
      <xdr:rowOff>135709</xdr:rowOff>
    </xdr:to>
    <xdr:sp macro="" textlink="">
      <xdr:nvSpPr>
        <xdr:cNvPr id="145" name="フローチャート : 判断 144"/>
        <xdr:cNvSpPr/>
      </xdr:nvSpPr>
      <xdr:spPr>
        <a:xfrm>
          <a:off x="4584700" y="10149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19413</xdr:rowOff>
    </xdr:from>
    <xdr:to>
      <xdr:col>5</xdr:col>
      <xdr:colOff>409575</xdr:colOff>
      <xdr:row>59</xdr:row>
      <xdr:rowOff>121013</xdr:rowOff>
    </xdr:to>
    <xdr:sp macro="" textlink="">
      <xdr:nvSpPr>
        <xdr:cNvPr id="146" name="フローチャート : 判断 145"/>
        <xdr:cNvSpPr/>
      </xdr:nvSpPr>
      <xdr:spPr>
        <a:xfrm>
          <a:off x="3746500" y="10134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137540</xdr:rowOff>
    </xdr:from>
    <xdr:ext cx="405111" cy="259045"/>
    <xdr:sp macro="" textlink="">
      <xdr:nvSpPr>
        <xdr:cNvPr id="147" name="n_1aveValue【体育館・プール】&#10;有形固定資産減価償却率"/>
        <xdr:cNvSpPr txBox="1"/>
      </xdr:nvSpPr>
      <xdr:spPr>
        <a:xfrm>
          <a:off x="3582043" y="9910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63</xdr:row>
      <xdr:rowOff>32476</xdr:rowOff>
    </xdr:from>
    <xdr:to>
      <xdr:col>5</xdr:col>
      <xdr:colOff>409575</xdr:colOff>
      <xdr:row>63</xdr:row>
      <xdr:rowOff>134076</xdr:rowOff>
    </xdr:to>
    <xdr:sp macro="" textlink="">
      <xdr:nvSpPr>
        <xdr:cNvPr id="153" name="円/楕円 152"/>
        <xdr:cNvSpPr/>
      </xdr:nvSpPr>
      <xdr:spPr>
        <a:xfrm>
          <a:off x="3746500" y="10833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63</xdr:row>
      <xdr:rowOff>125203</xdr:rowOff>
    </xdr:from>
    <xdr:ext cx="405111" cy="259045"/>
    <xdr:sp macro="" textlink="">
      <xdr:nvSpPr>
        <xdr:cNvPr id="154" name="n_1mainValue【体育館・プール】&#10;有形固定資産減価償却率"/>
        <xdr:cNvSpPr txBox="1"/>
      </xdr:nvSpPr>
      <xdr:spPr>
        <a:xfrm>
          <a:off x="3582043" y="10926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0.163</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8" name="直線コネクタ 177"/>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9"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80" name="直線コネクタ 179"/>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1"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2" name="直線コネクタ 181"/>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3"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4" name="フローチャート : 判断 183"/>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5" name="フローチャート : 判断 184"/>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59</xdr:row>
      <xdr:rowOff>158767</xdr:rowOff>
    </xdr:from>
    <xdr:ext cx="469744" cy="259045"/>
    <xdr:sp macro="" textlink="">
      <xdr:nvSpPr>
        <xdr:cNvPr id="186"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61</xdr:row>
      <xdr:rowOff>92075</xdr:rowOff>
    </xdr:from>
    <xdr:to>
      <xdr:col>14</xdr:col>
      <xdr:colOff>79375</xdr:colOff>
      <xdr:row>62</xdr:row>
      <xdr:rowOff>22225</xdr:rowOff>
    </xdr:to>
    <xdr:sp macro="" textlink="">
      <xdr:nvSpPr>
        <xdr:cNvPr id="192" name="円/楕円 191"/>
        <xdr:cNvSpPr/>
      </xdr:nvSpPr>
      <xdr:spPr>
        <a:xfrm>
          <a:off x="9588500" y="10550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62</xdr:row>
      <xdr:rowOff>13352</xdr:rowOff>
    </xdr:from>
    <xdr:ext cx="469744" cy="259045"/>
    <xdr:sp macro="" textlink="">
      <xdr:nvSpPr>
        <xdr:cNvPr id="193" name="n_1mainValue【体育館・プール】&#10;一人当たり面積"/>
        <xdr:cNvSpPr txBox="1"/>
      </xdr:nvSpPr>
      <xdr:spPr>
        <a:xfrm>
          <a:off x="9391727" y="106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0.235</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54.6</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2" name="テキスト ボックス 20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3" name="直線コネクタ 20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4" name="テキスト ボックス 203"/>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5" name="直線コネクタ 204"/>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6" name="テキスト ボックス 205"/>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7" name="直線コネクタ 206"/>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8" name="テキスト ボックス 207"/>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9" name="直線コネクタ 208"/>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10" name="テキスト ボックス 209"/>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11" name="直線コネクタ 210"/>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12" name="テキスト ボックス 211"/>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3" name="直線コネクタ 212"/>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4" name="テキスト ボックス 213"/>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5"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80</xdr:row>
      <xdr:rowOff>95250</xdr:rowOff>
    </xdr:from>
    <xdr:to>
      <xdr:col>6</xdr:col>
      <xdr:colOff>510540</xdr:colOff>
      <xdr:row>86</xdr:row>
      <xdr:rowOff>6096</xdr:rowOff>
    </xdr:to>
    <xdr:cxnSp macro="">
      <xdr:nvCxnSpPr>
        <xdr:cNvPr id="216" name="直線コネクタ 215"/>
        <xdr:cNvCxnSpPr/>
      </xdr:nvCxnSpPr>
      <xdr:spPr>
        <a:xfrm flipV="1">
          <a:off x="4634865" y="13811250"/>
          <a:ext cx="0" cy="9395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9923</xdr:rowOff>
    </xdr:from>
    <xdr:ext cx="405111" cy="259045"/>
    <xdr:sp macro="" textlink="">
      <xdr:nvSpPr>
        <xdr:cNvPr id="217" name="【福祉施設】&#10;有形固定資産減価償却率最小値テキスト"/>
        <xdr:cNvSpPr txBox="1"/>
      </xdr:nvSpPr>
      <xdr:spPr>
        <a:xfrm>
          <a:off x="4724400" y="14754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xdr:rowOff>
    </xdr:from>
    <xdr:to>
      <xdr:col>6</xdr:col>
      <xdr:colOff>600075</xdr:colOff>
      <xdr:row>86</xdr:row>
      <xdr:rowOff>6096</xdr:rowOff>
    </xdr:to>
    <xdr:cxnSp macro="">
      <xdr:nvCxnSpPr>
        <xdr:cNvPr id="218" name="直線コネクタ 217"/>
        <xdr:cNvCxnSpPr/>
      </xdr:nvCxnSpPr>
      <xdr:spPr>
        <a:xfrm>
          <a:off x="4546600" y="14750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79</xdr:row>
      <xdr:rowOff>41927</xdr:rowOff>
    </xdr:from>
    <xdr:ext cx="405111" cy="259045"/>
    <xdr:sp macro="" textlink="">
      <xdr:nvSpPr>
        <xdr:cNvPr id="219" name="【福祉施設】&#10;有形固定資産減価償却率最大値テキスト"/>
        <xdr:cNvSpPr txBox="1"/>
      </xdr:nvSpPr>
      <xdr:spPr>
        <a:xfrm>
          <a:off x="4724400" y="13586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80</xdr:row>
      <xdr:rowOff>95250</xdr:rowOff>
    </xdr:from>
    <xdr:to>
      <xdr:col>6</xdr:col>
      <xdr:colOff>600075</xdr:colOff>
      <xdr:row>80</xdr:row>
      <xdr:rowOff>95250</xdr:rowOff>
    </xdr:to>
    <xdr:cxnSp macro="">
      <xdr:nvCxnSpPr>
        <xdr:cNvPr id="220" name="直線コネクタ 219"/>
        <xdr:cNvCxnSpPr/>
      </xdr:nvCxnSpPr>
      <xdr:spPr>
        <a:xfrm>
          <a:off x="4546600" y="13811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84</xdr:row>
      <xdr:rowOff>9162</xdr:rowOff>
    </xdr:from>
    <xdr:ext cx="405111" cy="259045"/>
    <xdr:sp macro="" textlink="">
      <xdr:nvSpPr>
        <xdr:cNvPr id="221" name="【福祉施設】&#10;有形固定資産減価償却率平均値テキスト"/>
        <xdr:cNvSpPr txBox="1"/>
      </xdr:nvSpPr>
      <xdr:spPr>
        <a:xfrm>
          <a:off x="4724400" y="144109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84</xdr:row>
      <xdr:rowOff>30735</xdr:rowOff>
    </xdr:from>
    <xdr:to>
      <xdr:col>6</xdr:col>
      <xdr:colOff>561975</xdr:colOff>
      <xdr:row>84</xdr:row>
      <xdr:rowOff>132335</xdr:rowOff>
    </xdr:to>
    <xdr:sp macro="" textlink="">
      <xdr:nvSpPr>
        <xdr:cNvPr id="222" name="フローチャート : 判断 221"/>
        <xdr:cNvSpPr/>
      </xdr:nvSpPr>
      <xdr:spPr>
        <a:xfrm>
          <a:off x="4584700" y="14432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84</xdr:row>
      <xdr:rowOff>1015</xdr:rowOff>
    </xdr:from>
    <xdr:to>
      <xdr:col>5</xdr:col>
      <xdr:colOff>409575</xdr:colOff>
      <xdr:row>84</xdr:row>
      <xdr:rowOff>102615</xdr:rowOff>
    </xdr:to>
    <xdr:sp macro="" textlink="">
      <xdr:nvSpPr>
        <xdr:cNvPr id="223" name="フローチャート : 判断 222"/>
        <xdr:cNvSpPr/>
      </xdr:nvSpPr>
      <xdr:spPr>
        <a:xfrm>
          <a:off x="3746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84</xdr:row>
      <xdr:rowOff>93742</xdr:rowOff>
    </xdr:from>
    <xdr:ext cx="405111" cy="259045"/>
    <xdr:sp macro="" textlink="">
      <xdr:nvSpPr>
        <xdr:cNvPr id="224" name="n_1aveValue【福祉施設】&#10;有形固定資産減価償却率"/>
        <xdr:cNvSpPr txBox="1"/>
      </xdr:nvSpPr>
      <xdr:spPr>
        <a:xfrm>
          <a:off x="3582043" y="14495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140463</xdr:rowOff>
    </xdr:from>
    <xdr:to>
      <xdr:col>5</xdr:col>
      <xdr:colOff>409575</xdr:colOff>
      <xdr:row>79</xdr:row>
      <xdr:rowOff>70613</xdr:rowOff>
    </xdr:to>
    <xdr:sp macro="" textlink="">
      <xdr:nvSpPr>
        <xdr:cNvPr id="230" name="円/楕円 229"/>
        <xdr:cNvSpPr/>
      </xdr:nvSpPr>
      <xdr:spPr>
        <a:xfrm>
          <a:off x="3746500" y="135135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77</xdr:row>
      <xdr:rowOff>87140</xdr:rowOff>
    </xdr:from>
    <xdr:ext cx="405111" cy="259045"/>
    <xdr:sp macro="" textlink="">
      <xdr:nvSpPr>
        <xdr:cNvPr id="231" name="n_1mainValue【福祉施設】&#10;有形固定資産減価償却率"/>
        <xdr:cNvSpPr txBox="1"/>
      </xdr:nvSpPr>
      <xdr:spPr>
        <a:xfrm>
          <a:off x="3582043" y="13288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2" name="正方形/長方形 23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3" name="正方形/長方形 23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4" name="正方形/長方形 23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5" name="正方形/長方形 23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6" name="正方形/長方形 23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7" name="正方形/長方形 23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8" name="正方形/長方形 23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0.055</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9" name="正方形/長方形 238"/>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0" name="テキスト ボックス 239"/>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1" name="直線コネクタ 240"/>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2" name="直線コネクタ 241"/>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3" name="テキスト ボックス 242"/>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4" name="直線コネクタ 243"/>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5" name="テキスト ボックス 244"/>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6" name="直線コネクタ 245"/>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7" name="テキスト ボックス 246"/>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8" name="直線コネクタ 247"/>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49" name="テキスト ボックス 248"/>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0" name="直線コネクタ 249"/>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1" name="テキスト ボックス 250"/>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2" name="直線コネクタ 251"/>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3" name="テキスト ボックス 252"/>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4" name="直線コネクタ 253"/>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5" name="テキスト ボックス 254"/>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6"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7" name="直線コネクタ 256"/>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8"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59" name="直線コネクタ 258"/>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0"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1" name="直線コネクタ 260"/>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104520</xdr:rowOff>
    </xdr:from>
    <xdr:ext cx="469744" cy="259045"/>
    <xdr:sp macro="" textlink="">
      <xdr:nvSpPr>
        <xdr:cNvPr id="262" name="【福祉施設】&#10;一人当たり面積平均値テキスト"/>
        <xdr:cNvSpPr txBox="1"/>
      </xdr:nvSpPr>
      <xdr:spPr>
        <a:xfrm>
          <a:off x="10566400" y="14334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3" name="フローチャート : 判断 262"/>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4" name="フローチャート : 判断 263"/>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84</xdr:row>
      <xdr:rowOff>158404</xdr:rowOff>
    </xdr:from>
    <xdr:ext cx="469744" cy="259045"/>
    <xdr:sp macro="" textlink="">
      <xdr:nvSpPr>
        <xdr:cNvPr id="265" name="n_1aveValue【福祉施設】&#10;一人当たり面積"/>
        <xdr:cNvSpPr txBox="1"/>
      </xdr:nvSpPr>
      <xdr:spPr>
        <a:xfrm>
          <a:off x="9391727" y="1456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82</xdr:row>
      <xdr:rowOff>117929</xdr:rowOff>
    </xdr:from>
    <xdr:to>
      <xdr:col>14</xdr:col>
      <xdr:colOff>79375</xdr:colOff>
      <xdr:row>83</xdr:row>
      <xdr:rowOff>48079</xdr:rowOff>
    </xdr:to>
    <xdr:sp macro="" textlink="">
      <xdr:nvSpPr>
        <xdr:cNvPr id="271" name="円/楕円 270"/>
        <xdr:cNvSpPr/>
      </xdr:nvSpPr>
      <xdr:spPr>
        <a:xfrm>
          <a:off x="9588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64606</xdr:rowOff>
    </xdr:from>
    <xdr:ext cx="469744" cy="259045"/>
    <xdr:sp macro="" textlink="">
      <xdr:nvSpPr>
        <xdr:cNvPr id="272" name="n_1mainValue【福祉施設】&#10;一人当たり面積"/>
        <xdr:cNvSpPr txBox="1"/>
      </xdr:nvSpPr>
      <xdr:spPr>
        <a:xfrm>
          <a:off x="9391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0.210</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3" name="正方形/長方形 272"/>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4" name="正方形/長方形 273"/>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5" name="正方形/長方形 274"/>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6" name="正方形/長方形 275"/>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7" name="正方形/長方形 276"/>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8" name="正方形/長方形 277"/>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9" name="正方形/長方形 278"/>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56.9</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0" name="正方形/長方形 279"/>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1" name="テキスト ボックス 280"/>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2" name="直線コネクタ 281"/>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3" name="直線コネクタ 282"/>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4" name="テキスト ボックス 283"/>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5" name="直線コネクタ 284"/>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6" name="テキスト ボックス 285"/>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7" name="直線コネクタ 286"/>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8" name="テキスト ボックス 287"/>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89" name="直線コネクタ 288"/>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0" name="テキスト ボックス 289"/>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1" name="直線コネクタ 290"/>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2" name="テキスト ボックス 291"/>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3" name="直線コネクタ 292"/>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4" name="テキスト ボックス 293"/>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5" name="直線コネクタ 294"/>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6" name="テキスト ボックス 295"/>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7"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8" name="直線コネクタ 297"/>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299"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0" name="直線コネクタ 299"/>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1"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2" name="直線コネクタ 301"/>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104</xdr:row>
      <xdr:rowOff>62609</xdr:rowOff>
    </xdr:from>
    <xdr:ext cx="405111" cy="259045"/>
    <xdr:sp macro="" textlink="">
      <xdr:nvSpPr>
        <xdr:cNvPr id="303" name="【市民会館】&#10;有形固定資産減価償却率平均値テキスト"/>
        <xdr:cNvSpPr txBox="1"/>
      </xdr:nvSpPr>
      <xdr:spPr>
        <a:xfrm>
          <a:off x="4724400" y="17893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4" name="フローチャート : 判断 303"/>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5" name="フローチャート : 判断 304"/>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134456</xdr:rowOff>
    </xdr:from>
    <xdr:ext cx="405111" cy="259045"/>
    <xdr:sp macro="" textlink="">
      <xdr:nvSpPr>
        <xdr:cNvPr id="306" name="n_1aveValue【市民会館】&#10;有形固定資産減価償却率"/>
        <xdr:cNvSpPr txBox="1"/>
      </xdr:nvSpPr>
      <xdr:spPr>
        <a:xfrm>
          <a:off x="3582043" y="1796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101</xdr:row>
      <xdr:rowOff>118473</xdr:rowOff>
    </xdr:from>
    <xdr:to>
      <xdr:col>5</xdr:col>
      <xdr:colOff>409575</xdr:colOff>
      <xdr:row>102</xdr:row>
      <xdr:rowOff>48623</xdr:rowOff>
    </xdr:to>
    <xdr:sp macro="" textlink="">
      <xdr:nvSpPr>
        <xdr:cNvPr id="312" name="円/楕円 311"/>
        <xdr:cNvSpPr/>
      </xdr:nvSpPr>
      <xdr:spPr>
        <a:xfrm>
          <a:off x="3746500" y="17434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100</xdr:row>
      <xdr:rowOff>65150</xdr:rowOff>
    </xdr:from>
    <xdr:ext cx="405111" cy="259045"/>
    <xdr:sp macro="" textlink="">
      <xdr:nvSpPr>
        <xdr:cNvPr id="313" name="n_1mainValue【市民会館】&#10;有形固定資産減価償却率"/>
        <xdr:cNvSpPr txBox="1"/>
      </xdr:nvSpPr>
      <xdr:spPr>
        <a:xfrm>
          <a:off x="3582043" y="172101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4" name="正方形/長方形 31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5" name="正方形/長方形 31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6" name="正方形/長方形 31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7" name="正方形/長方形 31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8" name="正方形/長方形 31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9" name="正方形/長方形 31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0" name="正方形/長方形 31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0.135</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1" name="正方形/長方形 320"/>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2" name="テキスト ボックス 321"/>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3" name="直線コネクタ 322"/>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4" name="直線コネクタ 323"/>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5" name="テキスト ボックス 324"/>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6" name="直線コネクタ 325"/>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7" name="テキスト ボックス 326"/>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8" name="直線コネクタ 327"/>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29" name="テキスト ボックス 328"/>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0" name="直線コネクタ 329"/>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1" name="テキスト ボックス 330"/>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2" name="直線コネクタ 331"/>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3" name="テキスト ボックス 332"/>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4" name="直線コネクタ 333"/>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5" name="テキスト ボックス 334"/>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6"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7" name="直線コネクタ 336"/>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8"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39" name="直線コネクタ 338"/>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0"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1" name="直線コネクタ 340"/>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116222</xdr:rowOff>
    </xdr:from>
    <xdr:ext cx="469744" cy="259045"/>
    <xdr:sp macro="" textlink="">
      <xdr:nvSpPr>
        <xdr:cNvPr id="342" name="【市民会館】&#10;一人当たり面積平均値テキスト"/>
        <xdr:cNvSpPr txBox="1"/>
      </xdr:nvSpPr>
      <xdr:spPr>
        <a:xfrm>
          <a:off x="10566400" y="18289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3" name="フローチャート : 判断 342"/>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4" name="フローチャート : 判断 343"/>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107</xdr:row>
      <xdr:rowOff>38116</xdr:rowOff>
    </xdr:from>
    <xdr:ext cx="469744" cy="259045"/>
    <xdr:sp macro="" textlink="">
      <xdr:nvSpPr>
        <xdr:cNvPr id="345" name="n_1aveValue【市民会館】&#10;一人当たり面積"/>
        <xdr:cNvSpPr txBox="1"/>
      </xdr:nvSpPr>
      <xdr:spPr>
        <a:xfrm>
          <a:off x="9391727" y="1838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106</xdr:row>
      <xdr:rowOff>78739</xdr:rowOff>
    </xdr:from>
    <xdr:to>
      <xdr:col>14</xdr:col>
      <xdr:colOff>79375</xdr:colOff>
      <xdr:row>107</xdr:row>
      <xdr:rowOff>8889</xdr:rowOff>
    </xdr:to>
    <xdr:sp macro="" textlink="">
      <xdr:nvSpPr>
        <xdr:cNvPr id="351" name="円/楕円 350"/>
        <xdr:cNvSpPr/>
      </xdr:nvSpPr>
      <xdr:spPr>
        <a:xfrm>
          <a:off x="9588500" y="1825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105</xdr:row>
      <xdr:rowOff>25416</xdr:rowOff>
    </xdr:from>
    <xdr:ext cx="469744" cy="259045"/>
    <xdr:sp macro="" textlink="">
      <xdr:nvSpPr>
        <xdr:cNvPr id="352" name="n_1mainValue【市民会館】&#10;一人当たり面積"/>
        <xdr:cNvSpPr txBox="1"/>
      </xdr:nvSpPr>
      <xdr:spPr>
        <a:xfrm>
          <a:off x="9391727" y="18027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0.192</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3" name="正方形/長方形 352"/>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4" name="正方形/長方形 353"/>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5" name="正方形/長方形 354"/>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6" name="正方形/長方形 355"/>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7" name="正方形/長方形 356"/>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8" name="正方形/長方形 357"/>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9" name="正方形/長方形 358"/>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0" name="正方形/長方形 359"/>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361" name="正方形/長方形 360"/>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62" name="正方形/長方形 361"/>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63" name="正方形/長方形 362"/>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64" name="正方形/長方形 363"/>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65" name="正方形/長方形 364"/>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66" name="正方形/長方形 365"/>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67" name="正方形/長方形 366"/>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70,953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68" name="正方形/長方形 367"/>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69" name="正方形/長方形 368"/>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70" name="正方形/長方形 369"/>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71" name="正方形/長方形 370"/>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72" name="正方形/長方形 371"/>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73" name="正方形/長方形 372"/>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74" name="正方形/長方形 373"/>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75" name="正方形/長方形 374"/>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6" name="正方形/長方形 375"/>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77" name="正方形/長方形 376"/>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78" name="正方形/長方形 377"/>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79" name="正方形/長方形 378"/>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80" name="正方形/長方形 379"/>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81" name="正方形/長方形 380"/>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82" name="正方形/長方形 381"/>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83" name="正方形/長方形 382"/>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84" name="正方形/長方形 383"/>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85" name="正方形/長方形 384"/>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86" name="正方形/長方形 385"/>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87" name="正方形/長方形 386"/>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88" name="正方形/長方形 387"/>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89" name="正方形/長方形 388"/>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90" name="正方形/長方形 389"/>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91" name="正方形/長方形 390"/>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92" name="正方形/長方形 391"/>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393" name="テキスト ボックス 392"/>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394" name="直線コネクタ 393"/>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395" name="直線コネクタ 39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396" name="テキスト ボックス 395"/>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397" name="直線コネクタ 39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398" name="テキスト ボックス 39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399" name="直線コネクタ 39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400" name="テキスト ボックス 39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401" name="直線コネクタ 40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402" name="テキスト ボックス 40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403" name="直線コネクタ 40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404" name="テキスト ボックス 403"/>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405" name="直線コネクタ 40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406" name="テキスト ボックス 405"/>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407"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408" name="直線コネクタ 407"/>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409"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410" name="直線コネクタ 409"/>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411"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412" name="直線コネクタ 411"/>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80</xdr:row>
      <xdr:rowOff>5732</xdr:rowOff>
    </xdr:from>
    <xdr:ext cx="405111" cy="259045"/>
    <xdr:sp macro="" textlink="">
      <xdr:nvSpPr>
        <xdr:cNvPr id="413" name="【消防施設】&#10;有形固定資産減価償却率平均値テキスト"/>
        <xdr:cNvSpPr txBox="1"/>
      </xdr:nvSpPr>
      <xdr:spPr>
        <a:xfrm>
          <a:off x="16408400" y="13721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414" name="フローチャート : 判断 413"/>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415" name="フローチャート : 判断 414"/>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81</xdr:row>
      <xdr:rowOff>34307</xdr:rowOff>
    </xdr:from>
    <xdr:ext cx="405111" cy="259045"/>
    <xdr:sp macro="" textlink="">
      <xdr:nvSpPr>
        <xdr:cNvPr id="416" name="n_1aveValue【消防施設】&#10;有形固定資産減価償却率"/>
        <xdr:cNvSpPr txBox="1"/>
      </xdr:nvSpPr>
      <xdr:spPr>
        <a:xfrm>
          <a:off x="15266043" y="139217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oneCellAnchor>
    <xdr:from>
      <xdr:col>23</xdr:col>
      <xdr:colOff>327025</xdr:colOff>
      <xdr:row>88</xdr:row>
      <xdr:rowOff>149877</xdr:rowOff>
    </xdr:from>
    <xdr:ext cx="762000" cy="259045"/>
    <xdr:sp macro="" textlink="">
      <xdr:nvSpPr>
        <xdr:cNvPr id="417" name="テキスト ボックス 416"/>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418" name="テキスト ボックス 417"/>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419" name="テキスト ボックス 418"/>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420" name="テキスト ボックス 419"/>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421" name="テキスト ボックス 420"/>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53975</xdr:rowOff>
    </xdr:from>
    <xdr:to>
      <xdr:col>22</xdr:col>
      <xdr:colOff>415925</xdr:colOff>
      <xdr:row>79</xdr:row>
      <xdr:rowOff>155575</xdr:rowOff>
    </xdr:to>
    <xdr:sp macro="" textlink="">
      <xdr:nvSpPr>
        <xdr:cNvPr id="422" name="円/楕円 421"/>
        <xdr:cNvSpPr/>
      </xdr:nvSpPr>
      <xdr:spPr>
        <a:xfrm>
          <a:off x="15430500" y="1359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78</xdr:row>
      <xdr:rowOff>652</xdr:rowOff>
    </xdr:from>
    <xdr:ext cx="405111" cy="259045"/>
    <xdr:sp macro="" textlink="">
      <xdr:nvSpPr>
        <xdr:cNvPr id="423" name="n_1mainValue【消防施設】&#10;有形固定資産減価償却率"/>
        <xdr:cNvSpPr txBox="1"/>
      </xdr:nvSpPr>
      <xdr:spPr>
        <a:xfrm>
          <a:off x="15266043" y="1337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63.5</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424" name="正方形/長方形 423"/>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25" name="正方形/長方形 424"/>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26" name="正方形/長方形 425"/>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27" name="正方形/長方形 426"/>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28" name="正方形/長方形 427"/>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29" name="正方形/長方形 428"/>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30" name="正方形/長方形 429"/>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31" name="正方形/長方形 430"/>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432" name="テキスト ボックス 431"/>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433" name="直線コネクタ 432"/>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434" name="直線コネクタ 433"/>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435" name="テキスト ボックス 434"/>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436" name="直線コネクタ 435"/>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437" name="テキスト ボックス 436"/>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438" name="直線コネクタ 437"/>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439" name="テキスト ボックス 438"/>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440" name="直線コネクタ 439"/>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441" name="テキスト ボックス 440"/>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442" name="直線コネクタ 441"/>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443" name="テキスト ボックス 442"/>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444" name="直線コネクタ 443"/>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445" name="テキスト ボックス 444"/>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446" name="直線コネクタ 445"/>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447" name="テキスト ボックス 446"/>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448"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449" name="直線コネクタ 448"/>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450"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451" name="直線コネクタ 450"/>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452"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453" name="直線コネクタ 452"/>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50635</xdr:rowOff>
    </xdr:from>
    <xdr:ext cx="469744" cy="259045"/>
    <xdr:sp macro="" textlink="">
      <xdr:nvSpPr>
        <xdr:cNvPr id="454" name="【消防施設】&#10;一人当たり面積平均値テキスト"/>
        <xdr:cNvSpPr txBox="1"/>
      </xdr:nvSpPr>
      <xdr:spPr>
        <a:xfrm>
          <a:off x="22250400" y="14109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455" name="フローチャート : 判断 454"/>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456" name="フローチャート : 判断 455"/>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79</xdr:row>
      <xdr:rowOff>120122</xdr:rowOff>
    </xdr:from>
    <xdr:ext cx="469744" cy="259045"/>
    <xdr:sp macro="" textlink="">
      <xdr:nvSpPr>
        <xdr:cNvPr id="457"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oneCellAnchor>
    <xdr:from>
      <xdr:col>31</xdr:col>
      <xdr:colOff>682625</xdr:colOff>
      <xdr:row>88</xdr:row>
      <xdr:rowOff>149877</xdr:rowOff>
    </xdr:from>
    <xdr:ext cx="762000" cy="259045"/>
    <xdr:sp macro="" textlink="">
      <xdr:nvSpPr>
        <xdr:cNvPr id="458" name="テキスト ボックス 457"/>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459" name="テキスト ボックス 458"/>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460" name="テキスト ボックス 459"/>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461" name="テキスト ボックス 460"/>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462" name="テキスト ボックス 461"/>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84</xdr:row>
      <xdr:rowOff>108131</xdr:rowOff>
    </xdr:from>
    <xdr:to>
      <xdr:col>31</xdr:col>
      <xdr:colOff>85725</xdr:colOff>
      <xdr:row>85</xdr:row>
      <xdr:rowOff>38281</xdr:rowOff>
    </xdr:to>
    <xdr:sp macro="" textlink="">
      <xdr:nvSpPr>
        <xdr:cNvPr id="463" name="円/楕円 462"/>
        <xdr:cNvSpPr/>
      </xdr:nvSpPr>
      <xdr:spPr>
        <a:xfrm>
          <a:off x="21272500" y="14509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85</xdr:row>
      <xdr:rowOff>29408</xdr:rowOff>
    </xdr:from>
    <xdr:ext cx="469744" cy="259045"/>
    <xdr:sp macro="" textlink="">
      <xdr:nvSpPr>
        <xdr:cNvPr id="464" name="n_1mainValue【消防施設】&#10;一人当たり面積"/>
        <xdr:cNvSpPr txBox="1"/>
      </xdr:nvSpPr>
      <xdr:spPr>
        <a:xfrm>
          <a:off x="21075727" y="14602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0.054</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465" name="正方形/長方形 464"/>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66" name="正方形/長方形 465"/>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7" name="正方形/長方形 466"/>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8" name="正方形/長方形 467"/>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9" name="正方形/長方形 468"/>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70" name="正方形/長方形 469"/>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71" name="正方形/長方形 470"/>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59.0</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72" name="正方形/長方形 471"/>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473" name="テキスト ボックス 472"/>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474" name="直線コネクタ 473"/>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475" name="直線コネクタ 474"/>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476" name="テキスト ボックス 475"/>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477" name="直線コネクタ 476"/>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478" name="テキスト ボックス 477"/>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479" name="直線コネクタ 478"/>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480" name="テキスト ボックス 479"/>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481" name="直線コネクタ 480"/>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482" name="テキスト ボックス 481"/>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483" name="直線コネクタ 482"/>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484" name="テキスト ボックス 483"/>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485" name="直線コネクタ 48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486" name="テキスト ボックス 485"/>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487"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488" name="直線コネクタ 487"/>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489"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490" name="直線コネクタ 489"/>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491"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492" name="直線コネクタ 491"/>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131463</xdr:rowOff>
    </xdr:from>
    <xdr:ext cx="405111" cy="259045"/>
    <xdr:sp macro="" textlink="">
      <xdr:nvSpPr>
        <xdr:cNvPr id="493" name="【庁舎】&#10;有形固定資産減価償却率平均値テキスト"/>
        <xdr:cNvSpPr txBox="1"/>
      </xdr:nvSpPr>
      <xdr:spPr>
        <a:xfrm>
          <a:off x="16408400" y="17619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494" name="フローチャート : 判断 493"/>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495" name="フローチャート : 判断 494"/>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100</xdr:row>
      <xdr:rowOff>132097</xdr:rowOff>
    </xdr:from>
    <xdr:ext cx="405111" cy="259045"/>
    <xdr:sp macro="" textlink="">
      <xdr:nvSpPr>
        <xdr:cNvPr id="496"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497" name="テキスト ボックス 496"/>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498" name="テキスト ボックス 497"/>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499" name="テキスト ボックス 498"/>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500" name="テキスト ボックス 499"/>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501" name="テキスト ボックス 500"/>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102</xdr:row>
      <xdr:rowOff>160655</xdr:rowOff>
    </xdr:from>
    <xdr:to>
      <xdr:col>22</xdr:col>
      <xdr:colOff>415925</xdr:colOff>
      <xdr:row>103</xdr:row>
      <xdr:rowOff>90805</xdr:rowOff>
    </xdr:to>
    <xdr:sp macro="" textlink="">
      <xdr:nvSpPr>
        <xdr:cNvPr id="502" name="円/楕円 501"/>
        <xdr:cNvSpPr/>
      </xdr:nvSpPr>
      <xdr:spPr>
        <a:xfrm>
          <a:off x="15430500" y="17648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81932</xdr:rowOff>
    </xdr:from>
    <xdr:ext cx="405111" cy="259045"/>
    <xdr:sp macro="" textlink="">
      <xdr:nvSpPr>
        <xdr:cNvPr id="503" name="n_1mainValue【庁舎】&#10;有形固定資産減価償却率"/>
        <xdr:cNvSpPr txBox="1"/>
      </xdr:nvSpPr>
      <xdr:spPr>
        <a:xfrm>
          <a:off x="15266043" y="17741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50.9</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504" name="正方形/長方形 503"/>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505" name="正方形/長方形 504"/>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506" name="正方形/長方形 505"/>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507" name="正方形/長方形 506"/>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508" name="正方形/長方形 507"/>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509" name="正方形/長方形 508"/>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510" name="正方形/長方形 509"/>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511" name="正方形/長方形 510"/>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512" name="テキスト ボックス 511"/>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513" name="直線コネクタ 512"/>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514" name="テキスト ボックス 513"/>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515" name="直線コネクタ 514"/>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516" name="テキスト ボックス 515"/>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517" name="直線コネクタ 516"/>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518" name="テキスト ボックス 517"/>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519" name="直線コネクタ 518"/>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520" name="テキスト ボックス 519"/>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521" name="直線コネクタ 520"/>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522" name="テキスト ボックス 521"/>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523" name="直線コネクタ 522"/>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524" name="テキスト ボックス 523"/>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525" name="直線コネクタ 524"/>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526" name="テキスト ボックス 525"/>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527"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528" name="直線コネクタ 527"/>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529"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530" name="直線コネクタ 529"/>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531"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532" name="直線コネクタ 531"/>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533"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534" name="フローチャート : 判断 533"/>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535" name="フローチャート : 判断 534"/>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102</xdr:row>
      <xdr:rowOff>147338</xdr:rowOff>
    </xdr:from>
    <xdr:ext cx="469744" cy="259045"/>
    <xdr:sp macro="" textlink="">
      <xdr:nvSpPr>
        <xdr:cNvPr id="536"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537" name="テキスト ボックス 536"/>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538" name="テキスト ボックス 537"/>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539" name="テキスト ボックス 538"/>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540" name="テキスト ボックス 539"/>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541" name="テキスト ボックス 540"/>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105</xdr:row>
      <xdr:rowOff>116839</xdr:rowOff>
    </xdr:from>
    <xdr:to>
      <xdr:col>31</xdr:col>
      <xdr:colOff>85725</xdr:colOff>
      <xdr:row>106</xdr:row>
      <xdr:rowOff>46989</xdr:rowOff>
    </xdr:to>
    <xdr:sp macro="" textlink="">
      <xdr:nvSpPr>
        <xdr:cNvPr id="542" name="円/楕円 541"/>
        <xdr:cNvSpPr/>
      </xdr:nvSpPr>
      <xdr:spPr>
        <a:xfrm>
          <a:off x="21272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38116</xdr:rowOff>
    </xdr:from>
    <xdr:ext cx="469744" cy="259045"/>
    <xdr:sp macro="" textlink="">
      <xdr:nvSpPr>
        <xdr:cNvPr id="543" name="n_1mainValue【庁舎】&#10;一人当たり面積"/>
        <xdr:cNvSpPr txBox="1"/>
      </xdr:nvSpPr>
      <xdr:spPr>
        <a:xfrm>
          <a:off x="21075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0.231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544" name="正方形/長方形 54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545" name="正方形/長方形 54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546" name="テキスト ボックス 54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福祉施設と市民会館の老朽化が進んでいるが、公共施設等総合管理計画に基づき計画的な更新を進めていく。</a:t>
          </a:r>
          <a:endParaRPr lang="ja-JP" altLang="ja-JP" sz="1400">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[0.37]</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0.52</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地方消費税交付金増減率が</a:t>
          </a:r>
          <a:r>
            <a:rPr kumimoji="1" lang="en-US" altLang="ja-JP" sz="1300">
              <a:latin typeface="ＭＳ Ｐゴシック"/>
            </a:rPr>
            <a:t>12.2%</a:t>
          </a:r>
          <a:r>
            <a:rPr kumimoji="1" lang="ja-JP" altLang="en-US" sz="1300">
              <a:latin typeface="ＭＳ Ｐゴシック"/>
            </a:rPr>
            <a:t>の減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69,583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であったが、市税では</a:t>
          </a:r>
          <a:r>
            <a:rPr kumimoji="1" lang="en-US" altLang="ja-JP" sz="1300">
              <a:latin typeface="ＭＳ Ｐゴシック"/>
            </a:rPr>
            <a:t>1.2</a:t>
          </a:r>
          <a:r>
            <a:rPr kumimoji="1" lang="ja-JP" altLang="en-US" sz="1300">
              <a:latin typeface="ＭＳ Ｐゴシック"/>
            </a:rPr>
            <a:t>％の増</a:t>
          </a:r>
          <a:r>
            <a:rPr kumimoji="1" lang="en-US" altLang="ja-JP" sz="1300">
              <a:latin typeface="ＭＳ Ｐゴシック"/>
            </a:rPr>
            <a:t>(+33,124</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等があったため前年度並の数値となった。現在工業団地の整備を進めており、今後は固定資産税の増収に期待したい。</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43</xdr:row>
      <xdr:rowOff>75142</xdr:rowOff>
    </xdr:from>
    <xdr:to>
      <xdr:col>7</xdr:col>
      <xdr:colOff>152400</xdr:colOff>
      <xdr:row>43</xdr:row>
      <xdr:rowOff>75142</xdr:rowOff>
    </xdr:to>
    <xdr:cxnSp macro="">
      <xdr:nvCxnSpPr>
        <xdr:cNvPr id="68" name="直線コネクタ 67"/>
        <xdr:cNvCxnSpPr/>
      </xdr:nvCxnSpPr>
      <xdr:spPr>
        <a:xfrm>
          <a:off x="4114800" y="74474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652</xdr:rowOff>
    </xdr:from>
    <xdr:ext cx="762000" cy="259045"/>
    <xdr:sp macro="" textlink="">
      <xdr:nvSpPr>
        <xdr:cNvPr id="69" name="財政力平均値テキスト"/>
        <xdr:cNvSpPr txBox="1"/>
      </xdr:nvSpPr>
      <xdr:spPr>
        <a:xfrm>
          <a:off x="5041900" y="7201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43</xdr:row>
      <xdr:rowOff>75142</xdr:rowOff>
    </xdr:from>
    <xdr:to>
      <xdr:col>6</xdr:col>
      <xdr:colOff>0</xdr:colOff>
      <xdr:row>43</xdr:row>
      <xdr:rowOff>75142</xdr:rowOff>
    </xdr:to>
    <xdr:cxnSp macro="">
      <xdr:nvCxnSpPr>
        <xdr:cNvPr id="71" name="直線コネクタ 70"/>
        <xdr:cNvCxnSpPr/>
      </xdr:nvCxnSpPr>
      <xdr:spPr>
        <a:xfrm>
          <a:off x="3225800" y="7447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95902</xdr:rowOff>
    </xdr:from>
    <xdr:ext cx="736600" cy="259045"/>
    <xdr:sp macro="" textlink="">
      <xdr:nvSpPr>
        <xdr:cNvPr id="73" name="テキスト ボックス 72"/>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43</xdr:row>
      <xdr:rowOff>75142</xdr:rowOff>
    </xdr:from>
    <xdr:to>
      <xdr:col>4</xdr:col>
      <xdr:colOff>482600</xdr:colOff>
      <xdr:row>43</xdr:row>
      <xdr:rowOff>115358</xdr:rowOff>
    </xdr:to>
    <xdr:cxnSp macro="">
      <xdr:nvCxnSpPr>
        <xdr:cNvPr id="74" name="直線コネクタ 73"/>
        <xdr:cNvCxnSpPr/>
      </xdr:nvCxnSpPr>
      <xdr:spPr>
        <a:xfrm flipV="1">
          <a:off x="2336800" y="744749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55685</xdr:rowOff>
    </xdr:from>
    <xdr:ext cx="762000" cy="259045"/>
    <xdr:sp macro="" textlink="">
      <xdr:nvSpPr>
        <xdr:cNvPr id="76" name="テキスト ボックス 75"/>
        <xdr:cNvSpPr txBox="1"/>
      </xdr:nvSpPr>
      <xdr:spPr>
        <a:xfrm>
          <a:off x="2844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115358</xdr:rowOff>
    </xdr:from>
    <xdr:to>
      <xdr:col>3</xdr:col>
      <xdr:colOff>279400</xdr:colOff>
      <xdr:row>43</xdr:row>
      <xdr:rowOff>115358</xdr:rowOff>
    </xdr:to>
    <xdr:cxnSp macro="">
      <xdr:nvCxnSpPr>
        <xdr:cNvPr id="77" name="直線コネクタ 76"/>
        <xdr:cNvCxnSpPr/>
      </xdr:nvCxnSpPr>
      <xdr:spPr>
        <a:xfrm>
          <a:off x="1447800" y="748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55685</xdr:rowOff>
    </xdr:from>
    <xdr:ext cx="762000" cy="259045"/>
    <xdr:sp macro="" textlink="">
      <xdr:nvSpPr>
        <xdr:cNvPr id="79" name="テキスト ボックス 78"/>
        <xdr:cNvSpPr txBox="1"/>
      </xdr:nvSpPr>
      <xdr:spPr>
        <a:xfrm>
          <a:off x="1955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35577</xdr:rowOff>
    </xdr:from>
    <xdr:ext cx="762000" cy="259045"/>
    <xdr:sp macro="" textlink="">
      <xdr:nvSpPr>
        <xdr:cNvPr id="81" name="テキスト ボックス 80"/>
        <xdr:cNvSpPr txBox="1"/>
      </xdr:nvSpPr>
      <xdr:spPr>
        <a:xfrm>
          <a:off x="1066800" y="706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43</xdr:row>
      <xdr:rowOff>24342</xdr:rowOff>
    </xdr:from>
    <xdr:to>
      <xdr:col>7</xdr:col>
      <xdr:colOff>203200</xdr:colOff>
      <xdr:row>43</xdr:row>
      <xdr:rowOff>125942</xdr:rowOff>
    </xdr:to>
    <xdr:sp macro="" textlink="">
      <xdr:nvSpPr>
        <xdr:cNvPr id="87" name="円/楕円 86"/>
        <xdr:cNvSpPr/>
      </xdr:nvSpPr>
      <xdr:spPr>
        <a:xfrm>
          <a:off x="49022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42</xdr:row>
      <xdr:rowOff>167869</xdr:rowOff>
    </xdr:from>
    <xdr:ext cx="762000" cy="259045"/>
    <xdr:sp macro="" textlink="">
      <xdr:nvSpPr>
        <xdr:cNvPr id="88" name="財政力該当値テキスト"/>
        <xdr:cNvSpPr txBox="1"/>
      </xdr:nvSpPr>
      <xdr:spPr>
        <a:xfrm>
          <a:off x="5041900" y="7368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5</xdr:col>
      <xdr:colOff>635000</xdr:colOff>
      <xdr:row>43</xdr:row>
      <xdr:rowOff>24342</xdr:rowOff>
    </xdr:from>
    <xdr:to>
      <xdr:col>6</xdr:col>
      <xdr:colOff>50800</xdr:colOff>
      <xdr:row>43</xdr:row>
      <xdr:rowOff>125942</xdr:rowOff>
    </xdr:to>
    <xdr:sp macro="" textlink="">
      <xdr:nvSpPr>
        <xdr:cNvPr id="89" name="円/楕円 88"/>
        <xdr:cNvSpPr/>
      </xdr:nvSpPr>
      <xdr:spPr>
        <a:xfrm>
          <a:off x="4064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110719</xdr:rowOff>
    </xdr:from>
    <xdr:ext cx="736600" cy="259045"/>
    <xdr:sp macro="" textlink="">
      <xdr:nvSpPr>
        <xdr:cNvPr id="90" name="テキスト ボックス 89"/>
        <xdr:cNvSpPr txBox="1"/>
      </xdr:nvSpPr>
      <xdr:spPr>
        <a:xfrm>
          <a:off x="3733800" y="74830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4</xdr:col>
      <xdr:colOff>431800</xdr:colOff>
      <xdr:row>43</xdr:row>
      <xdr:rowOff>24342</xdr:rowOff>
    </xdr:from>
    <xdr:to>
      <xdr:col>4</xdr:col>
      <xdr:colOff>533400</xdr:colOff>
      <xdr:row>43</xdr:row>
      <xdr:rowOff>125942</xdr:rowOff>
    </xdr:to>
    <xdr:sp macro="" textlink="">
      <xdr:nvSpPr>
        <xdr:cNvPr id="91" name="円/楕円 90"/>
        <xdr:cNvSpPr/>
      </xdr:nvSpPr>
      <xdr:spPr>
        <a:xfrm>
          <a:off x="3175000" y="7396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110719</xdr:rowOff>
    </xdr:from>
    <xdr:ext cx="762000" cy="259045"/>
    <xdr:sp macro="" textlink="">
      <xdr:nvSpPr>
        <xdr:cNvPr id="92" name="テキスト ボックス 91"/>
        <xdr:cNvSpPr txBox="1"/>
      </xdr:nvSpPr>
      <xdr:spPr>
        <a:xfrm>
          <a:off x="2844800" y="7483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64558</xdr:rowOff>
    </xdr:from>
    <xdr:to>
      <xdr:col>3</xdr:col>
      <xdr:colOff>330200</xdr:colOff>
      <xdr:row>43</xdr:row>
      <xdr:rowOff>166158</xdr:rowOff>
    </xdr:to>
    <xdr:sp macro="" textlink="">
      <xdr:nvSpPr>
        <xdr:cNvPr id="93" name="円/楕円 92"/>
        <xdr:cNvSpPr/>
      </xdr:nvSpPr>
      <xdr:spPr>
        <a:xfrm>
          <a:off x="2286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150935</xdr:rowOff>
    </xdr:from>
    <xdr:ext cx="762000" cy="259045"/>
    <xdr:sp macro="" textlink="">
      <xdr:nvSpPr>
        <xdr:cNvPr id="94" name="テキスト ボックス 93"/>
        <xdr:cNvSpPr txBox="1"/>
      </xdr:nvSpPr>
      <xdr:spPr>
        <a:xfrm>
          <a:off x="1955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64558</xdr:rowOff>
    </xdr:from>
    <xdr:to>
      <xdr:col>2</xdr:col>
      <xdr:colOff>127000</xdr:colOff>
      <xdr:row>43</xdr:row>
      <xdr:rowOff>166158</xdr:rowOff>
    </xdr:to>
    <xdr:sp macro="" textlink="">
      <xdr:nvSpPr>
        <xdr:cNvPr id="95" name="円/楕円 94"/>
        <xdr:cNvSpPr/>
      </xdr:nvSpPr>
      <xdr:spPr>
        <a:xfrm>
          <a:off x="1397000" y="743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150935</xdr:rowOff>
    </xdr:from>
    <xdr:ext cx="762000" cy="259045"/>
    <xdr:sp macro="" textlink="">
      <xdr:nvSpPr>
        <xdr:cNvPr id="96" name="テキスト ボックス 95"/>
        <xdr:cNvSpPr txBox="1"/>
      </xdr:nvSpPr>
      <xdr:spPr>
        <a:xfrm>
          <a:off x="1066800" y="7523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人件費の経常的一般財源等の増</a:t>
          </a:r>
          <a:r>
            <a:rPr kumimoji="1" lang="en-US" altLang="ja-JP" sz="1300">
              <a:latin typeface="ＭＳ Ｐゴシック"/>
            </a:rPr>
            <a:t>(+44,803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に加え、普通交付税の大幅な減少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375,127</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及び地方消費税交付金の減少</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69,583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の減少により、経常収支比率の上昇を招いた。今後は経常的経費の見直しを図っていきたい。</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59</xdr:row>
      <xdr:rowOff>114119</xdr:rowOff>
    </xdr:from>
    <xdr:to>
      <xdr:col>7</xdr:col>
      <xdr:colOff>152400</xdr:colOff>
      <xdr:row>60</xdr:row>
      <xdr:rowOff>111578</xdr:rowOff>
    </xdr:to>
    <xdr:cxnSp macro="">
      <xdr:nvCxnSpPr>
        <xdr:cNvPr id="133" name="直線コネクタ 132"/>
        <xdr:cNvCxnSpPr/>
      </xdr:nvCxnSpPr>
      <xdr:spPr>
        <a:xfrm>
          <a:off x="4114800" y="10229669"/>
          <a:ext cx="838200" cy="168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59</xdr:row>
      <xdr:rowOff>83094</xdr:rowOff>
    </xdr:from>
    <xdr:to>
      <xdr:col>6</xdr:col>
      <xdr:colOff>0</xdr:colOff>
      <xdr:row>59</xdr:row>
      <xdr:rowOff>114119</xdr:rowOff>
    </xdr:to>
    <xdr:cxnSp macro="">
      <xdr:nvCxnSpPr>
        <xdr:cNvPr id="136" name="直線コネクタ 135"/>
        <xdr:cNvCxnSpPr/>
      </xdr:nvCxnSpPr>
      <xdr:spPr>
        <a:xfrm>
          <a:off x="3225800" y="10198644"/>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160037</xdr:rowOff>
    </xdr:from>
    <xdr:ext cx="736600" cy="259045"/>
    <xdr:sp macro="" textlink="">
      <xdr:nvSpPr>
        <xdr:cNvPr id="138" name="テキスト ボックス 137"/>
        <xdr:cNvSpPr txBox="1"/>
      </xdr:nvSpPr>
      <xdr:spPr>
        <a:xfrm>
          <a:off x="3733800" y="102755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59</xdr:row>
      <xdr:rowOff>34834</xdr:rowOff>
    </xdr:from>
    <xdr:to>
      <xdr:col>4</xdr:col>
      <xdr:colOff>482600</xdr:colOff>
      <xdr:row>59</xdr:row>
      <xdr:rowOff>83094</xdr:rowOff>
    </xdr:to>
    <xdr:cxnSp macro="">
      <xdr:nvCxnSpPr>
        <xdr:cNvPr id="139" name="直線コネクタ 138"/>
        <xdr:cNvCxnSpPr/>
      </xdr:nvCxnSpPr>
      <xdr:spPr>
        <a:xfrm>
          <a:off x="2336800" y="10150384"/>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29953</xdr:rowOff>
    </xdr:from>
    <xdr:ext cx="762000" cy="259045"/>
    <xdr:sp macro="" textlink="">
      <xdr:nvSpPr>
        <xdr:cNvPr id="141" name="テキスト ボックス 140"/>
        <xdr:cNvSpPr txBox="1"/>
      </xdr:nvSpPr>
      <xdr:spPr>
        <a:xfrm>
          <a:off x="2844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17599</xdr:rowOff>
    </xdr:from>
    <xdr:to>
      <xdr:col>3</xdr:col>
      <xdr:colOff>279400</xdr:colOff>
      <xdr:row>59</xdr:row>
      <xdr:rowOff>34834</xdr:rowOff>
    </xdr:to>
    <xdr:cxnSp macro="">
      <xdr:nvCxnSpPr>
        <xdr:cNvPr id="142" name="直線コネクタ 141"/>
        <xdr:cNvCxnSpPr/>
      </xdr:nvCxnSpPr>
      <xdr:spPr>
        <a:xfrm>
          <a:off x="1447800" y="10133149"/>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153143</xdr:rowOff>
    </xdr:from>
    <xdr:ext cx="762000" cy="259045"/>
    <xdr:sp macro="" textlink="">
      <xdr:nvSpPr>
        <xdr:cNvPr id="144" name="テキスト ボックス 143"/>
        <xdr:cNvSpPr txBox="1"/>
      </xdr:nvSpPr>
      <xdr:spPr>
        <a:xfrm>
          <a:off x="1955800" y="10268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12717</xdr:rowOff>
    </xdr:from>
    <xdr:ext cx="762000" cy="259045"/>
    <xdr:sp macro="" textlink="">
      <xdr:nvSpPr>
        <xdr:cNvPr id="146" name="テキスト ボックス 145"/>
        <xdr:cNvSpPr txBox="1"/>
      </xdr:nvSpPr>
      <xdr:spPr>
        <a:xfrm>
          <a:off x="1066800" y="10299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60778</xdr:rowOff>
    </xdr:from>
    <xdr:to>
      <xdr:col>7</xdr:col>
      <xdr:colOff>203200</xdr:colOff>
      <xdr:row>60</xdr:row>
      <xdr:rowOff>162378</xdr:rowOff>
    </xdr:to>
    <xdr:sp macro="" textlink="">
      <xdr:nvSpPr>
        <xdr:cNvPr id="152" name="円/楕円 151"/>
        <xdr:cNvSpPr/>
      </xdr:nvSpPr>
      <xdr:spPr>
        <a:xfrm>
          <a:off x="49022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32855</xdr:rowOff>
    </xdr:from>
    <xdr:ext cx="762000" cy="259045"/>
    <xdr:sp macro="" textlink="">
      <xdr:nvSpPr>
        <xdr:cNvPr id="153" name="財政構造の弾力性該当値テキスト"/>
        <xdr:cNvSpPr txBox="1"/>
      </xdr:nvSpPr>
      <xdr:spPr>
        <a:xfrm>
          <a:off x="5041900" y="1031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63319</xdr:rowOff>
    </xdr:from>
    <xdr:to>
      <xdr:col>6</xdr:col>
      <xdr:colOff>50800</xdr:colOff>
      <xdr:row>59</xdr:row>
      <xdr:rowOff>164919</xdr:rowOff>
    </xdr:to>
    <xdr:sp macro="" textlink="">
      <xdr:nvSpPr>
        <xdr:cNvPr id="154" name="円/楕円 153"/>
        <xdr:cNvSpPr/>
      </xdr:nvSpPr>
      <xdr:spPr>
        <a:xfrm>
          <a:off x="4064000" y="10178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3646</xdr:rowOff>
    </xdr:from>
    <xdr:ext cx="736600" cy="259045"/>
    <xdr:sp macro="" textlink="">
      <xdr:nvSpPr>
        <xdr:cNvPr id="155" name="テキスト ボックス 154"/>
        <xdr:cNvSpPr txBox="1"/>
      </xdr:nvSpPr>
      <xdr:spPr>
        <a:xfrm>
          <a:off x="3733800" y="99477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88.6</a:t>
          </a:r>
          <a:endParaRPr kumimoji="1" lang="ja-JP" altLang="en-US" sz="1000" b="1">
            <a:solidFill>
              <a:srgbClr val="FF0000"/>
            </a:solidFill>
            <a:latin typeface="ＭＳ Ｐゴシック"/>
          </a:endParaRPr>
        </a:p>
      </xdr:txBody>
    </xdr:sp>
    <xdr:clientData/>
  </xdr:oneCellAnchor>
  <xdr:twoCellAnchor>
    <xdr:from>
      <xdr:col>4</xdr:col>
      <xdr:colOff>431800</xdr:colOff>
      <xdr:row>59</xdr:row>
      <xdr:rowOff>32294</xdr:rowOff>
    </xdr:from>
    <xdr:to>
      <xdr:col>4</xdr:col>
      <xdr:colOff>533400</xdr:colOff>
      <xdr:row>59</xdr:row>
      <xdr:rowOff>133894</xdr:rowOff>
    </xdr:to>
    <xdr:sp macro="" textlink="">
      <xdr:nvSpPr>
        <xdr:cNvPr id="156" name="円/楕円 155"/>
        <xdr:cNvSpPr/>
      </xdr:nvSpPr>
      <xdr:spPr>
        <a:xfrm>
          <a:off x="3175000" y="10147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57</xdr:row>
      <xdr:rowOff>144071</xdr:rowOff>
    </xdr:from>
    <xdr:ext cx="762000" cy="259045"/>
    <xdr:sp macro="" textlink="">
      <xdr:nvSpPr>
        <xdr:cNvPr id="157" name="テキスト ボックス 156"/>
        <xdr:cNvSpPr txBox="1"/>
      </xdr:nvSpPr>
      <xdr:spPr>
        <a:xfrm>
          <a:off x="2844800" y="9916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87.7</a:t>
          </a:r>
          <a:endParaRPr kumimoji="1" lang="ja-JP" altLang="en-US" sz="1000" b="1">
            <a:solidFill>
              <a:srgbClr val="FF0000"/>
            </a:solidFill>
            <a:latin typeface="ＭＳ Ｐゴシック"/>
          </a:endParaRPr>
        </a:p>
      </xdr:txBody>
    </xdr:sp>
    <xdr:clientData/>
  </xdr:oneCellAnchor>
  <xdr:twoCellAnchor>
    <xdr:from>
      <xdr:col>3</xdr:col>
      <xdr:colOff>228600</xdr:colOff>
      <xdr:row>58</xdr:row>
      <xdr:rowOff>155484</xdr:rowOff>
    </xdr:from>
    <xdr:to>
      <xdr:col>3</xdr:col>
      <xdr:colOff>330200</xdr:colOff>
      <xdr:row>59</xdr:row>
      <xdr:rowOff>85634</xdr:rowOff>
    </xdr:to>
    <xdr:sp macro="" textlink="">
      <xdr:nvSpPr>
        <xdr:cNvPr id="158" name="円/楕円 157"/>
        <xdr:cNvSpPr/>
      </xdr:nvSpPr>
      <xdr:spPr>
        <a:xfrm>
          <a:off x="2286000" y="10099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57</xdr:row>
      <xdr:rowOff>95811</xdr:rowOff>
    </xdr:from>
    <xdr:ext cx="762000" cy="259045"/>
    <xdr:sp macro="" textlink="">
      <xdr:nvSpPr>
        <xdr:cNvPr id="159" name="テキスト ボックス 158"/>
        <xdr:cNvSpPr txBox="1"/>
      </xdr:nvSpPr>
      <xdr:spPr>
        <a:xfrm>
          <a:off x="1955800" y="98684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138249</xdr:rowOff>
    </xdr:from>
    <xdr:to>
      <xdr:col>2</xdr:col>
      <xdr:colOff>127000</xdr:colOff>
      <xdr:row>59</xdr:row>
      <xdr:rowOff>68399</xdr:rowOff>
    </xdr:to>
    <xdr:sp macro="" textlink="">
      <xdr:nvSpPr>
        <xdr:cNvPr id="160" name="円/楕円 159"/>
        <xdr:cNvSpPr/>
      </xdr:nvSpPr>
      <xdr:spPr>
        <a:xfrm>
          <a:off x="1397000" y="10082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78576</xdr:rowOff>
    </xdr:from>
    <xdr:ext cx="762000" cy="259045"/>
    <xdr:sp macro="" textlink="">
      <xdr:nvSpPr>
        <xdr:cNvPr id="161" name="テキスト ボックス 160"/>
        <xdr:cNvSpPr txBox="1"/>
      </xdr:nvSpPr>
      <xdr:spPr>
        <a:xfrm>
          <a:off x="1066800" y="9851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[126,389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111,450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ごみ処理業務と消防業務を一部事務組合で運営しているため、経費節減に大きな効果を与えている。今後も市直営の施設を指定管理に移行することで経費の節減を図っていく。</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100924</xdr:rowOff>
    </xdr:from>
    <xdr:to>
      <xdr:col>7</xdr:col>
      <xdr:colOff>152400</xdr:colOff>
      <xdr:row>81</xdr:row>
      <xdr:rowOff>125473</xdr:rowOff>
    </xdr:to>
    <xdr:cxnSp macro="">
      <xdr:nvCxnSpPr>
        <xdr:cNvPr id="196" name="直線コネクタ 195"/>
        <xdr:cNvCxnSpPr/>
      </xdr:nvCxnSpPr>
      <xdr:spPr>
        <a:xfrm>
          <a:off x="4114800" y="13988374"/>
          <a:ext cx="838200" cy="24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100924</xdr:rowOff>
    </xdr:from>
    <xdr:to>
      <xdr:col>6</xdr:col>
      <xdr:colOff>0</xdr:colOff>
      <xdr:row>81</xdr:row>
      <xdr:rowOff>106104</xdr:rowOff>
    </xdr:to>
    <xdr:cxnSp macro="">
      <xdr:nvCxnSpPr>
        <xdr:cNvPr id="199" name="直線コネクタ 198"/>
        <xdr:cNvCxnSpPr/>
      </xdr:nvCxnSpPr>
      <xdr:spPr>
        <a:xfrm flipV="1">
          <a:off x="3225800" y="13988374"/>
          <a:ext cx="889000" cy="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31341</xdr:rowOff>
    </xdr:from>
    <xdr:to>
      <xdr:col>4</xdr:col>
      <xdr:colOff>482600</xdr:colOff>
      <xdr:row>81</xdr:row>
      <xdr:rowOff>106104</xdr:rowOff>
    </xdr:to>
    <xdr:cxnSp macro="">
      <xdr:nvCxnSpPr>
        <xdr:cNvPr id="202" name="直線コネクタ 201"/>
        <xdr:cNvCxnSpPr/>
      </xdr:nvCxnSpPr>
      <xdr:spPr>
        <a:xfrm>
          <a:off x="2336800" y="13918791"/>
          <a:ext cx="889000" cy="74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31341</xdr:rowOff>
    </xdr:from>
    <xdr:to>
      <xdr:col>3</xdr:col>
      <xdr:colOff>279400</xdr:colOff>
      <xdr:row>81</xdr:row>
      <xdr:rowOff>55045</xdr:rowOff>
    </xdr:to>
    <xdr:cxnSp macro="">
      <xdr:nvCxnSpPr>
        <xdr:cNvPr id="205" name="直線コネクタ 204"/>
        <xdr:cNvCxnSpPr/>
      </xdr:nvCxnSpPr>
      <xdr:spPr>
        <a:xfrm flipV="1">
          <a:off x="1447800" y="13918791"/>
          <a:ext cx="889000" cy="23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74673</xdr:rowOff>
    </xdr:from>
    <xdr:to>
      <xdr:col>7</xdr:col>
      <xdr:colOff>203200</xdr:colOff>
      <xdr:row>82</xdr:row>
      <xdr:rowOff>4823</xdr:rowOff>
    </xdr:to>
    <xdr:sp macro="" textlink="">
      <xdr:nvSpPr>
        <xdr:cNvPr id="215" name="円/楕円 214"/>
        <xdr:cNvSpPr/>
      </xdr:nvSpPr>
      <xdr:spPr>
        <a:xfrm>
          <a:off x="4902200" y="1396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91200</xdr:rowOff>
    </xdr:from>
    <xdr:ext cx="762000" cy="259045"/>
    <xdr:sp macro="" textlink="">
      <xdr:nvSpPr>
        <xdr:cNvPr id="216" name="人件費・物件費等の状況該当値テキスト"/>
        <xdr:cNvSpPr txBox="1"/>
      </xdr:nvSpPr>
      <xdr:spPr>
        <a:xfrm>
          <a:off x="5041900" y="13807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126,389</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50124</xdr:rowOff>
    </xdr:from>
    <xdr:to>
      <xdr:col>6</xdr:col>
      <xdr:colOff>50800</xdr:colOff>
      <xdr:row>81</xdr:row>
      <xdr:rowOff>151724</xdr:rowOff>
    </xdr:to>
    <xdr:sp macro="" textlink="">
      <xdr:nvSpPr>
        <xdr:cNvPr id="217" name="円/楕円 216"/>
        <xdr:cNvSpPr/>
      </xdr:nvSpPr>
      <xdr:spPr>
        <a:xfrm>
          <a:off x="4064000" y="13937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161901</xdr:rowOff>
    </xdr:from>
    <xdr:ext cx="736600" cy="259045"/>
    <xdr:sp macro="" textlink="">
      <xdr:nvSpPr>
        <xdr:cNvPr id="218" name="テキスト ボックス 217"/>
        <xdr:cNvSpPr txBox="1"/>
      </xdr:nvSpPr>
      <xdr:spPr>
        <a:xfrm>
          <a:off x="3733800" y="1370645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123,337</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55304</xdr:rowOff>
    </xdr:from>
    <xdr:to>
      <xdr:col>4</xdr:col>
      <xdr:colOff>533400</xdr:colOff>
      <xdr:row>81</xdr:row>
      <xdr:rowOff>156904</xdr:rowOff>
    </xdr:to>
    <xdr:sp macro="" textlink="">
      <xdr:nvSpPr>
        <xdr:cNvPr id="219" name="円/楕円 218"/>
        <xdr:cNvSpPr/>
      </xdr:nvSpPr>
      <xdr:spPr>
        <a:xfrm>
          <a:off x="3175000" y="13942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167081</xdr:rowOff>
    </xdr:from>
    <xdr:ext cx="762000" cy="259045"/>
    <xdr:sp macro="" textlink="">
      <xdr:nvSpPr>
        <xdr:cNvPr id="220" name="テキスト ボックス 219"/>
        <xdr:cNvSpPr txBox="1"/>
      </xdr:nvSpPr>
      <xdr:spPr>
        <a:xfrm>
          <a:off x="2844800" y="13711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123,981</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151991</xdr:rowOff>
    </xdr:from>
    <xdr:to>
      <xdr:col>3</xdr:col>
      <xdr:colOff>330200</xdr:colOff>
      <xdr:row>81</xdr:row>
      <xdr:rowOff>82141</xdr:rowOff>
    </xdr:to>
    <xdr:sp macro="" textlink="">
      <xdr:nvSpPr>
        <xdr:cNvPr id="221" name="円/楕円 220"/>
        <xdr:cNvSpPr/>
      </xdr:nvSpPr>
      <xdr:spPr>
        <a:xfrm>
          <a:off x="2286000" y="1386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92318</xdr:rowOff>
    </xdr:from>
    <xdr:ext cx="762000" cy="259045"/>
    <xdr:sp macro="" textlink="">
      <xdr:nvSpPr>
        <xdr:cNvPr id="222" name="テキスト ボックス 221"/>
        <xdr:cNvSpPr txBox="1"/>
      </xdr:nvSpPr>
      <xdr:spPr>
        <a:xfrm>
          <a:off x="1955800" y="136368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114,686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4245</xdr:rowOff>
    </xdr:from>
    <xdr:to>
      <xdr:col>2</xdr:col>
      <xdr:colOff>127000</xdr:colOff>
      <xdr:row>81</xdr:row>
      <xdr:rowOff>105845</xdr:rowOff>
    </xdr:to>
    <xdr:sp macro="" textlink="">
      <xdr:nvSpPr>
        <xdr:cNvPr id="223" name="円/楕円 222"/>
        <xdr:cNvSpPr/>
      </xdr:nvSpPr>
      <xdr:spPr>
        <a:xfrm>
          <a:off x="1397000" y="13891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116022</xdr:rowOff>
    </xdr:from>
    <xdr:ext cx="762000" cy="259045"/>
    <xdr:sp macro="" textlink="">
      <xdr:nvSpPr>
        <xdr:cNvPr id="224" name="テキスト ボックス 223"/>
        <xdr:cNvSpPr txBox="1"/>
      </xdr:nvSpPr>
      <xdr:spPr>
        <a:xfrm>
          <a:off x="1066800" y="1366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117,633</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類似団体平均とほぼ同水準で移行している。今後もこの水準の維持に努め、人件費の抑制を図る。</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40" name="直線コネクタ 239"/>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1" name="テキスト ボックス 240"/>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2" name="直線コネクタ 241"/>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3" name="テキスト ボックス 242"/>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4" name="直線コネクタ 243"/>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5" name="テキスト ボックス 244"/>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6" name="直線コネクタ 245"/>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7" name="テキスト ボックス 246"/>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8" name="直線コネクタ 247"/>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9" name="テキスト ボックス 248"/>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50" name="直線コネクタ 249"/>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1" name="テキスト ボックス 250"/>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2"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98213</xdr:rowOff>
    </xdr:from>
    <xdr:to>
      <xdr:col>24</xdr:col>
      <xdr:colOff>558800</xdr:colOff>
      <xdr:row>88</xdr:row>
      <xdr:rowOff>152823</xdr:rowOff>
    </xdr:to>
    <xdr:cxnSp macro="">
      <xdr:nvCxnSpPr>
        <xdr:cNvPr id="253" name="直線コネクタ 252"/>
        <xdr:cNvCxnSpPr/>
      </xdr:nvCxnSpPr>
      <xdr:spPr>
        <a:xfrm flipV="1">
          <a:off x="17018000" y="13985663"/>
          <a:ext cx="0" cy="125476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124900</xdr:rowOff>
    </xdr:from>
    <xdr:ext cx="762000" cy="259045"/>
    <xdr:sp macro="" textlink="">
      <xdr:nvSpPr>
        <xdr:cNvPr id="254" name="給与水準   （国との比較）最小値テキスト"/>
        <xdr:cNvSpPr txBox="1"/>
      </xdr:nvSpPr>
      <xdr:spPr>
        <a:xfrm>
          <a:off x="17106900" y="1521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152823</xdr:rowOff>
    </xdr:from>
    <xdr:to>
      <xdr:col>24</xdr:col>
      <xdr:colOff>647700</xdr:colOff>
      <xdr:row>88</xdr:row>
      <xdr:rowOff>152823</xdr:rowOff>
    </xdr:to>
    <xdr:cxnSp macro="">
      <xdr:nvCxnSpPr>
        <xdr:cNvPr id="255" name="直線コネクタ 254"/>
        <xdr:cNvCxnSpPr/>
      </xdr:nvCxnSpPr>
      <xdr:spPr>
        <a:xfrm>
          <a:off x="16929100" y="15240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13140</xdr:rowOff>
    </xdr:from>
    <xdr:ext cx="762000" cy="259045"/>
    <xdr:sp macro="" textlink="">
      <xdr:nvSpPr>
        <xdr:cNvPr id="256" name="給与水準   （国との比較）最大値テキスト"/>
        <xdr:cNvSpPr txBox="1"/>
      </xdr:nvSpPr>
      <xdr:spPr>
        <a:xfrm>
          <a:off x="17106900" y="13729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81</xdr:row>
      <xdr:rowOff>98213</xdr:rowOff>
    </xdr:from>
    <xdr:to>
      <xdr:col>24</xdr:col>
      <xdr:colOff>647700</xdr:colOff>
      <xdr:row>81</xdr:row>
      <xdr:rowOff>98213</xdr:rowOff>
    </xdr:to>
    <xdr:cxnSp macro="">
      <xdr:nvCxnSpPr>
        <xdr:cNvPr id="257" name="直線コネクタ 256"/>
        <xdr:cNvCxnSpPr/>
      </xdr:nvCxnSpPr>
      <xdr:spPr>
        <a:xfrm>
          <a:off x="16929100" y="13985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53339</xdr:rowOff>
    </xdr:from>
    <xdr:to>
      <xdr:col>24</xdr:col>
      <xdr:colOff>558800</xdr:colOff>
      <xdr:row>86</xdr:row>
      <xdr:rowOff>117687</xdr:rowOff>
    </xdr:to>
    <xdr:cxnSp macro="">
      <xdr:nvCxnSpPr>
        <xdr:cNvPr id="258" name="直線コネクタ 257"/>
        <xdr:cNvCxnSpPr/>
      </xdr:nvCxnSpPr>
      <xdr:spPr>
        <a:xfrm flipV="1">
          <a:off x="16179800" y="14798039"/>
          <a:ext cx="838200" cy="64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6790</xdr:rowOff>
    </xdr:from>
    <xdr:ext cx="762000" cy="259045"/>
    <xdr:sp macro="" textlink="">
      <xdr:nvSpPr>
        <xdr:cNvPr id="259" name="給与水準   （国との比較）平均値テキスト"/>
        <xdr:cNvSpPr txBox="1"/>
      </xdr:nvSpPr>
      <xdr:spPr>
        <a:xfrm>
          <a:off x="17106900" y="147514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34713</xdr:rowOff>
    </xdr:from>
    <xdr:to>
      <xdr:col>24</xdr:col>
      <xdr:colOff>609600</xdr:colOff>
      <xdr:row>86</xdr:row>
      <xdr:rowOff>136313</xdr:rowOff>
    </xdr:to>
    <xdr:sp macro="" textlink="">
      <xdr:nvSpPr>
        <xdr:cNvPr id="260" name="フローチャート : 判断 259"/>
        <xdr:cNvSpPr/>
      </xdr:nvSpPr>
      <xdr:spPr>
        <a:xfrm>
          <a:off x="169672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86</xdr:row>
      <xdr:rowOff>77470</xdr:rowOff>
    </xdr:from>
    <xdr:to>
      <xdr:col>23</xdr:col>
      <xdr:colOff>406400</xdr:colOff>
      <xdr:row>86</xdr:row>
      <xdr:rowOff>117687</xdr:rowOff>
    </xdr:to>
    <xdr:cxnSp macro="">
      <xdr:nvCxnSpPr>
        <xdr:cNvPr id="261" name="直線コネクタ 260"/>
        <xdr:cNvCxnSpPr/>
      </xdr:nvCxnSpPr>
      <xdr:spPr>
        <a:xfrm>
          <a:off x="15290800" y="1482217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34713</xdr:rowOff>
    </xdr:from>
    <xdr:to>
      <xdr:col>23</xdr:col>
      <xdr:colOff>457200</xdr:colOff>
      <xdr:row>86</xdr:row>
      <xdr:rowOff>136313</xdr:rowOff>
    </xdr:to>
    <xdr:sp macro="" textlink="">
      <xdr:nvSpPr>
        <xdr:cNvPr id="262" name="フローチャート : 判断 261"/>
        <xdr:cNvSpPr/>
      </xdr:nvSpPr>
      <xdr:spPr>
        <a:xfrm>
          <a:off x="16129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146490</xdr:rowOff>
    </xdr:from>
    <xdr:ext cx="736600" cy="259045"/>
    <xdr:sp macro="" textlink="">
      <xdr:nvSpPr>
        <xdr:cNvPr id="263" name="テキスト ボックス 262"/>
        <xdr:cNvSpPr txBox="1"/>
      </xdr:nvSpPr>
      <xdr:spPr>
        <a:xfrm>
          <a:off x="15798800" y="145482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128270</xdr:rowOff>
    </xdr:from>
    <xdr:to>
      <xdr:col>22</xdr:col>
      <xdr:colOff>203200</xdr:colOff>
      <xdr:row>86</xdr:row>
      <xdr:rowOff>77470</xdr:rowOff>
    </xdr:to>
    <xdr:cxnSp macro="">
      <xdr:nvCxnSpPr>
        <xdr:cNvPr id="264" name="直線コネクタ 263"/>
        <xdr:cNvCxnSpPr/>
      </xdr:nvCxnSpPr>
      <xdr:spPr>
        <a:xfrm>
          <a:off x="14401800" y="14701520"/>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85</xdr:row>
      <xdr:rowOff>141816</xdr:rowOff>
    </xdr:from>
    <xdr:to>
      <xdr:col>22</xdr:col>
      <xdr:colOff>254000</xdr:colOff>
      <xdr:row>86</xdr:row>
      <xdr:rowOff>71966</xdr:rowOff>
    </xdr:to>
    <xdr:sp macro="" textlink="">
      <xdr:nvSpPr>
        <xdr:cNvPr id="265" name="フローチャート : 判断 264"/>
        <xdr:cNvSpPr/>
      </xdr:nvSpPr>
      <xdr:spPr>
        <a:xfrm>
          <a:off x="15240000" y="14715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84</xdr:row>
      <xdr:rowOff>82143</xdr:rowOff>
    </xdr:from>
    <xdr:ext cx="762000" cy="259045"/>
    <xdr:sp macro="" textlink="">
      <xdr:nvSpPr>
        <xdr:cNvPr id="266" name="テキスト ボックス 265"/>
        <xdr:cNvSpPr txBox="1"/>
      </xdr:nvSpPr>
      <xdr:spPr>
        <a:xfrm>
          <a:off x="14909800" y="14483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128270</xdr:rowOff>
    </xdr:from>
    <xdr:to>
      <xdr:col>21</xdr:col>
      <xdr:colOff>0</xdr:colOff>
      <xdr:row>89</xdr:row>
      <xdr:rowOff>69850</xdr:rowOff>
    </xdr:to>
    <xdr:cxnSp macro="">
      <xdr:nvCxnSpPr>
        <xdr:cNvPr id="267" name="直線コネクタ 266"/>
        <xdr:cNvCxnSpPr/>
      </xdr:nvCxnSpPr>
      <xdr:spPr>
        <a:xfrm flipV="1">
          <a:off x="13512800" y="14701520"/>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85</xdr:row>
      <xdr:rowOff>125730</xdr:rowOff>
    </xdr:from>
    <xdr:to>
      <xdr:col>21</xdr:col>
      <xdr:colOff>50800</xdr:colOff>
      <xdr:row>86</xdr:row>
      <xdr:rowOff>55880</xdr:rowOff>
    </xdr:to>
    <xdr:sp macro="" textlink="">
      <xdr:nvSpPr>
        <xdr:cNvPr id="268" name="フローチャート : 判断 267"/>
        <xdr:cNvSpPr/>
      </xdr:nvSpPr>
      <xdr:spPr>
        <a:xfrm>
          <a:off x="14351000" y="1469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40657</xdr:rowOff>
    </xdr:from>
    <xdr:ext cx="762000" cy="259045"/>
    <xdr:sp macro="" textlink="">
      <xdr:nvSpPr>
        <xdr:cNvPr id="269" name="テキスト ボックス 268"/>
        <xdr:cNvSpPr txBox="1"/>
      </xdr:nvSpPr>
      <xdr:spPr>
        <a:xfrm>
          <a:off x="14020800" y="1478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67311</xdr:rowOff>
    </xdr:from>
    <xdr:to>
      <xdr:col>19</xdr:col>
      <xdr:colOff>533400</xdr:colOff>
      <xdr:row>89</xdr:row>
      <xdr:rowOff>168911</xdr:rowOff>
    </xdr:to>
    <xdr:sp macro="" textlink="">
      <xdr:nvSpPr>
        <xdr:cNvPr id="270" name="フローチャート : 判断 269"/>
        <xdr:cNvSpPr/>
      </xdr:nvSpPr>
      <xdr:spPr>
        <a:xfrm>
          <a:off x="13462000" y="1532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153688</xdr:rowOff>
    </xdr:from>
    <xdr:ext cx="762000" cy="259045"/>
    <xdr:sp macro="" textlink="">
      <xdr:nvSpPr>
        <xdr:cNvPr id="271" name="テキスト ボックス 270"/>
        <xdr:cNvSpPr txBox="1"/>
      </xdr:nvSpPr>
      <xdr:spPr>
        <a:xfrm>
          <a:off x="13131800" y="15412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2" name="テキスト ボックス 271"/>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3" name="テキスト ボックス 272"/>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4" name="テキスト ボックス 273"/>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5" name="テキスト ボックス 274"/>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6" name="テキスト ボックス 275"/>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86</xdr:row>
      <xdr:rowOff>2539</xdr:rowOff>
    </xdr:from>
    <xdr:to>
      <xdr:col>24</xdr:col>
      <xdr:colOff>609600</xdr:colOff>
      <xdr:row>86</xdr:row>
      <xdr:rowOff>104139</xdr:rowOff>
    </xdr:to>
    <xdr:sp macro="" textlink="">
      <xdr:nvSpPr>
        <xdr:cNvPr id="277" name="円/楕円 276"/>
        <xdr:cNvSpPr/>
      </xdr:nvSpPr>
      <xdr:spPr>
        <a:xfrm>
          <a:off x="16967200" y="14747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19066</xdr:rowOff>
    </xdr:from>
    <xdr:ext cx="762000" cy="259045"/>
    <xdr:sp macro="" textlink="">
      <xdr:nvSpPr>
        <xdr:cNvPr id="278" name="給与水準   （国との比較）該当値テキスト"/>
        <xdr:cNvSpPr txBox="1"/>
      </xdr:nvSpPr>
      <xdr:spPr>
        <a:xfrm>
          <a:off x="17106900" y="1459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97.4</a:t>
          </a:r>
          <a:endParaRPr kumimoji="1" lang="ja-JP" altLang="en-US" sz="1000" b="1">
            <a:solidFill>
              <a:srgbClr val="FF0000"/>
            </a:solidFill>
            <a:latin typeface="ＭＳ Ｐゴシック"/>
          </a:endParaRPr>
        </a:p>
      </xdr:txBody>
    </xdr:sp>
    <xdr:clientData/>
  </xdr:oneCellAnchor>
  <xdr:twoCellAnchor>
    <xdr:from>
      <xdr:col>23</xdr:col>
      <xdr:colOff>355600</xdr:colOff>
      <xdr:row>86</xdr:row>
      <xdr:rowOff>66887</xdr:rowOff>
    </xdr:from>
    <xdr:to>
      <xdr:col>23</xdr:col>
      <xdr:colOff>457200</xdr:colOff>
      <xdr:row>86</xdr:row>
      <xdr:rowOff>168487</xdr:rowOff>
    </xdr:to>
    <xdr:sp macro="" textlink="">
      <xdr:nvSpPr>
        <xdr:cNvPr id="279" name="円/楕円 278"/>
        <xdr:cNvSpPr/>
      </xdr:nvSpPr>
      <xdr:spPr>
        <a:xfrm>
          <a:off x="16129000" y="14811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153264</xdr:rowOff>
    </xdr:from>
    <xdr:ext cx="736600" cy="259045"/>
    <xdr:sp macro="" textlink="">
      <xdr:nvSpPr>
        <xdr:cNvPr id="280" name="テキスト ボックス 279"/>
        <xdr:cNvSpPr txBox="1"/>
      </xdr:nvSpPr>
      <xdr:spPr>
        <a:xfrm>
          <a:off x="15798800" y="148979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a:t>
          </a:r>
          <a:endParaRPr kumimoji="1" lang="ja-JP" altLang="en-US" sz="1000" b="1">
            <a:solidFill>
              <a:srgbClr val="FF0000"/>
            </a:solidFill>
            <a:latin typeface="ＭＳ Ｐゴシック"/>
          </a:endParaRPr>
        </a:p>
      </xdr:txBody>
    </xdr:sp>
    <xdr:clientData/>
  </xdr:oneCellAnchor>
  <xdr:twoCellAnchor>
    <xdr:from>
      <xdr:col>22</xdr:col>
      <xdr:colOff>152400</xdr:colOff>
      <xdr:row>86</xdr:row>
      <xdr:rowOff>26670</xdr:rowOff>
    </xdr:from>
    <xdr:to>
      <xdr:col>22</xdr:col>
      <xdr:colOff>254000</xdr:colOff>
      <xdr:row>86</xdr:row>
      <xdr:rowOff>128270</xdr:rowOff>
    </xdr:to>
    <xdr:sp macro="" textlink="">
      <xdr:nvSpPr>
        <xdr:cNvPr id="281" name="円/楕円 280"/>
        <xdr:cNvSpPr/>
      </xdr:nvSpPr>
      <xdr:spPr>
        <a:xfrm>
          <a:off x="15240000" y="1477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86</xdr:row>
      <xdr:rowOff>113047</xdr:rowOff>
    </xdr:from>
    <xdr:ext cx="762000" cy="259045"/>
    <xdr:sp macro="" textlink="">
      <xdr:nvSpPr>
        <xdr:cNvPr id="282" name="テキスト ボックス 281"/>
        <xdr:cNvSpPr txBox="1"/>
      </xdr:nvSpPr>
      <xdr:spPr>
        <a:xfrm>
          <a:off x="14909800" y="1485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77470</xdr:rowOff>
    </xdr:from>
    <xdr:to>
      <xdr:col>21</xdr:col>
      <xdr:colOff>50800</xdr:colOff>
      <xdr:row>86</xdr:row>
      <xdr:rowOff>7620</xdr:rowOff>
    </xdr:to>
    <xdr:sp macro="" textlink="">
      <xdr:nvSpPr>
        <xdr:cNvPr id="283" name="円/楕円 282"/>
        <xdr:cNvSpPr/>
      </xdr:nvSpPr>
      <xdr:spPr>
        <a:xfrm>
          <a:off x="14351000" y="1465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17797</xdr:rowOff>
    </xdr:from>
    <xdr:ext cx="762000" cy="259045"/>
    <xdr:sp macro="" textlink="">
      <xdr:nvSpPr>
        <xdr:cNvPr id="284" name="テキスト ボックス 283"/>
        <xdr:cNvSpPr txBox="1"/>
      </xdr:nvSpPr>
      <xdr:spPr>
        <a:xfrm>
          <a:off x="14020800" y="1441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96.2</a:t>
          </a:r>
          <a:endParaRPr kumimoji="1" lang="ja-JP" altLang="en-US" sz="1000" b="1">
            <a:solidFill>
              <a:srgbClr val="FF0000"/>
            </a:solidFill>
            <a:latin typeface="ＭＳ Ｐゴシック"/>
          </a:endParaRPr>
        </a:p>
      </xdr:txBody>
    </xdr:sp>
    <xdr:clientData/>
  </xdr:oneCellAnchor>
  <xdr:twoCellAnchor>
    <xdr:from>
      <xdr:col>19</xdr:col>
      <xdr:colOff>431800</xdr:colOff>
      <xdr:row>89</xdr:row>
      <xdr:rowOff>19050</xdr:rowOff>
    </xdr:from>
    <xdr:to>
      <xdr:col>19</xdr:col>
      <xdr:colOff>533400</xdr:colOff>
      <xdr:row>89</xdr:row>
      <xdr:rowOff>120650</xdr:rowOff>
    </xdr:to>
    <xdr:sp macro="" textlink="">
      <xdr:nvSpPr>
        <xdr:cNvPr id="285" name="円/楕円 284"/>
        <xdr:cNvSpPr/>
      </xdr:nvSpPr>
      <xdr:spPr>
        <a:xfrm>
          <a:off x="13462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130827</xdr:rowOff>
    </xdr:from>
    <xdr:ext cx="762000" cy="259045"/>
    <xdr:sp macro="" textlink="">
      <xdr:nvSpPr>
        <xdr:cNvPr id="286" name="テキスト ボックス 285"/>
        <xdr:cNvSpPr txBox="1"/>
      </xdr:nvSpPr>
      <xdr:spPr>
        <a:xfrm>
          <a:off x="13131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7" name="正方形/長方形 286"/>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8" name="テキスト ボックス 287"/>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9" name="テキスト ボックス 288"/>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[7.06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90" name="正方形/長方形 289"/>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1" name="正方形/長方形 290"/>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2" name="正方形/長方形 291"/>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3" name="正方形/長方形 292"/>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4" name="正方形/長方形 293"/>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5" name="正方形/長方形 294"/>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6" name="正方形/長方形 295"/>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7" name="正方形/長方形 296"/>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8" name="正方形/長方形 297"/>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9" name="テキスト ボックス 298"/>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17</a:t>
          </a:r>
          <a:r>
            <a:rPr kumimoji="1" lang="ja-JP" altLang="en-US" sz="1300">
              <a:latin typeface="ＭＳ Ｐゴシック"/>
            </a:rPr>
            <a:t>年の合併以降、事務の効率化と併せ人員削減を実施してきた。類似団体と比較して大きな効果を引き出させている面であるが、今後も業務内容に応じた定員管理の適正化に努めていく。</a:t>
          </a:r>
        </a:p>
      </xdr:txBody>
    </xdr:sp>
    <xdr:clientData/>
  </xdr:twoCellAnchor>
  <xdr:oneCellAnchor>
    <xdr:from>
      <xdr:col>18</xdr:col>
      <xdr:colOff>444500</xdr:colOff>
      <xdr:row>54</xdr:row>
      <xdr:rowOff>139700</xdr:rowOff>
    </xdr:from>
    <xdr:ext cx="349839" cy="225703"/>
    <xdr:sp macro="" textlink="">
      <xdr:nvSpPr>
        <xdr:cNvPr id="300" name="テキスト ボックス 299"/>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1" name="直線コネクタ 300"/>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2" name="テキスト ボックス 301"/>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3" name="直線コネクタ 302"/>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4" name="テキスト ボックス 303"/>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5" name="直線コネクタ 304"/>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6" name="テキスト ボックス 305"/>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7" name="直線コネクタ 306"/>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8" name="テキスト ボックス 307"/>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9" name="直線コネクタ 308"/>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10" name="テキスト ボックス 309"/>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1" name="直線コネクタ 310"/>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2" name="テキスト ボックス 311"/>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3" name="直線コネクタ 312"/>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4" name="テキスト ボックス 313"/>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5" name="直線コネクタ 314"/>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6" name="テキスト ボックス 315"/>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8" name="直線コネクタ 317"/>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9"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20" name="直線コネクタ 319"/>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21"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22" name="直線コネクタ 321"/>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111578</xdr:rowOff>
    </xdr:from>
    <xdr:to>
      <xdr:col>24</xdr:col>
      <xdr:colOff>558800</xdr:colOff>
      <xdr:row>60</xdr:row>
      <xdr:rowOff>112728</xdr:rowOff>
    </xdr:to>
    <xdr:cxnSp macro="">
      <xdr:nvCxnSpPr>
        <xdr:cNvPr id="323" name="直線コネクタ 322"/>
        <xdr:cNvCxnSpPr/>
      </xdr:nvCxnSpPr>
      <xdr:spPr>
        <a:xfrm>
          <a:off x="16179800" y="10398578"/>
          <a:ext cx="8382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4"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5" name="フローチャート : 判断 324"/>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100088</xdr:rowOff>
    </xdr:from>
    <xdr:to>
      <xdr:col>23</xdr:col>
      <xdr:colOff>406400</xdr:colOff>
      <xdr:row>60</xdr:row>
      <xdr:rowOff>111578</xdr:rowOff>
    </xdr:to>
    <xdr:cxnSp macro="">
      <xdr:nvCxnSpPr>
        <xdr:cNvPr id="326" name="直線コネクタ 325"/>
        <xdr:cNvCxnSpPr/>
      </xdr:nvCxnSpPr>
      <xdr:spPr>
        <a:xfrm>
          <a:off x="15290800" y="10387088"/>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7" name="フローチャート : 判断 326"/>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8" name="テキスト ボックス 327"/>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100088</xdr:rowOff>
    </xdr:from>
    <xdr:to>
      <xdr:col>22</xdr:col>
      <xdr:colOff>203200</xdr:colOff>
      <xdr:row>60</xdr:row>
      <xdr:rowOff>103536</xdr:rowOff>
    </xdr:to>
    <xdr:cxnSp macro="">
      <xdr:nvCxnSpPr>
        <xdr:cNvPr id="329" name="直線コネクタ 328"/>
        <xdr:cNvCxnSpPr/>
      </xdr:nvCxnSpPr>
      <xdr:spPr>
        <a:xfrm flipV="1">
          <a:off x="14401800" y="10387088"/>
          <a:ext cx="889000" cy="3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30" name="フローチャート : 判断 329"/>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31" name="テキスト ボックス 330"/>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103536</xdr:rowOff>
    </xdr:from>
    <xdr:to>
      <xdr:col>21</xdr:col>
      <xdr:colOff>0</xdr:colOff>
      <xdr:row>60</xdr:row>
      <xdr:rowOff>104684</xdr:rowOff>
    </xdr:to>
    <xdr:cxnSp macro="">
      <xdr:nvCxnSpPr>
        <xdr:cNvPr id="332" name="直線コネクタ 331"/>
        <xdr:cNvCxnSpPr/>
      </xdr:nvCxnSpPr>
      <xdr:spPr>
        <a:xfrm flipV="1">
          <a:off x="13512800" y="10390536"/>
          <a:ext cx="889000" cy="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33" name="フローチャート : 判断 332"/>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4" name="テキスト ボックス 333"/>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5" name="フローチャート : 判断 334"/>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6" name="テキスト ボックス 335"/>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7" name="テキスト ボックス 33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8" name="テキスト ボックス 33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9" name="テキスト ボックス 33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40" name="テキスト ボックス 33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1" name="テキスト ボックス 34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61928</xdr:rowOff>
    </xdr:from>
    <xdr:to>
      <xdr:col>24</xdr:col>
      <xdr:colOff>609600</xdr:colOff>
      <xdr:row>60</xdr:row>
      <xdr:rowOff>163528</xdr:rowOff>
    </xdr:to>
    <xdr:sp macro="" textlink="">
      <xdr:nvSpPr>
        <xdr:cNvPr id="342" name="円/楕円 341"/>
        <xdr:cNvSpPr/>
      </xdr:nvSpPr>
      <xdr:spPr>
        <a:xfrm>
          <a:off x="169672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78455</xdr:rowOff>
    </xdr:from>
    <xdr:ext cx="762000" cy="259045"/>
    <xdr:sp macro="" textlink="">
      <xdr:nvSpPr>
        <xdr:cNvPr id="343" name="定員管理の状況該当値テキスト"/>
        <xdr:cNvSpPr txBox="1"/>
      </xdr:nvSpPr>
      <xdr:spPr>
        <a:xfrm>
          <a:off x="17106900" y="10194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7.06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60778</xdr:rowOff>
    </xdr:from>
    <xdr:to>
      <xdr:col>23</xdr:col>
      <xdr:colOff>457200</xdr:colOff>
      <xdr:row>60</xdr:row>
      <xdr:rowOff>162378</xdr:rowOff>
    </xdr:to>
    <xdr:sp macro="" textlink="">
      <xdr:nvSpPr>
        <xdr:cNvPr id="344" name="円/楕円 343"/>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1105</xdr:rowOff>
    </xdr:from>
    <xdr:ext cx="736600" cy="259045"/>
    <xdr:sp macro="" textlink="">
      <xdr:nvSpPr>
        <xdr:cNvPr id="345" name="テキスト ボックス 344"/>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49288</xdr:rowOff>
    </xdr:from>
    <xdr:to>
      <xdr:col>22</xdr:col>
      <xdr:colOff>254000</xdr:colOff>
      <xdr:row>60</xdr:row>
      <xdr:rowOff>150888</xdr:rowOff>
    </xdr:to>
    <xdr:sp macro="" textlink="">
      <xdr:nvSpPr>
        <xdr:cNvPr id="346" name="円/楕円 345"/>
        <xdr:cNvSpPr/>
      </xdr:nvSpPr>
      <xdr:spPr>
        <a:xfrm>
          <a:off x="15240000" y="1033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161065</xdr:rowOff>
    </xdr:from>
    <xdr:ext cx="762000" cy="259045"/>
    <xdr:sp macro="" textlink="">
      <xdr:nvSpPr>
        <xdr:cNvPr id="347" name="テキスト ボックス 346"/>
        <xdr:cNvSpPr txBox="1"/>
      </xdr:nvSpPr>
      <xdr:spPr>
        <a:xfrm>
          <a:off x="14909800" y="1010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6.95</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52736</xdr:rowOff>
    </xdr:from>
    <xdr:to>
      <xdr:col>21</xdr:col>
      <xdr:colOff>50800</xdr:colOff>
      <xdr:row>60</xdr:row>
      <xdr:rowOff>154336</xdr:rowOff>
    </xdr:to>
    <xdr:sp macro="" textlink="">
      <xdr:nvSpPr>
        <xdr:cNvPr id="348" name="円/楕円 347"/>
        <xdr:cNvSpPr/>
      </xdr:nvSpPr>
      <xdr:spPr>
        <a:xfrm>
          <a:off x="14351000" y="10339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164513</xdr:rowOff>
    </xdr:from>
    <xdr:ext cx="762000" cy="259045"/>
    <xdr:sp macro="" textlink="">
      <xdr:nvSpPr>
        <xdr:cNvPr id="349" name="テキスト ボックス 348"/>
        <xdr:cNvSpPr txBox="1"/>
      </xdr:nvSpPr>
      <xdr:spPr>
        <a:xfrm>
          <a:off x="14020800" y="1010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53884</xdr:rowOff>
    </xdr:from>
    <xdr:to>
      <xdr:col>19</xdr:col>
      <xdr:colOff>533400</xdr:colOff>
      <xdr:row>60</xdr:row>
      <xdr:rowOff>155484</xdr:rowOff>
    </xdr:to>
    <xdr:sp macro="" textlink="">
      <xdr:nvSpPr>
        <xdr:cNvPr id="350" name="円/楕円 349"/>
        <xdr:cNvSpPr/>
      </xdr:nvSpPr>
      <xdr:spPr>
        <a:xfrm>
          <a:off x="13462000" y="10340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165661</xdr:rowOff>
    </xdr:from>
    <xdr:ext cx="762000" cy="259045"/>
    <xdr:sp macro="" textlink="">
      <xdr:nvSpPr>
        <xdr:cNvPr id="351" name="テキスト ボックス 350"/>
        <xdr:cNvSpPr txBox="1"/>
      </xdr:nvSpPr>
      <xdr:spPr>
        <a:xfrm>
          <a:off x="13131800" y="10109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2" name="正方形/長方形 35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3" name="テキスト ボックス 35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4" name="テキスト ボックス 35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5" name="正方形/長方形 35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6" name="正方形/長方形 35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7" name="正方形/長方形 35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8" name="正方形/長方形 35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9" name="正方形/長方形 35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60" name="正方形/長方形 35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1" name="正方形/長方形 36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2" name="正方形/長方形 36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3" name="正方形/長方形 36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4" name="テキスト ボックス 36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24</a:t>
          </a:r>
          <a:r>
            <a:rPr kumimoji="1" lang="ja-JP" altLang="en-US" sz="1300">
              <a:latin typeface="ＭＳ Ｐゴシック"/>
            </a:rPr>
            <a:t>年度以降、国営土地改良事業に係る公債費に準ずる債務負担行為の減額により、比率の改善が進行している。国の健全化基準以下で安定的な移行を継続しており、引き続き健全な財政運営を図っていく。</a:t>
          </a:r>
        </a:p>
      </xdr:txBody>
    </xdr:sp>
    <xdr:clientData/>
  </xdr:twoCellAnchor>
  <xdr:oneCellAnchor>
    <xdr:from>
      <xdr:col>18</xdr:col>
      <xdr:colOff>444500</xdr:colOff>
      <xdr:row>32</xdr:row>
      <xdr:rowOff>101600</xdr:rowOff>
    </xdr:from>
    <xdr:ext cx="298543" cy="225703"/>
    <xdr:sp macro="" textlink="">
      <xdr:nvSpPr>
        <xdr:cNvPr id="365" name="テキスト ボックス 36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6" name="直線コネクタ 36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7" name="テキスト ボックス 36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8" name="直線コネクタ 36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9" name="テキスト ボックス 36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70" name="直線コネクタ 36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71" name="テキスト ボックス 37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2" name="直線コネクタ 37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3" name="テキスト ボックス 37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4" name="直線コネクタ 37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5" name="テキスト ボックス 37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6" name="直線コネクタ 37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7" name="テキスト ボックス 37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80" name="直線コネクタ 379"/>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81"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82" name="直線コネクタ 381"/>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83"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4" name="直線コネクタ 383"/>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20003</xdr:rowOff>
    </xdr:from>
    <xdr:to>
      <xdr:col>24</xdr:col>
      <xdr:colOff>558800</xdr:colOff>
      <xdr:row>37</xdr:row>
      <xdr:rowOff>28046</xdr:rowOff>
    </xdr:to>
    <xdr:cxnSp macro="">
      <xdr:nvCxnSpPr>
        <xdr:cNvPr id="385" name="直線コネクタ 384"/>
        <xdr:cNvCxnSpPr/>
      </xdr:nvCxnSpPr>
      <xdr:spPr>
        <a:xfrm flipV="1">
          <a:off x="16179800" y="6363653"/>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130827</xdr:rowOff>
    </xdr:from>
    <xdr:ext cx="762000" cy="259045"/>
    <xdr:sp macro="" textlink="">
      <xdr:nvSpPr>
        <xdr:cNvPr id="386" name="公債費負担の状況平均値テキスト"/>
        <xdr:cNvSpPr txBox="1"/>
      </xdr:nvSpPr>
      <xdr:spPr>
        <a:xfrm>
          <a:off x="17106900" y="6303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7" name="フローチャート : 判断 386"/>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28046</xdr:rowOff>
    </xdr:from>
    <xdr:to>
      <xdr:col>23</xdr:col>
      <xdr:colOff>406400</xdr:colOff>
      <xdr:row>37</xdr:row>
      <xdr:rowOff>38100</xdr:rowOff>
    </xdr:to>
    <xdr:cxnSp macro="">
      <xdr:nvCxnSpPr>
        <xdr:cNvPr id="388" name="直線コネクタ 387"/>
        <xdr:cNvCxnSpPr/>
      </xdr:nvCxnSpPr>
      <xdr:spPr>
        <a:xfrm flipV="1">
          <a:off x="15290800" y="6371696"/>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9" name="フローチャート : 判断 388"/>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87753</xdr:rowOff>
    </xdr:from>
    <xdr:ext cx="736600" cy="259045"/>
    <xdr:sp macro="" textlink="">
      <xdr:nvSpPr>
        <xdr:cNvPr id="390" name="テキスト ボックス 389"/>
        <xdr:cNvSpPr txBox="1"/>
      </xdr:nvSpPr>
      <xdr:spPr>
        <a:xfrm>
          <a:off x="15798800" y="64314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38100</xdr:rowOff>
    </xdr:from>
    <xdr:to>
      <xdr:col>22</xdr:col>
      <xdr:colOff>203200</xdr:colOff>
      <xdr:row>37</xdr:row>
      <xdr:rowOff>52176</xdr:rowOff>
    </xdr:to>
    <xdr:cxnSp macro="">
      <xdr:nvCxnSpPr>
        <xdr:cNvPr id="391" name="直線コネクタ 390"/>
        <xdr:cNvCxnSpPr/>
      </xdr:nvCxnSpPr>
      <xdr:spPr>
        <a:xfrm flipV="1">
          <a:off x="14401800" y="6381750"/>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92" name="フローチャート : 判断 391"/>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95796</xdr:rowOff>
    </xdr:from>
    <xdr:ext cx="762000" cy="259045"/>
    <xdr:sp macro="" textlink="">
      <xdr:nvSpPr>
        <xdr:cNvPr id="393" name="テキスト ボックス 392"/>
        <xdr:cNvSpPr txBox="1"/>
      </xdr:nvSpPr>
      <xdr:spPr>
        <a:xfrm>
          <a:off x="14909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52176</xdr:rowOff>
    </xdr:from>
    <xdr:to>
      <xdr:col>21</xdr:col>
      <xdr:colOff>0</xdr:colOff>
      <xdr:row>37</xdr:row>
      <xdr:rowOff>60219</xdr:rowOff>
    </xdr:to>
    <xdr:cxnSp macro="">
      <xdr:nvCxnSpPr>
        <xdr:cNvPr id="394" name="直線コネクタ 393"/>
        <xdr:cNvCxnSpPr/>
      </xdr:nvCxnSpPr>
      <xdr:spPr>
        <a:xfrm flipV="1">
          <a:off x="13512800" y="6395826"/>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5" name="フローチャート : 判断 394"/>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113894</xdr:rowOff>
    </xdr:from>
    <xdr:ext cx="762000" cy="259045"/>
    <xdr:sp macro="" textlink="">
      <xdr:nvSpPr>
        <xdr:cNvPr id="396" name="テキスト ボックス 395"/>
        <xdr:cNvSpPr txBox="1"/>
      </xdr:nvSpPr>
      <xdr:spPr>
        <a:xfrm>
          <a:off x="14020800" y="6457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7" name="フローチャート : 判断 396"/>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129981</xdr:rowOff>
    </xdr:from>
    <xdr:ext cx="762000" cy="259045"/>
    <xdr:sp macro="" textlink="">
      <xdr:nvSpPr>
        <xdr:cNvPr id="398" name="テキスト ボックス 397"/>
        <xdr:cNvSpPr txBox="1"/>
      </xdr:nvSpPr>
      <xdr:spPr>
        <a:xfrm>
          <a:off x="13131800" y="6473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36</xdr:row>
      <xdr:rowOff>140653</xdr:rowOff>
    </xdr:from>
    <xdr:to>
      <xdr:col>24</xdr:col>
      <xdr:colOff>609600</xdr:colOff>
      <xdr:row>37</xdr:row>
      <xdr:rowOff>70803</xdr:rowOff>
    </xdr:to>
    <xdr:sp macro="" textlink="">
      <xdr:nvSpPr>
        <xdr:cNvPr id="404" name="円/楕円 403"/>
        <xdr:cNvSpPr/>
      </xdr:nvSpPr>
      <xdr:spPr>
        <a:xfrm>
          <a:off x="16967200" y="631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35</xdr:row>
      <xdr:rowOff>157180</xdr:rowOff>
    </xdr:from>
    <xdr:ext cx="762000" cy="259045"/>
    <xdr:sp macro="" textlink="">
      <xdr:nvSpPr>
        <xdr:cNvPr id="405" name="公債費負担の状況該当値テキスト"/>
        <xdr:cNvSpPr txBox="1"/>
      </xdr:nvSpPr>
      <xdr:spPr>
        <a:xfrm>
          <a:off x="17106900" y="6157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23</xdr:col>
      <xdr:colOff>355600</xdr:colOff>
      <xdr:row>36</xdr:row>
      <xdr:rowOff>148696</xdr:rowOff>
    </xdr:from>
    <xdr:to>
      <xdr:col>23</xdr:col>
      <xdr:colOff>457200</xdr:colOff>
      <xdr:row>37</xdr:row>
      <xdr:rowOff>78846</xdr:rowOff>
    </xdr:to>
    <xdr:sp macro="" textlink="">
      <xdr:nvSpPr>
        <xdr:cNvPr id="406" name="円/楕円 405"/>
        <xdr:cNvSpPr/>
      </xdr:nvSpPr>
      <xdr:spPr>
        <a:xfrm>
          <a:off x="16129000" y="632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89023</xdr:rowOff>
    </xdr:from>
    <xdr:ext cx="736600" cy="259045"/>
    <xdr:sp macro="" textlink="">
      <xdr:nvSpPr>
        <xdr:cNvPr id="407" name="テキスト ボックス 406"/>
        <xdr:cNvSpPr txBox="1"/>
      </xdr:nvSpPr>
      <xdr:spPr>
        <a:xfrm>
          <a:off x="15798800" y="60897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22</xdr:col>
      <xdr:colOff>152400</xdr:colOff>
      <xdr:row>36</xdr:row>
      <xdr:rowOff>158750</xdr:rowOff>
    </xdr:from>
    <xdr:to>
      <xdr:col>22</xdr:col>
      <xdr:colOff>254000</xdr:colOff>
      <xdr:row>37</xdr:row>
      <xdr:rowOff>88900</xdr:rowOff>
    </xdr:to>
    <xdr:sp macro="" textlink="">
      <xdr:nvSpPr>
        <xdr:cNvPr id="408" name="円/楕円 407"/>
        <xdr:cNvSpPr/>
      </xdr:nvSpPr>
      <xdr:spPr>
        <a:xfrm>
          <a:off x="15240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99077</xdr:rowOff>
    </xdr:from>
    <xdr:ext cx="762000" cy="259045"/>
    <xdr:sp macro="" textlink="">
      <xdr:nvSpPr>
        <xdr:cNvPr id="409" name="テキスト ボックス 408"/>
        <xdr:cNvSpPr txBox="1"/>
      </xdr:nvSpPr>
      <xdr:spPr>
        <a:xfrm>
          <a:off x="14909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1376</xdr:rowOff>
    </xdr:from>
    <xdr:to>
      <xdr:col>21</xdr:col>
      <xdr:colOff>50800</xdr:colOff>
      <xdr:row>37</xdr:row>
      <xdr:rowOff>102976</xdr:rowOff>
    </xdr:to>
    <xdr:sp macro="" textlink="">
      <xdr:nvSpPr>
        <xdr:cNvPr id="410" name="円/楕円 409"/>
        <xdr:cNvSpPr/>
      </xdr:nvSpPr>
      <xdr:spPr>
        <a:xfrm>
          <a:off x="14351000" y="63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113153</xdr:rowOff>
    </xdr:from>
    <xdr:ext cx="762000" cy="259045"/>
    <xdr:sp macro="" textlink="">
      <xdr:nvSpPr>
        <xdr:cNvPr id="411" name="テキスト ボックス 410"/>
        <xdr:cNvSpPr txBox="1"/>
      </xdr:nvSpPr>
      <xdr:spPr>
        <a:xfrm>
          <a:off x="14020800" y="6113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9419</xdr:rowOff>
    </xdr:from>
    <xdr:to>
      <xdr:col>19</xdr:col>
      <xdr:colOff>533400</xdr:colOff>
      <xdr:row>37</xdr:row>
      <xdr:rowOff>111019</xdr:rowOff>
    </xdr:to>
    <xdr:sp macro="" textlink="">
      <xdr:nvSpPr>
        <xdr:cNvPr id="412" name="円/楕円 411"/>
        <xdr:cNvSpPr/>
      </xdr:nvSpPr>
      <xdr:spPr>
        <a:xfrm>
          <a:off x="13462000" y="6353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121196</xdr:rowOff>
    </xdr:from>
    <xdr:ext cx="762000" cy="259045"/>
    <xdr:sp macro="" textlink="">
      <xdr:nvSpPr>
        <xdr:cNvPr id="413" name="テキスト ボックス 412"/>
        <xdr:cNvSpPr txBox="1"/>
      </xdr:nvSpPr>
      <xdr:spPr>
        <a:xfrm>
          <a:off x="13131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当年度も合併初期時に発行した地方債の償還完了による地方債現在高の減少と国営耳納山麓土地改良事業費負担金に係る債務負担行為額の減額により、将来負担比率の改善を図ることができた。</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0" name="直線コネクタ 429"/>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1" name="テキスト ボックス 430"/>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2" name="直線コネクタ 431"/>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3" name="テキスト ボックス 432"/>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4" name="直線コネクタ 433"/>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5" name="テキスト ボックス 434"/>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6" name="直線コネクタ 435"/>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7" name="テキスト ボックス 436"/>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40" name="直線コネクタ 439"/>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41"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42" name="直線コネクタ 441"/>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3"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4" name="直線コネクタ 443"/>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78549</xdr:rowOff>
    </xdr:from>
    <xdr:to>
      <xdr:col>22</xdr:col>
      <xdr:colOff>203200</xdr:colOff>
      <xdr:row>14</xdr:row>
      <xdr:rowOff>101714</xdr:rowOff>
    </xdr:to>
    <xdr:cxnSp macro="">
      <xdr:nvCxnSpPr>
        <xdr:cNvPr id="445" name="直線コネクタ 444"/>
        <xdr:cNvCxnSpPr/>
      </xdr:nvCxnSpPr>
      <xdr:spPr>
        <a:xfrm flipV="1">
          <a:off x="14401800" y="2478849"/>
          <a:ext cx="889000" cy="23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103827</xdr:rowOff>
    </xdr:from>
    <xdr:ext cx="762000" cy="259045"/>
    <xdr:sp macro="" textlink="">
      <xdr:nvSpPr>
        <xdr:cNvPr id="446" name="将来負担の状況平均値テキスト"/>
        <xdr:cNvSpPr txBox="1"/>
      </xdr:nvSpPr>
      <xdr:spPr>
        <a:xfrm>
          <a:off x="17106900" y="2504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7" name="フローチャート : 判断 446"/>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14</xdr:row>
      <xdr:rowOff>101714</xdr:rowOff>
    </xdr:from>
    <xdr:to>
      <xdr:col>21</xdr:col>
      <xdr:colOff>0</xdr:colOff>
      <xdr:row>14</xdr:row>
      <xdr:rowOff>140322</xdr:rowOff>
    </xdr:to>
    <xdr:cxnSp macro="">
      <xdr:nvCxnSpPr>
        <xdr:cNvPr id="448" name="直線コネクタ 447"/>
        <xdr:cNvCxnSpPr/>
      </xdr:nvCxnSpPr>
      <xdr:spPr>
        <a:xfrm flipV="1">
          <a:off x="13512800" y="2502014"/>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9" name="フローチャート : 判断 448"/>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50" name="テキスト ボックス 449"/>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146710</xdr:rowOff>
    </xdr:from>
    <xdr:to>
      <xdr:col>22</xdr:col>
      <xdr:colOff>254000</xdr:colOff>
      <xdr:row>15</xdr:row>
      <xdr:rowOff>76860</xdr:rowOff>
    </xdr:to>
    <xdr:sp macro="" textlink="">
      <xdr:nvSpPr>
        <xdr:cNvPr id="451" name="フローチャート : 判断 450"/>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61637</xdr:rowOff>
    </xdr:from>
    <xdr:ext cx="762000" cy="259045"/>
    <xdr:sp macro="" textlink="">
      <xdr:nvSpPr>
        <xdr:cNvPr id="452" name="テキスト ボックス 451"/>
        <xdr:cNvSpPr txBox="1"/>
      </xdr:nvSpPr>
      <xdr:spPr>
        <a:xfrm>
          <a:off x="14909800" y="2633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157569</xdr:rowOff>
    </xdr:from>
    <xdr:to>
      <xdr:col>21</xdr:col>
      <xdr:colOff>50800</xdr:colOff>
      <xdr:row>15</xdr:row>
      <xdr:rowOff>87719</xdr:rowOff>
    </xdr:to>
    <xdr:sp macro="" textlink="">
      <xdr:nvSpPr>
        <xdr:cNvPr id="453" name="フローチャート : 判断 452"/>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72496</xdr:rowOff>
    </xdr:from>
    <xdr:ext cx="762000" cy="259045"/>
    <xdr:sp macro="" textlink="">
      <xdr:nvSpPr>
        <xdr:cNvPr id="454" name="テキスト ボックス 453"/>
        <xdr:cNvSpPr txBox="1"/>
      </xdr:nvSpPr>
      <xdr:spPr>
        <a:xfrm>
          <a:off x="14020800" y="2644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5" name="フローチャート : 判断 454"/>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98798</xdr:rowOff>
    </xdr:from>
    <xdr:ext cx="762000" cy="259045"/>
    <xdr:sp macro="" textlink="">
      <xdr:nvSpPr>
        <xdr:cNvPr id="456" name="テキスト ボックス 455"/>
        <xdr:cNvSpPr txBox="1"/>
      </xdr:nvSpPr>
      <xdr:spPr>
        <a:xfrm>
          <a:off x="13131800" y="2670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27749</xdr:rowOff>
    </xdr:from>
    <xdr:to>
      <xdr:col>22</xdr:col>
      <xdr:colOff>254000</xdr:colOff>
      <xdr:row>14</xdr:row>
      <xdr:rowOff>129349</xdr:rowOff>
    </xdr:to>
    <xdr:sp macro="" textlink="">
      <xdr:nvSpPr>
        <xdr:cNvPr id="462" name="円/楕円 461"/>
        <xdr:cNvSpPr/>
      </xdr:nvSpPr>
      <xdr:spPr>
        <a:xfrm>
          <a:off x="15240000" y="2428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139526</xdr:rowOff>
    </xdr:from>
    <xdr:ext cx="762000" cy="259045"/>
    <xdr:sp macro="" textlink="">
      <xdr:nvSpPr>
        <xdr:cNvPr id="463" name="テキスト ボックス 462"/>
        <xdr:cNvSpPr txBox="1"/>
      </xdr:nvSpPr>
      <xdr:spPr>
        <a:xfrm>
          <a:off x="14909800" y="21969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50914</xdr:rowOff>
    </xdr:from>
    <xdr:to>
      <xdr:col>21</xdr:col>
      <xdr:colOff>50800</xdr:colOff>
      <xdr:row>14</xdr:row>
      <xdr:rowOff>152514</xdr:rowOff>
    </xdr:to>
    <xdr:sp macro="" textlink="">
      <xdr:nvSpPr>
        <xdr:cNvPr id="464" name="円/楕円 463"/>
        <xdr:cNvSpPr/>
      </xdr:nvSpPr>
      <xdr:spPr>
        <a:xfrm>
          <a:off x="14351000" y="245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12</xdr:row>
      <xdr:rowOff>162691</xdr:rowOff>
    </xdr:from>
    <xdr:ext cx="762000" cy="259045"/>
    <xdr:sp macro="" textlink="">
      <xdr:nvSpPr>
        <xdr:cNvPr id="465" name="テキスト ボックス 464"/>
        <xdr:cNvSpPr txBox="1"/>
      </xdr:nvSpPr>
      <xdr:spPr>
        <a:xfrm>
          <a:off x="14020800" y="222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19</xdr:col>
      <xdr:colOff>431800</xdr:colOff>
      <xdr:row>14</xdr:row>
      <xdr:rowOff>89522</xdr:rowOff>
    </xdr:from>
    <xdr:to>
      <xdr:col>19</xdr:col>
      <xdr:colOff>533400</xdr:colOff>
      <xdr:row>15</xdr:row>
      <xdr:rowOff>19672</xdr:rowOff>
    </xdr:to>
    <xdr:sp macro="" textlink="">
      <xdr:nvSpPr>
        <xdr:cNvPr id="466" name="円/楕円 465"/>
        <xdr:cNvSpPr/>
      </xdr:nvSpPr>
      <xdr:spPr>
        <a:xfrm>
          <a:off x="13462000" y="24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29849</xdr:rowOff>
    </xdr:from>
    <xdr:ext cx="762000" cy="259045"/>
    <xdr:sp macro="" textlink="">
      <xdr:nvSpPr>
        <xdr:cNvPr id="467" name="テキスト ボックス 466"/>
        <xdr:cNvSpPr txBox="1"/>
      </xdr:nvSpPr>
      <xdr:spPr>
        <a:xfrm>
          <a:off x="13131800" y="2258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合併以降職員数を削減して、人件費の抑制策を図ってきた。類似団体と比較してもその効果は高い水準で維持できている。しかし平成</a:t>
          </a:r>
          <a:r>
            <a:rPr kumimoji="1" lang="en-US" altLang="ja-JP" sz="1300">
              <a:latin typeface="ＭＳ Ｐゴシック"/>
            </a:rPr>
            <a:t>26</a:t>
          </a:r>
          <a:r>
            <a:rPr kumimoji="1" lang="ja-JP" altLang="en-US" sz="1300">
              <a:latin typeface="ＭＳ Ｐゴシック"/>
            </a:rPr>
            <a:t>年度をピークに退職者数も減少し、人件費の上昇も見込まれることから、より一層の事務の効率化を図り、高騰抑制に努めたい。</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33</xdr:row>
      <xdr:rowOff>92710</xdr:rowOff>
    </xdr:from>
    <xdr:to>
      <xdr:col>7</xdr:col>
      <xdr:colOff>15875</xdr:colOff>
      <xdr:row>34</xdr:row>
      <xdr:rowOff>35560</xdr:rowOff>
    </xdr:to>
    <xdr:cxnSp macro="">
      <xdr:nvCxnSpPr>
        <xdr:cNvPr id="66" name="直線コネクタ 65"/>
        <xdr:cNvCxnSpPr/>
      </xdr:nvCxnSpPr>
      <xdr:spPr>
        <a:xfrm>
          <a:off x="3987800" y="575056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7"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33</xdr:row>
      <xdr:rowOff>92710</xdr:rowOff>
    </xdr:from>
    <xdr:to>
      <xdr:col>5</xdr:col>
      <xdr:colOff>549275</xdr:colOff>
      <xdr:row>33</xdr:row>
      <xdr:rowOff>100330</xdr:rowOff>
    </xdr:to>
    <xdr:cxnSp macro="">
      <xdr:nvCxnSpPr>
        <xdr:cNvPr id="69" name="直線コネクタ 68"/>
        <xdr:cNvCxnSpPr/>
      </xdr:nvCxnSpPr>
      <xdr:spPr>
        <a:xfrm flipV="1">
          <a:off x="3098800" y="5750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33</xdr:row>
      <xdr:rowOff>100330</xdr:rowOff>
    </xdr:from>
    <xdr:to>
      <xdr:col>4</xdr:col>
      <xdr:colOff>346075</xdr:colOff>
      <xdr:row>33</xdr:row>
      <xdr:rowOff>100330</xdr:rowOff>
    </xdr:to>
    <xdr:cxnSp macro="">
      <xdr:nvCxnSpPr>
        <xdr:cNvPr id="72" name="直線コネクタ 71"/>
        <xdr:cNvCxnSpPr/>
      </xdr:nvCxnSpPr>
      <xdr:spPr>
        <a:xfrm>
          <a:off x="2209800" y="5758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13987</xdr:rowOff>
    </xdr:from>
    <xdr:ext cx="762000" cy="259045"/>
    <xdr:sp macro="" textlink="">
      <xdr:nvSpPr>
        <xdr:cNvPr id="74" name="テキスト ボックス 73"/>
        <xdr:cNvSpPr txBox="1"/>
      </xdr:nvSpPr>
      <xdr:spPr>
        <a:xfrm>
          <a:off x="2717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33</xdr:row>
      <xdr:rowOff>100330</xdr:rowOff>
    </xdr:from>
    <xdr:to>
      <xdr:col>3</xdr:col>
      <xdr:colOff>142875</xdr:colOff>
      <xdr:row>34</xdr:row>
      <xdr:rowOff>119380</xdr:rowOff>
    </xdr:to>
    <xdr:cxnSp macro="">
      <xdr:nvCxnSpPr>
        <xdr:cNvPr id="75" name="直線コネクタ 74"/>
        <xdr:cNvCxnSpPr/>
      </xdr:nvCxnSpPr>
      <xdr:spPr>
        <a:xfrm flipV="1">
          <a:off x="1320800" y="575818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67327</xdr:rowOff>
    </xdr:from>
    <xdr:ext cx="762000" cy="259045"/>
    <xdr:sp macro="" textlink="">
      <xdr:nvSpPr>
        <xdr:cNvPr id="79" name="テキスト ボックス 78"/>
        <xdr:cNvSpPr txBox="1"/>
      </xdr:nvSpPr>
      <xdr:spPr>
        <a:xfrm>
          <a:off x="939800" y="641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33</xdr:row>
      <xdr:rowOff>156210</xdr:rowOff>
    </xdr:from>
    <xdr:to>
      <xdr:col>7</xdr:col>
      <xdr:colOff>66675</xdr:colOff>
      <xdr:row>34</xdr:row>
      <xdr:rowOff>86360</xdr:rowOff>
    </xdr:to>
    <xdr:sp macro="" textlink="">
      <xdr:nvSpPr>
        <xdr:cNvPr id="85" name="円/楕円 84"/>
        <xdr:cNvSpPr/>
      </xdr:nvSpPr>
      <xdr:spPr>
        <a:xfrm>
          <a:off x="4775200" y="581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1287</xdr:rowOff>
    </xdr:from>
    <xdr:ext cx="762000" cy="259045"/>
    <xdr:sp macro="" textlink="">
      <xdr:nvSpPr>
        <xdr:cNvPr id="86" name="人件費該当値テキスト"/>
        <xdr:cNvSpPr txBox="1"/>
      </xdr:nvSpPr>
      <xdr:spPr>
        <a:xfrm>
          <a:off x="4914900" y="5659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17.8</a:t>
          </a:r>
          <a:endParaRPr kumimoji="1" lang="ja-JP" altLang="en-US" sz="1000" b="1">
            <a:solidFill>
              <a:srgbClr val="FF0000"/>
            </a:solidFill>
            <a:latin typeface="ＭＳ Ｐゴシック"/>
          </a:endParaRPr>
        </a:p>
      </xdr:txBody>
    </xdr:sp>
    <xdr:clientData/>
  </xdr:oneCellAnchor>
  <xdr:twoCellAnchor>
    <xdr:from>
      <xdr:col>5</xdr:col>
      <xdr:colOff>498475</xdr:colOff>
      <xdr:row>33</xdr:row>
      <xdr:rowOff>41910</xdr:rowOff>
    </xdr:from>
    <xdr:to>
      <xdr:col>5</xdr:col>
      <xdr:colOff>600075</xdr:colOff>
      <xdr:row>33</xdr:row>
      <xdr:rowOff>143510</xdr:rowOff>
    </xdr:to>
    <xdr:sp macro="" textlink="">
      <xdr:nvSpPr>
        <xdr:cNvPr id="87" name="円/楕円 86"/>
        <xdr:cNvSpPr/>
      </xdr:nvSpPr>
      <xdr:spPr>
        <a:xfrm>
          <a:off x="3937000" y="569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31</xdr:row>
      <xdr:rowOff>153687</xdr:rowOff>
    </xdr:from>
    <xdr:ext cx="736600" cy="259045"/>
    <xdr:sp macro="" textlink="">
      <xdr:nvSpPr>
        <xdr:cNvPr id="88" name="テキスト ボックス 87"/>
        <xdr:cNvSpPr txBox="1"/>
      </xdr:nvSpPr>
      <xdr:spPr>
        <a:xfrm>
          <a:off x="3606800" y="5468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4</xdr:col>
      <xdr:colOff>295275</xdr:colOff>
      <xdr:row>33</xdr:row>
      <xdr:rowOff>49530</xdr:rowOff>
    </xdr:from>
    <xdr:to>
      <xdr:col>4</xdr:col>
      <xdr:colOff>396875</xdr:colOff>
      <xdr:row>33</xdr:row>
      <xdr:rowOff>151130</xdr:rowOff>
    </xdr:to>
    <xdr:sp macro="" textlink="">
      <xdr:nvSpPr>
        <xdr:cNvPr id="89" name="円/楕円 88"/>
        <xdr:cNvSpPr/>
      </xdr:nvSpPr>
      <xdr:spPr>
        <a:xfrm>
          <a:off x="3048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31</xdr:row>
      <xdr:rowOff>161307</xdr:rowOff>
    </xdr:from>
    <xdr:ext cx="762000" cy="259045"/>
    <xdr:sp macro="" textlink="">
      <xdr:nvSpPr>
        <xdr:cNvPr id="90" name="テキスト ボックス 89"/>
        <xdr:cNvSpPr txBox="1"/>
      </xdr:nvSpPr>
      <xdr:spPr>
        <a:xfrm>
          <a:off x="2717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3</xdr:col>
      <xdr:colOff>92075</xdr:colOff>
      <xdr:row>33</xdr:row>
      <xdr:rowOff>49530</xdr:rowOff>
    </xdr:from>
    <xdr:to>
      <xdr:col>3</xdr:col>
      <xdr:colOff>193675</xdr:colOff>
      <xdr:row>33</xdr:row>
      <xdr:rowOff>151130</xdr:rowOff>
    </xdr:to>
    <xdr:sp macro="" textlink="">
      <xdr:nvSpPr>
        <xdr:cNvPr id="91" name="円/楕円 90"/>
        <xdr:cNvSpPr/>
      </xdr:nvSpPr>
      <xdr:spPr>
        <a:xfrm>
          <a:off x="2159000" y="570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31</xdr:row>
      <xdr:rowOff>161307</xdr:rowOff>
    </xdr:from>
    <xdr:ext cx="762000" cy="259045"/>
    <xdr:sp macro="" textlink="">
      <xdr:nvSpPr>
        <xdr:cNvPr id="92" name="テキスト ボックス 91"/>
        <xdr:cNvSpPr txBox="1"/>
      </xdr:nvSpPr>
      <xdr:spPr>
        <a:xfrm>
          <a:off x="1828800" y="547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16.4</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68580</xdr:rowOff>
    </xdr:from>
    <xdr:to>
      <xdr:col>1</xdr:col>
      <xdr:colOff>676275</xdr:colOff>
      <xdr:row>34</xdr:row>
      <xdr:rowOff>170180</xdr:rowOff>
    </xdr:to>
    <xdr:sp macro="" textlink="">
      <xdr:nvSpPr>
        <xdr:cNvPr id="93" name="円/楕円 92"/>
        <xdr:cNvSpPr/>
      </xdr:nvSpPr>
      <xdr:spPr>
        <a:xfrm>
          <a:off x="1270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8907</xdr:rowOff>
    </xdr:from>
    <xdr:ext cx="762000" cy="259045"/>
    <xdr:sp macro="" textlink="">
      <xdr:nvSpPr>
        <xdr:cNvPr id="94" name="テキスト ボックス 93"/>
        <xdr:cNvSpPr txBox="1"/>
      </xdr:nvSpPr>
      <xdr:spPr>
        <a:xfrm>
          <a:off x="939800" y="566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庁内電算システムのクラウド化による機器借上料の増</a:t>
          </a:r>
          <a:r>
            <a:rPr kumimoji="1" lang="en-US" altLang="ja-JP" sz="1300">
              <a:latin typeface="ＭＳ Ｐゴシック"/>
            </a:rPr>
            <a:t>(+50,093</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等により、前年度より</a:t>
          </a:r>
          <a:r>
            <a:rPr kumimoji="1" lang="en-US" altLang="ja-JP" sz="1300">
              <a:latin typeface="ＭＳ Ｐゴシック"/>
            </a:rPr>
            <a:t>0.9</a:t>
          </a:r>
          <a:r>
            <a:rPr kumimoji="1" lang="ja-JP" altLang="en-US" sz="1300">
              <a:latin typeface="ＭＳ Ｐゴシック"/>
            </a:rPr>
            <a:t>ポイントの数値上昇を招いた。類似団体と比較すると人件費抑制策の煽りで、物件費の上昇に繋がっている面もある。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17</xdr:row>
      <xdr:rowOff>102507</xdr:rowOff>
    </xdr:from>
    <xdr:to>
      <xdr:col>24</xdr:col>
      <xdr:colOff>31750</xdr:colOff>
      <xdr:row>18</xdr:row>
      <xdr:rowOff>29029</xdr:rowOff>
    </xdr:to>
    <xdr:cxnSp macro="">
      <xdr:nvCxnSpPr>
        <xdr:cNvPr id="129" name="直線コネクタ 128"/>
        <xdr:cNvCxnSpPr/>
      </xdr:nvCxnSpPr>
      <xdr:spPr>
        <a:xfrm>
          <a:off x="15671800" y="3017157"/>
          <a:ext cx="8382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152598</xdr:rowOff>
    </xdr:from>
    <xdr:ext cx="762000" cy="259045"/>
    <xdr:sp macro="" textlink="">
      <xdr:nvSpPr>
        <xdr:cNvPr id="130" name="物件費平均値テキスト"/>
        <xdr:cNvSpPr txBox="1"/>
      </xdr:nvSpPr>
      <xdr:spPr>
        <a:xfrm>
          <a:off x="16598900" y="2724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91621</xdr:rowOff>
    </xdr:from>
    <xdr:to>
      <xdr:col>22</xdr:col>
      <xdr:colOff>565150</xdr:colOff>
      <xdr:row>17</xdr:row>
      <xdr:rowOff>102507</xdr:rowOff>
    </xdr:to>
    <xdr:cxnSp macro="">
      <xdr:nvCxnSpPr>
        <xdr:cNvPr id="132" name="直線コネクタ 131"/>
        <xdr:cNvCxnSpPr/>
      </xdr:nvCxnSpPr>
      <xdr:spPr>
        <a:xfrm>
          <a:off x="14782800" y="3006271"/>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11084</xdr:rowOff>
    </xdr:from>
    <xdr:ext cx="736600" cy="259045"/>
    <xdr:sp macro="" textlink="">
      <xdr:nvSpPr>
        <xdr:cNvPr id="134" name="テキスト ボックス 133"/>
        <xdr:cNvSpPr txBox="1"/>
      </xdr:nvSpPr>
      <xdr:spPr>
        <a:xfrm>
          <a:off x="15290800" y="25828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17</xdr:row>
      <xdr:rowOff>26307</xdr:rowOff>
    </xdr:from>
    <xdr:to>
      <xdr:col>21</xdr:col>
      <xdr:colOff>361950</xdr:colOff>
      <xdr:row>17</xdr:row>
      <xdr:rowOff>91621</xdr:rowOff>
    </xdr:to>
    <xdr:cxnSp macro="">
      <xdr:nvCxnSpPr>
        <xdr:cNvPr id="135" name="直線コネクタ 134"/>
        <xdr:cNvCxnSpPr/>
      </xdr:nvCxnSpPr>
      <xdr:spPr>
        <a:xfrm>
          <a:off x="13893800" y="2940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43741</xdr:rowOff>
    </xdr:from>
    <xdr:ext cx="762000" cy="259045"/>
    <xdr:sp macro="" textlink="">
      <xdr:nvSpPr>
        <xdr:cNvPr id="137" name="テキスト ボックス 136"/>
        <xdr:cNvSpPr txBox="1"/>
      </xdr:nvSpPr>
      <xdr:spPr>
        <a:xfrm>
          <a:off x="14401800" y="2615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12700</xdr:rowOff>
    </xdr:from>
    <xdr:to>
      <xdr:col>20</xdr:col>
      <xdr:colOff>158750</xdr:colOff>
      <xdr:row>17</xdr:row>
      <xdr:rowOff>26307</xdr:rowOff>
    </xdr:to>
    <xdr:cxnSp macro="">
      <xdr:nvCxnSpPr>
        <xdr:cNvPr id="138" name="直線コネクタ 137"/>
        <xdr:cNvCxnSpPr/>
      </xdr:nvCxnSpPr>
      <xdr:spPr>
        <a:xfrm>
          <a:off x="13004800" y="2755900"/>
          <a:ext cx="889000" cy="18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160763</xdr:rowOff>
    </xdr:from>
    <xdr:ext cx="762000" cy="259045"/>
    <xdr:sp macro="" textlink="">
      <xdr:nvSpPr>
        <xdr:cNvPr id="140" name="テキスト ボックス 139"/>
        <xdr:cNvSpPr txBox="1"/>
      </xdr:nvSpPr>
      <xdr:spPr>
        <a:xfrm>
          <a:off x="13512800" y="25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149679</xdr:rowOff>
    </xdr:from>
    <xdr:to>
      <xdr:col>24</xdr:col>
      <xdr:colOff>82550</xdr:colOff>
      <xdr:row>18</xdr:row>
      <xdr:rowOff>79829</xdr:rowOff>
    </xdr:to>
    <xdr:sp macro="" textlink="">
      <xdr:nvSpPr>
        <xdr:cNvPr id="148" name="円/楕円 147"/>
        <xdr:cNvSpPr/>
      </xdr:nvSpPr>
      <xdr:spPr>
        <a:xfrm>
          <a:off x="16459200" y="30643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17</xdr:row>
      <xdr:rowOff>121756</xdr:rowOff>
    </xdr:from>
    <xdr:ext cx="762000" cy="259045"/>
    <xdr:sp macro="" textlink="">
      <xdr:nvSpPr>
        <xdr:cNvPr id="149" name="物件費該当値テキスト"/>
        <xdr:cNvSpPr txBox="1"/>
      </xdr:nvSpPr>
      <xdr:spPr>
        <a:xfrm>
          <a:off x="16598900" y="3036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51707</xdr:rowOff>
    </xdr:from>
    <xdr:to>
      <xdr:col>22</xdr:col>
      <xdr:colOff>615950</xdr:colOff>
      <xdr:row>17</xdr:row>
      <xdr:rowOff>153307</xdr:rowOff>
    </xdr:to>
    <xdr:sp macro="" textlink="">
      <xdr:nvSpPr>
        <xdr:cNvPr id="150" name="円/楕円 149"/>
        <xdr:cNvSpPr/>
      </xdr:nvSpPr>
      <xdr:spPr>
        <a:xfrm>
          <a:off x="15621000" y="2966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138084</xdr:rowOff>
    </xdr:from>
    <xdr:ext cx="736600" cy="259045"/>
    <xdr:sp macro="" textlink="">
      <xdr:nvSpPr>
        <xdr:cNvPr id="151" name="テキスト ボックス 150"/>
        <xdr:cNvSpPr txBox="1"/>
      </xdr:nvSpPr>
      <xdr:spPr>
        <a:xfrm>
          <a:off x="15290800" y="30527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40821</xdr:rowOff>
    </xdr:from>
    <xdr:to>
      <xdr:col>21</xdr:col>
      <xdr:colOff>412750</xdr:colOff>
      <xdr:row>17</xdr:row>
      <xdr:rowOff>142421</xdr:rowOff>
    </xdr:to>
    <xdr:sp macro="" textlink="">
      <xdr:nvSpPr>
        <xdr:cNvPr id="152" name="円/楕円 151"/>
        <xdr:cNvSpPr/>
      </xdr:nvSpPr>
      <xdr:spPr>
        <a:xfrm>
          <a:off x="14732000" y="2955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127198</xdr:rowOff>
    </xdr:from>
    <xdr:ext cx="762000" cy="259045"/>
    <xdr:sp macro="" textlink="">
      <xdr:nvSpPr>
        <xdr:cNvPr id="153" name="テキスト ボックス 152"/>
        <xdr:cNvSpPr txBox="1"/>
      </xdr:nvSpPr>
      <xdr:spPr>
        <a:xfrm>
          <a:off x="14401800" y="3041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146957</xdr:rowOff>
    </xdr:from>
    <xdr:to>
      <xdr:col>20</xdr:col>
      <xdr:colOff>209550</xdr:colOff>
      <xdr:row>17</xdr:row>
      <xdr:rowOff>77107</xdr:rowOff>
    </xdr:to>
    <xdr:sp macro="" textlink="">
      <xdr:nvSpPr>
        <xdr:cNvPr id="154" name="円/楕円 153"/>
        <xdr:cNvSpPr/>
      </xdr:nvSpPr>
      <xdr:spPr>
        <a:xfrm>
          <a:off x="13843000" y="2890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61884</xdr:rowOff>
    </xdr:from>
    <xdr:ext cx="762000" cy="259045"/>
    <xdr:sp macro="" textlink="">
      <xdr:nvSpPr>
        <xdr:cNvPr id="155" name="テキスト ボックス 154"/>
        <xdr:cNvSpPr txBox="1"/>
      </xdr:nvSpPr>
      <xdr:spPr>
        <a:xfrm>
          <a:off x="13512800" y="2976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133350</xdr:rowOff>
    </xdr:from>
    <xdr:to>
      <xdr:col>19</xdr:col>
      <xdr:colOff>6350</xdr:colOff>
      <xdr:row>16</xdr:row>
      <xdr:rowOff>63500</xdr:rowOff>
    </xdr:to>
    <xdr:sp macro="" textlink="">
      <xdr:nvSpPr>
        <xdr:cNvPr id="156" name="円/楕円 155"/>
        <xdr:cNvSpPr/>
      </xdr:nvSpPr>
      <xdr:spPr>
        <a:xfrm>
          <a:off x="12954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73677</xdr:rowOff>
    </xdr:from>
    <xdr:ext cx="762000" cy="259045"/>
    <xdr:sp macro="" textlink="">
      <xdr:nvSpPr>
        <xdr:cNvPr id="157" name="テキスト ボックス 156"/>
        <xdr:cNvSpPr txBox="1"/>
      </xdr:nvSpPr>
      <xdr:spPr>
        <a:xfrm>
          <a:off x="12623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生活保護費の増減率は</a:t>
          </a:r>
          <a:r>
            <a:rPr kumimoji="1" lang="en-US" altLang="ja-JP" sz="1300">
              <a:latin typeface="ＭＳ Ｐゴシック"/>
            </a:rPr>
            <a:t>5.9%</a:t>
          </a:r>
          <a:r>
            <a:rPr kumimoji="1" lang="ja-JP" altLang="en-US" sz="1300">
              <a:latin typeface="ＭＳ Ｐゴシック"/>
            </a:rPr>
            <a:t>の減</a:t>
          </a:r>
          <a:r>
            <a:rPr kumimoji="1" lang="en-US" altLang="ja-JP" sz="1300">
              <a:latin typeface="ＭＳ Ｐゴシック"/>
            </a:rPr>
            <a:t>(</a:t>
          </a:r>
          <a:r>
            <a:rPr kumimoji="1" lang="ja-JP" altLang="en-US" sz="1300">
              <a:latin typeface="ＭＳ Ｐゴシック"/>
            </a:rPr>
            <a:t>▲</a:t>
          </a:r>
          <a:r>
            <a:rPr kumimoji="1" lang="en-US" altLang="ja-JP" sz="1300">
              <a:latin typeface="ＭＳ Ｐゴシック"/>
            </a:rPr>
            <a:t>37,197</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であったが、低所得者を対象とした給付金政策や新たな民間保育所の運営開始</a:t>
          </a:r>
          <a:r>
            <a:rPr kumimoji="1" lang="en-US" altLang="ja-JP" sz="1300">
              <a:latin typeface="ＭＳ Ｐゴシック"/>
            </a:rPr>
            <a:t>(+137,547</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等により前回数値をやや上回った。引き続き、生活保護世帯になる前の生活困窮者対策等の強化により扶助費の抑制に向け努力していく。</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121557</xdr:rowOff>
    </xdr:from>
    <xdr:to>
      <xdr:col>7</xdr:col>
      <xdr:colOff>15875</xdr:colOff>
      <xdr:row>56</xdr:row>
      <xdr:rowOff>154215</xdr:rowOff>
    </xdr:to>
    <xdr:cxnSp macro="">
      <xdr:nvCxnSpPr>
        <xdr:cNvPr id="192" name="直線コネクタ 191"/>
        <xdr:cNvCxnSpPr/>
      </xdr:nvCxnSpPr>
      <xdr:spPr>
        <a:xfrm>
          <a:off x="3987800" y="9722757"/>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160762</xdr:rowOff>
    </xdr:from>
    <xdr:ext cx="762000" cy="259045"/>
    <xdr:sp macro="" textlink="">
      <xdr:nvSpPr>
        <xdr:cNvPr id="193" name="扶助費平均値テキスト"/>
        <xdr:cNvSpPr txBox="1"/>
      </xdr:nvSpPr>
      <xdr:spPr>
        <a:xfrm>
          <a:off x="4914900" y="9419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56</xdr:row>
      <xdr:rowOff>110672</xdr:rowOff>
    </xdr:from>
    <xdr:to>
      <xdr:col>5</xdr:col>
      <xdr:colOff>549275</xdr:colOff>
      <xdr:row>56</xdr:row>
      <xdr:rowOff>121557</xdr:rowOff>
    </xdr:to>
    <xdr:cxnSp macro="">
      <xdr:nvCxnSpPr>
        <xdr:cNvPr id="195" name="直線コネクタ 194"/>
        <xdr:cNvCxnSpPr/>
      </xdr:nvCxnSpPr>
      <xdr:spPr>
        <a:xfrm>
          <a:off x="3098800" y="97118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51905</xdr:rowOff>
    </xdr:from>
    <xdr:ext cx="736600" cy="259045"/>
    <xdr:sp macro="" textlink="">
      <xdr:nvSpPr>
        <xdr:cNvPr id="197" name="テキスト ボックス 196"/>
        <xdr:cNvSpPr txBox="1"/>
      </xdr:nvSpPr>
      <xdr:spPr>
        <a:xfrm>
          <a:off x="3606800" y="931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56</xdr:row>
      <xdr:rowOff>78015</xdr:rowOff>
    </xdr:from>
    <xdr:to>
      <xdr:col>4</xdr:col>
      <xdr:colOff>346075</xdr:colOff>
      <xdr:row>56</xdr:row>
      <xdr:rowOff>110672</xdr:rowOff>
    </xdr:to>
    <xdr:cxnSp macro="">
      <xdr:nvCxnSpPr>
        <xdr:cNvPr id="198" name="直線コネクタ 197"/>
        <xdr:cNvCxnSpPr/>
      </xdr:nvCxnSpPr>
      <xdr:spPr>
        <a:xfrm>
          <a:off x="2209800" y="96792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30134</xdr:rowOff>
    </xdr:from>
    <xdr:ext cx="762000" cy="259045"/>
    <xdr:sp macro="" textlink="">
      <xdr:nvSpPr>
        <xdr:cNvPr id="200" name="テキスト ボックス 199"/>
        <xdr:cNvSpPr txBox="1"/>
      </xdr:nvSpPr>
      <xdr:spPr>
        <a:xfrm>
          <a:off x="2717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67128</xdr:rowOff>
    </xdr:from>
    <xdr:to>
      <xdr:col>3</xdr:col>
      <xdr:colOff>142875</xdr:colOff>
      <xdr:row>56</xdr:row>
      <xdr:rowOff>78015</xdr:rowOff>
    </xdr:to>
    <xdr:cxnSp macro="">
      <xdr:nvCxnSpPr>
        <xdr:cNvPr id="201" name="直線コネクタ 200"/>
        <xdr:cNvCxnSpPr/>
      </xdr:nvCxnSpPr>
      <xdr:spPr>
        <a:xfrm>
          <a:off x="1320800" y="96683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8362</xdr:rowOff>
    </xdr:from>
    <xdr:ext cx="762000" cy="259045"/>
    <xdr:sp macro="" textlink="">
      <xdr:nvSpPr>
        <xdr:cNvPr id="203" name="テキスト ボックス 202"/>
        <xdr:cNvSpPr txBox="1"/>
      </xdr:nvSpPr>
      <xdr:spPr>
        <a:xfrm>
          <a:off x="1828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8362</xdr:rowOff>
    </xdr:from>
    <xdr:ext cx="762000" cy="259045"/>
    <xdr:sp macro="" textlink="">
      <xdr:nvSpPr>
        <xdr:cNvPr id="205" name="テキスト ボックス 204"/>
        <xdr:cNvSpPr txBox="1"/>
      </xdr:nvSpPr>
      <xdr:spPr>
        <a:xfrm>
          <a:off x="939800" y="9266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56</xdr:row>
      <xdr:rowOff>103415</xdr:rowOff>
    </xdr:from>
    <xdr:to>
      <xdr:col>7</xdr:col>
      <xdr:colOff>66675</xdr:colOff>
      <xdr:row>57</xdr:row>
      <xdr:rowOff>33565</xdr:rowOff>
    </xdr:to>
    <xdr:sp macro="" textlink="">
      <xdr:nvSpPr>
        <xdr:cNvPr id="211" name="円/楕円 210"/>
        <xdr:cNvSpPr/>
      </xdr:nvSpPr>
      <xdr:spPr>
        <a:xfrm>
          <a:off x="47752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75492</xdr:rowOff>
    </xdr:from>
    <xdr:ext cx="762000" cy="259045"/>
    <xdr:sp macro="" textlink="">
      <xdr:nvSpPr>
        <xdr:cNvPr id="212" name="扶助費該当値テキスト"/>
        <xdr:cNvSpPr txBox="1"/>
      </xdr:nvSpPr>
      <xdr:spPr>
        <a:xfrm>
          <a:off x="4914900" y="9676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70757</xdr:rowOff>
    </xdr:from>
    <xdr:to>
      <xdr:col>5</xdr:col>
      <xdr:colOff>600075</xdr:colOff>
      <xdr:row>57</xdr:row>
      <xdr:rowOff>907</xdr:rowOff>
    </xdr:to>
    <xdr:sp macro="" textlink="">
      <xdr:nvSpPr>
        <xdr:cNvPr id="213" name="円/楕円 212"/>
        <xdr:cNvSpPr/>
      </xdr:nvSpPr>
      <xdr:spPr>
        <a:xfrm>
          <a:off x="3937000" y="9671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157134</xdr:rowOff>
    </xdr:from>
    <xdr:ext cx="736600" cy="259045"/>
    <xdr:sp macro="" textlink="">
      <xdr:nvSpPr>
        <xdr:cNvPr id="214" name="テキスト ボックス 213"/>
        <xdr:cNvSpPr txBox="1"/>
      </xdr:nvSpPr>
      <xdr:spPr>
        <a:xfrm>
          <a:off x="3606800" y="9758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4</xdr:col>
      <xdr:colOff>295275</xdr:colOff>
      <xdr:row>56</xdr:row>
      <xdr:rowOff>59872</xdr:rowOff>
    </xdr:from>
    <xdr:to>
      <xdr:col>4</xdr:col>
      <xdr:colOff>396875</xdr:colOff>
      <xdr:row>56</xdr:row>
      <xdr:rowOff>161472</xdr:rowOff>
    </xdr:to>
    <xdr:sp macro="" textlink="">
      <xdr:nvSpPr>
        <xdr:cNvPr id="215" name="円/楕円 214"/>
        <xdr:cNvSpPr/>
      </xdr:nvSpPr>
      <xdr:spPr>
        <a:xfrm>
          <a:off x="3048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146249</xdr:rowOff>
    </xdr:from>
    <xdr:ext cx="762000" cy="259045"/>
    <xdr:sp macro="" textlink="">
      <xdr:nvSpPr>
        <xdr:cNvPr id="216" name="テキスト ボックス 215"/>
        <xdr:cNvSpPr txBox="1"/>
      </xdr:nvSpPr>
      <xdr:spPr>
        <a:xfrm>
          <a:off x="2717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27215</xdr:rowOff>
    </xdr:from>
    <xdr:to>
      <xdr:col>3</xdr:col>
      <xdr:colOff>193675</xdr:colOff>
      <xdr:row>56</xdr:row>
      <xdr:rowOff>128815</xdr:rowOff>
    </xdr:to>
    <xdr:sp macro="" textlink="">
      <xdr:nvSpPr>
        <xdr:cNvPr id="217" name="円/楕円 216"/>
        <xdr:cNvSpPr/>
      </xdr:nvSpPr>
      <xdr:spPr>
        <a:xfrm>
          <a:off x="2159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113592</xdr:rowOff>
    </xdr:from>
    <xdr:ext cx="762000" cy="259045"/>
    <xdr:sp macro="" textlink="">
      <xdr:nvSpPr>
        <xdr:cNvPr id="218" name="テキスト ボックス 217"/>
        <xdr:cNvSpPr txBox="1"/>
      </xdr:nvSpPr>
      <xdr:spPr>
        <a:xfrm>
          <a:off x="1828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xdr:col>
      <xdr:colOff>574675</xdr:colOff>
      <xdr:row>56</xdr:row>
      <xdr:rowOff>16328</xdr:rowOff>
    </xdr:from>
    <xdr:to>
      <xdr:col>1</xdr:col>
      <xdr:colOff>676275</xdr:colOff>
      <xdr:row>56</xdr:row>
      <xdr:rowOff>117928</xdr:rowOff>
    </xdr:to>
    <xdr:sp macro="" textlink="">
      <xdr:nvSpPr>
        <xdr:cNvPr id="219" name="円/楕円 218"/>
        <xdr:cNvSpPr/>
      </xdr:nvSpPr>
      <xdr:spPr>
        <a:xfrm>
          <a:off x="1270000" y="961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102705</xdr:rowOff>
    </xdr:from>
    <xdr:ext cx="762000" cy="259045"/>
    <xdr:sp macro="" textlink="">
      <xdr:nvSpPr>
        <xdr:cNvPr id="220" name="テキスト ボックス 219"/>
        <xdr:cNvSpPr txBox="1"/>
      </xdr:nvSpPr>
      <xdr:spPr>
        <a:xfrm>
          <a:off x="939800" y="9703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下水道事業、国民健康保険事業への赤字補てんの繰出が発生している。下水道事業については、定期的に料金体系の見直しを図っている。国民健康保険事業は、医療費の抑制を図り、双方とも一般会計からの負担を軽減していく。</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107950</xdr:rowOff>
    </xdr:from>
    <xdr:to>
      <xdr:col>24</xdr:col>
      <xdr:colOff>31750</xdr:colOff>
      <xdr:row>56</xdr:row>
      <xdr:rowOff>5080</xdr:rowOff>
    </xdr:to>
    <xdr:cxnSp macro="">
      <xdr:nvCxnSpPr>
        <xdr:cNvPr id="253" name="直線コネクタ 252"/>
        <xdr:cNvCxnSpPr/>
      </xdr:nvCxnSpPr>
      <xdr:spPr>
        <a:xfrm>
          <a:off x="15671800" y="9537700"/>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62230</xdr:rowOff>
    </xdr:from>
    <xdr:to>
      <xdr:col>22</xdr:col>
      <xdr:colOff>565150</xdr:colOff>
      <xdr:row>55</xdr:row>
      <xdr:rowOff>107950</xdr:rowOff>
    </xdr:to>
    <xdr:cxnSp macro="">
      <xdr:nvCxnSpPr>
        <xdr:cNvPr id="256" name="直線コネクタ 255"/>
        <xdr:cNvCxnSpPr/>
      </xdr:nvCxnSpPr>
      <xdr:spPr>
        <a:xfrm>
          <a:off x="14782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62230</xdr:rowOff>
    </xdr:from>
    <xdr:to>
      <xdr:col>21</xdr:col>
      <xdr:colOff>361950</xdr:colOff>
      <xdr:row>55</xdr:row>
      <xdr:rowOff>107950</xdr:rowOff>
    </xdr:to>
    <xdr:cxnSp macro="">
      <xdr:nvCxnSpPr>
        <xdr:cNvPr id="259" name="直線コネクタ 258"/>
        <xdr:cNvCxnSpPr/>
      </xdr:nvCxnSpPr>
      <xdr:spPr>
        <a:xfrm flipV="1">
          <a:off x="13893800" y="9491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24130</xdr:rowOff>
    </xdr:from>
    <xdr:to>
      <xdr:col>20</xdr:col>
      <xdr:colOff>158750</xdr:colOff>
      <xdr:row>55</xdr:row>
      <xdr:rowOff>107950</xdr:rowOff>
    </xdr:to>
    <xdr:cxnSp macro="">
      <xdr:nvCxnSpPr>
        <xdr:cNvPr id="262" name="直線コネクタ 261"/>
        <xdr:cNvCxnSpPr/>
      </xdr:nvCxnSpPr>
      <xdr:spPr>
        <a:xfrm>
          <a:off x="13004800" y="94538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125730</xdr:rowOff>
    </xdr:from>
    <xdr:to>
      <xdr:col>24</xdr:col>
      <xdr:colOff>82550</xdr:colOff>
      <xdr:row>56</xdr:row>
      <xdr:rowOff>55880</xdr:rowOff>
    </xdr:to>
    <xdr:sp macro="" textlink="">
      <xdr:nvSpPr>
        <xdr:cNvPr id="272" name="円/楕円 271"/>
        <xdr:cNvSpPr/>
      </xdr:nvSpPr>
      <xdr:spPr>
        <a:xfrm>
          <a:off x="16459200" y="9555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97807</xdr:rowOff>
    </xdr:from>
    <xdr:ext cx="762000" cy="259045"/>
    <xdr:sp macro="" textlink="">
      <xdr:nvSpPr>
        <xdr:cNvPr id="273" name="その他該当値テキスト"/>
        <xdr:cNvSpPr txBox="1"/>
      </xdr:nvSpPr>
      <xdr:spPr>
        <a:xfrm>
          <a:off x="165989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16.9</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57150</xdr:rowOff>
    </xdr:from>
    <xdr:to>
      <xdr:col>22</xdr:col>
      <xdr:colOff>615950</xdr:colOff>
      <xdr:row>55</xdr:row>
      <xdr:rowOff>158750</xdr:rowOff>
    </xdr:to>
    <xdr:sp macro="" textlink="">
      <xdr:nvSpPr>
        <xdr:cNvPr id="274" name="円/楕円 273"/>
        <xdr:cNvSpPr/>
      </xdr:nvSpPr>
      <xdr:spPr>
        <a:xfrm>
          <a:off x="15621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143527</xdr:rowOff>
    </xdr:from>
    <xdr:ext cx="736600" cy="259045"/>
    <xdr:sp macro="" textlink="">
      <xdr:nvSpPr>
        <xdr:cNvPr id="275" name="テキスト ボックス 274"/>
        <xdr:cNvSpPr txBox="1"/>
      </xdr:nvSpPr>
      <xdr:spPr>
        <a:xfrm>
          <a:off x="15290800" y="9573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11430</xdr:rowOff>
    </xdr:from>
    <xdr:to>
      <xdr:col>21</xdr:col>
      <xdr:colOff>412750</xdr:colOff>
      <xdr:row>55</xdr:row>
      <xdr:rowOff>113030</xdr:rowOff>
    </xdr:to>
    <xdr:sp macro="" textlink="">
      <xdr:nvSpPr>
        <xdr:cNvPr id="276" name="円/楕円 275"/>
        <xdr:cNvSpPr/>
      </xdr:nvSpPr>
      <xdr:spPr>
        <a:xfrm>
          <a:off x="14732000" y="9441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97807</xdr:rowOff>
    </xdr:from>
    <xdr:ext cx="762000" cy="259045"/>
    <xdr:sp macro="" textlink="">
      <xdr:nvSpPr>
        <xdr:cNvPr id="277" name="テキスト ボックス 276"/>
        <xdr:cNvSpPr txBox="1"/>
      </xdr:nvSpPr>
      <xdr:spPr>
        <a:xfrm>
          <a:off x="14401800" y="9527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57150</xdr:rowOff>
    </xdr:from>
    <xdr:to>
      <xdr:col>20</xdr:col>
      <xdr:colOff>209550</xdr:colOff>
      <xdr:row>55</xdr:row>
      <xdr:rowOff>158750</xdr:rowOff>
    </xdr:to>
    <xdr:sp macro="" textlink="">
      <xdr:nvSpPr>
        <xdr:cNvPr id="278" name="円/楕円 277"/>
        <xdr:cNvSpPr/>
      </xdr:nvSpPr>
      <xdr:spPr>
        <a:xfrm>
          <a:off x="13843000" y="9486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143527</xdr:rowOff>
    </xdr:from>
    <xdr:ext cx="762000" cy="259045"/>
    <xdr:sp macro="" textlink="">
      <xdr:nvSpPr>
        <xdr:cNvPr id="279" name="テキスト ボックス 278"/>
        <xdr:cNvSpPr txBox="1"/>
      </xdr:nvSpPr>
      <xdr:spPr>
        <a:xfrm>
          <a:off x="13512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144780</xdr:rowOff>
    </xdr:from>
    <xdr:to>
      <xdr:col>19</xdr:col>
      <xdr:colOff>6350</xdr:colOff>
      <xdr:row>55</xdr:row>
      <xdr:rowOff>74930</xdr:rowOff>
    </xdr:to>
    <xdr:sp macro="" textlink="">
      <xdr:nvSpPr>
        <xdr:cNvPr id="280" name="円/楕円 279"/>
        <xdr:cNvSpPr/>
      </xdr:nvSpPr>
      <xdr:spPr>
        <a:xfrm>
          <a:off x="129540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59707</xdr:rowOff>
    </xdr:from>
    <xdr:ext cx="762000" cy="259045"/>
    <xdr:sp macro="" textlink="">
      <xdr:nvSpPr>
        <xdr:cNvPr id="281" name="テキスト ボックス 280"/>
        <xdr:cNvSpPr txBox="1"/>
      </xdr:nvSpPr>
      <xdr:spPr>
        <a:xfrm>
          <a:off x="12623800" y="948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10.9</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ごみ処理施設の施設改修に係る負担金の増</a:t>
          </a:r>
          <a:r>
            <a:rPr kumimoji="1" lang="en-US" altLang="ja-JP" sz="1300">
              <a:latin typeface="ＭＳ Ｐゴシック"/>
            </a:rPr>
            <a:t>(+43,269</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等により前年度数値を上回った。全体的にもふるさと納税の増額に伴う記念品贈答の増加により、上昇傾向にある。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37</xdr:row>
      <xdr:rowOff>101854</xdr:rowOff>
    </xdr:from>
    <xdr:to>
      <xdr:col>24</xdr:col>
      <xdr:colOff>31750</xdr:colOff>
      <xdr:row>37</xdr:row>
      <xdr:rowOff>161290</xdr:rowOff>
    </xdr:to>
    <xdr:cxnSp macro="">
      <xdr:nvCxnSpPr>
        <xdr:cNvPr id="311" name="直線コネクタ 310"/>
        <xdr:cNvCxnSpPr/>
      </xdr:nvCxnSpPr>
      <xdr:spPr>
        <a:xfrm>
          <a:off x="15671800" y="6445504"/>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5859</xdr:rowOff>
    </xdr:from>
    <xdr:ext cx="762000" cy="259045"/>
    <xdr:sp macro="" textlink="">
      <xdr:nvSpPr>
        <xdr:cNvPr id="312" name="補助費等平均値テキスト"/>
        <xdr:cNvSpPr txBox="1"/>
      </xdr:nvSpPr>
      <xdr:spPr>
        <a:xfrm>
          <a:off x="16598900" y="6006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65278</xdr:rowOff>
    </xdr:from>
    <xdr:to>
      <xdr:col>22</xdr:col>
      <xdr:colOff>565150</xdr:colOff>
      <xdr:row>37</xdr:row>
      <xdr:rowOff>101854</xdr:rowOff>
    </xdr:to>
    <xdr:cxnSp macro="">
      <xdr:nvCxnSpPr>
        <xdr:cNvPr id="314" name="直線コネクタ 313"/>
        <xdr:cNvCxnSpPr/>
      </xdr:nvCxnSpPr>
      <xdr:spPr>
        <a:xfrm>
          <a:off x="14782800" y="640892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16" name="テキスト ボックス 315"/>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46990</xdr:rowOff>
    </xdr:from>
    <xdr:to>
      <xdr:col>21</xdr:col>
      <xdr:colOff>361950</xdr:colOff>
      <xdr:row>37</xdr:row>
      <xdr:rowOff>65278</xdr:rowOff>
    </xdr:to>
    <xdr:cxnSp macro="">
      <xdr:nvCxnSpPr>
        <xdr:cNvPr id="317" name="直線コネクタ 316"/>
        <xdr:cNvCxnSpPr/>
      </xdr:nvCxnSpPr>
      <xdr:spPr>
        <a:xfrm>
          <a:off x="13893800" y="639064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9" name="テキスト ボックス 318"/>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46990</xdr:rowOff>
    </xdr:from>
    <xdr:to>
      <xdr:col>20</xdr:col>
      <xdr:colOff>158750</xdr:colOff>
      <xdr:row>37</xdr:row>
      <xdr:rowOff>46990</xdr:rowOff>
    </xdr:to>
    <xdr:cxnSp macro="">
      <xdr:nvCxnSpPr>
        <xdr:cNvPr id="320" name="直線コネクタ 319"/>
        <xdr:cNvCxnSpPr/>
      </xdr:nvCxnSpPr>
      <xdr:spPr>
        <a:xfrm>
          <a:off x="13004800" y="639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22" name="テキスト ボックス 321"/>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4" name="テキスト ボックス 323"/>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37</xdr:row>
      <xdr:rowOff>110490</xdr:rowOff>
    </xdr:from>
    <xdr:to>
      <xdr:col>24</xdr:col>
      <xdr:colOff>82550</xdr:colOff>
      <xdr:row>38</xdr:row>
      <xdr:rowOff>40640</xdr:rowOff>
    </xdr:to>
    <xdr:sp macro="" textlink="">
      <xdr:nvSpPr>
        <xdr:cNvPr id="330" name="円/楕円 329"/>
        <xdr:cNvSpPr/>
      </xdr:nvSpPr>
      <xdr:spPr>
        <a:xfrm>
          <a:off x="16459200" y="6454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37</xdr:row>
      <xdr:rowOff>82567</xdr:rowOff>
    </xdr:from>
    <xdr:ext cx="762000" cy="259045"/>
    <xdr:sp macro="" textlink="">
      <xdr:nvSpPr>
        <xdr:cNvPr id="331" name="補助費等該当値テキスト"/>
        <xdr:cNvSpPr txBox="1"/>
      </xdr:nvSpPr>
      <xdr:spPr>
        <a:xfrm>
          <a:off x="165989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51054</xdr:rowOff>
    </xdr:from>
    <xdr:to>
      <xdr:col>22</xdr:col>
      <xdr:colOff>615950</xdr:colOff>
      <xdr:row>37</xdr:row>
      <xdr:rowOff>152654</xdr:rowOff>
    </xdr:to>
    <xdr:sp macro="" textlink="">
      <xdr:nvSpPr>
        <xdr:cNvPr id="332" name="円/楕円 331"/>
        <xdr:cNvSpPr/>
      </xdr:nvSpPr>
      <xdr:spPr>
        <a:xfrm>
          <a:off x="15621000" y="6394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137431</xdr:rowOff>
    </xdr:from>
    <xdr:ext cx="736600" cy="259045"/>
    <xdr:sp macro="" textlink="">
      <xdr:nvSpPr>
        <xdr:cNvPr id="333" name="テキスト ボックス 332"/>
        <xdr:cNvSpPr txBox="1"/>
      </xdr:nvSpPr>
      <xdr:spPr>
        <a:xfrm>
          <a:off x="15290800" y="6481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14478</xdr:rowOff>
    </xdr:from>
    <xdr:to>
      <xdr:col>21</xdr:col>
      <xdr:colOff>412750</xdr:colOff>
      <xdr:row>37</xdr:row>
      <xdr:rowOff>116078</xdr:rowOff>
    </xdr:to>
    <xdr:sp macro="" textlink="">
      <xdr:nvSpPr>
        <xdr:cNvPr id="334" name="円/楕円 333"/>
        <xdr:cNvSpPr/>
      </xdr:nvSpPr>
      <xdr:spPr>
        <a:xfrm>
          <a:off x="14732000" y="6358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100855</xdr:rowOff>
    </xdr:from>
    <xdr:ext cx="762000" cy="259045"/>
    <xdr:sp macro="" textlink="">
      <xdr:nvSpPr>
        <xdr:cNvPr id="335" name="テキスト ボックス 334"/>
        <xdr:cNvSpPr txBox="1"/>
      </xdr:nvSpPr>
      <xdr:spPr>
        <a:xfrm>
          <a:off x="14401800" y="6444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167640</xdr:rowOff>
    </xdr:from>
    <xdr:to>
      <xdr:col>20</xdr:col>
      <xdr:colOff>209550</xdr:colOff>
      <xdr:row>37</xdr:row>
      <xdr:rowOff>97790</xdr:rowOff>
    </xdr:to>
    <xdr:sp macro="" textlink="">
      <xdr:nvSpPr>
        <xdr:cNvPr id="336" name="円/楕円 335"/>
        <xdr:cNvSpPr/>
      </xdr:nvSpPr>
      <xdr:spPr>
        <a:xfrm>
          <a:off x="13843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82567</xdr:rowOff>
    </xdr:from>
    <xdr:ext cx="762000" cy="259045"/>
    <xdr:sp macro="" textlink="">
      <xdr:nvSpPr>
        <xdr:cNvPr id="337" name="テキスト ボックス 336"/>
        <xdr:cNvSpPr txBox="1"/>
      </xdr:nvSpPr>
      <xdr:spPr>
        <a:xfrm>
          <a:off x="13512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167640</xdr:rowOff>
    </xdr:from>
    <xdr:to>
      <xdr:col>19</xdr:col>
      <xdr:colOff>6350</xdr:colOff>
      <xdr:row>37</xdr:row>
      <xdr:rowOff>97790</xdr:rowOff>
    </xdr:to>
    <xdr:sp macro="" textlink="">
      <xdr:nvSpPr>
        <xdr:cNvPr id="338" name="円/楕円 337"/>
        <xdr:cNvSpPr/>
      </xdr:nvSpPr>
      <xdr:spPr>
        <a:xfrm>
          <a:off x="12954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82567</xdr:rowOff>
    </xdr:from>
    <xdr:ext cx="762000" cy="259045"/>
    <xdr:sp macro="" textlink="">
      <xdr:nvSpPr>
        <xdr:cNvPr id="339" name="テキスト ボックス 338"/>
        <xdr:cNvSpPr txBox="1"/>
      </xdr:nvSpPr>
      <xdr:spPr>
        <a:xfrm>
          <a:off x="12623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類似団体とほぼ同水準の数値となった。施設の老朽化が進んでおり、公債費増額も予想される中、実施事業の計画性を保持し、地方債発行についても全体のバランスを考え慎重に対応していく。</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153670</xdr:rowOff>
    </xdr:from>
    <xdr:to>
      <xdr:col>7</xdr:col>
      <xdr:colOff>15875</xdr:colOff>
      <xdr:row>74</xdr:row>
      <xdr:rowOff>153670</xdr:rowOff>
    </xdr:to>
    <xdr:cxnSp macro="">
      <xdr:nvCxnSpPr>
        <xdr:cNvPr id="371" name="直線コネクタ 370"/>
        <xdr:cNvCxnSpPr/>
      </xdr:nvCxnSpPr>
      <xdr:spPr>
        <a:xfrm>
          <a:off x="3987800" y="1284097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74</xdr:row>
      <xdr:rowOff>114952</xdr:rowOff>
    </xdr:from>
    <xdr:ext cx="762000" cy="259045"/>
    <xdr:sp macro="" textlink="">
      <xdr:nvSpPr>
        <xdr:cNvPr id="372" name="公債費平均値テキスト"/>
        <xdr:cNvSpPr txBox="1"/>
      </xdr:nvSpPr>
      <xdr:spPr>
        <a:xfrm>
          <a:off x="4914900" y="12802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153670</xdr:rowOff>
    </xdr:from>
    <xdr:to>
      <xdr:col>5</xdr:col>
      <xdr:colOff>549275</xdr:colOff>
      <xdr:row>74</xdr:row>
      <xdr:rowOff>165100</xdr:rowOff>
    </xdr:to>
    <xdr:cxnSp macro="">
      <xdr:nvCxnSpPr>
        <xdr:cNvPr id="374" name="直線コネクタ 373"/>
        <xdr:cNvCxnSpPr/>
      </xdr:nvCxnSpPr>
      <xdr:spPr>
        <a:xfrm flipV="1">
          <a:off x="3098800" y="128409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75</xdr:row>
      <xdr:rowOff>57802</xdr:rowOff>
    </xdr:from>
    <xdr:ext cx="736600" cy="259045"/>
    <xdr:sp macro="" textlink="">
      <xdr:nvSpPr>
        <xdr:cNvPr id="376" name="テキスト ボックス 375"/>
        <xdr:cNvSpPr txBox="1"/>
      </xdr:nvSpPr>
      <xdr:spPr>
        <a:xfrm>
          <a:off x="3606800" y="129165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151765</xdr:rowOff>
    </xdr:from>
    <xdr:to>
      <xdr:col>4</xdr:col>
      <xdr:colOff>346075</xdr:colOff>
      <xdr:row>74</xdr:row>
      <xdr:rowOff>165100</xdr:rowOff>
    </xdr:to>
    <xdr:cxnSp macro="">
      <xdr:nvCxnSpPr>
        <xdr:cNvPr id="377" name="直線コネクタ 376"/>
        <xdr:cNvCxnSpPr/>
      </xdr:nvCxnSpPr>
      <xdr:spPr>
        <a:xfrm>
          <a:off x="2209800" y="12839065"/>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61612</xdr:rowOff>
    </xdr:from>
    <xdr:ext cx="762000" cy="259045"/>
    <xdr:sp macro="" textlink="">
      <xdr:nvSpPr>
        <xdr:cNvPr id="379" name="テキスト ボックス 378"/>
        <xdr:cNvSpPr txBox="1"/>
      </xdr:nvSpPr>
      <xdr:spPr>
        <a:xfrm>
          <a:off x="2717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149860</xdr:rowOff>
    </xdr:from>
    <xdr:to>
      <xdr:col>3</xdr:col>
      <xdr:colOff>142875</xdr:colOff>
      <xdr:row>74</xdr:row>
      <xdr:rowOff>151765</xdr:rowOff>
    </xdr:to>
    <xdr:cxnSp macro="">
      <xdr:nvCxnSpPr>
        <xdr:cNvPr id="380" name="直線コネクタ 379"/>
        <xdr:cNvCxnSpPr/>
      </xdr:nvCxnSpPr>
      <xdr:spPr>
        <a:xfrm>
          <a:off x="1320800" y="128371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63517</xdr:rowOff>
    </xdr:from>
    <xdr:ext cx="762000" cy="259045"/>
    <xdr:sp macro="" textlink="">
      <xdr:nvSpPr>
        <xdr:cNvPr id="382" name="テキスト ボックス 381"/>
        <xdr:cNvSpPr txBox="1"/>
      </xdr:nvSpPr>
      <xdr:spPr>
        <a:xfrm>
          <a:off x="1828800" y="12922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71137</xdr:rowOff>
    </xdr:from>
    <xdr:ext cx="762000" cy="259045"/>
    <xdr:sp macro="" textlink="">
      <xdr:nvSpPr>
        <xdr:cNvPr id="384" name="テキスト ボックス 383"/>
        <xdr:cNvSpPr txBox="1"/>
      </xdr:nvSpPr>
      <xdr:spPr>
        <a:xfrm>
          <a:off x="939800" y="12929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102870</xdr:rowOff>
    </xdr:from>
    <xdr:to>
      <xdr:col>7</xdr:col>
      <xdr:colOff>66675</xdr:colOff>
      <xdr:row>75</xdr:row>
      <xdr:rowOff>33020</xdr:rowOff>
    </xdr:to>
    <xdr:sp macro="" textlink="">
      <xdr:nvSpPr>
        <xdr:cNvPr id="390" name="円/楕円 389"/>
        <xdr:cNvSpPr/>
      </xdr:nvSpPr>
      <xdr:spPr>
        <a:xfrm>
          <a:off x="47752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73</xdr:row>
      <xdr:rowOff>119397</xdr:rowOff>
    </xdr:from>
    <xdr:ext cx="762000" cy="259045"/>
    <xdr:sp macro="" textlink="">
      <xdr:nvSpPr>
        <xdr:cNvPr id="391" name="公債費該当値テキスト"/>
        <xdr:cNvSpPr txBox="1"/>
      </xdr:nvSpPr>
      <xdr:spPr>
        <a:xfrm>
          <a:off x="4914900" y="1263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102870</xdr:rowOff>
    </xdr:from>
    <xdr:to>
      <xdr:col>5</xdr:col>
      <xdr:colOff>600075</xdr:colOff>
      <xdr:row>75</xdr:row>
      <xdr:rowOff>33020</xdr:rowOff>
    </xdr:to>
    <xdr:sp macro="" textlink="">
      <xdr:nvSpPr>
        <xdr:cNvPr id="392" name="円/楕円 391"/>
        <xdr:cNvSpPr/>
      </xdr:nvSpPr>
      <xdr:spPr>
        <a:xfrm>
          <a:off x="3937000" y="1279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43197</xdr:rowOff>
    </xdr:from>
    <xdr:ext cx="736600" cy="259045"/>
    <xdr:sp macro="" textlink="">
      <xdr:nvSpPr>
        <xdr:cNvPr id="393" name="テキスト ボックス 392"/>
        <xdr:cNvSpPr txBox="1"/>
      </xdr:nvSpPr>
      <xdr:spPr>
        <a:xfrm>
          <a:off x="3606800" y="125590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4" name="円/楕円 393"/>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5" name="テキスト ボックス 394"/>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100965</xdr:rowOff>
    </xdr:from>
    <xdr:to>
      <xdr:col>3</xdr:col>
      <xdr:colOff>193675</xdr:colOff>
      <xdr:row>75</xdr:row>
      <xdr:rowOff>31115</xdr:rowOff>
    </xdr:to>
    <xdr:sp macro="" textlink="">
      <xdr:nvSpPr>
        <xdr:cNvPr id="396" name="円/楕円 395"/>
        <xdr:cNvSpPr/>
      </xdr:nvSpPr>
      <xdr:spPr>
        <a:xfrm>
          <a:off x="2159000" y="12788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41292</xdr:rowOff>
    </xdr:from>
    <xdr:ext cx="762000" cy="259045"/>
    <xdr:sp macro="" textlink="">
      <xdr:nvSpPr>
        <xdr:cNvPr id="397" name="テキスト ボックス 396"/>
        <xdr:cNvSpPr txBox="1"/>
      </xdr:nvSpPr>
      <xdr:spPr>
        <a:xfrm>
          <a:off x="1828800" y="12557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99060</xdr:rowOff>
    </xdr:from>
    <xdr:to>
      <xdr:col>1</xdr:col>
      <xdr:colOff>676275</xdr:colOff>
      <xdr:row>75</xdr:row>
      <xdr:rowOff>29210</xdr:rowOff>
    </xdr:to>
    <xdr:sp macro="" textlink="">
      <xdr:nvSpPr>
        <xdr:cNvPr id="398" name="円/楕円 397"/>
        <xdr:cNvSpPr/>
      </xdr:nvSpPr>
      <xdr:spPr>
        <a:xfrm>
          <a:off x="1270000" y="12786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39387</xdr:rowOff>
    </xdr:from>
    <xdr:ext cx="762000" cy="259045"/>
    <xdr:sp macro="" textlink="">
      <xdr:nvSpPr>
        <xdr:cNvPr id="399" name="テキスト ボックス 398"/>
        <xdr:cNvSpPr txBox="1"/>
      </xdr:nvSpPr>
      <xdr:spPr>
        <a:xfrm>
          <a:off x="939800" y="12555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民間保育所運営費の増</a:t>
          </a:r>
          <a:r>
            <a:rPr kumimoji="1" lang="en-US" altLang="ja-JP" sz="1300">
              <a:latin typeface="ＭＳ Ｐゴシック"/>
            </a:rPr>
            <a:t>(+137,547</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や電子計算処理費の増</a:t>
          </a:r>
          <a:r>
            <a:rPr kumimoji="1" lang="en-US" altLang="ja-JP" sz="1300">
              <a:latin typeface="ＭＳ Ｐゴシック"/>
            </a:rPr>
            <a:t>(+50,098</a:t>
          </a:r>
          <a:r>
            <a:rPr kumimoji="1" lang="ja-JP" altLang="en-US" sz="1300">
              <a:latin typeface="ＭＳ Ｐゴシック"/>
            </a:rPr>
            <a:t>千円</a:t>
          </a:r>
          <a:r>
            <a:rPr kumimoji="1" lang="en-US" altLang="ja-JP" sz="1300">
              <a:latin typeface="ＭＳ Ｐゴシック"/>
            </a:rPr>
            <a:t>)</a:t>
          </a:r>
          <a:r>
            <a:rPr kumimoji="1" lang="ja-JP" altLang="en-US" sz="1300">
              <a:latin typeface="ＭＳ Ｐゴシック"/>
            </a:rPr>
            <a:t>等により類似団体を上回る結果となった。今後は税収等の自主財源の増加を目指し、経常収支比率の改善に繋げていきたい。</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77</xdr:row>
      <xdr:rowOff>115570</xdr:rowOff>
    </xdr:from>
    <xdr:to>
      <xdr:col>24</xdr:col>
      <xdr:colOff>31750</xdr:colOff>
      <xdr:row>78</xdr:row>
      <xdr:rowOff>130811</xdr:rowOff>
    </xdr:to>
    <xdr:cxnSp macro="">
      <xdr:nvCxnSpPr>
        <xdr:cNvPr id="432" name="直線コネクタ 431"/>
        <xdr:cNvCxnSpPr/>
      </xdr:nvCxnSpPr>
      <xdr:spPr>
        <a:xfrm>
          <a:off x="15671800" y="13317220"/>
          <a:ext cx="838200" cy="186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92727</xdr:rowOff>
    </xdr:from>
    <xdr:ext cx="762000" cy="259045"/>
    <xdr:sp macro="" textlink="">
      <xdr:nvSpPr>
        <xdr:cNvPr id="433" name="公債費以外平均値テキスト"/>
        <xdr:cNvSpPr txBox="1"/>
      </xdr:nvSpPr>
      <xdr:spPr>
        <a:xfrm>
          <a:off x="16598900" y="13122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77</xdr:row>
      <xdr:rowOff>58420</xdr:rowOff>
    </xdr:from>
    <xdr:to>
      <xdr:col>22</xdr:col>
      <xdr:colOff>565150</xdr:colOff>
      <xdr:row>77</xdr:row>
      <xdr:rowOff>115570</xdr:rowOff>
    </xdr:to>
    <xdr:cxnSp macro="">
      <xdr:nvCxnSpPr>
        <xdr:cNvPr id="435" name="直線コネクタ 434"/>
        <xdr:cNvCxnSpPr/>
      </xdr:nvCxnSpPr>
      <xdr:spPr>
        <a:xfrm>
          <a:off x="14782800" y="1326007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107966</xdr:rowOff>
    </xdr:from>
    <xdr:ext cx="736600" cy="259045"/>
    <xdr:sp macro="" textlink="">
      <xdr:nvSpPr>
        <xdr:cNvPr id="437" name="テキスト ボックス 436"/>
        <xdr:cNvSpPr txBox="1"/>
      </xdr:nvSpPr>
      <xdr:spPr>
        <a:xfrm>
          <a:off x="15290800" y="129667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77</xdr:row>
      <xdr:rowOff>31750</xdr:rowOff>
    </xdr:from>
    <xdr:to>
      <xdr:col>21</xdr:col>
      <xdr:colOff>361950</xdr:colOff>
      <xdr:row>77</xdr:row>
      <xdr:rowOff>58420</xdr:rowOff>
    </xdr:to>
    <xdr:cxnSp macro="">
      <xdr:nvCxnSpPr>
        <xdr:cNvPr id="438" name="直線コネクタ 437"/>
        <xdr:cNvCxnSpPr/>
      </xdr:nvCxnSpPr>
      <xdr:spPr>
        <a:xfrm>
          <a:off x="13893800" y="1323340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77</xdr:row>
      <xdr:rowOff>16511</xdr:rowOff>
    </xdr:from>
    <xdr:to>
      <xdr:col>20</xdr:col>
      <xdr:colOff>158750</xdr:colOff>
      <xdr:row>77</xdr:row>
      <xdr:rowOff>31750</xdr:rowOff>
    </xdr:to>
    <xdr:cxnSp macro="">
      <xdr:nvCxnSpPr>
        <xdr:cNvPr id="441" name="直線コネクタ 440"/>
        <xdr:cNvCxnSpPr/>
      </xdr:nvCxnSpPr>
      <xdr:spPr>
        <a:xfrm>
          <a:off x="13004800" y="13218161"/>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3" name="テキスト ボックス 442"/>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80011</xdr:rowOff>
    </xdr:from>
    <xdr:to>
      <xdr:col>24</xdr:col>
      <xdr:colOff>82550</xdr:colOff>
      <xdr:row>79</xdr:row>
      <xdr:rowOff>10161</xdr:rowOff>
    </xdr:to>
    <xdr:sp macro="" textlink="">
      <xdr:nvSpPr>
        <xdr:cNvPr id="451" name="円/楕円 450"/>
        <xdr:cNvSpPr/>
      </xdr:nvSpPr>
      <xdr:spPr>
        <a:xfrm>
          <a:off x="16459200" y="1345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52088</xdr:rowOff>
    </xdr:from>
    <xdr:ext cx="762000" cy="259045"/>
    <xdr:sp macro="" textlink="">
      <xdr:nvSpPr>
        <xdr:cNvPr id="452" name="公債費以外該当値テキスト"/>
        <xdr:cNvSpPr txBox="1"/>
      </xdr:nvSpPr>
      <xdr:spPr>
        <a:xfrm>
          <a:off x="16598900" y="13425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76.1</a:t>
          </a:r>
          <a:endParaRPr kumimoji="1" lang="ja-JP" altLang="en-US" sz="1000" b="1">
            <a:solidFill>
              <a:srgbClr val="FF0000"/>
            </a:solidFill>
            <a:latin typeface="ＭＳ Ｐゴシック"/>
          </a:endParaRPr>
        </a:p>
      </xdr:txBody>
    </xdr:sp>
    <xdr:clientData/>
  </xdr:oneCellAnchor>
  <xdr:twoCellAnchor>
    <xdr:from>
      <xdr:col>22</xdr:col>
      <xdr:colOff>514350</xdr:colOff>
      <xdr:row>77</xdr:row>
      <xdr:rowOff>64770</xdr:rowOff>
    </xdr:from>
    <xdr:to>
      <xdr:col>22</xdr:col>
      <xdr:colOff>615950</xdr:colOff>
      <xdr:row>77</xdr:row>
      <xdr:rowOff>166370</xdr:rowOff>
    </xdr:to>
    <xdr:sp macro="" textlink="">
      <xdr:nvSpPr>
        <xdr:cNvPr id="453" name="円/楕円 452"/>
        <xdr:cNvSpPr/>
      </xdr:nvSpPr>
      <xdr:spPr>
        <a:xfrm>
          <a:off x="15621000" y="1326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151147</xdr:rowOff>
    </xdr:from>
    <xdr:ext cx="736600" cy="259045"/>
    <xdr:sp macro="" textlink="">
      <xdr:nvSpPr>
        <xdr:cNvPr id="454" name="テキスト ボックス 453"/>
        <xdr:cNvSpPr txBox="1"/>
      </xdr:nvSpPr>
      <xdr:spPr>
        <a:xfrm>
          <a:off x="15290800" y="1335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71.2</a:t>
          </a:r>
          <a:endParaRPr kumimoji="1" lang="ja-JP" altLang="en-US" sz="1000" b="1">
            <a:solidFill>
              <a:srgbClr val="FF0000"/>
            </a:solidFill>
            <a:latin typeface="ＭＳ Ｐゴシック"/>
          </a:endParaRPr>
        </a:p>
      </xdr:txBody>
    </xdr:sp>
    <xdr:clientData/>
  </xdr:oneCellAnchor>
  <xdr:twoCellAnchor>
    <xdr:from>
      <xdr:col>21</xdr:col>
      <xdr:colOff>311150</xdr:colOff>
      <xdr:row>77</xdr:row>
      <xdr:rowOff>7620</xdr:rowOff>
    </xdr:from>
    <xdr:to>
      <xdr:col>21</xdr:col>
      <xdr:colOff>412750</xdr:colOff>
      <xdr:row>77</xdr:row>
      <xdr:rowOff>109220</xdr:rowOff>
    </xdr:to>
    <xdr:sp macro="" textlink="">
      <xdr:nvSpPr>
        <xdr:cNvPr id="455" name="円/楕円 454"/>
        <xdr:cNvSpPr/>
      </xdr:nvSpPr>
      <xdr:spPr>
        <a:xfrm>
          <a:off x="14732000" y="13209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119397</xdr:rowOff>
    </xdr:from>
    <xdr:ext cx="762000" cy="259045"/>
    <xdr:sp macro="" textlink="">
      <xdr:nvSpPr>
        <xdr:cNvPr id="456" name="テキスト ボックス 455"/>
        <xdr:cNvSpPr txBox="1"/>
      </xdr:nvSpPr>
      <xdr:spPr>
        <a:xfrm>
          <a:off x="144018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69.7</a:t>
          </a:r>
          <a:endParaRPr kumimoji="1" lang="ja-JP" altLang="en-US" sz="1000" b="1">
            <a:solidFill>
              <a:srgbClr val="FF0000"/>
            </a:solidFill>
            <a:latin typeface="ＭＳ Ｐゴシック"/>
          </a:endParaRPr>
        </a:p>
      </xdr:txBody>
    </xdr:sp>
    <xdr:clientData/>
  </xdr:oneCellAnchor>
  <xdr:twoCellAnchor>
    <xdr:from>
      <xdr:col>20</xdr:col>
      <xdr:colOff>107950</xdr:colOff>
      <xdr:row>76</xdr:row>
      <xdr:rowOff>152400</xdr:rowOff>
    </xdr:from>
    <xdr:to>
      <xdr:col>20</xdr:col>
      <xdr:colOff>209550</xdr:colOff>
      <xdr:row>77</xdr:row>
      <xdr:rowOff>82550</xdr:rowOff>
    </xdr:to>
    <xdr:sp macro="" textlink="">
      <xdr:nvSpPr>
        <xdr:cNvPr id="457" name="円/楕円 456"/>
        <xdr:cNvSpPr/>
      </xdr:nvSpPr>
      <xdr:spPr>
        <a:xfrm>
          <a:off x="13843000" y="1318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67327</xdr:rowOff>
    </xdr:from>
    <xdr:ext cx="762000" cy="259045"/>
    <xdr:sp macro="" textlink="">
      <xdr:nvSpPr>
        <xdr:cNvPr id="458" name="テキスト ボックス 457"/>
        <xdr:cNvSpPr txBox="1"/>
      </xdr:nvSpPr>
      <xdr:spPr>
        <a:xfrm>
          <a:off x="13512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69.0</a:t>
          </a:r>
          <a:endParaRPr kumimoji="1" lang="ja-JP" altLang="en-US" sz="1000" b="1">
            <a:solidFill>
              <a:srgbClr val="FF0000"/>
            </a:solidFill>
            <a:latin typeface="ＭＳ Ｐゴシック"/>
          </a:endParaRPr>
        </a:p>
      </xdr:txBody>
    </xdr:sp>
    <xdr:clientData/>
  </xdr:oneCellAnchor>
  <xdr:twoCellAnchor>
    <xdr:from>
      <xdr:col>18</xdr:col>
      <xdr:colOff>590550</xdr:colOff>
      <xdr:row>76</xdr:row>
      <xdr:rowOff>137161</xdr:rowOff>
    </xdr:from>
    <xdr:to>
      <xdr:col>19</xdr:col>
      <xdr:colOff>6350</xdr:colOff>
      <xdr:row>77</xdr:row>
      <xdr:rowOff>67311</xdr:rowOff>
    </xdr:to>
    <xdr:sp macro="" textlink="">
      <xdr:nvSpPr>
        <xdr:cNvPr id="459" name="円/楕円 458"/>
        <xdr:cNvSpPr/>
      </xdr:nvSpPr>
      <xdr:spPr>
        <a:xfrm>
          <a:off x="12954000" y="1316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77487</xdr:rowOff>
    </xdr:from>
    <xdr:ext cx="762000" cy="259045"/>
    <xdr:sp macro="" textlink="">
      <xdr:nvSpPr>
        <xdr:cNvPr id="460" name="テキスト ボックス 459"/>
        <xdr:cNvSpPr txBox="1"/>
      </xdr:nvSpPr>
      <xdr:spPr>
        <a:xfrm>
          <a:off x="12623800" y="12936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福岡県うきは市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18</xdr:row>
      <xdr:rowOff>148679</xdr:rowOff>
    </xdr:from>
    <xdr:to>
      <xdr:col>4</xdr:col>
      <xdr:colOff>1117600</xdr:colOff>
      <xdr:row>18</xdr:row>
      <xdr:rowOff>153594</xdr:rowOff>
    </xdr:to>
    <xdr:cxnSp macro="">
      <xdr:nvCxnSpPr>
        <xdr:cNvPr id="50" name="直線コネクタ 49"/>
        <xdr:cNvCxnSpPr/>
      </xdr:nvCxnSpPr>
      <xdr:spPr bwMode="auto">
        <a:xfrm flipV="1">
          <a:off x="5003800" y="3282404"/>
          <a:ext cx="647700" cy="49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18</xdr:row>
      <xdr:rowOff>147968</xdr:rowOff>
    </xdr:from>
    <xdr:to>
      <xdr:col>4</xdr:col>
      <xdr:colOff>469900</xdr:colOff>
      <xdr:row>18</xdr:row>
      <xdr:rowOff>153594</xdr:rowOff>
    </xdr:to>
    <xdr:cxnSp macro="">
      <xdr:nvCxnSpPr>
        <xdr:cNvPr id="53" name="直線コネクタ 52"/>
        <xdr:cNvCxnSpPr/>
      </xdr:nvCxnSpPr>
      <xdr:spPr bwMode="auto">
        <a:xfrm>
          <a:off x="4305300" y="3281693"/>
          <a:ext cx="698500" cy="56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18</xdr:row>
      <xdr:rowOff>147968</xdr:rowOff>
    </xdr:from>
    <xdr:to>
      <xdr:col>3</xdr:col>
      <xdr:colOff>904875</xdr:colOff>
      <xdr:row>19</xdr:row>
      <xdr:rowOff>7074</xdr:rowOff>
    </xdr:to>
    <xdr:cxnSp macro="">
      <xdr:nvCxnSpPr>
        <xdr:cNvPr id="56" name="直線コネクタ 55"/>
        <xdr:cNvCxnSpPr/>
      </xdr:nvCxnSpPr>
      <xdr:spPr bwMode="auto">
        <a:xfrm flipV="1">
          <a:off x="3606800" y="3281693"/>
          <a:ext cx="698500" cy="305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128702</xdr:rowOff>
    </xdr:from>
    <xdr:to>
      <xdr:col>3</xdr:col>
      <xdr:colOff>206375</xdr:colOff>
      <xdr:row>19</xdr:row>
      <xdr:rowOff>7074</xdr:rowOff>
    </xdr:to>
    <xdr:cxnSp macro="">
      <xdr:nvCxnSpPr>
        <xdr:cNvPr id="59" name="直線コネクタ 58"/>
        <xdr:cNvCxnSpPr/>
      </xdr:nvCxnSpPr>
      <xdr:spPr bwMode="auto">
        <a:xfrm>
          <a:off x="2908300" y="3262427"/>
          <a:ext cx="698500" cy="498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18</xdr:row>
      <xdr:rowOff>97879</xdr:rowOff>
    </xdr:from>
    <xdr:to>
      <xdr:col>5</xdr:col>
      <xdr:colOff>34925</xdr:colOff>
      <xdr:row>19</xdr:row>
      <xdr:rowOff>28029</xdr:rowOff>
    </xdr:to>
    <xdr:sp macro="" textlink="">
      <xdr:nvSpPr>
        <xdr:cNvPr id="69" name="円/楕円 68"/>
        <xdr:cNvSpPr/>
      </xdr:nvSpPr>
      <xdr:spPr bwMode="auto">
        <a:xfrm>
          <a:off x="5600700" y="3231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69956</xdr:rowOff>
    </xdr:from>
    <xdr:ext cx="762000" cy="259045"/>
    <xdr:sp macro="" textlink="">
      <xdr:nvSpPr>
        <xdr:cNvPr id="70" name="人口1人当たり決算額の推移該当値テキスト130"/>
        <xdr:cNvSpPr txBox="1"/>
      </xdr:nvSpPr>
      <xdr:spPr>
        <a:xfrm>
          <a:off x="5740400" y="3203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81,543</a:t>
          </a:r>
          <a:endParaRPr kumimoji="1" lang="ja-JP" altLang="en-US" sz="1000" b="1">
            <a:solidFill>
              <a:srgbClr val="FF0000"/>
            </a:solidFill>
            <a:latin typeface="ＭＳ Ｐゴシック"/>
          </a:endParaRPr>
        </a:p>
      </xdr:txBody>
    </xdr:sp>
    <xdr:clientData/>
  </xdr:oneCellAnchor>
  <xdr:twoCellAnchor>
    <xdr:from>
      <xdr:col>4</xdr:col>
      <xdr:colOff>419100</xdr:colOff>
      <xdr:row>18</xdr:row>
      <xdr:rowOff>102794</xdr:rowOff>
    </xdr:from>
    <xdr:to>
      <xdr:col>4</xdr:col>
      <xdr:colOff>520700</xdr:colOff>
      <xdr:row>19</xdr:row>
      <xdr:rowOff>32944</xdr:rowOff>
    </xdr:to>
    <xdr:sp macro="" textlink="">
      <xdr:nvSpPr>
        <xdr:cNvPr id="71" name="円/楕円 70"/>
        <xdr:cNvSpPr/>
      </xdr:nvSpPr>
      <xdr:spPr bwMode="auto">
        <a:xfrm>
          <a:off x="4953000" y="3236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17721</xdr:rowOff>
    </xdr:from>
    <xdr:ext cx="736600" cy="259045"/>
    <xdr:sp macro="" textlink="">
      <xdr:nvSpPr>
        <xdr:cNvPr id="72" name="テキスト ボックス 71"/>
        <xdr:cNvSpPr txBox="1"/>
      </xdr:nvSpPr>
      <xdr:spPr>
        <a:xfrm>
          <a:off x="4622800" y="33228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81,156</a:t>
          </a:r>
          <a:endParaRPr kumimoji="1" lang="ja-JP" altLang="en-US" sz="1000" b="1">
            <a:solidFill>
              <a:srgbClr val="FF0000"/>
            </a:solidFill>
            <a:latin typeface="ＭＳ Ｐゴシック"/>
          </a:endParaRPr>
        </a:p>
      </xdr:txBody>
    </xdr:sp>
    <xdr:clientData/>
  </xdr:oneCellAnchor>
  <xdr:twoCellAnchor>
    <xdr:from>
      <xdr:col>3</xdr:col>
      <xdr:colOff>854075</xdr:colOff>
      <xdr:row>18</xdr:row>
      <xdr:rowOff>97168</xdr:rowOff>
    </xdr:from>
    <xdr:to>
      <xdr:col>3</xdr:col>
      <xdr:colOff>955675</xdr:colOff>
      <xdr:row>19</xdr:row>
      <xdr:rowOff>27318</xdr:rowOff>
    </xdr:to>
    <xdr:sp macro="" textlink="">
      <xdr:nvSpPr>
        <xdr:cNvPr id="73" name="円/楕円 72"/>
        <xdr:cNvSpPr/>
      </xdr:nvSpPr>
      <xdr:spPr bwMode="auto">
        <a:xfrm>
          <a:off x="4254500" y="32308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12095</xdr:rowOff>
    </xdr:from>
    <xdr:ext cx="762000" cy="259045"/>
    <xdr:sp macro="" textlink="">
      <xdr:nvSpPr>
        <xdr:cNvPr id="74" name="テキスト ボックス 73"/>
        <xdr:cNvSpPr txBox="1"/>
      </xdr:nvSpPr>
      <xdr:spPr>
        <a:xfrm>
          <a:off x="3924300" y="3317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3</xdr:col>
      <xdr:colOff>155575</xdr:colOff>
      <xdr:row>18</xdr:row>
      <xdr:rowOff>127724</xdr:rowOff>
    </xdr:from>
    <xdr:to>
      <xdr:col>3</xdr:col>
      <xdr:colOff>257175</xdr:colOff>
      <xdr:row>19</xdr:row>
      <xdr:rowOff>57874</xdr:rowOff>
    </xdr:to>
    <xdr:sp macro="" textlink="">
      <xdr:nvSpPr>
        <xdr:cNvPr id="75" name="円/楕円 74"/>
        <xdr:cNvSpPr/>
      </xdr:nvSpPr>
      <xdr:spPr bwMode="auto">
        <a:xfrm>
          <a:off x="3556000" y="32614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42651</xdr:rowOff>
    </xdr:from>
    <xdr:ext cx="762000" cy="259045"/>
    <xdr:sp macro="" textlink="">
      <xdr:nvSpPr>
        <xdr:cNvPr id="76" name="テキスト ボックス 75"/>
        <xdr:cNvSpPr txBox="1"/>
      </xdr:nvSpPr>
      <xdr:spPr>
        <a:xfrm>
          <a:off x="3225800" y="33478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79,193</a:t>
          </a:r>
          <a:endParaRPr kumimoji="1" lang="ja-JP" altLang="en-US" sz="1000" b="1">
            <a:solidFill>
              <a:srgbClr val="FF0000"/>
            </a:solidFill>
            <a:latin typeface="ＭＳ Ｐゴシック"/>
          </a:endParaRPr>
        </a:p>
      </xdr:txBody>
    </xdr:sp>
    <xdr:clientData/>
  </xdr:oneCellAnchor>
  <xdr:twoCellAnchor>
    <xdr:from>
      <xdr:col>2</xdr:col>
      <xdr:colOff>590550</xdr:colOff>
      <xdr:row>18</xdr:row>
      <xdr:rowOff>77902</xdr:rowOff>
    </xdr:from>
    <xdr:to>
      <xdr:col>2</xdr:col>
      <xdr:colOff>692150</xdr:colOff>
      <xdr:row>19</xdr:row>
      <xdr:rowOff>8052</xdr:rowOff>
    </xdr:to>
    <xdr:sp macro="" textlink="">
      <xdr:nvSpPr>
        <xdr:cNvPr id="77" name="円/楕円 76"/>
        <xdr:cNvSpPr/>
      </xdr:nvSpPr>
      <xdr:spPr bwMode="auto">
        <a:xfrm>
          <a:off x="2857500" y="3211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164279</xdr:rowOff>
    </xdr:from>
    <xdr:ext cx="762000" cy="259045"/>
    <xdr:sp macro="" textlink="">
      <xdr:nvSpPr>
        <xdr:cNvPr id="78" name="テキスト ボックス 77"/>
        <xdr:cNvSpPr txBox="1"/>
      </xdr:nvSpPr>
      <xdr:spPr>
        <a:xfrm>
          <a:off x="2527300" y="3298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83,116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47818</xdr:rowOff>
    </xdr:from>
    <xdr:ext cx="762000" cy="259045"/>
    <xdr:sp macro="" textlink="">
      <xdr:nvSpPr>
        <xdr:cNvPr id="108" name="人口1人当たり決算額の推移最小値テキスト445"/>
        <xdr:cNvSpPr txBox="1"/>
      </xdr:nvSpPr>
      <xdr:spPr>
        <a:xfrm>
          <a:off x="5740400" y="75154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38</xdr:row>
      <xdr:rowOff>4295</xdr:rowOff>
    </xdr:from>
    <xdr:to>
      <xdr:col>4</xdr:col>
      <xdr:colOff>1117600</xdr:colOff>
      <xdr:row>38</xdr:row>
      <xdr:rowOff>7941</xdr:rowOff>
    </xdr:to>
    <xdr:cxnSp macro="">
      <xdr:nvCxnSpPr>
        <xdr:cNvPr id="112" name="直線コネクタ 111"/>
        <xdr:cNvCxnSpPr/>
      </xdr:nvCxnSpPr>
      <xdr:spPr bwMode="auto">
        <a:xfrm>
          <a:off x="5003800" y="7471895"/>
          <a:ext cx="647700" cy="36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124019</xdr:rowOff>
    </xdr:from>
    <xdr:ext cx="762000" cy="259045"/>
    <xdr:sp macro="" textlink="">
      <xdr:nvSpPr>
        <xdr:cNvPr id="113" name="人口1人当たり決算額の推移平均値テキスト445"/>
        <xdr:cNvSpPr txBox="1"/>
      </xdr:nvSpPr>
      <xdr:spPr>
        <a:xfrm>
          <a:off x="5740400" y="7248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38</xdr:row>
      <xdr:rowOff>4295</xdr:rowOff>
    </xdr:from>
    <xdr:to>
      <xdr:col>4</xdr:col>
      <xdr:colOff>469900</xdr:colOff>
      <xdr:row>38</xdr:row>
      <xdr:rowOff>6006</xdr:rowOff>
    </xdr:to>
    <xdr:cxnSp macro="">
      <xdr:nvCxnSpPr>
        <xdr:cNvPr id="115" name="直線コネクタ 114"/>
        <xdr:cNvCxnSpPr/>
      </xdr:nvCxnSpPr>
      <xdr:spPr bwMode="auto">
        <a:xfrm flipV="1">
          <a:off x="4305300" y="7471895"/>
          <a:ext cx="698500" cy="17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46424</xdr:rowOff>
    </xdr:from>
    <xdr:ext cx="736600" cy="259045"/>
    <xdr:sp macro="" textlink="">
      <xdr:nvSpPr>
        <xdr:cNvPr id="117" name="テキスト ボックス 116"/>
        <xdr:cNvSpPr txBox="1"/>
      </xdr:nvSpPr>
      <xdr:spPr>
        <a:xfrm>
          <a:off x="4622800" y="71711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339244</xdr:rowOff>
    </xdr:from>
    <xdr:to>
      <xdr:col>3</xdr:col>
      <xdr:colOff>904875</xdr:colOff>
      <xdr:row>38</xdr:row>
      <xdr:rowOff>6006</xdr:rowOff>
    </xdr:to>
    <xdr:cxnSp macro="">
      <xdr:nvCxnSpPr>
        <xdr:cNvPr id="118" name="直線コネクタ 117"/>
        <xdr:cNvCxnSpPr/>
      </xdr:nvCxnSpPr>
      <xdr:spPr bwMode="auto">
        <a:xfrm>
          <a:off x="3606800" y="7463944"/>
          <a:ext cx="698500" cy="96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49343</xdr:rowOff>
    </xdr:from>
    <xdr:ext cx="762000" cy="259045"/>
    <xdr:sp macro="" textlink="">
      <xdr:nvSpPr>
        <xdr:cNvPr id="120" name="テキスト ボックス 119"/>
        <xdr:cNvSpPr txBox="1"/>
      </xdr:nvSpPr>
      <xdr:spPr>
        <a:xfrm>
          <a:off x="3924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337857</xdr:rowOff>
    </xdr:from>
    <xdr:to>
      <xdr:col>3</xdr:col>
      <xdr:colOff>206375</xdr:colOff>
      <xdr:row>37</xdr:row>
      <xdr:rowOff>339244</xdr:rowOff>
    </xdr:to>
    <xdr:cxnSp macro="">
      <xdr:nvCxnSpPr>
        <xdr:cNvPr id="121" name="直線コネクタ 120"/>
        <xdr:cNvCxnSpPr/>
      </xdr:nvCxnSpPr>
      <xdr:spPr bwMode="auto">
        <a:xfrm>
          <a:off x="2908300" y="7462557"/>
          <a:ext cx="698500" cy="13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39916</xdr:rowOff>
    </xdr:from>
    <xdr:ext cx="762000" cy="259045"/>
    <xdr:sp macro="" textlink="">
      <xdr:nvSpPr>
        <xdr:cNvPr id="123" name="テキスト ボックス 122"/>
        <xdr:cNvSpPr txBox="1"/>
      </xdr:nvSpPr>
      <xdr:spPr>
        <a:xfrm>
          <a:off x="3225800" y="7164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300041</xdr:rowOff>
    </xdr:from>
    <xdr:to>
      <xdr:col>5</xdr:col>
      <xdr:colOff>34925</xdr:colOff>
      <xdr:row>38</xdr:row>
      <xdr:rowOff>58741</xdr:rowOff>
    </xdr:to>
    <xdr:sp macro="" textlink="">
      <xdr:nvSpPr>
        <xdr:cNvPr id="131" name="円/楕円 130"/>
        <xdr:cNvSpPr/>
      </xdr:nvSpPr>
      <xdr:spPr bwMode="auto">
        <a:xfrm>
          <a:off x="5600700" y="74247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238318</xdr:rowOff>
    </xdr:from>
    <xdr:ext cx="762000" cy="259045"/>
    <xdr:sp macro="" textlink="">
      <xdr:nvSpPr>
        <xdr:cNvPr id="132" name="人口1人当たり決算額の推移該当値テキスト445"/>
        <xdr:cNvSpPr txBox="1"/>
      </xdr:nvSpPr>
      <xdr:spPr>
        <a:xfrm>
          <a:off x="5740400" y="73630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21,249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296395</xdr:rowOff>
    </xdr:from>
    <xdr:to>
      <xdr:col>4</xdr:col>
      <xdr:colOff>520700</xdr:colOff>
      <xdr:row>38</xdr:row>
      <xdr:rowOff>55095</xdr:rowOff>
    </xdr:to>
    <xdr:sp macro="" textlink="">
      <xdr:nvSpPr>
        <xdr:cNvPr id="133" name="円/楕円 132"/>
        <xdr:cNvSpPr/>
      </xdr:nvSpPr>
      <xdr:spPr bwMode="auto">
        <a:xfrm>
          <a:off x="4953000" y="74210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39872</xdr:rowOff>
    </xdr:from>
    <xdr:ext cx="736600" cy="259045"/>
    <xdr:sp macro="" textlink="">
      <xdr:nvSpPr>
        <xdr:cNvPr id="134" name="テキスト ボックス 133"/>
        <xdr:cNvSpPr txBox="1"/>
      </xdr:nvSpPr>
      <xdr:spPr>
        <a:xfrm>
          <a:off x="4622800" y="7507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22,206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298106</xdr:rowOff>
    </xdr:from>
    <xdr:to>
      <xdr:col>3</xdr:col>
      <xdr:colOff>955675</xdr:colOff>
      <xdr:row>38</xdr:row>
      <xdr:rowOff>56806</xdr:rowOff>
    </xdr:to>
    <xdr:sp macro="" textlink="">
      <xdr:nvSpPr>
        <xdr:cNvPr id="135" name="円/楕円 134"/>
        <xdr:cNvSpPr/>
      </xdr:nvSpPr>
      <xdr:spPr bwMode="auto">
        <a:xfrm>
          <a:off x="4254500" y="74228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41583</xdr:rowOff>
    </xdr:from>
    <xdr:ext cx="762000" cy="259045"/>
    <xdr:sp macro="" textlink="">
      <xdr:nvSpPr>
        <xdr:cNvPr id="136" name="テキスト ボックス 135"/>
        <xdr:cNvSpPr txBox="1"/>
      </xdr:nvSpPr>
      <xdr:spPr>
        <a:xfrm>
          <a:off x="3924300" y="75091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21,757</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288444</xdr:rowOff>
    </xdr:from>
    <xdr:to>
      <xdr:col>3</xdr:col>
      <xdr:colOff>257175</xdr:colOff>
      <xdr:row>38</xdr:row>
      <xdr:rowOff>47144</xdr:rowOff>
    </xdr:to>
    <xdr:sp macro="" textlink="">
      <xdr:nvSpPr>
        <xdr:cNvPr id="137" name="円/楕円 136"/>
        <xdr:cNvSpPr/>
      </xdr:nvSpPr>
      <xdr:spPr bwMode="auto">
        <a:xfrm>
          <a:off x="3556000" y="7413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31921</xdr:rowOff>
    </xdr:from>
    <xdr:ext cx="762000" cy="259045"/>
    <xdr:sp macro="" textlink="">
      <xdr:nvSpPr>
        <xdr:cNvPr id="138" name="テキスト ボックス 137"/>
        <xdr:cNvSpPr txBox="1"/>
      </xdr:nvSpPr>
      <xdr:spPr>
        <a:xfrm>
          <a:off x="3225800" y="7499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24,293</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287057</xdr:rowOff>
    </xdr:from>
    <xdr:to>
      <xdr:col>2</xdr:col>
      <xdr:colOff>692150</xdr:colOff>
      <xdr:row>38</xdr:row>
      <xdr:rowOff>45757</xdr:rowOff>
    </xdr:to>
    <xdr:sp macro="" textlink="">
      <xdr:nvSpPr>
        <xdr:cNvPr id="139" name="円/楕円 138"/>
        <xdr:cNvSpPr/>
      </xdr:nvSpPr>
      <xdr:spPr bwMode="auto">
        <a:xfrm>
          <a:off x="2857500" y="74117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30534</xdr:rowOff>
    </xdr:from>
    <xdr:ext cx="762000" cy="259045"/>
    <xdr:sp macro="" textlink="">
      <xdr:nvSpPr>
        <xdr:cNvPr id="140" name="テキスト ボックス 139"/>
        <xdr:cNvSpPr txBox="1"/>
      </xdr:nvSpPr>
      <xdr:spPr>
        <a:xfrm>
          <a:off x="2527300" y="7498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24,657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55,626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148018</xdr:rowOff>
    </xdr:from>
    <xdr:to>
      <xdr:col>6</xdr:col>
      <xdr:colOff>511175</xdr:colOff>
      <xdr:row>36</xdr:row>
      <xdr:rowOff>155092</xdr:rowOff>
    </xdr:to>
    <xdr:cxnSp macro="">
      <xdr:nvCxnSpPr>
        <xdr:cNvPr id="61" name="直線コネクタ 60"/>
        <xdr:cNvCxnSpPr/>
      </xdr:nvCxnSpPr>
      <xdr:spPr>
        <a:xfrm>
          <a:off x="3797300" y="6320218"/>
          <a:ext cx="838200" cy="70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148018</xdr:rowOff>
    </xdr:from>
    <xdr:to>
      <xdr:col>5</xdr:col>
      <xdr:colOff>358775</xdr:colOff>
      <xdr:row>37</xdr:row>
      <xdr:rowOff>826</xdr:rowOff>
    </xdr:to>
    <xdr:cxnSp macro="">
      <xdr:nvCxnSpPr>
        <xdr:cNvPr id="64" name="直線コネクタ 63"/>
        <xdr:cNvCxnSpPr/>
      </xdr:nvCxnSpPr>
      <xdr:spPr>
        <a:xfrm flipV="1">
          <a:off x="2908300" y="6320218"/>
          <a:ext cx="889000" cy="2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826</xdr:rowOff>
    </xdr:from>
    <xdr:to>
      <xdr:col>4</xdr:col>
      <xdr:colOff>155575</xdr:colOff>
      <xdr:row>37</xdr:row>
      <xdr:rowOff>9614</xdr:rowOff>
    </xdr:to>
    <xdr:cxnSp macro="">
      <xdr:nvCxnSpPr>
        <xdr:cNvPr id="67" name="直線コネクタ 66"/>
        <xdr:cNvCxnSpPr/>
      </xdr:nvCxnSpPr>
      <xdr:spPr>
        <a:xfrm flipV="1">
          <a:off x="2019300" y="6344476"/>
          <a:ext cx="889000" cy="8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128638</xdr:rowOff>
    </xdr:from>
    <xdr:to>
      <xdr:col>2</xdr:col>
      <xdr:colOff>638175</xdr:colOff>
      <xdr:row>37</xdr:row>
      <xdr:rowOff>9614</xdr:rowOff>
    </xdr:to>
    <xdr:cxnSp macro="">
      <xdr:nvCxnSpPr>
        <xdr:cNvPr id="70" name="直線コネクタ 69"/>
        <xdr:cNvCxnSpPr/>
      </xdr:nvCxnSpPr>
      <xdr:spPr>
        <a:xfrm>
          <a:off x="1130300" y="6300838"/>
          <a:ext cx="889000" cy="524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104292</xdr:rowOff>
    </xdr:from>
    <xdr:to>
      <xdr:col>6</xdr:col>
      <xdr:colOff>561975</xdr:colOff>
      <xdr:row>37</xdr:row>
      <xdr:rowOff>34442</xdr:rowOff>
    </xdr:to>
    <xdr:sp macro="" textlink="">
      <xdr:nvSpPr>
        <xdr:cNvPr id="80" name="円/楕円 79"/>
        <xdr:cNvSpPr/>
      </xdr:nvSpPr>
      <xdr:spPr>
        <a:xfrm>
          <a:off x="4584700" y="6276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82719</xdr:rowOff>
    </xdr:from>
    <xdr:ext cx="534377" cy="259045"/>
    <xdr:sp macro="" textlink="">
      <xdr:nvSpPr>
        <xdr:cNvPr id="81" name="人件費該当値テキスト"/>
        <xdr:cNvSpPr txBox="1"/>
      </xdr:nvSpPr>
      <xdr:spPr>
        <a:xfrm>
          <a:off x="4686300" y="6254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61,788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97218</xdr:rowOff>
    </xdr:from>
    <xdr:to>
      <xdr:col>5</xdr:col>
      <xdr:colOff>409575</xdr:colOff>
      <xdr:row>37</xdr:row>
      <xdr:rowOff>27368</xdr:rowOff>
    </xdr:to>
    <xdr:sp macro="" textlink="">
      <xdr:nvSpPr>
        <xdr:cNvPr id="82" name="円/楕円 81"/>
        <xdr:cNvSpPr/>
      </xdr:nvSpPr>
      <xdr:spPr>
        <a:xfrm>
          <a:off x="3746500" y="6269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37</xdr:row>
      <xdr:rowOff>18495</xdr:rowOff>
    </xdr:from>
    <xdr:ext cx="534377" cy="259045"/>
    <xdr:sp macro="" textlink="">
      <xdr:nvSpPr>
        <xdr:cNvPr id="83" name="テキスト ボックス 82"/>
        <xdr:cNvSpPr txBox="1"/>
      </xdr:nvSpPr>
      <xdr:spPr>
        <a:xfrm>
          <a:off x="3530111" y="6362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62,345</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121476</xdr:rowOff>
    </xdr:from>
    <xdr:to>
      <xdr:col>4</xdr:col>
      <xdr:colOff>206375</xdr:colOff>
      <xdr:row>37</xdr:row>
      <xdr:rowOff>51626</xdr:rowOff>
    </xdr:to>
    <xdr:sp macro="" textlink="">
      <xdr:nvSpPr>
        <xdr:cNvPr id="84" name="円/楕円 83"/>
        <xdr:cNvSpPr/>
      </xdr:nvSpPr>
      <xdr:spPr>
        <a:xfrm>
          <a:off x="2857500" y="6293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37</xdr:row>
      <xdr:rowOff>42753</xdr:rowOff>
    </xdr:from>
    <xdr:ext cx="534377" cy="259045"/>
    <xdr:sp macro="" textlink="">
      <xdr:nvSpPr>
        <xdr:cNvPr id="85" name="テキスト ボックス 84"/>
        <xdr:cNvSpPr txBox="1"/>
      </xdr:nvSpPr>
      <xdr:spPr>
        <a:xfrm>
          <a:off x="2641111" y="6386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60,435</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130264</xdr:rowOff>
    </xdr:from>
    <xdr:to>
      <xdr:col>3</xdr:col>
      <xdr:colOff>3175</xdr:colOff>
      <xdr:row>37</xdr:row>
      <xdr:rowOff>60414</xdr:rowOff>
    </xdr:to>
    <xdr:sp macro="" textlink="">
      <xdr:nvSpPr>
        <xdr:cNvPr id="86" name="円/楕円 85"/>
        <xdr:cNvSpPr/>
      </xdr:nvSpPr>
      <xdr:spPr>
        <a:xfrm>
          <a:off x="1968500" y="6302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37</xdr:row>
      <xdr:rowOff>51541</xdr:rowOff>
    </xdr:from>
    <xdr:ext cx="534377" cy="259045"/>
    <xdr:sp macro="" textlink="">
      <xdr:nvSpPr>
        <xdr:cNvPr id="87" name="テキスト ボックス 86"/>
        <xdr:cNvSpPr txBox="1"/>
      </xdr:nvSpPr>
      <xdr:spPr>
        <a:xfrm>
          <a:off x="1752111" y="6395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59,743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77838</xdr:rowOff>
    </xdr:from>
    <xdr:to>
      <xdr:col>1</xdr:col>
      <xdr:colOff>485775</xdr:colOff>
      <xdr:row>37</xdr:row>
      <xdr:rowOff>7988</xdr:rowOff>
    </xdr:to>
    <xdr:sp macro="" textlink="">
      <xdr:nvSpPr>
        <xdr:cNvPr id="88" name="円/楕円 87"/>
        <xdr:cNvSpPr/>
      </xdr:nvSpPr>
      <xdr:spPr>
        <a:xfrm>
          <a:off x="1079500" y="62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170565</xdr:rowOff>
    </xdr:from>
    <xdr:ext cx="534377" cy="259045"/>
    <xdr:sp macro="" textlink="">
      <xdr:nvSpPr>
        <xdr:cNvPr id="89" name="テキスト ボックス 88"/>
        <xdr:cNvSpPr txBox="1"/>
      </xdr:nvSpPr>
      <xdr:spPr>
        <a:xfrm>
          <a:off x="863111" y="6342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63,871</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54,334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87935</xdr:rowOff>
    </xdr:from>
    <xdr:to>
      <xdr:col>6</xdr:col>
      <xdr:colOff>511175</xdr:colOff>
      <xdr:row>56</xdr:row>
      <xdr:rowOff>135051</xdr:rowOff>
    </xdr:to>
    <xdr:cxnSp macro="">
      <xdr:nvCxnSpPr>
        <xdr:cNvPr id="119" name="直線コネクタ 118"/>
        <xdr:cNvCxnSpPr/>
      </xdr:nvCxnSpPr>
      <xdr:spPr>
        <a:xfrm flipV="1">
          <a:off x="3797300" y="9689135"/>
          <a:ext cx="838200" cy="47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135051</xdr:rowOff>
    </xdr:from>
    <xdr:to>
      <xdr:col>5</xdr:col>
      <xdr:colOff>358775</xdr:colOff>
      <xdr:row>56</xdr:row>
      <xdr:rowOff>165430</xdr:rowOff>
    </xdr:to>
    <xdr:cxnSp macro="">
      <xdr:nvCxnSpPr>
        <xdr:cNvPr id="122" name="直線コネクタ 121"/>
        <xdr:cNvCxnSpPr/>
      </xdr:nvCxnSpPr>
      <xdr:spPr>
        <a:xfrm flipV="1">
          <a:off x="2908300" y="9736251"/>
          <a:ext cx="889000" cy="303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165430</xdr:rowOff>
    </xdr:from>
    <xdr:to>
      <xdr:col>4</xdr:col>
      <xdr:colOff>155575</xdr:colOff>
      <xdr:row>57</xdr:row>
      <xdr:rowOff>96724</xdr:rowOff>
    </xdr:to>
    <xdr:cxnSp macro="">
      <xdr:nvCxnSpPr>
        <xdr:cNvPr id="125" name="直線コネクタ 124"/>
        <xdr:cNvCxnSpPr/>
      </xdr:nvCxnSpPr>
      <xdr:spPr>
        <a:xfrm flipV="1">
          <a:off x="2019300" y="9766630"/>
          <a:ext cx="889000" cy="10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81470</xdr:rowOff>
    </xdr:from>
    <xdr:to>
      <xdr:col>2</xdr:col>
      <xdr:colOff>638175</xdr:colOff>
      <xdr:row>57</xdr:row>
      <xdr:rowOff>96724</xdr:rowOff>
    </xdr:to>
    <xdr:cxnSp macro="">
      <xdr:nvCxnSpPr>
        <xdr:cNvPr id="128" name="直線コネクタ 127"/>
        <xdr:cNvCxnSpPr/>
      </xdr:nvCxnSpPr>
      <xdr:spPr>
        <a:xfrm>
          <a:off x="1130300" y="9854120"/>
          <a:ext cx="889000" cy="15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37135</xdr:rowOff>
    </xdr:from>
    <xdr:to>
      <xdr:col>6</xdr:col>
      <xdr:colOff>561975</xdr:colOff>
      <xdr:row>56</xdr:row>
      <xdr:rowOff>138735</xdr:rowOff>
    </xdr:to>
    <xdr:sp macro="" textlink="">
      <xdr:nvSpPr>
        <xdr:cNvPr id="138" name="円/楕円 137"/>
        <xdr:cNvSpPr/>
      </xdr:nvSpPr>
      <xdr:spPr>
        <a:xfrm>
          <a:off x="4584700" y="963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15562</xdr:rowOff>
    </xdr:from>
    <xdr:ext cx="534377" cy="259045"/>
    <xdr:sp macro="" textlink="">
      <xdr:nvSpPr>
        <xdr:cNvPr id="139" name="物件費該当値テキスト"/>
        <xdr:cNvSpPr txBox="1"/>
      </xdr:nvSpPr>
      <xdr:spPr>
        <a:xfrm>
          <a:off x="4686300" y="9616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67,076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84251</xdr:rowOff>
    </xdr:from>
    <xdr:to>
      <xdr:col>5</xdr:col>
      <xdr:colOff>409575</xdr:colOff>
      <xdr:row>57</xdr:row>
      <xdr:rowOff>14401</xdr:rowOff>
    </xdr:to>
    <xdr:sp macro="" textlink="">
      <xdr:nvSpPr>
        <xdr:cNvPr id="140" name="円/楕円 139"/>
        <xdr:cNvSpPr/>
      </xdr:nvSpPr>
      <xdr:spPr>
        <a:xfrm>
          <a:off x="3746500" y="9685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5528</xdr:rowOff>
    </xdr:from>
    <xdr:ext cx="534377" cy="259045"/>
    <xdr:sp macro="" textlink="">
      <xdr:nvSpPr>
        <xdr:cNvPr id="141" name="テキスト ボックス 140"/>
        <xdr:cNvSpPr txBox="1"/>
      </xdr:nvSpPr>
      <xdr:spPr>
        <a:xfrm>
          <a:off x="3530111" y="9778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63,366</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114630</xdr:rowOff>
    </xdr:from>
    <xdr:to>
      <xdr:col>4</xdr:col>
      <xdr:colOff>206375</xdr:colOff>
      <xdr:row>57</xdr:row>
      <xdr:rowOff>44780</xdr:rowOff>
    </xdr:to>
    <xdr:sp macro="" textlink="">
      <xdr:nvSpPr>
        <xdr:cNvPr id="142" name="円/楕円 141"/>
        <xdr:cNvSpPr/>
      </xdr:nvSpPr>
      <xdr:spPr>
        <a:xfrm>
          <a:off x="2857500" y="971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35907</xdr:rowOff>
    </xdr:from>
    <xdr:ext cx="534377" cy="259045"/>
    <xdr:sp macro="" textlink="">
      <xdr:nvSpPr>
        <xdr:cNvPr id="143" name="テキスト ボックス 142"/>
        <xdr:cNvSpPr txBox="1"/>
      </xdr:nvSpPr>
      <xdr:spPr>
        <a:xfrm>
          <a:off x="2641111" y="980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60,974</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45924</xdr:rowOff>
    </xdr:from>
    <xdr:to>
      <xdr:col>3</xdr:col>
      <xdr:colOff>3175</xdr:colOff>
      <xdr:row>57</xdr:row>
      <xdr:rowOff>147524</xdr:rowOff>
    </xdr:to>
    <xdr:sp macro="" textlink="">
      <xdr:nvSpPr>
        <xdr:cNvPr id="144" name="円/楕円 143"/>
        <xdr:cNvSpPr/>
      </xdr:nvSpPr>
      <xdr:spPr>
        <a:xfrm>
          <a:off x="1968500" y="9818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138651</xdr:rowOff>
    </xdr:from>
    <xdr:ext cx="534377" cy="259045"/>
    <xdr:sp macro="" textlink="">
      <xdr:nvSpPr>
        <xdr:cNvPr id="145" name="テキスト ボックス 144"/>
        <xdr:cNvSpPr txBox="1"/>
      </xdr:nvSpPr>
      <xdr:spPr>
        <a:xfrm>
          <a:off x="1752111" y="9911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52,884</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30670</xdr:rowOff>
    </xdr:from>
    <xdr:to>
      <xdr:col>1</xdr:col>
      <xdr:colOff>485775</xdr:colOff>
      <xdr:row>57</xdr:row>
      <xdr:rowOff>132270</xdr:rowOff>
    </xdr:to>
    <xdr:sp macro="" textlink="">
      <xdr:nvSpPr>
        <xdr:cNvPr id="146" name="円/楕円 145"/>
        <xdr:cNvSpPr/>
      </xdr:nvSpPr>
      <xdr:spPr>
        <a:xfrm>
          <a:off x="1079500" y="980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123397</xdr:rowOff>
    </xdr:from>
    <xdr:ext cx="534377" cy="259045"/>
    <xdr:sp macro="" textlink="">
      <xdr:nvSpPr>
        <xdr:cNvPr id="147" name="テキスト ボックス 146"/>
        <xdr:cNvSpPr txBox="1"/>
      </xdr:nvSpPr>
      <xdr:spPr>
        <a:xfrm>
          <a:off x="863111" y="9896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54,085</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12108</xdr:rowOff>
    </xdr:from>
    <xdr:to>
      <xdr:col>6</xdr:col>
      <xdr:colOff>511175</xdr:colOff>
      <xdr:row>79</xdr:row>
      <xdr:rowOff>17431</xdr:rowOff>
    </xdr:to>
    <xdr:cxnSp macro="">
      <xdr:nvCxnSpPr>
        <xdr:cNvPr id="178" name="直線コネクタ 177"/>
        <xdr:cNvCxnSpPr/>
      </xdr:nvCxnSpPr>
      <xdr:spPr>
        <a:xfrm>
          <a:off x="3797300" y="13556658"/>
          <a:ext cx="838200" cy="5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6459</xdr:rowOff>
    </xdr:from>
    <xdr:to>
      <xdr:col>5</xdr:col>
      <xdr:colOff>358775</xdr:colOff>
      <xdr:row>79</xdr:row>
      <xdr:rowOff>12108</xdr:rowOff>
    </xdr:to>
    <xdr:cxnSp macro="">
      <xdr:nvCxnSpPr>
        <xdr:cNvPr id="181" name="直線コネクタ 180"/>
        <xdr:cNvCxnSpPr/>
      </xdr:nvCxnSpPr>
      <xdr:spPr>
        <a:xfrm>
          <a:off x="2908300" y="13551009"/>
          <a:ext cx="889000" cy="56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2377</xdr:rowOff>
    </xdr:from>
    <xdr:to>
      <xdr:col>4</xdr:col>
      <xdr:colOff>155575</xdr:colOff>
      <xdr:row>79</xdr:row>
      <xdr:rowOff>6459</xdr:rowOff>
    </xdr:to>
    <xdr:cxnSp macro="">
      <xdr:nvCxnSpPr>
        <xdr:cNvPr id="184" name="直線コネクタ 183"/>
        <xdr:cNvCxnSpPr/>
      </xdr:nvCxnSpPr>
      <xdr:spPr>
        <a:xfrm>
          <a:off x="2019300" y="13546927"/>
          <a:ext cx="889000" cy="4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2377</xdr:rowOff>
    </xdr:from>
    <xdr:to>
      <xdr:col>2</xdr:col>
      <xdr:colOff>638175</xdr:colOff>
      <xdr:row>79</xdr:row>
      <xdr:rowOff>30984</xdr:rowOff>
    </xdr:to>
    <xdr:cxnSp macro="">
      <xdr:nvCxnSpPr>
        <xdr:cNvPr id="187" name="直線コネクタ 186"/>
        <xdr:cNvCxnSpPr/>
      </xdr:nvCxnSpPr>
      <xdr:spPr>
        <a:xfrm flipV="1">
          <a:off x="1130300" y="13546927"/>
          <a:ext cx="889000" cy="28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78</xdr:row>
      <xdr:rowOff>138081</xdr:rowOff>
    </xdr:from>
    <xdr:to>
      <xdr:col>6</xdr:col>
      <xdr:colOff>561975</xdr:colOff>
      <xdr:row>79</xdr:row>
      <xdr:rowOff>68231</xdr:rowOff>
    </xdr:to>
    <xdr:sp macro="" textlink="">
      <xdr:nvSpPr>
        <xdr:cNvPr id="197" name="円/楕円 196"/>
        <xdr:cNvSpPr/>
      </xdr:nvSpPr>
      <xdr:spPr>
        <a:xfrm>
          <a:off x="4584700" y="13511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53008</xdr:rowOff>
    </xdr:from>
    <xdr:ext cx="469744" cy="259045"/>
    <xdr:sp macro="" textlink="">
      <xdr:nvSpPr>
        <xdr:cNvPr id="198" name="維持補修費該当値テキスト"/>
        <xdr:cNvSpPr txBox="1"/>
      </xdr:nvSpPr>
      <xdr:spPr>
        <a:xfrm>
          <a:off x="4686300" y="13426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2,494</a:t>
          </a:r>
          <a:endParaRPr kumimoji="1" lang="ja-JP" altLang="en-US" sz="1000" b="1">
            <a:solidFill>
              <a:srgbClr val="FF0000"/>
            </a:solidFill>
            <a:latin typeface="ＭＳ Ｐゴシック"/>
          </a:endParaRPr>
        </a:p>
      </xdr:txBody>
    </xdr:sp>
    <xdr:clientData/>
  </xdr:oneCellAnchor>
  <xdr:twoCellAnchor>
    <xdr:from>
      <xdr:col>5</xdr:col>
      <xdr:colOff>307975</xdr:colOff>
      <xdr:row>78</xdr:row>
      <xdr:rowOff>132758</xdr:rowOff>
    </xdr:from>
    <xdr:to>
      <xdr:col>5</xdr:col>
      <xdr:colOff>409575</xdr:colOff>
      <xdr:row>79</xdr:row>
      <xdr:rowOff>62908</xdr:rowOff>
    </xdr:to>
    <xdr:sp macro="" textlink="">
      <xdr:nvSpPr>
        <xdr:cNvPr id="199" name="円/楕円 198"/>
        <xdr:cNvSpPr/>
      </xdr:nvSpPr>
      <xdr:spPr>
        <a:xfrm>
          <a:off x="3746500" y="13505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79</xdr:row>
      <xdr:rowOff>54035</xdr:rowOff>
    </xdr:from>
    <xdr:ext cx="469744" cy="259045"/>
    <xdr:sp macro="" textlink="">
      <xdr:nvSpPr>
        <xdr:cNvPr id="200" name="テキスト ボックス 199"/>
        <xdr:cNvSpPr txBox="1"/>
      </xdr:nvSpPr>
      <xdr:spPr>
        <a:xfrm>
          <a:off x="3562427" y="13598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2,657</a:t>
          </a:r>
          <a:endParaRPr kumimoji="1" lang="ja-JP" altLang="en-US" sz="1000" b="1">
            <a:solidFill>
              <a:srgbClr val="FF0000"/>
            </a:solidFill>
            <a:latin typeface="ＭＳ Ｐゴシック"/>
          </a:endParaRPr>
        </a:p>
      </xdr:txBody>
    </xdr:sp>
    <xdr:clientData/>
  </xdr:oneCellAnchor>
  <xdr:twoCellAnchor>
    <xdr:from>
      <xdr:col>4</xdr:col>
      <xdr:colOff>104775</xdr:colOff>
      <xdr:row>78</xdr:row>
      <xdr:rowOff>127109</xdr:rowOff>
    </xdr:from>
    <xdr:to>
      <xdr:col>4</xdr:col>
      <xdr:colOff>206375</xdr:colOff>
      <xdr:row>79</xdr:row>
      <xdr:rowOff>57259</xdr:rowOff>
    </xdr:to>
    <xdr:sp macro="" textlink="">
      <xdr:nvSpPr>
        <xdr:cNvPr id="201" name="円/楕円 200"/>
        <xdr:cNvSpPr/>
      </xdr:nvSpPr>
      <xdr:spPr>
        <a:xfrm>
          <a:off x="2857500" y="13500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48386</xdr:rowOff>
    </xdr:from>
    <xdr:ext cx="469744" cy="259045"/>
    <xdr:sp macro="" textlink="">
      <xdr:nvSpPr>
        <xdr:cNvPr id="202" name="テキスト ボックス 201"/>
        <xdr:cNvSpPr txBox="1"/>
      </xdr:nvSpPr>
      <xdr:spPr>
        <a:xfrm>
          <a:off x="2673427" y="13592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2,830</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123027</xdr:rowOff>
    </xdr:from>
    <xdr:to>
      <xdr:col>3</xdr:col>
      <xdr:colOff>3175</xdr:colOff>
      <xdr:row>79</xdr:row>
      <xdr:rowOff>53177</xdr:rowOff>
    </xdr:to>
    <xdr:sp macro="" textlink="">
      <xdr:nvSpPr>
        <xdr:cNvPr id="203" name="円/楕円 202"/>
        <xdr:cNvSpPr/>
      </xdr:nvSpPr>
      <xdr:spPr>
        <a:xfrm>
          <a:off x="1968500" y="1349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44304</xdr:rowOff>
    </xdr:from>
    <xdr:ext cx="469744" cy="259045"/>
    <xdr:sp macro="" textlink="">
      <xdr:nvSpPr>
        <xdr:cNvPr id="204" name="テキスト ボックス 203"/>
        <xdr:cNvSpPr txBox="1"/>
      </xdr:nvSpPr>
      <xdr:spPr>
        <a:xfrm>
          <a:off x="1784427" y="135888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2,955</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151634</xdr:rowOff>
    </xdr:from>
    <xdr:to>
      <xdr:col>1</xdr:col>
      <xdr:colOff>485775</xdr:colOff>
      <xdr:row>79</xdr:row>
      <xdr:rowOff>81784</xdr:rowOff>
    </xdr:to>
    <xdr:sp macro="" textlink="">
      <xdr:nvSpPr>
        <xdr:cNvPr id="205" name="円/楕円 204"/>
        <xdr:cNvSpPr/>
      </xdr:nvSpPr>
      <xdr:spPr>
        <a:xfrm>
          <a:off x="1079500" y="13524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72911</xdr:rowOff>
    </xdr:from>
    <xdr:ext cx="469744" cy="259045"/>
    <xdr:sp macro="" textlink="">
      <xdr:nvSpPr>
        <xdr:cNvPr id="206" name="テキスト ボックス 205"/>
        <xdr:cNvSpPr txBox="1"/>
      </xdr:nvSpPr>
      <xdr:spPr>
        <a:xfrm>
          <a:off x="895427" y="13617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2,079</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120,185</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111240</xdr:rowOff>
    </xdr:from>
    <xdr:to>
      <xdr:col>6</xdr:col>
      <xdr:colOff>511175</xdr:colOff>
      <xdr:row>97</xdr:row>
      <xdr:rowOff>53136</xdr:rowOff>
    </xdr:to>
    <xdr:cxnSp macro="">
      <xdr:nvCxnSpPr>
        <xdr:cNvPr id="236" name="直線コネクタ 235"/>
        <xdr:cNvCxnSpPr/>
      </xdr:nvCxnSpPr>
      <xdr:spPr>
        <a:xfrm flipV="1">
          <a:off x="3797300" y="16570440"/>
          <a:ext cx="838200" cy="11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53136</xdr:rowOff>
    </xdr:from>
    <xdr:to>
      <xdr:col>5</xdr:col>
      <xdr:colOff>358775</xdr:colOff>
      <xdr:row>97</xdr:row>
      <xdr:rowOff>67614</xdr:rowOff>
    </xdr:to>
    <xdr:cxnSp macro="">
      <xdr:nvCxnSpPr>
        <xdr:cNvPr id="239" name="直線コネクタ 238"/>
        <xdr:cNvCxnSpPr/>
      </xdr:nvCxnSpPr>
      <xdr:spPr>
        <a:xfrm flipV="1">
          <a:off x="2908300" y="16683786"/>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67614</xdr:rowOff>
    </xdr:from>
    <xdr:to>
      <xdr:col>4</xdr:col>
      <xdr:colOff>155575</xdr:colOff>
      <xdr:row>97</xdr:row>
      <xdr:rowOff>144844</xdr:rowOff>
    </xdr:to>
    <xdr:cxnSp macro="">
      <xdr:nvCxnSpPr>
        <xdr:cNvPr id="242" name="直線コネクタ 241"/>
        <xdr:cNvCxnSpPr/>
      </xdr:nvCxnSpPr>
      <xdr:spPr>
        <a:xfrm flipV="1">
          <a:off x="2019300" y="16698264"/>
          <a:ext cx="889000" cy="77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140703</xdr:rowOff>
    </xdr:from>
    <xdr:to>
      <xdr:col>2</xdr:col>
      <xdr:colOff>638175</xdr:colOff>
      <xdr:row>97</xdr:row>
      <xdr:rowOff>144844</xdr:rowOff>
    </xdr:to>
    <xdr:cxnSp macro="">
      <xdr:nvCxnSpPr>
        <xdr:cNvPr id="245" name="直線コネクタ 244"/>
        <xdr:cNvCxnSpPr/>
      </xdr:nvCxnSpPr>
      <xdr:spPr>
        <a:xfrm>
          <a:off x="1130300" y="16771353"/>
          <a:ext cx="889000" cy="4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31170</xdr:rowOff>
    </xdr:from>
    <xdr:ext cx="534377" cy="259045"/>
    <xdr:sp macro="" textlink="">
      <xdr:nvSpPr>
        <xdr:cNvPr id="249" name="テキスト ボックス 248"/>
        <xdr:cNvSpPr txBox="1"/>
      </xdr:nvSpPr>
      <xdr:spPr>
        <a:xfrm>
          <a:off x="863111" y="16833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60440</xdr:rowOff>
    </xdr:from>
    <xdr:to>
      <xdr:col>6</xdr:col>
      <xdr:colOff>561975</xdr:colOff>
      <xdr:row>96</xdr:row>
      <xdr:rowOff>162040</xdr:rowOff>
    </xdr:to>
    <xdr:sp macro="" textlink="">
      <xdr:nvSpPr>
        <xdr:cNvPr id="255" name="円/楕円 254"/>
        <xdr:cNvSpPr/>
      </xdr:nvSpPr>
      <xdr:spPr>
        <a:xfrm>
          <a:off x="4584700" y="16519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38867</xdr:rowOff>
    </xdr:from>
    <xdr:ext cx="534377" cy="259045"/>
    <xdr:sp macro="" textlink="">
      <xdr:nvSpPr>
        <xdr:cNvPr id="256" name="扶助費該当値テキスト"/>
        <xdr:cNvSpPr txBox="1"/>
      </xdr:nvSpPr>
      <xdr:spPr>
        <a:xfrm>
          <a:off x="4686300" y="16498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95,241</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2336</xdr:rowOff>
    </xdr:from>
    <xdr:to>
      <xdr:col>5</xdr:col>
      <xdr:colOff>409575</xdr:colOff>
      <xdr:row>97</xdr:row>
      <xdr:rowOff>103936</xdr:rowOff>
    </xdr:to>
    <xdr:sp macro="" textlink="">
      <xdr:nvSpPr>
        <xdr:cNvPr id="257" name="円/楕円 256"/>
        <xdr:cNvSpPr/>
      </xdr:nvSpPr>
      <xdr:spPr>
        <a:xfrm>
          <a:off x="3746500" y="16632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95063</xdr:rowOff>
    </xdr:from>
    <xdr:ext cx="534377" cy="259045"/>
    <xdr:sp macro="" textlink="">
      <xdr:nvSpPr>
        <xdr:cNvPr id="258" name="テキスト ボックス 257"/>
        <xdr:cNvSpPr txBox="1"/>
      </xdr:nvSpPr>
      <xdr:spPr>
        <a:xfrm>
          <a:off x="3530111" y="1672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86,316</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16814</xdr:rowOff>
    </xdr:from>
    <xdr:to>
      <xdr:col>4</xdr:col>
      <xdr:colOff>206375</xdr:colOff>
      <xdr:row>97</xdr:row>
      <xdr:rowOff>118414</xdr:rowOff>
    </xdr:to>
    <xdr:sp macro="" textlink="">
      <xdr:nvSpPr>
        <xdr:cNvPr id="259" name="円/楕円 258"/>
        <xdr:cNvSpPr/>
      </xdr:nvSpPr>
      <xdr:spPr>
        <a:xfrm>
          <a:off x="2857500" y="1664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109541</xdr:rowOff>
    </xdr:from>
    <xdr:ext cx="534377" cy="259045"/>
    <xdr:sp macro="" textlink="">
      <xdr:nvSpPr>
        <xdr:cNvPr id="260" name="テキスト ボックス 259"/>
        <xdr:cNvSpPr txBox="1"/>
      </xdr:nvSpPr>
      <xdr:spPr>
        <a:xfrm>
          <a:off x="2641111" y="1674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85,176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94044</xdr:rowOff>
    </xdr:from>
    <xdr:to>
      <xdr:col>3</xdr:col>
      <xdr:colOff>3175</xdr:colOff>
      <xdr:row>98</xdr:row>
      <xdr:rowOff>24194</xdr:rowOff>
    </xdr:to>
    <xdr:sp macro="" textlink="">
      <xdr:nvSpPr>
        <xdr:cNvPr id="261" name="円/楕円 260"/>
        <xdr:cNvSpPr/>
      </xdr:nvSpPr>
      <xdr:spPr>
        <a:xfrm>
          <a:off x="1968500" y="16724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15321</xdr:rowOff>
    </xdr:from>
    <xdr:ext cx="534377" cy="259045"/>
    <xdr:sp macro="" textlink="">
      <xdr:nvSpPr>
        <xdr:cNvPr id="262" name="テキスト ボックス 261"/>
        <xdr:cNvSpPr txBox="1"/>
      </xdr:nvSpPr>
      <xdr:spPr>
        <a:xfrm>
          <a:off x="1752111" y="16817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79,095</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89903</xdr:rowOff>
    </xdr:from>
    <xdr:to>
      <xdr:col>1</xdr:col>
      <xdr:colOff>485775</xdr:colOff>
      <xdr:row>98</xdr:row>
      <xdr:rowOff>20053</xdr:rowOff>
    </xdr:to>
    <xdr:sp macro="" textlink="">
      <xdr:nvSpPr>
        <xdr:cNvPr id="263" name="円/楕円 262"/>
        <xdr:cNvSpPr/>
      </xdr:nvSpPr>
      <xdr:spPr>
        <a:xfrm>
          <a:off x="1079500" y="16720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36580</xdr:rowOff>
    </xdr:from>
    <xdr:ext cx="534377" cy="259045"/>
    <xdr:sp macro="" textlink="">
      <xdr:nvSpPr>
        <xdr:cNvPr id="264" name="テキスト ボックス 263"/>
        <xdr:cNvSpPr txBox="1"/>
      </xdr:nvSpPr>
      <xdr:spPr>
        <a:xfrm>
          <a:off x="863111" y="1649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79,421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39,210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35</xdr:row>
      <xdr:rowOff>163132</xdr:rowOff>
    </xdr:from>
    <xdr:to>
      <xdr:col>15</xdr:col>
      <xdr:colOff>180975</xdr:colOff>
      <xdr:row>36</xdr:row>
      <xdr:rowOff>15532</xdr:rowOff>
    </xdr:to>
    <xdr:cxnSp macro="">
      <xdr:nvCxnSpPr>
        <xdr:cNvPr id="297" name="直線コネクタ 296"/>
        <xdr:cNvCxnSpPr/>
      </xdr:nvCxnSpPr>
      <xdr:spPr>
        <a:xfrm>
          <a:off x="9639300" y="6163882"/>
          <a:ext cx="838200" cy="238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138421</xdr:rowOff>
    </xdr:from>
    <xdr:ext cx="534377" cy="259045"/>
    <xdr:sp macro="" textlink="">
      <xdr:nvSpPr>
        <xdr:cNvPr id="298" name="補助費等平均値テキスト"/>
        <xdr:cNvSpPr txBox="1"/>
      </xdr:nvSpPr>
      <xdr:spPr>
        <a:xfrm>
          <a:off x="10528300" y="61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35</xdr:row>
      <xdr:rowOff>163132</xdr:rowOff>
    </xdr:from>
    <xdr:to>
      <xdr:col>14</xdr:col>
      <xdr:colOff>28575</xdr:colOff>
      <xdr:row>36</xdr:row>
      <xdr:rowOff>83407</xdr:rowOff>
    </xdr:to>
    <xdr:cxnSp macro="">
      <xdr:nvCxnSpPr>
        <xdr:cNvPr id="300" name="直線コネクタ 299"/>
        <xdr:cNvCxnSpPr/>
      </xdr:nvCxnSpPr>
      <xdr:spPr>
        <a:xfrm flipV="1">
          <a:off x="8750300" y="6163882"/>
          <a:ext cx="889000" cy="91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88330</xdr:rowOff>
    </xdr:from>
    <xdr:ext cx="534377" cy="259045"/>
    <xdr:sp macro="" textlink="">
      <xdr:nvSpPr>
        <xdr:cNvPr id="302" name="テキスト ボックス 301"/>
        <xdr:cNvSpPr txBox="1"/>
      </xdr:nvSpPr>
      <xdr:spPr>
        <a:xfrm>
          <a:off x="9372111" y="6260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69834</xdr:rowOff>
    </xdr:from>
    <xdr:to>
      <xdr:col>12</xdr:col>
      <xdr:colOff>511175</xdr:colOff>
      <xdr:row>36</xdr:row>
      <xdr:rowOff>83407</xdr:rowOff>
    </xdr:to>
    <xdr:cxnSp macro="">
      <xdr:nvCxnSpPr>
        <xdr:cNvPr id="303" name="直線コネクタ 302"/>
        <xdr:cNvCxnSpPr/>
      </xdr:nvCxnSpPr>
      <xdr:spPr>
        <a:xfrm>
          <a:off x="7861300" y="6242034"/>
          <a:ext cx="889000" cy="13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126525</xdr:rowOff>
    </xdr:from>
    <xdr:ext cx="534377" cy="259045"/>
    <xdr:sp macro="" textlink="">
      <xdr:nvSpPr>
        <xdr:cNvPr id="305" name="テキスト ボックス 304"/>
        <xdr:cNvSpPr txBox="1"/>
      </xdr:nvSpPr>
      <xdr:spPr>
        <a:xfrm>
          <a:off x="8483111" y="6298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69834</xdr:rowOff>
    </xdr:from>
    <xdr:to>
      <xdr:col>11</xdr:col>
      <xdr:colOff>307975</xdr:colOff>
      <xdr:row>36</xdr:row>
      <xdr:rowOff>87922</xdr:rowOff>
    </xdr:to>
    <xdr:cxnSp macro="">
      <xdr:nvCxnSpPr>
        <xdr:cNvPr id="306" name="直線コネクタ 305"/>
        <xdr:cNvCxnSpPr/>
      </xdr:nvCxnSpPr>
      <xdr:spPr>
        <a:xfrm flipV="1">
          <a:off x="6972300" y="6242034"/>
          <a:ext cx="889000" cy="18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150356</xdr:rowOff>
    </xdr:from>
    <xdr:ext cx="534377" cy="259045"/>
    <xdr:sp macro="" textlink="">
      <xdr:nvSpPr>
        <xdr:cNvPr id="308" name="テキスト ボックス 307"/>
        <xdr:cNvSpPr txBox="1"/>
      </xdr:nvSpPr>
      <xdr:spPr>
        <a:xfrm>
          <a:off x="7594111" y="63225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157424</xdr:rowOff>
    </xdr:from>
    <xdr:ext cx="534377" cy="259045"/>
    <xdr:sp macro="" textlink="">
      <xdr:nvSpPr>
        <xdr:cNvPr id="310" name="テキスト ボックス 309"/>
        <xdr:cNvSpPr txBox="1"/>
      </xdr:nvSpPr>
      <xdr:spPr>
        <a:xfrm>
          <a:off x="6705111" y="632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35</xdr:row>
      <xdr:rowOff>136182</xdr:rowOff>
    </xdr:from>
    <xdr:to>
      <xdr:col>15</xdr:col>
      <xdr:colOff>231775</xdr:colOff>
      <xdr:row>36</xdr:row>
      <xdr:rowOff>66332</xdr:rowOff>
    </xdr:to>
    <xdr:sp macro="" textlink="">
      <xdr:nvSpPr>
        <xdr:cNvPr id="316" name="円/楕円 315"/>
        <xdr:cNvSpPr/>
      </xdr:nvSpPr>
      <xdr:spPr>
        <a:xfrm>
          <a:off x="10426700" y="6136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34</xdr:row>
      <xdr:rowOff>159059</xdr:rowOff>
    </xdr:from>
    <xdr:ext cx="534377" cy="259045"/>
    <xdr:sp macro="" textlink="">
      <xdr:nvSpPr>
        <xdr:cNvPr id="317" name="補助費等該当値テキスト"/>
        <xdr:cNvSpPr txBox="1"/>
      </xdr:nvSpPr>
      <xdr:spPr>
        <a:xfrm>
          <a:off x="10528300" y="598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67,036</a:t>
          </a:r>
          <a:endParaRPr kumimoji="1" lang="ja-JP" altLang="en-US" sz="1000" b="1">
            <a:solidFill>
              <a:srgbClr val="FF0000"/>
            </a:solidFill>
            <a:latin typeface="ＭＳ Ｐゴシック"/>
          </a:endParaRPr>
        </a:p>
      </xdr:txBody>
    </xdr:sp>
    <xdr:clientData/>
  </xdr:oneCellAnchor>
  <xdr:twoCellAnchor>
    <xdr:from>
      <xdr:col>13</xdr:col>
      <xdr:colOff>663575</xdr:colOff>
      <xdr:row>35</xdr:row>
      <xdr:rowOff>112332</xdr:rowOff>
    </xdr:from>
    <xdr:to>
      <xdr:col>14</xdr:col>
      <xdr:colOff>79375</xdr:colOff>
      <xdr:row>36</xdr:row>
      <xdr:rowOff>42482</xdr:rowOff>
    </xdr:to>
    <xdr:sp macro="" textlink="">
      <xdr:nvSpPr>
        <xdr:cNvPr id="318" name="円/楕円 317"/>
        <xdr:cNvSpPr/>
      </xdr:nvSpPr>
      <xdr:spPr>
        <a:xfrm>
          <a:off x="9588500" y="6113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59009</xdr:rowOff>
    </xdr:from>
    <xdr:ext cx="534377" cy="259045"/>
    <xdr:sp macro="" textlink="">
      <xdr:nvSpPr>
        <xdr:cNvPr id="319" name="テキスト ボックス 318"/>
        <xdr:cNvSpPr txBox="1"/>
      </xdr:nvSpPr>
      <xdr:spPr>
        <a:xfrm>
          <a:off x="9372111" y="5888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69,540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32607</xdr:rowOff>
    </xdr:from>
    <xdr:to>
      <xdr:col>12</xdr:col>
      <xdr:colOff>561975</xdr:colOff>
      <xdr:row>36</xdr:row>
      <xdr:rowOff>134207</xdr:rowOff>
    </xdr:to>
    <xdr:sp macro="" textlink="">
      <xdr:nvSpPr>
        <xdr:cNvPr id="320" name="円/楕円 319"/>
        <xdr:cNvSpPr/>
      </xdr:nvSpPr>
      <xdr:spPr>
        <a:xfrm>
          <a:off x="8699500" y="620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150734</xdr:rowOff>
    </xdr:from>
    <xdr:ext cx="534377" cy="259045"/>
    <xdr:sp macro="" textlink="">
      <xdr:nvSpPr>
        <xdr:cNvPr id="321" name="テキスト ボックス 320"/>
        <xdr:cNvSpPr txBox="1"/>
      </xdr:nvSpPr>
      <xdr:spPr>
        <a:xfrm>
          <a:off x="8483111" y="5980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59,910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19034</xdr:rowOff>
    </xdr:from>
    <xdr:to>
      <xdr:col>11</xdr:col>
      <xdr:colOff>358775</xdr:colOff>
      <xdr:row>36</xdr:row>
      <xdr:rowOff>120634</xdr:rowOff>
    </xdr:to>
    <xdr:sp macro="" textlink="">
      <xdr:nvSpPr>
        <xdr:cNvPr id="322" name="円/楕円 321"/>
        <xdr:cNvSpPr/>
      </xdr:nvSpPr>
      <xdr:spPr>
        <a:xfrm>
          <a:off x="7810500" y="6191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137161</xdr:rowOff>
    </xdr:from>
    <xdr:ext cx="534377" cy="259045"/>
    <xdr:sp macro="" textlink="">
      <xdr:nvSpPr>
        <xdr:cNvPr id="323" name="テキスト ボックス 322"/>
        <xdr:cNvSpPr txBox="1"/>
      </xdr:nvSpPr>
      <xdr:spPr>
        <a:xfrm>
          <a:off x="7594111" y="596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61,335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37122</xdr:rowOff>
    </xdr:from>
    <xdr:to>
      <xdr:col>10</xdr:col>
      <xdr:colOff>155575</xdr:colOff>
      <xdr:row>36</xdr:row>
      <xdr:rowOff>138722</xdr:rowOff>
    </xdr:to>
    <xdr:sp macro="" textlink="">
      <xdr:nvSpPr>
        <xdr:cNvPr id="324" name="円/楕円 323"/>
        <xdr:cNvSpPr/>
      </xdr:nvSpPr>
      <xdr:spPr>
        <a:xfrm>
          <a:off x="6921500" y="62093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155249</xdr:rowOff>
    </xdr:from>
    <xdr:ext cx="534377" cy="259045"/>
    <xdr:sp macro="" textlink="">
      <xdr:nvSpPr>
        <xdr:cNvPr id="325" name="テキスト ボックス 324"/>
        <xdr:cNvSpPr txBox="1"/>
      </xdr:nvSpPr>
      <xdr:spPr>
        <a:xfrm>
          <a:off x="6705111" y="598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59,436</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109150</xdr:rowOff>
    </xdr:from>
    <xdr:to>
      <xdr:col>15</xdr:col>
      <xdr:colOff>180975</xdr:colOff>
      <xdr:row>57</xdr:row>
      <xdr:rowOff>22830</xdr:rowOff>
    </xdr:to>
    <xdr:cxnSp macro="">
      <xdr:nvCxnSpPr>
        <xdr:cNvPr id="352" name="直線コネクタ 351"/>
        <xdr:cNvCxnSpPr/>
      </xdr:nvCxnSpPr>
      <xdr:spPr>
        <a:xfrm flipV="1">
          <a:off x="9639300" y="9710350"/>
          <a:ext cx="838200" cy="85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73921</xdr:rowOff>
    </xdr:from>
    <xdr:ext cx="534377" cy="259045"/>
    <xdr:sp macro="" textlink="">
      <xdr:nvSpPr>
        <xdr:cNvPr id="353" name="普通建設事業費平均値テキスト"/>
        <xdr:cNvSpPr txBox="1"/>
      </xdr:nvSpPr>
      <xdr:spPr>
        <a:xfrm>
          <a:off x="10528300" y="9503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148725</xdr:rowOff>
    </xdr:from>
    <xdr:to>
      <xdr:col>14</xdr:col>
      <xdr:colOff>28575</xdr:colOff>
      <xdr:row>57</xdr:row>
      <xdr:rowOff>22830</xdr:rowOff>
    </xdr:to>
    <xdr:cxnSp macro="">
      <xdr:nvCxnSpPr>
        <xdr:cNvPr id="355" name="直線コネクタ 354"/>
        <xdr:cNvCxnSpPr/>
      </xdr:nvCxnSpPr>
      <xdr:spPr>
        <a:xfrm>
          <a:off x="8750300" y="9749925"/>
          <a:ext cx="889000" cy="455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148725</xdr:rowOff>
    </xdr:from>
    <xdr:to>
      <xdr:col>12</xdr:col>
      <xdr:colOff>511175</xdr:colOff>
      <xdr:row>57</xdr:row>
      <xdr:rowOff>70201</xdr:rowOff>
    </xdr:to>
    <xdr:cxnSp macro="">
      <xdr:nvCxnSpPr>
        <xdr:cNvPr id="358" name="直線コネクタ 357"/>
        <xdr:cNvCxnSpPr/>
      </xdr:nvCxnSpPr>
      <xdr:spPr>
        <a:xfrm flipV="1">
          <a:off x="7861300" y="9749925"/>
          <a:ext cx="889000" cy="92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70201</xdr:rowOff>
    </xdr:from>
    <xdr:to>
      <xdr:col>11</xdr:col>
      <xdr:colOff>307975</xdr:colOff>
      <xdr:row>57</xdr:row>
      <xdr:rowOff>119300</xdr:rowOff>
    </xdr:to>
    <xdr:cxnSp macro="">
      <xdr:nvCxnSpPr>
        <xdr:cNvPr id="361" name="直線コネクタ 360"/>
        <xdr:cNvCxnSpPr/>
      </xdr:nvCxnSpPr>
      <xdr:spPr>
        <a:xfrm flipV="1">
          <a:off x="6972300" y="9842851"/>
          <a:ext cx="889000" cy="49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58350</xdr:rowOff>
    </xdr:from>
    <xdr:to>
      <xdr:col>15</xdr:col>
      <xdr:colOff>231775</xdr:colOff>
      <xdr:row>56</xdr:row>
      <xdr:rowOff>159950</xdr:rowOff>
    </xdr:to>
    <xdr:sp macro="" textlink="">
      <xdr:nvSpPr>
        <xdr:cNvPr id="371" name="円/楕円 370"/>
        <xdr:cNvSpPr/>
      </xdr:nvSpPr>
      <xdr:spPr>
        <a:xfrm>
          <a:off x="10426700" y="9659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36777</xdr:rowOff>
    </xdr:from>
    <xdr:ext cx="534377" cy="259045"/>
    <xdr:sp macro="" textlink="">
      <xdr:nvSpPr>
        <xdr:cNvPr id="372" name="普通建設事業費該当値テキスト"/>
        <xdr:cNvSpPr txBox="1"/>
      </xdr:nvSpPr>
      <xdr:spPr>
        <a:xfrm>
          <a:off x="10528300" y="9637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81,682</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143480</xdr:rowOff>
    </xdr:from>
    <xdr:to>
      <xdr:col>14</xdr:col>
      <xdr:colOff>79375</xdr:colOff>
      <xdr:row>57</xdr:row>
      <xdr:rowOff>73630</xdr:rowOff>
    </xdr:to>
    <xdr:sp macro="" textlink="">
      <xdr:nvSpPr>
        <xdr:cNvPr id="373" name="円/楕円 372"/>
        <xdr:cNvSpPr/>
      </xdr:nvSpPr>
      <xdr:spPr>
        <a:xfrm>
          <a:off x="9588500" y="9744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64757</xdr:rowOff>
    </xdr:from>
    <xdr:ext cx="534377" cy="259045"/>
    <xdr:sp macro="" textlink="">
      <xdr:nvSpPr>
        <xdr:cNvPr id="374" name="テキスト ボックス 373"/>
        <xdr:cNvSpPr txBox="1"/>
      </xdr:nvSpPr>
      <xdr:spPr>
        <a:xfrm>
          <a:off x="9372111" y="9837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63,062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97925</xdr:rowOff>
    </xdr:from>
    <xdr:to>
      <xdr:col>12</xdr:col>
      <xdr:colOff>561975</xdr:colOff>
      <xdr:row>57</xdr:row>
      <xdr:rowOff>28075</xdr:rowOff>
    </xdr:to>
    <xdr:sp macro="" textlink="">
      <xdr:nvSpPr>
        <xdr:cNvPr id="375" name="円/楕円 374"/>
        <xdr:cNvSpPr/>
      </xdr:nvSpPr>
      <xdr:spPr>
        <a:xfrm>
          <a:off x="8699500" y="9699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19202</xdr:rowOff>
    </xdr:from>
    <xdr:ext cx="534377" cy="259045"/>
    <xdr:sp macro="" textlink="">
      <xdr:nvSpPr>
        <xdr:cNvPr id="376" name="テキスト ボックス 375"/>
        <xdr:cNvSpPr txBox="1"/>
      </xdr:nvSpPr>
      <xdr:spPr>
        <a:xfrm>
          <a:off x="8483111" y="9791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19401</xdr:rowOff>
    </xdr:from>
    <xdr:to>
      <xdr:col>11</xdr:col>
      <xdr:colOff>358775</xdr:colOff>
      <xdr:row>57</xdr:row>
      <xdr:rowOff>121001</xdr:rowOff>
    </xdr:to>
    <xdr:sp macro="" textlink="">
      <xdr:nvSpPr>
        <xdr:cNvPr id="377" name="円/楕円 376"/>
        <xdr:cNvSpPr/>
      </xdr:nvSpPr>
      <xdr:spPr>
        <a:xfrm>
          <a:off x="7810500" y="979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112128</xdr:rowOff>
    </xdr:from>
    <xdr:ext cx="534377" cy="259045"/>
    <xdr:sp macro="" textlink="">
      <xdr:nvSpPr>
        <xdr:cNvPr id="378" name="テキスト ボックス 377"/>
        <xdr:cNvSpPr txBox="1"/>
      </xdr:nvSpPr>
      <xdr:spPr>
        <a:xfrm>
          <a:off x="7594111" y="9884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52,701</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68500</xdr:rowOff>
    </xdr:from>
    <xdr:to>
      <xdr:col>10</xdr:col>
      <xdr:colOff>155575</xdr:colOff>
      <xdr:row>57</xdr:row>
      <xdr:rowOff>170100</xdr:rowOff>
    </xdr:to>
    <xdr:sp macro="" textlink="">
      <xdr:nvSpPr>
        <xdr:cNvPr id="379" name="円/楕円 378"/>
        <xdr:cNvSpPr/>
      </xdr:nvSpPr>
      <xdr:spPr>
        <a:xfrm>
          <a:off x="6921500" y="984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161227</xdr:rowOff>
    </xdr:from>
    <xdr:ext cx="534377" cy="259045"/>
    <xdr:sp macro="" textlink="">
      <xdr:nvSpPr>
        <xdr:cNvPr id="380" name="テキスト ボックス 379"/>
        <xdr:cNvSpPr txBox="1"/>
      </xdr:nvSpPr>
      <xdr:spPr>
        <a:xfrm>
          <a:off x="6705111" y="9933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17,882</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100228</xdr:rowOff>
    </xdr:from>
    <xdr:to>
      <xdr:col>15</xdr:col>
      <xdr:colOff>180975</xdr:colOff>
      <xdr:row>78</xdr:row>
      <xdr:rowOff>19159</xdr:rowOff>
    </xdr:to>
    <xdr:cxnSp macro="">
      <xdr:nvCxnSpPr>
        <xdr:cNvPr id="409" name="直線コネクタ 408"/>
        <xdr:cNvCxnSpPr/>
      </xdr:nvCxnSpPr>
      <xdr:spPr>
        <a:xfrm>
          <a:off x="9639300" y="13301878"/>
          <a:ext cx="838200" cy="90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132915</xdr:rowOff>
    </xdr:from>
    <xdr:ext cx="534377" cy="259045"/>
    <xdr:sp macro="" textlink="">
      <xdr:nvSpPr>
        <xdr:cNvPr id="410" name="普通建設事業費 （ うち新規整備　）平均値テキスト"/>
        <xdr:cNvSpPr txBox="1"/>
      </xdr:nvSpPr>
      <xdr:spPr>
        <a:xfrm>
          <a:off x="10528300" y="13163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100228</xdr:rowOff>
    </xdr:from>
    <xdr:to>
      <xdr:col>14</xdr:col>
      <xdr:colOff>28575</xdr:colOff>
      <xdr:row>78</xdr:row>
      <xdr:rowOff>155809</xdr:rowOff>
    </xdr:to>
    <xdr:cxnSp macro="">
      <xdr:nvCxnSpPr>
        <xdr:cNvPr id="412" name="直線コネクタ 411"/>
        <xdr:cNvCxnSpPr/>
      </xdr:nvCxnSpPr>
      <xdr:spPr>
        <a:xfrm flipV="1">
          <a:off x="8750300" y="13301878"/>
          <a:ext cx="889000" cy="227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139809</xdr:rowOff>
    </xdr:from>
    <xdr:to>
      <xdr:col>15</xdr:col>
      <xdr:colOff>231775</xdr:colOff>
      <xdr:row>78</xdr:row>
      <xdr:rowOff>69959</xdr:rowOff>
    </xdr:to>
    <xdr:sp macro="" textlink="">
      <xdr:nvSpPr>
        <xdr:cNvPr id="422" name="円/楕円 421"/>
        <xdr:cNvSpPr/>
      </xdr:nvSpPr>
      <xdr:spPr>
        <a:xfrm>
          <a:off x="10426700" y="13341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118236</xdr:rowOff>
    </xdr:from>
    <xdr:ext cx="534377" cy="259045"/>
    <xdr:sp macro="" textlink="">
      <xdr:nvSpPr>
        <xdr:cNvPr id="423" name="普通建設事業費 （ うち新規整備　）該当値テキスト"/>
        <xdr:cNvSpPr txBox="1"/>
      </xdr:nvSpPr>
      <xdr:spPr>
        <a:xfrm>
          <a:off x="10528300" y="13319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25,819</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49428</xdr:rowOff>
    </xdr:from>
    <xdr:to>
      <xdr:col>14</xdr:col>
      <xdr:colOff>79375</xdr:colOff>
      <xdr:row>77</xdr:row>
      <xdr:rowOff>151028</xdr:rowOff>
    </xdr:to>
    <xdr:sp macro="" textlink="">
      <xdr:nvSpPr>
        <xdr:cNvPr id="424" name="円/楕円 423"/>
        <xdr:cNvSpPr/>
      </xdr:nvSpPr>
      <xdr:spPr>
        <a:xfrm>
          <a:off x="9588500" y="13251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142155</xdr:rowOff>
    </xdr:from>
    <xdr:ext cx="534377" cy="259045"/>
    <xdr:sp macro="" textlink="">
      <xdr:nvSpPr>
        <xdr:cNvPr id="425" name="テキスト ボックス 424"/>
        <xdr:cNvSpPr txBox="1"/>
      </xdr:nvSpPr>
      <xdr:spPr>
        <a:xfrm>
          <a:off x="9372111" y="13343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37,680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105009</xdr:rowOff>
    </xdr:from>
    <xdr:to>
      <xdr:col>12</xdr:col>
      <xdr:colOff>561975</xdr:colOff>
      <xdr:row>79</xdr:row>
      <xdr:rowOff>35159</xdr:rowOff>
    </xdr:to>
    <xdr:sp macro="" textlink="">
      <xdr:nvSpPr>
        <xdr:cNvPr id="426" name="円/楕円 425"/>
        <xdr:cNvSpPr/>
      </xdr:nvSpPr>
      <xdr:spPr>
        <a:xfrm>
          <a:off x="8699500" y="134781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26286</xdr:rowOff>
    </xdr:from>
    <xdr:ext cx="469744" cy="259045"/>
    <xdr:sp macro="" textlink="">
      <xdr:nvSpPr>
        <xdr:cNvPr id="427" name="テキスト ボックス 426"/>
        <xdr:cNvSpPr txBox="1"/>
      </xdr:nvSpPr>
      <xdr:spPr>
        <a:xfrm>
          <a:off x="8515427" y="135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7,886</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29,917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32818</xdr:rowOff>
    </xdr:from>
    <xdr:to>
      <xdr:col>15</xdr:col>
      <xdr:colOff>180975</xdr:colOff>
      <xdr:row>97</xdr:row>
      <xdr:rowOff>120017</xdr:rowOff>
    </xdr:to>
    <xdr:cxnSp macro="">
      <xdr:nvCxnSpPr>
        <xdr:cNvPr id="452" name="直線コネクタ 451"/>
        <xdr:cNvCxnSpPr/>
      </xdr:nvCxnSpPr>
      <xdr:spPr>
        <a:xfrm flipV="1">
          <a:off x="9639300" y="16663468"/>
          <a:ext cx="838200" cy="87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56004</xdr:rowOff>
    </xdr:from>
    <xdr:to>
      <xdr:col>14</xdr:col>
      <xdr:colOff>28575</xdr:colOff>
      <xdr:row>97</xdr:row>
      <xdr:rowOff>120017</xdr:rowOff>
    </xdr:to>
    <xdr:cxnSp macro="">
      <xdr:nvCxnSpPr>
        <xdr:cNvPr id="455" name="直線コネクタ 454"/>
        <xdr:cNvCxnSpPr/>
      </xdr:nvCxnSpPr>
      <xdr:spPr>
        <a:xfrm>
          <a:off x="8750300" y="16515204"/>
          <a:ext cx="889000" cy="23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83715</xdr:rowOff>
    </xdr:from>
    <xdr:ext cx="534377" cy="259045"/>
    <xdr:sp macro="" textlink="">
      <xdr:nvSpPr>
        <xdr:cNvPr id="457" name="テキスト ボックス 456"/>
        <xdr:cNvSpPr txBox="1"/>
      </xdr:nvSpPr>
      <xdr:spPr>
        <a:xfrm>
          <a:off x="9372111" y="1637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31945</xdr:rowOff>
    </xdr:from>
    <xdr:ext cx="534377" cy="259045"/>
    <xdr:sp macro="" textlink="">
      <xdr:nvSpPr>
        <xdr:cNvPr id="459" name="テキスト ボックス 458"/>
        <xdr:cNvSpPr txBox="1"/>
      </xdr:nvSpPr>
      <xdr:spPr>
        <a:xfrm>
          <a:off x="8483111" y="16662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153468</xdr:rowOff>
    </xdr:from>
    <xdr:to>
      <xdr:col>15</xdr:col>
      <xdr:colOff>231775</xdr:colOff>
      <xdr:row>97</xdr:row>
      <xdr:rowOff>83618</xdr:rowOff>
    </xdr:to>
    <xdr:sp macro="" textlink="">
      <xdr:nvSpPr>
        <xdr:cNvPr id="465" name="円/楕円 464"/>
        <xdr:cNvSpPr/>
      </xdr:nvSpPr>
      <xdr:spPr>
        <a:xfrm>
          <a:off x="10426700" y="16612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131895</xdr:rowOff>
    </xdr:from>
    <xdr:ext cx="534377" cy="259045"/>
    <xdr:sp macro="" textlink="">
      <xdr:nvSpPr>
        <xdr:cNvPr id="466" name="普通建設事業費 （ うち更新整備　）該当値テキスト"/>
        <xdr:cNvSpPr txBox="1"/>
      </xdr:nvSpPr>
      <xdr:spPr>
        <a:xfrm>
          <a:off x="10528300" y="165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28,702</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69217</xdr:rowOff>
    </xdr:from>
    <xdr:to>
      <xdr:col>14</xdr:col>
      <xdr:colOff>79375</xdr:colOff>
      <xdr:row>97</xdr:row>
      <xdr:rowOff>170817</xdr:rowOff>
    </xdr:to>
    <xdr:sp macro="" textlink="">
      <xdr:nvSpPr>
        <xdr:cNvPr id="467" name="円/楕円 466"/>
        <xdr:cNvSpPr/>
      </xdr:nvSpPr>
      <xdr:spPr>
        <a:xfrm>
          <a:off x="9588500" y="1669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161944</xdr:rowOff>
    </xdr:from>
    <xdr:ext cx="534377" cy="259045"/>
    <xdr:sp macro="" textlink="">
      <xdr:nvSpPr>
        <xdr:cNvPr id="468" name="テキスト ボックス 467"/>
        <xdr:cNvSpPr txBox="1"/>
      </xdr:nvSpPr>
      <xdr:spPr>
        <a:xfrm>
          <a:off x="9372111" y="1679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5204</xdr:rowOff>
    </xdr:from>
    <xdr:to>
      <xdr:col>12</xdr:col>
      <xdr:colOff>561975</xdr:colOff>
      <xdr:row>96</xdr:row>
      <xdr:rowOff>106804</xdr:rowOff>
    </xdr:to>
    <xdr:sp macro="" textlink="">
      <xdr:nvSpPr>
        <xdr:cNvPr id="469" name="円/楕円 468"/>
        <xdr:cNvSpPr/>
      </xdr:nvSpPr>
      <xdr:spPr>
        <a:xfrm>
          <a:off x="8699500" y="16464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123331</xdr:rowOff>
    </xdr:from>
    <xdr:ext cx="534377" cy="259045"/>
    <xdr:sp macro="" textlink="">
      <xdr:nvSpPr>
        <xdr:cNvPr id="470" name="テキスト ボックス 469"/>
        <xdr:cNvSpPr txBox="1"/>
      </xdr:nvSpPr>
      <xdr:spPr>
        <a:xfrm>
          <a:off x="8483111" y="1623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54,645</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81" name="直線コネクタ 480"/>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82" name="テキスト ボックス 481"/>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3" name="直線コネクタ 482"/>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4" name="テキスト ボックス 483"/>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5" name="直線コネクタ 484"/>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86" name="テキスト ボックス 485"/>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7" name="直線コネクタ 486"/>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88" name="テキスト ボックス 487"/>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9" name="直線コネクタ 488"/>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90" name="テキスト ボックス 489"/>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1" name="直線コネクタ 490"/>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2" name="テキスト ボックス 491"/>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3"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32</xdr:row>
      <xdr:rowOff>69577</xdr:rowOff>
    </xdr:from>
    <xdr:to>
      <xdr:col>23</xdr:col>
      <xdr:colOff>516889</xdr:colOff>
      <xdr:row>39</xdr:row>
      <xdr:rowOff>44450</xdr:rowOff>
    </xdr:to>
    <xdr:cxnSp macro="">
      <xdr:nvCxnSpPr>
        <xdr:cNvPr id="494" name="直線コネクタ 493"/>
        <xdr:cNvCxnSpPr/>
      </xdr:nvCxnSpPr>
      <xdr:spPr>
        <a:xfrm flipV="1">
          <a:off x="16317595" y="5555977"/>
          <a:ext cx="1269" cy="117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5"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6" name="直線コネクタ 495"/>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31</xdr:row>
      <xdr:rowOff>16254</xdr:rowOff>
    </xdr:from>
    <xdr:ext cx="534377" cy="259045"/>
    <xdr:sp macro="" textlink="">
      <xdr:nvSpPr>
        <xdr:cNvPr id="497" name="災害復旧事業費最大値テキスト"/>
        <xdr:cNvSpPr txBox="1"/>
      </xdr:nvSpPr>
      <xdr:spPr>
        <a:xfrm>
          <a:off x="16370300" y="533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32</xdr:row>
      <xdr:rowOff>69577</xdr:rowOff>
    </xdr:from>
    <xdr:to>
      <xdr:col>23</xdr:col>
      <xdr:colOff>606425</xdr:colOff>
      <xdr:row>32</xdr:row>
      <xdr:rowOff>69577</xdr:rowOff>
    </xdr:to>
    <xdr:cxnSp macro="">
      <xdr:nvCxnSpPr>
        <xdr:cNvPr id="498" name="直線コネクタ 497"/>
        <xdr:cNvCxnSpPr/>
      </xdr:nvCxnSpPr>
      <xdr:spPr>
        <a:xfrm>
          <a:off x="16230600" y="5555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30638</xdr:rowOff>
    </xdr:from>
    <xdr:to>
      <xdr:col>23</xdr:col>
      <xdr:colOff>517525</xdr:colOff>
      <xdr:row>39</xdr:row>
      <xdr:rowOff>3169</xdr:rowOff>
    </xdr:to>
    <xdr:cxnSp macro="">
      <xdr:nvCxnSpPr>
        <xdr:cNvPr id="499" name="直線コネクタ 498"/>
        <xdr:cNvCxnSpPr/>
      </xdr:nvCxnSpPr>
      <xdr:spPr>
        <a:xfrm>
          <a:off x="15481300" y="6545738"/>
          <a:ext cx="838200" cy="143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108005</xdr:rowOff>
    </xdr:from>
    <xdr:ext cx="469744" cy="259045"/>
    <xdr:sp macro="" textlink="">
      <xdr:nvSpPr>
        <xdr:cNvPr id="500" name="災害復旧事業費平均値テキスト"/>
        <xdr:cNvSpPr txBox="1"/>
      </xdr:nvSpPr>
      <xdr:spPr>
        <a:xfrm>
          <a:off x="16370300" y="6451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85128</xdr:rowOff>
    </xdr:from>
    <xdr:to>
      <xdr:col>23</xdr:col>
      <xdr:colOff>568325</xdr:colOff>
      <xdr:row>39</xdr:row>
      <xdr:rowOff>15278</xdr:rowOff>
    </xdr:to>
    <xdr:sp macro="" textlink="">
      <xdr:nvSpPr>
        <xdr:cNvPr id="501" name="フローチャート : 判断 500"/>
        <xdr:cNvSpPr/>
      </xdr:nvSpPr>
      <xdr:spPr>
        <a:xfrm>
          <a:off x="16268700" y="660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129070</xdr:rowOff>
    </xdr:from>
    <xdr:to>
      <xdr:col>22</xdr:col>
      <xdr:colOff>365125</xdr:colOff>
      <xdr:row>38</xdr:row>
      <xdr:rowOff>30638</xdr:rowOff>
    </xdr:to>
    <xdr:cxnSp macro="">
      <xdr:nvCxnSpPr>
        <xdr:cNvPr id="502" name="直線コネクタ 501"/>
        <xdr:cNvCxnSpPr/>
      </xdr:nvCxnSpPr>
      <xdr:spPr>
        <a:xfrm>
          <a:off x="14592300" y="5786920"/>
          <a:ext cx="889000" cy="75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70479</xdr:rowOff>
    </xdr:from>
    <xdr:to>
      <xdr:col>22</xdr:col>
      <xdr:colOff>415925</xdr:colOff>
      <xdr:row>39</xdr:row>
      <xdr:rowOff>629</xdr:rowOff>
    </xdr:to>
    <xdr:sp macro="" textlink="">
      <xdr:nvSpPr>
        <xdr:cNvPr id="503" name="フローチャート : 判断 502"/>
        <xdr:cNvSpPr/>
      </xdr:nvSpPr>
      <xdr:spPr>
        <a:xfrm>
          <a:off x="15430500" y="658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163206</xdr:rowOff>
    </xdr:from>
    <xdr:ext cx="469744" cy="259045"/>
    <xdr:sp macro="" textlink="">
      <xdr:nvSpPr>
        <xdr:cNvPr id="504" name="テキスト ボックス 503"/>
        <xdr:cNvSpPr txBox="1"/>
      </xdr:nvSpPr>
      <xdr:spPr>
        <a:xfrm>
          <a:off x="15246427" y="6678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31</xdr:row>
      <xdr:rowOff>156997</xdr:rowOff>
    </xdr:from>
    <xdr:to>
      <xdr:col>21</xdr:col>
      <xdr:colOff>161925</xdr:colOff>
      <xdr:row>33</xdr:row>
      <xdr:rowOff>129070</xdr:rowOff>
    </xdr:to>
    <xdr:cxnSp macro="">
      <xdr:nvCxnSpPr>
        <xdr:cNvPr id="505" name="直線コネクタ 504"/>
        <xdr:cNvCxnSpPr/>
      </xdr:nvCxnSpPr>
      <xdr:spPr>
        <a:xfrm>
          <a:off x="13703300" y="5471947"/>
          <a:ext cx="889000" cy="3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10585</xdr:rowOff>
    </xdr:from>
    <xdr:to>
      <xdr:col>21</xdr:col>
      <xdr:colOff>212725</xdr:colOff>
      <xdr:row>38</xdr:row>
      <xdr:rowOff>112185</xdr:rowOff>
    </xdr:to>
    <xdr:sp macro="" textlink="">
      <xdr:nvSpPr>
        <xdr:cNvPr id="506" name="フローチャート : 判断 505"/>
        <xdr:cNvSpPr/>
      </xdr:nvSpPr>
      <xdr:spPr>
        <a:xfrm>
          <a:off x="14541500" y="652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38</xdr:row>
      <xdr:rowOff>103312</xdr:rowOff>
    </xdr:from>
    <xdr:ext cx="469744" cy="259045"/>
    <xdr:sp macro="" textlink="">
      <xdr:nvSpPr>
        <xdr:cNvPr id="507" name="テキスト ボックス 506"/>
        <xdr:cNvSpPr txBox="1"/>
      </xdr:nvSpPr>
      <xdr:spPr>
        <a:xfrm>
          <a:off x="14357427" y="6618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31</xdr:row>
      <xdr:rowOff>156997</xdr:rowOff>
    </xdr:from>
    <xdr:to>
      <xdr:col>19</xdr:col>
      <xdr:colOff>644525</xdr:colOff>
      <xdr:row>36</xdr:row>
      <xdr:rowOff>67520</xdr:rowOff>
    </xdr:to>
    <xdr:cxnSp macro="">
      <xdr:nvCxnSpPr>
        <xdr:cNvPr id="508" name="直線コネクタ 507"/>
        <xdr:cNvCxnSpPr/>
      </xdr:nvCxnSpPr>
      <xdr:spPr>
        <a:xfrm flipV="1">
          <a:off x="12814300" y="5471947"/>
          <a:ext cx="889000" cy="7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14433</xdr:rowOff>
    </xdr:from>
    <xdr:to>
      <xdr:col>20</xdr:col>
      <xdr:colOff>9525</xdr:colOff>
      <xdr:row>38</xdr:row>
      <xdr:rowOff>116033</xdr:rowOff>
    </xdr:to>
    <xdr:sp macro="" textlink="">
      <xdr:nvSpPr>
        <xdr:cNvPr id="509" name="フローチャート : 判断 508"/>
        <xdr:cNvSpPr/>
      </xdr:nvSpPr>
      <xdr:spPr>
        <a:xfrm>
          <a:off x="13652500" y="6529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107160</xdr:rowOff>
    </xdr:from>
    <xdr:ext cx="469744" cy="259045"/>
    <xdr:sp macro="" textlink="">
      <xdr:nvSpPr>
        <xdr:cNvPr id="510" name="テキスト ボックス 509"/>
        <xdr:cNvSpPr txBox="1"/>
      </xdr:nvSpPr>
      <xdr:spPr>
        <a:xfrm>
          <a:off x="13468427" y="6622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123095</xdr:rowOff>
    </xdr:from>
    <xdr:to>
      <xdr:col>18</xdr:col>
      <xdr:colOff>492125</xdr:colOff>
      <xdr:row>38</xdr:row>
      <xdr:rowOff>53245</xdr:rowOff>
    </xdr:to>
    <xdr:sp macro="" textlink="">
      <xdr:nvSpPr>
        <xdr:cNvPr id="511" name="フローチャート : 判断 510"/>
        <xdr:cNvSpPr/>
      </xdr:nvSpPr>
      <xdr:spPr>
        <a:xfrm>
          <a:off x="12763500" y="6466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44372</xdr:rowOff>
    </xdr:from>
    <xdr:ext cx="534377" cy="259045"/>
    <xdr:sp macro="" textlink="">
      <xdr:nvSpPr>
        <xdr:cNvPr id="512" name="テキスト ボックス 511"/>
        <xdr:cNvSpPr txBox="1"/>
      </xdr:nvSpPr>
      <xdr:spPr>
        <a:xfrm>
          <a:off x="12547111" y="6559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3" name="テキスト ボックス 512"/>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4" name="テキスト ボックス 513"/>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5" name="テキスト ボックス 514"/>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6" name="テキスト ボックス 515"/>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7" name="テキスト ボックス 516"/>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123819</xdr:rowOff>
    </xdr:from>
    <xdr:to>
      <xdr:col>23</xdr:col>
      <xdr:colOff>568325</xdr:colOff>
      <xdr:row>39</xdr:row>
      <xdr:rowOff>53969</xdr:rowOff>
    </xdr:to>
    <xdr:sp macro="" textlink="">
      <xdr:nvSpPr>
        <xdr:cNvPr id="518" name="円/楕円 517"/>
        <xdr:cNvSpPr/>
      </xdr:nvSpPr>
      <xdr:spPr>
        <a:xfrm>
          <a:off x="16268700" y="6638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63555</xdr:rowOff>
    </xdr:from>
    <xdr:ext cx="469744" cy="259045"/>
    <xdr:sp macro="" textlink="">
      <xdr:nvSpPr>
        <xdr:cNvPr id="519" name="災害復旧事業費該当値テキスト"/>
        <xdr:cNvSpPr txBox="1"/>
      </xdr:nvSpPr>
      <xdr:spPr>
        <a:xfrm>
          <a:off x="16370300" y="6578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151289</xdr:rowOff>
    </xdr:from>
    <xdr:to>
      <xdr:col>22</xdr:col>
      <xdr:colOff>415925</xdr:colOff>
      <xdr:row>38</xdr:row>
      <xdr:rowOff>81438</xdr:rowOff>
    </xdr:to>
    <xdr:sp macro="" textlink="">
      <xdr:nvSpPr>
        <xdr:cNvPr id="520" name="円/楕円 519"/>
        <xdr:cNvSpPr/>
      </xdr:nvSpPr>
      <xdr:spPr>
        <a:xfrm>
          <a:off x="15430500" y="649493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36</xdr:row>
      <xdr:rowOff>97966</xdr:rowOff>
    </xdr:from>
    <xdr:ext cx="469744" cy="259045"/>
    <xdr:sp macro="" textlink="">
      <xdr:nvSpPr>
        <xdr:cNvPr id="521" name="テキスト ボックス 520"/>
        <xdr:cNvSpPr txBox="1"/>
      </xdr:nvSpPr>
      <xdr:spPr>
        <a:xfrm>
          <a:off x="15246427" y="627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9,725</a:t>
          </a:r>
          <a:endParaRPr kumimoji="1" lang="ja-JP" altLang="en-US" sz="1000" b="1">
            <a:solidFill>
              <a:srgbClr val="FF0000"/>
            </a:solidFill>
            <a:latin typeface="ＭＳ Ｐゴシック"/>
          </a:endParaRPr>
        </a:p>
      </xdr:txBody>
    </xdr:sp>
    <xdr:clientData/>
  </xdr:oneCellAnchor>
  <xdr:twoCellAnchor>
    <xdr:from>
      <xdr:col>21</xdr:col>
      <xdr:colOff>111125</xdr:colOff>
      <xdr:row>33</xdr:row>
      <xdr:rowOff>78270</xdr:rowOff>
    </xdr:from>
    <xdr:to>
      <xdr:col>21</xdr:col>
      <xdr:colOff>212725</xdr:colOff>
      <xdr:row>34</xdr:row>
      <xdr:rowOff>8420</xdr:rowOff>
    </xdr:to>
    <xdr:sp macro="" textlink="">
      <xdr:nvSpPr>
        <xdr:cNvPr id="522" name="円/楕円 521"/>
        <xdr:cNvSpPr/>
      </xdr:nvSpPr>
      <xdr:spPr>
        <a:xfrm>
          <a:off x="14541500" y="5736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32</xdr:row>
      <xdr:rowOff>24947</xdr:rowOff>
    </xdr:from>
    <xdr:ext cx="534377" cy="259045"/>
    <xdr:sp macro="" textlink="">
      <xdr:nvSpPr>
        <xdr:cNvPr id="523" name="テキスト ボックス 522"/>
        <xdr:cNvSpPr txBox="1"/>
      </xdr:nvSpPr>
      <xdr:spPr>
        <a:xfrm>
          <a:off x="14325111" y="5511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19</xdr:col>
      <xdr:colOff>593725</xdr:colOff>
      <xdr:row>31</xdr:row>
      <xdr:rowOff>106197</xdr:rowOff>
    </xdr:from>
    <xdr:to>
      <xdr:col>20</xdr:col>
      <xdr:colOff>9525</xdr:colOff>
      <xdr:row>32</xdr:row>
      <xdr:rowOff>36347</xdr:rowOff>
    </xdr:to>
    <xdr:sp macro="" textlink="">
      <xdr:nvSpPr>
        <xdr:cNvPr id="524" name="円/楕円 523"/>
        <xdr:cNvSpPr/>
      </xdr:nvSpPr>
      <xdr:spPr>
        <a:xfrm>
          <a:off x="13652500" y="5421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30</xdr:row>
      <xdr:rowOff>52874</xdr:rowOff>
    </xdr:from>
    <xdr:ext cx="534377" cy="259045"/>
    <xdr:sp macro="" textlink="">
      <xdr:nvSpPr>
        <xdr:cNvPr id="525" name="テキスト ボックス 524"/>
        <xdr:cNvSpPr txBox="1"/>
      </xdr:nvSpPr>
      <xdr:spPr>
        <a:xfrm>
          <a:off x="13436111" y="519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66,092</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16720</xdr:rowOff>
    </xdr:from>
    <xdr:to>
      <xdr:col>18</xdr:col>
      <xdr:colOff>492125</xdr:colOff>
      <xdr:row>36</xdr:row>
      <xdr:rowOff>118320</xdr:rowOff>
    </xdr:to>
    <xdr:sp macro="" textlink="">
      <xdr:nvSpPr>
        <xdr:cNvPr id="526" name="円/楕円 525"/>
        <xdr:cNvSpPr/>
      </xdr:nvSpPr>
      <xdr:spPr>
        <a:xfrm>
          <a:off x="12763500" y="6188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34</xdr:row>
      <xdr:rowOff>134847</xdr:rowOff>
    </xdr:from>
    <xdr:ext cx="534377" cy="259045"/>
    <xdr:sp macro="" textlink="">
      <xdr:nvSpPr>
        <xdr:cNvPr id="527" name="テキスト ボックス 526"/>
        <xdr:cNvSpPr txBox="1"/>
      </xdr:nvSpPr>
      <xdr:spPr>
        <a:xfrm>
          <a:off x="12547111" y="5964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8" name="正方形/長方形 527"/>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9" name="正方形/長方形 528"/>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0" name="正方形/長方形 529"/>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1" name="正方形/長方形 530"/>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2" name="正方形/長方形 531"/>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3" name="正方形/長方形 532"/>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4" name="正方形/長方形 533"/>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5" name="正方形/長方形 534"/>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6" name="テキスト ボックス 535"/>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7" name="直線コネクタ 536"/>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8" name="直線コネクタ 537"/>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9" name="テキスト ボックス 538"/>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40" name="直線コネクタ 539"/>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41" name="テキスト ボックス 540"/>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2" name="直線コネクタ 541"/>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3" name="テキスト ボックス 542"/>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4" name="直線コネクタ 543"/>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5" name="テキスト ボックス 544"/>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6" name="直線コネクタ 545"/>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7" name="テキスト ボックス 546"/>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8" name="直線コネクタ 54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9" name="テキスト ボックス 548"/>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51" name="直線コネクタ 550"/>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2"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3" name="直線コネクタ 552"/>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4"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5" name="直線コネクタ 554"/>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6" name="直線コネクタ 555"/>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7"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8" name="フローチャート : 判断 557"/>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9" name="直線コネクタ 558"/>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60" name="フローチャート : 判断 559"/>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61" name="テキスト ボックス 560"/>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2" name="直線コネクタ 561"/>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3" name="フローチャート : 判断 562"/>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4" name="テキスト ボックス 563"/>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5" name="直線コネクタ 564"/>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6" name="フローチャート : 判断 565"/>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7" name="テキスト ボックス 566"/>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8" name="フローチャート : 判断 567"/>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9" name="テキスト ボックス 568"/>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0" name="テキスト ボックス 56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1" name="テキスト ボックス 57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2" name="テキスト ボックス 57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3" name="テキスト ボックス 57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4" name="テキスト ボックス 57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5" name="円/楕円 574"/>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6"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7" name="円/楕円 576"/>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8" name="テキスト ボックス 577"/>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9" name="円/楕円 578"/>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80" name="テキスト ボックス 579"/>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81" name="円/楕円 580"/>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2" name="テキスト ボックス 581"/>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3" name="円/楕円 582"/>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4" name="テキスト ボックス 583"/>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5" name="正方形/長方形 58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6" name="正方形/長方形 58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7" name="正方形/長方形 58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8" name="正方形/長方形 58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9" name="正方形/長方形 58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0" name="正方形/長方形 58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1" name="正方形/長方形 59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54,048</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5" name="直線コネクタ 594"/>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6" name="テキスト ボックス 595"/>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7" name="直線コネクタ 596"/>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8" name="テキスト ボックス 597"/>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9" name="直線コネクタ 598"/>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0" name="テキスト ボックス 599"/>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1" name="直線コネクタ 600"/>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2" name="テキスト ボックス 601"/>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3" name="直線コネクタ 602"/>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4" name="テキスト ボックス 603"/>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8" name="直線コネクタ 607"/>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9"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10" name="直線コネクタ 609"/>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11"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2" name="直線コネクタ 611"/>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4118</xdr:rowOff>
    </xdr:from>
    <xdr:to>
      <xdr:col>23</xdr:col>
      <xdr:colOff>517525</xdr:colOff>
      <xdr:row>78</xdr:row>
      <xdr:rowOff>12488</xdr:rowOff>
    </xdr:to>
    <xdr:cxnSp macro="">
      <xdr:nvCxnSpPr>
        <xdr:cNvPr id="613" name="直線コネクタ 612"/>
        <xdr:cNvCxnSpPr/>
      </xdr:nvCxnSpPr>
      <xdr:spPr>
        <a:xfrm>
          <a:off x="15481300" y="13377218"/>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76</xdr:row>
      <xdr:rowOff>89443</xdr:rowOff>
    </xdr:from>
    <xdr:ext cx="534377" cy="259045"/>
    <xdr:sp macro="" textlink="">
      <xdr:nvSpPr>
        <xdr:cNvPr id="614" name="公債費平均値テキスト"/>
        <xdr:cNvSpPr txBox="1"/>
      </xdr:nvSpPr>
      <xdr:spPr>
        <a:xfrm>
          <a:off x="16370300" y="13119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5" name="フローチャート : 判断 614"/>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78</xdr:row>
      <xdr:rowOff>4118</xdr:rowOff>
    </xdr:from>
    <xdr:to>
      <xdr:col>22</xdr:col>
      <xdr:colOff>365125</xdr:colOff>
      <xdr:row>78</xdr:row>
      <xdr:rowOff>5851</xdr:rowOff>
    </xdr:to>
    <xdr:cxnSp macro="">
      <xdr:nvCxnSpPr>
        <xdr:cNvPr id="616" name="直線コネクタ 615"/>
        <xdr:cNvCxnSpPr/>
      </xdr:nvCxnSpPr>
      <xdr:spPr>
        <a:xfrm flipV="1">
          <a:off x="14592300" y="13377218"/>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7" name="フローチャート : 判断 616"/>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14096</xdr:rowOff>
    </xdr:from>
    <xdr:ext cx="534377" cy="259045"/>
    <xdr:sp macro="" textlink="">
      <xdr:nvSpPr>
        <xdr:cNvPr id="618" name="テキスト ボックス 617"/>
        <xdr:cNvSpPr txBox="1"/>
      </xdr:nvSpPr>
      <xdr:spPr>
        <a:xfrm>
          <a:off x="15214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78</xdr:row>
      <xdr:rowOff>5851</xdr:rowOff>
    </xdr:from>
    <xdr:to>
      <xdr:col>21</xdr:col>
      <xdr:colOff>161925</xdr:colOff>
      <xdr:row>78</xdr:row>
      <xdr:rowOff>18073</xdr:rowOff>
    </xdr:to>
    <xdr:cxnSp macro="">
      <xdr:nvCxnSpPr>
        <xdr:cNvPr id="619" name="直線コネクタ 618"/>
        <xdr:cNvCxnSpPr/>
      </xdr:nvCxnSpPr>
      <xdr:spPr>
        <a:xfrm flipV="1">
          <a:off x="13703300" y="13378951"/>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20" name="フローチャート : 判断 619"/>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24978</xdr:rowOff>
    </xdr:from>
    <xdr:ext cx="534377" cy="259045"/>
    <xdr:sp macro="" textlink="">
      <xdr:nvSpPr>
        <xdr:cNvPr id="621" name="テキスト ボックス 620"/>
        <xdr:cNvSpPr txBox="1"/>
      </xdr:nvSpPr>
      <xdr:spPr>
        <a:xfrm>
          <a:off x="14325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156541</xdr:rowOff>
    </xdr:from>
    <xdr:to>
      <xdr:col>19</xdr:col>
      <xdr:colOff>644525</xdr:colOff>
      <xdr:row>78</xdr:row>
      <xdr:rowOff>18073</xdr:rowOff>
    </xdr:to>
    <xdr:cxnSp macro="">
      <xdr:nvCxnSpPr>
        <xdr:cNvPr id="622" name="直線コネクタ 621"/>
        <xdr:cNvCxnSpPr/>
      </xdr:nvCxnSpPr>
      <xdr:spPr>
        <a:xfrm>
          <a:off x="12814300" y="13358191"/>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3" name="フローチャート : 判断 622"/>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22928</xdr:rowOff>
    </xdr:from>
    <xdr:ext cx="534377" cy="259045"/>
    <xdr:sp macro="" textlink="">
      <xdr:nvSpPr>
        <xdr:cNvPr id="624" name="テキスト ボックス 623"/>
        <xdr:cNvSpPr txBox="1"/>
      </xdr:nvSpPr>
      <xdr:spPr>
        <a:xfrm>
          <a:off x="13436111" y="13053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5" name="フローチャート : 判断 624"/>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22116</xdr:rowOff>
    </xdr:from>
    <xdr:ext cx="534377" cy="259045"/>
    <xdr:sp macro="" textlink="">
      <xdr:nvSpPr>
        <xdr:cNvPr id="626" name="テキスト ボックス 625"/>
        <xdr:cNvSpPr txBox="1"/>
      </xdr:nvSpPr>
      <xdr:spPr>
        <a:xfrm>
          <a:off x="12547111" y="13052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133138</xdr:rowOff>
    </xdr:from>
    <xdr:to>
      <xdr:col>23</xdr:col>
      <xdr:colOff>568325</xdr:colOff>
      <xdr:row>78</xdr:row>
      <xdr:rowOff>63288</xdr:rowOff>
    </xdr:to>
    <xdr:sp macro="" textlink="">
      <xdr:nvSpPr>
        <xdr:cNvPr id="632" name="円/楕円 631"/>
        <xdr:cNvSpPr/>
      </xdr:nvSpPr>
      <xdr:spPr>
        <a:xfrm>
          <a:off x="16268700" y="1333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48065</xdr:rowOff>
    </xdr:from>
    <xdr:ext cx="534377" cy="259045"/>
    <xdr:sp macro="" textlink="">
      <xdr:nvSpPr>
        <xdr:cNvPr id="633" name="公債費該当値テキスト"/>
        <xdr:cNvSpPr txBox="1"/>
      </xdr:nvSpPr>
      <xdr:spPr>
        <a:xfrm>
          <a:off x="16370300" y="13249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53,389</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124768</xdr:rowOff>
    </xdr:from>
    <xdr:to>
      <xdr:col>22</xdr:col>
      <xdr:colOff>415925</xdr:colOff>
      <xdr:row>78</xdr:row>
      <xdr:rowOff>54918</xdr:rowOff>
    </xdr:to>
    <xdr:sp macro="" textlink="">
      <xdr:nvSpPr>
        <xdr:cNvPr id="634" name="円/楕円 633"/>
        <xdr:cNvSpPr/>
      </xdr:nvSpPr>
      <xdr:spPr>
        <a:xfrm>
          <a:off x="15430500" y="13326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78</xdr:row>
      <xdr:rowOff>46045</xdr:rowOff>
    </xdr:from>
    <xdr:ext cx="534377" cy="259045"/>
    <xdr:sp macro="" textlink="">
      <xdr:nvSpPr>
        <xdr:cNvPr id="635" name="テキスト ボックス 634"/>
        <xdr:cNvSpPr txBox="1"/>
      </xdr:nvSpPr>
      <xdr:spPr>
        <a:xfrm>
          <a:off x="15214111" y="13419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126501</xdr:rowOff>
    </xdr:from>
    <xdr:to>
      <xdr:col>21</xdr:col>
      <xdr:colOff>212725</xdr:colOff>
      <xdr:row>78</xdr:row>
      <xdr:rowOff>56651</xdr:rowOff>
    </xdr:to>
    <xdr:sp macro="" textlink="">
      <xdr:nvSpPr>
        <xdr:cNvPr id="636" name="円/楕円 635"/>
        <xdr:cNvSpPr/>
      </xdr:nvSpPr>
      <xdr:spPr>
        <a:xfrm>
          <a:off x="14541500" y="13328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47778</xdr:rowOff>
    </xdr:from>
    <xdr:ext cx="534377" cy="259045"/>
    <xdr:sp macro="" textlink="">
      <xdr:nvSpPr>
        <xdr:cNvPr id="637" name="テキスト ボックス 636"/>
        <xdr:cNvSpPr txBox="1"/>
      </xdr:nvSpPr>
      <xdr:spPr>
        <a:xfrm>
          <a:off x="14325111" y="13420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138723</xdr:rowOff>
    </xdr:from>
    <xdr:to>
      <xdr:col>20</xdr:col>
      <xdr:colOff>9525</xdr:colOff>
      <xdr:row>78</xdr:row>
      <xdr:rowOff>68873</xdr:rowOff>
    </xdr:to>
    <xdr:sp macro="" textlink="">
      <xdr:nvSpPr>
        <xdr:cNvPr id="638" name="円/楕円 637"/>
        <xdr:cNvSpPr/>
      </xdr:nvSpPr>
      <xdr:spPr>
        <a:xfrm>
          <a:off x="13652500" y="13340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78</xdr:row>
      <xdr:rowOff>60000</xdr:rowOff>
    </xdr:from>
    <xdr:ext cx="534377" cy="259045"/>
    <xdr:sp macro="" textlink="">
      <xdr:nvSpPr>
        <xdr:cNvPr id="639" name="テキスト ボックス 638"/>
        <xdr:cNvSpPr txBox="1"/>
      </xdr:nvSpPr>
      <xdr:spPr>
        <a:xfrm>
          <a:off x="13436111" y="13433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105741</xdr:rowOff>
    </xdr:from>
    <xdr:to>
      <xdr:col>18</xdr:col>
      <xdr:colOff>492125</xdr:colOff>
      <xdr:row>78</xdr:row>
      <xdr:rowOff>35891</xdr:rowOff>
    </xdr:to>
    <xdr:sp macro="" textlink="">
      <xdr:nvSpPr>
        <xdr:cNvPr id="640" name="円/楕円 639"/>
        <xdr:cNvSpPr/>
      </xdr:nvSpPr>
      <xdr:spPr>
        <a:xfrm>
          <a:off x="12763500" y="1330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27018</xdr:rowOff>
    </xdr:from>
    <xdr:ext cx="534377" cy="259045"/>
    <xdr:sp macro="" textlink="">
      <xdr:nvSpPr>
        <xdr:cNvPr id="641" name="テキスト ボックス 640"/>
        <xdr:cNvSpPr txBox="1"/>
      </xdr:nvSpPr>
      <xdr:spPr>
        <a:xfrm>
          <a:off x="12547111" y="13400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60,580</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11,399</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2" name="直線コネクタ 651"/>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3" name="テキスト ボックス 652"/>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4" name="直線コネクタ 653"/>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5" name="テキスト ボックス 654"/>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6" name="直線コネクタ 655"/>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7" name="テキスト ボックス 656"/>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8" name="直線コネクタ 657"/>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9" name="テキスト ボックス 658"/>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60" name="直線コネクタ 659"/>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61" name="テキスト ボックス 660"/>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2" name="直線コネクタ 66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3" name="テキスト ボックス 66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5" name="直線コネクタ 664"/>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6"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7" name="直線コネクタ 666"/>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8"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9" name="直線コネクタ 668"/>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144387</xdr:rowOff>
    </xdr:from>
    <xdr:to>
      <xdr:col>23</xdr:col>
      <xdr:colOff>517525</xdr:colOff>
      <xdr:row>98</xdr:row>
      <xdr:rowOff>74876</xdr:rowOff>
    </xdr:to>
    <xdr:cxnSp macro="">
      <xdr:nvCxnSpPr>
        <xdr:cNvPr id="670" name="直線コネクタ 669"/>
        <xdr:cNvCxnSpPr/>
      </xdr:nvCxnSpPr>
      <xdr:spPr>
        <a:xfrm flipV="1">
          <a:off x="15481300" y="16775037"/>
          <a:ext cx="838200" cy="101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71"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2" name="フローチャート : 判断 671"/>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3652</xdr:rowOff>
    </xdr:from>
    <xdr:to>
      <xdr:col>22</xdr:col>
      <xdr:colOff>365125</xdr:colOff>
      <xdr:row>98</xdr:row>
      <xdr:rowOff>74876</xdr:rowOff>
    </xdr:to>
    <xdr:cxnSp macro="">
      <xdr:nvCxnSpPr>
        <xdr:cNvPr id="673" name="直線コネクタ 672"/>
        <xdr:cNvCxnSpPr/>
      </xdr:nvCxnSpPr>
      <xdr:spPr>
        <a:xfrm>
          <a:off x="14592300" y="16805752"/>
          <a:ext cx="889000" cy="71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4" name="フローチャート : 判断 673"/>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5" name="テキスト ボックス 674"/>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55355</xdr:rowOff>
    </xdr:from>
    <xdr:to>
      <xdr:col>21</xdr:col>
      <xdr:colOff>161925</xdr:colOff>
      <xdr:row>98</xdr:row>
      <xdr:rowOff>3652</xdr:rowOff>
    </xdr:to>
    <xdr:cxnSp macro="">
      <xdr:nvCxnSpPr>
        <xdr:cNvPr id="676" name="直線コネクタ 675"/>
        <xdr:cNvCxnSpPr/>
      </xdr:nvCxnSpPr>
      <xdr:spPr>
        <a:xfrm>
          <a:off x="13703300" y="16686005"/>
          <a:ext cx="889000" cy="1197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7" name="フローチャート : 判断 676"/>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8" name="テキスト ボックス 677"/>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55355</xdr:rowOff>
    </xdr:from>
    <xdr:to>
      <xdr:col>19</xdr:col>
      <xdr:colOff>644525</xdr:colOff>
      <xdr:row>98</xdr:row>
      <xdr:rowOff>64033</xdr:rowOff>
    </xdr:to>
    <xdr:cxnSp macro="">
      <xdr:nvCxnSpPr>
        <xdr:cNvPr id="679" name="直線コネクタ 678"/>
        <xdr:cNvCxnSpPr/>
      </xdr:nvCxnSpPr>
      <xdr:spPr>
        <a:xfrm flipV="1">
          <a:off x="12814300" y="16686005"/>
          <a:ext cx="889000" cy="180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80" name="フローチャート : 判断 679"/>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41183</xdr:rowOff>
    </xdr:from>
    <xdr:ext cx="534377" cy="259045"/>
    <xdr:sp macro="" textlink="">
      <xdr:nvSpPr>
        <xdr:cNvPr id="681" name="テキスト ボックス 680"/>
        <xdr:cNvSpPr txBox="1"/>
      </xdr:nvSpPr>
      <xdr:spPr>
        <a:xfrm>
          <a:off x="13436111" y="16843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2" name="フローチャート : 判断 681"/>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3" name="テキスト ボックス 682"/>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4" name="テキスト ボックス 68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5" name="テキスト ボックス 68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6" name="テキスト ボックス 68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7" name="テキスト ボックス 68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8" name="テキスト ボックス 68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93587</xdr:rowOff>
    </xdr:from>
    <xdr:to>
      <xdr:col>23</xdr:col>
      <xdr:colOff>568325</xdr:colOff>
      <xdr:row>98</xdr:row>
      <xdr:rowOff>23737</xdr:rowOff>
    </xdr:to>
    <xdr:sp macro="" textlink="">
      <xdr:nvSpPr>
        <xdr:cNvPr id="689" name="円/楕円 688"/>
        <xdr:cNvSpPr/>
      </xdr:nvSpPr>
      <xdr:spPr>
        <a:xfrm>
          <a:off x="16268700" y="16724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116464</xdr:rowOff>
    </xdr:from>
    <xdr:ext cx="534377" cy="259045"/>
    <xdr:sp macro="" textlink="">
      <xdr:nvSpPr>
        <xdr:cNvPr id="690" name="積立金該当値テキスト"/>
        <xdr:cNvSpPr txBox="1"/>
      </xdr:nvSpPr>
      <xdr:spPr>
        <a:xfrm>
          <a:off x="16370300" y="16575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31,885</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24076</xdr:rowOff>
    </xdr:from>
    <xdr:to>
      <xdr:col>22</xdr:col>
      <xdr:colOff>415925</xdr:colOff>
      <xdr:row>98</xdr:row>
      <xdr:rowOff>125676</xdr:rowOff>
    </xdr:to>
    <xdr:sp macro="" textlink="">
      <xdr:nvSpPr>
        <xdr:cNvPr id="691" name="円/楕円 690"/>
        <xdr:cNvSpPr/>
      </xdr:nvSpPr>
      <xdr:spPr>
        <a:xfrm>
          <a:off x="15430500" y="16826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116803</xdr:rowOff>
    </xdr:from>
    <xdr:ext cx="534377" cy="259045"/>
    <xdr:sp macro="" textlink="">
      <xdr:nvSpPr>
        <xdr:cNvPr id="692" name="テキスト ボックス 691"/>
        <xdr:cNvSpPr txBox="1"/>
      </xdr:nvSpPr>
      <xdr:spPr>
        <a:xfrm>
          <a:off x="15214111" y="16918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18,507</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124302</xdr:rowOff>
    </xdr:from>
    <xdr:to>
      <xdr:col>21</xdr:col>
      <xdr:colOff>212725</xdr:colOff>
      <xdr:row>98</xdr:row>
      <xdr:rowOff>54452</xdr:rowOff>
    </xdr:to>
    <xdr:sp macro="" textlink="">
      <xdr:nvSpPr>
        <xdr:cNvPr id="693" name="円/楕円 692"/>
        <xdr:cNvSpPr/>
      </xdr:nvSpPr>
      <xdr:spPr>
        <a:xfrm>
          <a:off x="14541500" y="16754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45579</xdr:rowOff>
    </xdr:from>
    <xdr:ext cx="534377" cy="259045"/>
    <xdr:sp macro="" textlink="">
      <xdr:nvSpPr>
        <xdr:cNvPr id="694" name="テキスト ボックス 693"/>
        <xdr:cNvSpPr txBox="1"/>
      </xdr:nvSpPr>
      <xdr:spPr>
        <a:xfrm>
          <a:off x="14325111" y="16847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27,854</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4555</xdr:rowOff>
    </xdr:from>
    <xdr:to>
      <xdr:col>20</xdr:col>
      <xdr:colOff>9525</xdr:colOff>
      <xdr:row>97</xdr:row>
      <xdr:rowOff>106155</xdr:rowOff>
    </xdr:to>
    <xdr:sp macro="" textlink="">
      <xdr:nvSpPr>
        <xdr:cNvPr id="695" name="円/楕円 694"/>
        <xdr:cNvSpPr/>
      </xdr:nvSpPr>
      <xdr:spPr>
        <a:xfrm>
          <a:off x="13652500" y="16635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122682</xdr:rowOff>
    </xdr:from>
    <xdr:ext cx="534377" cy="259045"/>
    <xdr:sp macro="" textlink="">
      <xdr:nvSpPr>
        <xdr:cNvPr id="696" name="テキスト ボックス 695"/>
        <xdr:cNvSpPr txBox="1"/>
      </xdr:nvSpPr>
      <xdr:spPr>
        <a:xfrm>
          <a:off x="13436111" y="16410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43,569</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13233</xdr:rowOff>
    </xdr:from>
    <xdr:to>
      <xdr:col>18</xdr:col>
      <xdr:colOff>492125</xdr:colOff>
      <xdr:row>98</xdr:row>
      <xdr:rowOff>114833</xdr:rowOff>
    </xdr:to>
    <xdr:sp macro="" textlink="">
      <xdr:nvSpPr>
        <xdr:cNvPr id="697" name="円/楕円 696"/>
        <xdr:cNvSpPr/>
      </xdr:nvSpPr>
      <xdr:spPr>
        <a:xfrm>
          <a:off x="12763500" y="16815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105960</xdr:rowOff>
    </xdr:from>
    <xdr:ext cx="534377" cy="259045"/>
    <xdr:sp macro="" textlink="">
      <xdr:nvSpPr>
        <xdr:cNvPr id="698" name="テキスト ボックス 697"/>
        <xdr:cNvSpPr txBox="1"/>
      </xdr:nvSpPr>
      <xdr:spPr>
        <a:xfrm>
          <a:off x="12547111" y="16908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19,930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9" name="正方形/長方形 69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0" name="正方形/長方形 69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1" name="正方形/長方形 70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2" name="正方形/長方形 70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3" name="正方形/長方形 70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4" name="正方形/長方形 70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5" name="正方形/長方形 70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6" name="正方形/長方形 70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7" name="テキスト ボックス 70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8" name="直線コネクタ 70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9" name="直線コネクタ 70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0" name="テキスト ボックス 70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1" name="直線コネクタ 71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2" name="テキスト ボックス 711"/>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3" name="直線コネクタ 71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4" name="テキスト ボックス 71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5" name="直線コネクタ 71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6" name="テキスト ボックス 71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7" name="直線コネクタ 71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8" name="テキスト ボックス 71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9" name="直線コネクタ 71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20" name="テキスト ボックス 719"/>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1"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2" name="直線コネクタ 721"/>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3"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4" name="直線コネクタ 72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5"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6" name="直線コネクタ 725"/>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29058</xdr:rowOff>
    </xdr:from>
    <xdr:to>
      <xdr:col>32</xdr:col>
      <xdr:colOff>187325</xdr:colOff>
      <xdr:row>39</xdr:row>
      <xdr:rowOff>44450</xdr:rowOff>
    </xdr:to>
    <xdr:cxnSp macro="">
      <xdr:nvCxnSpPr>
        <xdr:cNvPr id="727" name="直線コネクタ 726"/>
        <xdr:cNvCxnSpPr/>
      </xdr:nvCxnSpPr>
      <xdr:spPr>
        <a:xfrm>
          <a:off x="21323300" y="6715608"/>
          <a:ext cx="8382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8"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9" name="フローチャート : 判断 728"/>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29058</xdr:rowOff>
    </xdr:from>
    <xdr:to>
      <xdr:col>31</xdr:col>
      <xdr:colOff>34925</xdr:colOff>
      <xdr:row>39</xdr:row>
      <xdr:rowOff>44450</xdr:rowOff>
    </xdr:to>
    <xdr:cxnSp macro="">
      <xdr:nvCxnSpPr>
        <xdr:cNvPr id="730" name="直線コネクタ 729"/>
        <xdr:cNvCxnSpPr/>
      </xdr:nvCxnSpPr>
      <xdr:spPr>
        <a:xfrm flipV="1">
          <a:off x="20434300" y="6715608"/>
          <a:ext cx="889000" cy="1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31" name="フローチャート : 判断 730"/>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2" name="テキスト ボックス 731"/>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33" name="直線コネクタ 73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4" name="フローチャート : 判断 733"/>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5" name="テキスト ボックス 734"/>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36" name="直線コネクタ 73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7" name="フローチャート : 判断 736"/>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8" name="テキスト ボックス 737"/>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9" name="フローチャート : 判断 738"/>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40" name="テキスト ボックス 739"/>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1" name="テキスト ボックス 74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2" name="テキスト ボックス 74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3" name="テキスト ボックス 74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4" name="テキスト ボックス 74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5" name="テキスト ボックス 74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46" name="円/楕円 74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249299" cy="259045"/>
    <xdr:sp macro="" textlink="">
      <xdr:nvSpPr>
        <xdr:cNvPr id="747" name="投資及び出資金該当値テキスト"/>
        <xdr:cNvSpPr txBox="1"/>
      </xdr:nvSpPr>
      <xdr:spPr>
        <a:xfrm>
          <a:off x="22212300" y="6621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149708</xdr:rowOff>
    </xdr:from>
    <xdr:to>
      <xdr:col>31</xdr:col>
      <xdr:colOff>85725</xdr:colOff>
      <xdr:row>39</xdr:row>
      <xdr:rowOff>79858</xdr:rowOff>
    </xdr:to>
    <xdr:sp macro="" textlink="">
      <xdr:nvSpPr>
        <xdr:cNvPr id="748" name="円/楕円 747"/>
        <xdr:cNvSpPr/>
      </xdr:nvSpPr>
      <xdr:spPr>
        <a:xfrm>
          <a:off x="21272500" y="666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39</xdr:row>
      <xdr:rowOff>70985</xdr:rowOff>
    </xdr:from>
    <xdr:ext cx="378565" cy="259045"/>
    <xdr:sp macro="" textlink="">
      <xdr:nvSpPr>
        <xdr:cNvPr id="749" name="テキスト ボックス 748"/>
        <xdr:cNvSpPr txBox="1"/>
      </xdr:nvSpPr>
      <xdr:spPr>
        <a:xfrm>
          <a:off x="21134017" y="6757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808</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0" name="円/楕円 74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1" name="テキスト ボックス 75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52" name="円/楕円 75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53" name="テキスト ボックス 75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54" name="円/楕円 75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55" name="テキスト ボックス 75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6" name="正方形/長方形 75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7" name="正方形/長方形 75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8" name="正方形/長方形 75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9" name="正方形/長方形 75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0" name="正方形/長方形 75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1" name="正方形/長方形 76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2" name="正方形/長方形 76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27,767</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3" name="正方形/長方形 76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4" name="テキスト ボックス 76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5" name="直線コネクタ 76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6" name="直線コネクタ 765"/>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7" name="テキスト ボックス 766"/>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8" name="直線コネクタ 767"/>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9" name="テキスト ボックス 768"/>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0" name="直線コネクタ 769"/>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1" name="テキスト ボックス 770"/>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2" name="直線コネクタ 771"/>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3" name="テキスト ボックス 772"/>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4" name="直線コネクタ 773"/>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5" name="テキスト ボックス 774"/>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6" name="直線コネクタ 775"/>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7" name="テキスト ボックス 776"/>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81" name="直線コネクタ 780"/>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2"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3" name="直線コネクタ 782"/>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4"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5" name="直線コネクタ 784"/>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98878</xdr:rowOff>
    </xdr:from>
    <xdr:to>
      <xdr:col>32</xdr:col>
      <xdr:colOff>187325</xdr:colOff>
      <xdr:row>59</xdr:row>
      <xdr:rowOff>98878</xdr:rowOff>
    </xdr:to>
    <xdr:cxnSp macro="">
      <xdr:nvCxnSpPr>
        <xdr:cNvPr id="786" name="直線コネクタ 785"/>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7"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8" name="フローチャート : 判断 787"/>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98878</xdr:rowOff>
    </xdr:from>
    <xdr:to>
      <xdr:col>31</xdr:col>
      <xdr:colOff>34925</xdr:colOff>
      <xdr:row>59</xdr:row>
      <xdr:rowOff>98878</xdr:rowOff>
    </xdr:to>
    <xdr:cxnSp macro="">
      <xdr:nvCxnSpPr>
        <xdr:cNvPr id="789" name="直線コネクタ 788"/>
        <xdr:cNvCxnSpPr/>
      </xdr:nvCxnSpPr>
      <xdr:spPr>
        <a:xfrm>
          <a:off x="2043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90" name="フローチャート : 判断 789"/>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91" name="テキスト ボックス 790"/>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98878</xdr:rowOff>
    </xdr:from>
    <xdr:to>
      <xdr:col>29</xdr:col>
      <xdr:colOff>517525</xdr:colOff>
      <xdr:row>59</xdr:row>
      <xdr:rowOff>98878</xdr:rowOff>
    </xdr:to>
    <xdr:cxnSp macro="">
      <xdr:nvCxnSpPr>
        <xdr:cNvPr id="792" name="直線コネクタ 791"/>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3" name="フローチャート : 判断 792"/>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4" name="テキスト ボックス 793"/>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90191</xdr:rowOff>
    </xdr:from>
    <xdr:to>
      <xdr:col>28</xdr:col>
      <xdr:colOff>314325</xdr:colOff>
      <xdr:row>59</xdr:row>
      <xdr:rowOff>98878</xdr:rowOff>
    </xdr:to>
    <xdr:cxnSp macro="">
      <xdr:nvCxnSpPr>
        <xdr:cNvPr id="795" name="直線コネクタ 794"/>
        <xdr:cNvCxnSpPr/>
      </xdr:nvCxnSpPr>
      <xdr:spPr>
        <a:xfrm>
          <a:off x="18656300" y="10205741"/>
          <a:ext cx="889000" cy="8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6" name="フローチャート : 判断 795"/>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7" name="テキスト ボックス 796"/>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8" name="フローチャート : 判断 797"/>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9" name="テキスト ボックス 798"/>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48078</xdr:rowOff>
    </xdr:from>
    <xdr:to>
      <xdr:col>32</xdr:col>
      <xdr:colOff>238125</xdr:colOff>
      <xdr:row>59</xdr:row>
      <xdr:rowOff>149678</xdr:rowOff>
    </xdr:to>
    <xdr:sp macro="" textlink="">
      <xdr:nvSpPr>
        <xdr:cNvPr id="805" name="円/楕円 804"/>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134455</xdr:rowOff>
    </xdr:from>
    <xdr:ext cx="249299" cy="259045"/>
    <xdr:sp macro="" textlink="">
      <xdr:nvSpPr>
        <xdr:cNvPr id="806" name="貸付金該当値テキスト"/>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48078</xdr:rowOff>
    </xdr:from>
    <xdr:to>
      <xdr:col>31</xdr:col>
      <xdr:colOff>85725</xdr:colOff>
      <xdr:row>59</xdr:row>
      <xdr:rowOff>149678</xdr:rowOff>
    </xdr:to>
    <xdr:sp macro="" textlink="">
      <xdr:nvSpPr>
        <xdr:cNvPr id="807" name="円/楕円 806"/>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140805</xdr:rowOff>
    </xdr:from>
    <xdr:ext cx="249299" cy="259045"/>
    <xdr:sp macro="" textlink="">
      <xdr:nvSpPr>
        <xdr:cNvPr id="808" name="テキスト ボックス 807"/>
        <xdr:cNvSpPr txBox="1"/>
      </xdr:nvSpPr>
      <xdr:spPr>
        <a:xfrm>
          <a:off x="2119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48078</xdr:rowOff>
    </xdr:from>
    <xdr:to>
      <xdr:col>29</xdr:col>
      <xdr:colOff>568325</xdr:colOff>
      <xdr:row>59</xdr:row>
      <xdr:rowOff>149678</xdr:rowOff>
    </xdr:to>
    <xdr:sp macro="" textlink="">
      <xdr:nvSpPr>
        <xdr:cNvPr id="809" name="円/楕円 808"/>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140805</xdr:rowOff>
    </xdr:from>
    <xdr:ext cx="249299" cy="259045"/>
    <xdr:sp macro="" textlink="">
      <xdr:nvSpPr>
        <xdr:cNvPr id="810" name="テキスト ボックス 809"/>
        <xdr:cNvSpPr txBox="1"/>
      </xdr:nvSpPr>
      <xdr:spPr>
        <a:xfrm>
          <a:off x="2030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48078</xdr:rowOff>
    </xdr:from>
    <xdr:to>
      <xdr:col>28</xdr:col>
      <xdr:colOff>365125</xdr:colOff>
      <xdr:row>59</xdr:row>
      <xdr:rowOff>149678</xdr:rowOff>
    </xdr:to>
    <xdr:sp macro="" textlink="">
      <xdr:nvSpPr>
        <xdr:cNvPr id="811" name="円/楕円 810"/>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140805</xdr:rowOff>
    </xdr:from>
    <xdr:ext cx="249299" cy="259045"/>
    <xdr:sp macro="" textlink="">
      <xdr:nvSpPr>
        <xdr:cNvPr id="812" name="テキスト ボックス 811"/>
        <xdr:cNvSpPr txBox="1"/>
      </xdr:nvSpPr>
      <xdr:spPr>
        <a:xfrm>
          <a:off x="19420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39391</xdr:rowOff>
    </xdr:from>
    <xdr:to>
      <xdr:col>27</xdr:col>
      <xdr:colOff>161925</xdr:colOff>
      <xdr:row>59</xdr:row>
      <xdr:rowOff>140991</xdr:rowOff>
    </xdr:to>
    <xdr:sp macro="" textlink="">
      <xdr:nvSpPr>
        <xdr:cNvPr id="813" name="円/楕円 812"/>
        <xdr:cNvSpPr/>
      </xdr:nvSpPr>
      <xdr:spPr>
        <a:xfrm>
          <a:off x="18605500" y="10154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59</xdr:row>
      <xdr:rowOff>132118</xdr:rowOff>
    </xdr:from>
    <xdr:ext cx="378565" cy="259045"/>
    <xdr:sp macro="" textlink="">
      <xdr:nvSpPr>
        <xdr:cNvPr id="814" name="テキスト ボックス 813"/>
        <xdr:cNvSpPr txBox="1"/>
      </xdr:nvSpPr>
      <xdr:spPr>
        <a:xfrm>
          <a:off x="18467017" y="102476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266</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41,687</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3" name="テキスト ボックス 832"/>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41" name="直線コネクタ 840"/>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2"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3" name="直線コネクタ 842"/>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4"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5" name="直線コネクタ 844"/>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20910</xdr:rowOff>
    </xdr:from>
    <xdr:to>
      <xdr:col>32</xdr:col>
      <xdr:colOff>187325</xdr:colOff>
      <xdr:row>75</xdr:row>
      <xdr:rowOff>25596</xdr:rowOff>
    </xdr:to>
    <xdr:cxnSp macro="">
      <xdr:nvCxnSpPr>
        <xdr:cNvPr id="846" name="直線コネクタ 845"/>
        <xdr:cNvCxnSpPr/>
      </xdr:nvCxnSpPr>
      <xdr:spPr>
        <a:xfrm>
          <a:off x="21323300" y="12879660"/>
          <a:ext cx="838200" cy="4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7"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8" name="フローチャート : 判断 847"/>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20910</xdr:rowOff>
    </xdr:from>
    <xdr:to>
      <xdr:col>31</xdr:col>
      <xdr:colOff>34925</xdr:colOff>
      <xdr:row>75</xdr:row>
      <xdr:rowOff>104561</xdr:rowOff>
    </xdr:to>
    <xdr:cxnSp macro="">
      <xdr:nvCxnSpPr>
        <xdr:cNvPr id="849" name="直線コネクタ 848"/>
        <xdr:cNvCxnSpPr/>
      </xdr:nvCxnSpPr>
      <xdr:spPr>
        <a:xfrm flipV="1">
          <a:off x="20434300" y="12879660"/>
          <a:ext cx="889000" cy="83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50" name="フローチャート : 判断 849"/>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51" name="テキスト ボックス 850"/>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104561</xdr:rowOff>
    </xdr:from>
    <xdr:to>
      <xdr:col>29</xdr:col>
      <xdr:colOff>517525</xdr:colOff>
      <xdr:row>75</xdr:row>
      <xdr:rowOff>152485</xdr:rowOff>
    </xdr:to>
    <xdr:cxnSp macro="">
      <xdr:nvCxnSpPr>
        <xdr:cNvPr id="852" name="直線コネクタ 851"/>
        <xdr:cNvCxnSpPr/>
      </xdr:nvCxnSpPr>
      <xdr:spPr>
        <a:xfrm flipV="1">
          <a:off x="19545300" y="12963311"/>
          <a:ext cx="889000" cy="47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3" name="フローチャート : 判断 852"/>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4" name="テキスト ボックス 853"/>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152485</xdr:rowOff>
    </xdr:from>
    <xdr:to>
      <xdr:col>28</xdr:col>
      <xdr:colOff>314325</xdr:colOff>
      <xdr:row>76</xdr:row>
      <xdr:rowOff>19441</xdr:rowOff>
    </xdr:to>
    <xdr:cxnSp macro="">
      <xdr:nvCxnSpPr>
        <xdr:cNvPr id="855" name="直線コネクタ 854"/>
        <xdr:cNvCxnSpPr/>
      </xdr:nvCxnSpPr>
      <xdr:spPr>
        <a:xfrm flipV="1">
          <a:off x="18656300" y="13011235"/>
          <a:ext cx="889000" cy="38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6" name="フローチャート : 判断 855"/>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7" name="テキスト ボックス 856"/>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8" name="フローチャート : 判断 857"/>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86702</xdr:rowOff>
    </xdr:from>
    <xdr:ext cx="534377" cy="259045"/>
    <xdr:sp macro="" textlink="">
      <xdr:nvSpPr>
        <xdr:cNvPr id="859" name="テキスト ボックス 858"/>
        <xdr:cNvSpPr txBox="1"/>
      </xdr:nvSpPr>
      <xdr:spPr>
        <a:xfrm>
          <a:off x="18389111" y="1277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146246</xdr:rowOff>
    </xdr:from>
    <xdr:to>
      <xdr:col>32</xdr:col>
      <xdr:colOff>238125</xdr:colOff>
      <xdr:row>75</xdr:row>
      <xdr:rowOff>76396</xdr:rowOff>
    </xdr:to>
    <xdr:sp macro="" textlink="">
      <xdr:nvSpPr>
        <xdr:cNvPr id="865" name="円/楕円 864"/>
        <xdr:cNvSpPr/>
      </xdr:nvSpPr>
      <xdr:spPr>
        <a:xfrm>
          <a:off x="22110700" y="12833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73</xdr:row>
      <xdr:rowOff>169123</xdr:rowOff>
    </xdr:from>
    <xdr:ext cx="534377" cy="259045"/>
    <xdr:sp macro="" textlink="">
      <xdr:nvSpPr>
        <xdr:cNvPr id="866" name="繰出金該当値テキスト"/>
        <xdr:cNvSpPr txBox="1"/>
      </xdr:nvSpPr>
      <xdr:spPr>
        <a:xfrm>
          <a:off x="22212300" y="12684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66,488</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141560</xdr:rowOff>
    </xdr:from>
    <xdr:to>
      <xdr:col>31</xdr:col>
      <xdr:colOff>85725</xdr:colOff>
      <xdr:row>75</xdr:row>
      <xdr:rowOff>71710</xdr:rowOff>
    </xdr:to>
    <xdr:sp macro="" textlink="">
      <xdr:nvSpPr>
        <xdr:cNvPr id="867" name="円/楕円 866"/>
        <xdr:cNvSpPr/>
      </xdr:nvSpPr>
      <xdr:spPr>
        <a:xfrm>
          <a:off x="21272500" y="12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88237</xdr:rowOff>
    </xdr:from>
    <xdr:ext cx="534377" cy="259045"/>
    <xdr:sp macro="" textlink="">
      <xdr:nvSpPr>
        <xdr:cNvPr id="868" name="テキスト ボックス 867"/>
        <xdr:cNvSpPr txBox="1"/>
      </xdr:nvSpPr>
      <xdr:spPr>
        <a:xfrm>
          <a:off x="21056111" y="126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66,775</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53761</xdr:rowOff>
    </xdr:from>
    <xdr:to>
      <xdr:col>29</xdr:col>
      <xdr:colOff>568325</xdr:colOff>
      <xdr:row>75</xdr:row>
      <xdr:rowOff>155361</xdr:rowOff>
    </xdr:to>
    <xdr:sp macro="" textlink="">
      <xdr:nvSpPr>
        <xdr:cNvPr id="869" name="円/楕円 868"/>
        <xdr:cNvSpPr/>
      </xdr:nvSpPr>
      <xdr:spPr>
        <a:xfrm>
          <a:off x="20383500" y="12912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438</xdr:rowOff>
    </xdr:from>
    <xdr:ext cx="534377" cy="259045"/>
    <xdr:sp macro="" textlink="">
      <xdr:nvSpPr>
        <xdr:cNvPr id="870" name="テキスト ボックス 869"/>
        <xdr:cNvSpPr txBox="1"/>
      </xdr:nvSpPr>
      <xdr:spPr>
        <a:xfrm>
          <a:off x="20167111" y="1268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61,652</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101685</xdr:rowOff>
    </xdr:from>
    <xdr:to>
      <xdr:col>28</xdr:col>
      <xdr:colOff>365125</xdr:colOff>
      <xdr:row>76</xdr:row>
      <xdr:rowOff>31835</xdr:rowOff>
    </xdr:to>
    <xdr:sp macro="" textlink="">
      <xdr:nvSpPr>
        <xdr:cNvPr id="871" name="円/楕円 870"/>
        <xdr:cNvSpPr/>
      </xdr:nvSpPr>
      <xdr:spPr>
        <a:xfrm>
          <a:off x="19494500" y="12960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48362</xdr:rowOff>
    </xdr:from>
    <xdr:ext cx="534377" cy="259045"/>
    <xdr:sp macro="" textlink="">
      <xdr:nvSpPr>
        <xdr:cNvPr id="872" name="テキスト ボックス 871"/>
        <xdr:cNvSpPr txBox="1"/>
      </xdr:nvSpPr>
      <xdr:spPr>
        <a:xfrm>
          <a:off x="19278111" y="12735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140090</xdr:rowOff>
    </xdr:from>
    <xdr:to>
      <xdr:col>27</xdr:col>
      <xdr:colOff>161925</xdr:colOff>
      <xdr:row>76</xdr:row>
      <xdr:rowOff>70241</xdr:rowOff>
    </xdr:to>
    <xdr:sp macro="" textlink="">
      <xdr:nvSpPr>
        <xdr:cNvPr id="873" name="円/楕円 872"/>
        <xdr:cNvSpPr/>
      </xdr:nvSpPr>
      <xdr:spPr>
        <a:xfrm>
          <a:off x="18605500" y="1299884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61368</xdr:rowOff>
    </xdr:from>
    <xdr:ext cx="534377" cy="259045"/>
    <xdr:sp macro="" textlink="">
      <xdr:nvSpPr>
        <xdr:cNvPr id="874" name="テキスト ボックス 873"/>
        <xdr:cNvSpPr txBox="1"/>
      </xdr:nvSpPr>
      <xdr:spPr>
        <a:xfrm>
          <a:off x="18389111" y="130915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56,365</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5" name="直線コネクタ 884"/>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6" name="テキスト ボックス 885"/>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7" name="直線コネクタ 886"/>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8" name="テキスト ボックス 887"/>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9" name="直線コネクタ 888"/>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90" name="テキスト ボックス 889"/>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91" name="直線コネクタ 890"/>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2" name="テキスト ボックス 891"/>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3" name="直線コネクタ 892"/>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4" name="テキスト ボックス 893"/>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5" name="直線コネクタ 894"/>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6" name="テキスト ボックス 895"/>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7"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8" name="直線コネクタ 897"/>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9"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900" name="直線コネクタ 899"/>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901"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2" name="直線コネクタ 901"/>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3" name="直線コネクタ 902"/>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4"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5" name="フローチャート : 判断 904"/>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6" name="直線コネクタ 905"/>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7" name="フローチャート : 判断 906"/>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8" name="テキスト ボックス 907"/>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9" name="直線コネクタ 908"/>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10" name="フローチャート : 判断 909"/>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11" name="テキスト ボックス 910"/>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2" name="直線コネクタ 911"/>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3" name="フローチャート : 判断 912"/>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4" name="テキスト ボックス 913"/>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5" name="フローチャート : 判断 914"/>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6" name="テキスト ボックス 915"/>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7" name="テキスト ボックス 916"/>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8" name="テキスト ボックス 917"/>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9" name="テキスト ボックス 918"/>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0" name="テキスト ボックス 919"/>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1" name="テキスト ボックス 920"/>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2" name="円/楕円 921"/>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3"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4" name="円/楕円 923"/>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5" name="テキスト ボックス 924"/>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6" name="円/楕円 925"/>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7" name="テキスト ボックス 926"/>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8" name="円/楕円 927"/>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9" name="テキスト ボックス 928"/>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30" name="円/楕円 929"/>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31" name="テキスト ボックス 930"/>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2" name="正方形/長方形 9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3" name="正方形/長方形 9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4" name="テキスト ボックス 9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物件費は、電算システムのクラウド化に伴うシステム利用料の増加に加え、地方創生推進事業の取り組み強化により増額となった。</a:t>
          </a:r>
          <a:endParaRPr kumimoji="1" lang="en-US" altLang="ja-JP" sz="1300">
            <a:latin typeface="ＭＳ Ｐゴシック"/>
          </a:endParaRPr>
        </a:p>
        <a:p>
          <a:r>
            <a:rPr kumimoji="1" lang="ja-JP" altLang="en-US" sz="1300">
              <a:latin typeface="ＭＳ Ｐゴシック"/>
            </a:rPr>
            <a:t>扶助費については、新たな民間保育所施設の運営開始が主な要因となり増額となった。</a:t>
          </a:r>
          <a:endParaRPr kumimoji="1" lang="en-US" altLang="ja-JP" sz="1300">
            <a:latin typeface="ＭＳ Ｐゴシック"/>
          </a:endParaRPr>
        </a:p>
        <a:p>
          <a:r>
            <a:rPr kumimoji="1" lang="ja-JP" altLang="en-US" sz="1300">
              <a:latin typeface="ＭＳ Ｐゴシック"/>
            </a:rPr>
            <a:t>普通建設事業費のうち更新整備増額要因は、総合福祉センターの外壁改修工事や屋外スポーツ施設の改修工事費の増によるものである。</a:t>
          </a:r>
          <a:endParaRPr kumimoji="1" lang="en-US" altLang="ja-JP" sz="1300">
            <a:latin typeface="ＭＳ Ｐゴシック"/>
          </a:endParaRPr>
        </a:p>
        <a:p>
          <a:r>
            <a:rPr kumimoji="1" lang="ja-JP" altLang="en-US" sz="1300">
              <a:latin typeface="ＭＳ Ｐゴシック"/>
            </a:rPr>
            <a:t>積立金は、新たにふるさと納税にかかる基金を創設し、当該寄附金の積立を行ったことにより増額となった。</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福岡県うきは市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30,579
30,399
117.46
16,764,602
16,183,768
519,635
8,880,533
13,253,353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9.1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53594</xdr:rowOff>
    </xdr:from>
    <xdr:to>
      <xdr:col>6</xdr:col>
      <xdr:colOff>511175</xdr:colOff>
      <xdr:row>36</xdr:row>
      <xdr:rowOff>110172</xdr:rowOff>
    </xdr:to>
    <xdr:cxnSp macro="">
      <xdr:nvCxnSpPr>
        <xdr:cNvPr id="61" name="直線コネクタ 60"/>
        <xdr:cNvCxnSpPr/>
      </xdr:nvCxnSpPr>
      <xdr:spPr>
        <a:xfrm>
          <a:off x="3797300" y="6225794"/>
          <a:ext cx="838200" cy="56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53594</xdr:rowOff>
    </xdr:from>
    <xdr:to>
      <xdr:col>5</xdr:col>
      <xdr:colOff>358775</xdr:colOff>
      <xdr:row>36</xdr:row>
      <xdr:rowOff>94552</xdr:rowOff>
    </xdr:to>
    <xdr:cxnSp macro="">
      <xdr:nvCxnSpPr>
        <xdr:cNvPr id="64" name="直線コネクタ 63"/>
        <xdr:cNvCxnSpPr/>
      </xdr:nvCxnSpPr>
      <xdr:spPr>
        <a:xfrm flipV="1">
          <a:off x="2908300" y="6225794"/>
          <a:ext cx="889000" cy="409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94552</xdr:rowOff>
    </xdr:from>
    <xdr:to>
      <xdr:col>4</xdr:col>
      <xdr:colOff>155575</xdr:colOff>
      <xdr:row>36</xdr:row>
      <xdr:rowOff>110553</xdr:rowOff>
    </xdr:to>
    <xdr:cxnSp macro="">
      <xdr:nvCxnSpPr>
        <xdr:cNvPr id="67" name="直線コネクタ 66"/>
        <xdr:cNvCxnSpPr/>
      </xdr:nvCxnSpPr>
      <xdr:spPr>
        <a:xfrm flipV="1">
          <a:off x="2019300" y="6266752"/>
          <a:ext cx="889000" cy="1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46546</xdr:rowOff>
    </xdr:from>
    <xdr:to>
      <xdr:col>2</xdr:col>
      <xdr:colOff>638175</xdr:colOff>
      <xdr:row>36</xdr:row>
      <xdr:rowOff>110553</xdr:rowOff>
    </xdr:to>
    <xdr:cxnSp macro="">
      <xdr:nvCxnSpPr>
        <xdr:cNvPr id="70" name="直線コネクタ 69"/>
        <xdr:cNvCxnSpPr/>
      </xdr:nvCxnSpPr>
      <xdr:spPr>
        <a:xfrm>
          <a:off x="1130300" y="6218746"/>
          <a:ext cx="889000" cy="64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59372</xdr:rowOff>
    </xdr:from>
    <xdr:to>
      <xdr:col>6</xdr:col>
      <xdr:colOff>561975</xdr:colOff>
      <xdr:row>36</xdr:row>
      <xdr:rowOff>160972</xdr:rowOff>
    </xdr:to>
    <xdr:sp macro="" textlink="">
      <xdr:nvSpPr>
        <xdr:cNvPr id="80" name="円/楕円 79"/>
        <xdr:cNvSpPr/>
      </xdr:nvSpPr>
      <xdr:spPr>
        <a:xfrm>
          <a:off x="4584700" y="623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37799</xdr:rowOff>
    </xdr:from>
    <xdr:ext cx="469744" cy="259045"/>
    <xdr:sp macro="" textlink="">
      <xdr:nvSpPr>
        <xdr:cNvPr id="81" name="議会費該当値テキスト"/>
        <xdr:cNvSpPr txBox="1"/>
      </xdr:nvSpPr>
      <xdr:spPr>
        <a:xfrm>
          <a:off x="4686300" y="6209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4,355</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2794</xdr:rowOff>
    </xdr:from>
    <xdr:to>
      <xdr:col>5</xdr:col>
      <xdr:colOff>409575</xdr:colOff>
      <xdr:row>36</xdr:row>
      <xdr:rowOff>104394</xdr:rowOff>
    </xdr:to>
    <xdr:sp macro="" textlink="">
      <xdr:nvSpPr>
        <xdr:cNvPr id="82" name="円/楕円 81"/>
        <xdr:cNvSpPr/>
      </xdr:nvSpPr>
      <xdr:spPr>
        <a:xfrm>
          <a:off x="3746500" y="6174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95521</xdr:rowOff>
    </xdr:from>
    <xdr:ext cx="469744" cy="259045"/>
    <xdr:sp macro="" textlink="">
      <xdr:nvSpPr>
        <xdr:cNvPr id="83" name="テキスト ボックス 82"/>
        <xdr:cNvSpPr txBox="1"/>
      </xdr:nvSpPr>
      <xdr:spPr>
        <a:xfrm>
          <a:off x="3562427" y="62677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4,652</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43752</xdr:rowOff>
    </xdr:from>
    <xdr:to>
      <xdr:col>4</xdr:col>
      <xdr:colOff>206375</xdr:colOff>
      <xdr:row>36</xdr:row>
      <xdr:rowOff>145352</xdr:rowOff>
    </xdr:to>
    <xdr:sp macro="" textlink="">
      <xdr:nvSpPr>
        <xdr:cNvPr id="84" name="円/楕円 83"/>
        <xdr:cNvSpPr/>
      </xdr:nvSpPr>
      <xdr:spPr>
        <a:xfrm>
          <a:off x="2857500" y="6215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136479</xdr:rowOff>
    </xdr:from>
    <xdr:ext cx="469744" cy="259045"/>
    <xdr:sp macro="" textlink="">
      <xdr:nvSpPr>
        <xdr:cNvPr id="85" name="テキスト ボックス 84"/>
        <xdr:cNvSpPr txBox="1"/>
      </xdr:nvSpPr>
      <xdr:spPr>
        <a:xfrm>
          <a:off x="2673427" y="6308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4,437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59753</xdr:rowOff>
    </xdr:from>
    <xdr:to>
      <xdr:col>3</xdr:col>
      <xdr:colOff>3175</xdr:colOff>
      <xdr:row>36</xdr:row>
      <xdr:rowOff>161353</xdr:rowOff>
    </xdr:to>
    <xdr:sp macro="" textlink="">
      <xdr:nvSpPr>
        <xdr:cNvPr id="86" name="円/楕円 85"/>
        <xdr:cNvSpPr/>
      </xdr:nvSpPr>
      <xdr:spPr>
        <a:xfrm>
          <a:off x="1968500" y="62319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152480</xdr:rowOff>
    </xdr:from>
    <xdr:ext cx="469744" cy="259045"/>
    <xdr:sp macro="" textlink="">
      <xdr:nvSpPr>
        <xdr:cNvPr id="87" name="テキスト ボックス 86"/>
        <xdr:cNvSpPr txBox="1"/>
      </xdr:nvSpPr>
      <xdr:spPr>
        <a:xfrm>
          <a:off x="1784427" y="632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4,353</a:t>
          </a:r>
          <a:endParaRPr kumimoji="1" lang="ja-JP" altLang="en-US" sz="1000" b="1">
            <a:solidFill>
              <a:srgbClr val="FF0000"/>
            </a:solidFill>
            <a:latin typeface="ＭＳ Ｐゴシック"/>
          </a:endParaRPr>
        </a:p>
      </xdr:txBody>
    </xdr:sp>
    <xdr:clientData/>
  </xdr:oneCellAnchor>
  <xdr:twoCellAnchor>
    <xdr:from>
      <xdr:col>1</xdr:col>
      <xdr:colOff>384175</xdr:colOff>
      <xdr:row>35</xdr:row>
      <xdr:rowOff>167196</xdr:rowOff>
    </xdr:from>
    <xdr:to>
      <xdr:col>1</xdr:col>
      <xdr:colOff>485775</xdr:colOff>
      <xdr:row>36</xdr:row>
      <xdr:rowOff>97346</xdr:rowOff>
    </xdr:to>
    <xdr:sp macro="" textlink="">
      <xdr:nvSpPr>
        <xdr:cNvPr id="88" name="円/楕円 87"/>
        <xdr:cNvSpPr/>
      </xdr:nvSpPr>
      <xdr:spPr>
        <a:xfrm>
          <a:off x="1079500" y="6167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88473</xdr:rowOff>
    </xdr:from>
    <xdr:ext cx="469744" cy="259045"/>
    <xdr:sp macro="" textlink="">
      <xdr:nvSpPr>
        <xdr:cNvPr id="89" name="テキスト ボックス 88"/>
        <xdr:cNvSpPr txBox="1"/>
      </xdr:nvSpPr>
      <xdr:spPr>
        <a:xfrm>
          <a:off x="895427" y="6260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4,689</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43,556</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68761</xdr:rowOff>
    </xdr:from>
    <xdr:to>
      <xdr:col>6</xdr:col>
      <xdr:colOff>511175</xdr:colOff>
      <xdr:row>57</xdr:row>
      <xdr:rowOff>23969</xdr:rowOff>
    </xdr:to>
    <xdr:cxnSp macro="">
      <xdr:nvCxnSpPr>
        <xdr:cNvPr id="116" name="直線コネクタ 115"/>
        <xdr:cNvCxnSpPr/>
      </xdr:nvCxnSpPr>
      <xdr:spPr>
        <a:xfrm flipV="1">
          <a:off x="3797300" y="9669961"/>
          <a:ext cx="838200" cy="126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13851</xdr:rowOff>
    </xdr:from>
    <xdr:to>
      <xdr:col>5</xdr:col>
      <xdr:colOff>358775</xdr:colOff>
      <xdr:row>57</xdr:row>
      <xdr:rowOff>23969</xdr:rowOff>
    </xdr:to>
    <xdr:cxnSp macro="">
      <xdr:nvCxnSpPr>
        <xdr:cNvPr id="119" name="直線コネクタ 118"/>
        <xdr:cNvCxnSpPr/>
      </xdr:nvCxnSpPr>
      <xdr:spPr>
        <a:xfrm>
          <a:off x="2908300" y="9786501"/>
          <a:ext cx="889000" cy="101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1164</xdr:rowOff>
    </xdr:from>
    <xdr:ext cx="534377" cy="259045"/>
    <xdr:sp macro="" textlink="">
      <xdr:nvSpPr>
        <xdr:cNvPr id="121" name="テキスト ボックス 120"/>
        <xdr:cNvSpPr txBox="1"/>
      </xdr:nvSpPr>
      <xdr:spPr>
        <a:xfrm>
          <a:off x="3530111" y="943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115185</xdr:rowOff>
    </xdr:from>
    <xdr:to>
      <xdr:col>4</xdr:col>
      <xdr:colOff>155575</xdr:colOff>
      <xdr:row>57</xdr:row>
      <xdr:rowOff>13851</xdr:rowOff>
    </xdr:to>
    <xdr:cxnSp macro="">
      <xdr:nvCxnSpPr>
        <xdr:cNvPr id="122" name="直線コネクタ 121"/>
        <xdr:cNvCxnSpPr/>
      </xdr:nvCxnSpPr>
      <xdr:spPr>
        <a:xfrm>
          <a:off x="2019300" y="9716385"/>
          <a:ext cx="889000" cy="70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115185</xdr:rowOff>
    </xdr:from>
    <xdr:to>
      <xdr:col>2</xdr:col>
      <xdr:colOff>638175</xdr:colOff>
      <xdr:row>57</xdr:row>
      <xdr:rowOff>57816</xdr:rowOff>
    </xdr:to>
    <xdr:cxnSp macro="">
      <xdr:nvCxnSpPr>
        <xdr:cNvPr id="125" name="直線コネクタ 124"/>
        <xdr:cNvCxnSpPr/>
      </xdr:nvCxnSpPr>
      <xdr:spPr>
        <a:xfrm flipV="1">
          <a:off x="1130300" y="9716385"/>
          <a:ext cx="889000" cy="114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17961</xdr:rowOff>
    </xdr:from>
    <xdr:to>
      <xdr:col>6</xdr:col>
      <xdr:colOff>561975</xdr:colOff>
      <xdr:row>56</xdr:row>
      <xdr:rowOff>119561</xdr:rowOff>
    </xdr:to>
    <xdr:sp macro="" textlink="">
      <xdr:nvSpPr>
        <xdr:cNvPr id="135" name="円/楕円 134"/>
        <xdr:cNvSpPr/>
      </xdr:nvSpPr>
      <xdr:spPr>
        <a:xfrm>
          <a:off x="4584700" y="9619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40838</xdr:rowOff>
    </xdr:from>
    <xdr:ext cx="534377" cy="259045"/>
    <xdr:sp macro="" textlink="">
      <xdr:nvSpPr>
        <xdr:cNvPr id="136" name="総務費該当値テキスト"/>
        <xdr:cNvSpPr txBox="1"/>
      </xdr:nvSpPr>
      <xdr:spPr>
        <a:xfrm>
          <a:off x="4686300" y="9470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90,516</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144619</xdr:rowOff>
    </xdr:from>
    <xdr:to>
      <xdr:col>5</xdr:col>
      <xdr:colOff>409575</xdr:colOff>
      <xdr:row>57</xdr:row>
      <xdr:rowOff>74769</xdr:rowOff>
    </xdr:to>
    <xdr:sp macro="" textlink="">
      <xdr:nvSpPr>
        <xdr:cNvPr id="137" name="円/楕円 136"/>
        <xdr:cNvSpPr/>
      </xdr:nvSpPr>
      <xdr:spPr>
        <a:xfrm>
          <a:off x="3746500" y="9745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65896</xdr:rowOff>
    </xdr:from>
    <xdr:ext cx="534377" cy="259045"/>
    <xdr:sp macro="" textlink="">
      <xdr:nvSpPr>
        <xdr:cNvPr id="138" name="テキスト ボックス 137"/>
        <xdr:cNvSpPr txBox="1"/>
      </xdr:nvSpPr>
      <xdr:spPr>
        <a:xfrm>
          <a:off x="3530111" y="9838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62,813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134501</xdr:rowOff>
    </xdr:from>
    <xdr:to>
      <xdr:col>4</xdr:col>
      <xdr:colOff>206375</xdr:colOff>
      <xdr:row>57</xdr:row>
      <xdr:rowOff>64651</xdr:rowOff>
    </xdr:to>
    <xdr:sp macro="" textlink="">
      <xdr:nvSpPr>
        <xdr:cNvPr id="139" name="円/楕円 138"/>
        <xdr:cNvSpPr/>
      </xdr:nvSpPr>
      <xdr:spPr>
        <a:xfrm>
          <a:off x="2857500" y="9735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55778</xdr:rowOff>
    </xdr:from>
    <xdr:ext cx="534377" cy="259045"/>
    <xdr:sp macro="" textlink="">
      <xdr:nvSpPr>
        <xdr:cNvPr id="140" name="テキスト ボックス 139"/>
        <xdr:cNvSpPr txBox="1"/>
      </xdr:nvSpPr>
      <xdr:spPr>
        <a:xfrm>
          <a:off x="2641111" y="9828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65,026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64385</xdr:rowOff>
    </xdr:from>
    <xdr:to>
      <xdr:col>3</xdr:col>
      <xdr:colOff>3175</xdr:colOff>
      <xdr:row>56</xdr:row>
      <xdr:rowOff>165985</xdr:rowOff>
    </xdr:to>
    <xdr:sp macro="" textlink="">
      <xdr:nvSpPr>
        <xdr:cNvPr id="141" name="円/楕円 140"/>
        <xdr:cNvSpPr/>
      </xdr:nvSpPr>
      <xdr:spPr>
        <a:xfrm>
          <a:off x="1968500" y="9665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157112</xdr:rowOff>
    </xdr:from>
    <xdr:ext cx="534377" cy="259045"/>
    <xdr:sp macro="" textlink="">
      <xdr:nvSpPr>
        <xdr:cNvPr id="142" name="テキスト ボックス 141"/>
        <xdr:cNvSpPr txBox="1"/>
      </xdr:nvSpPr>
      <xdr:spPr>
        <a:xfrm>
          <a:off x="1752111" y="9758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80,362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7016</xdr:rowOff>
    </xdr:from>
    <xdr:to>
      <xdr:col>1</xdr:col>
      <xdr:colOff>485775</xdr:colOff>
      <xdr:row>57</xdr:row>
      <xdr:rowOff>108616</xdr:rowOff>
    </xdr:to>
    <xdr:sp macro="" textlink="">
      <xdr:nvSpPr>
        <xdr:cNvPr id="143" name="円/楕円 142"/>
        <xdr:cNvSpPr/>
      </xdr:nvSpPr>
      <xdr:spPr>
        <a:xfrm>
          <a:off x="1079500" y="9779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99743</xdr:rowOff>
    </xdr:from>
    <xdr:ext cx="534377" cy="259045"/>
    <xdr:sp macro="" textlink="">
      <xdr:nvSpPr>
        <xdr:cNvPr id="144" name="テキスト ボックス 143"/>
        <xdr:cNvSpPr txBox="1"/>
      </xdr:nvSpPr>
      <xdr:spPr>
        <a:xfrm>
          <a:off x="863111" y="9872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55,410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179,158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128155</xdr:rowOff>
    </xdr:from>
    <xdr:to>
      <xdr:col>6</xdr:col>
      <xdr:colOff>511175</xdr:colOff>
      <xdr:row>76</xdr:row>
      <xdr:rowOff>146983</xdr:rowOff>
    </xdr:to>
    <xdr:cxnSp macro="">
      <xdr:nvCxnSpPr>
        <xdr:cNvPr id="172" name="直線コネクタ 171"/>
        <xdr:cNvCxnSpPr/>
      </xdr:nvCxnSpPr>
      <xdr:spPr>
        <a:xfrm flipV="1">
          <a:off x="3797300" y="13158355"/>
          <a:ext cx="838200" cy="18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58517</xdr:rowOff>
    </xdr:from>
    <xdr:ext cx="599010" cy="259045"/>
    <xdr:sp macro="" textlink="">
      <xdr:nvSpPr>
        <xdr:cNvPr id="173" name="民生費平均値テキスト"/>
        <xdr:cNvSpPr txBox="1"/>
      </xdr:nvSpPr>
      <xdr:spPr>
        <a:xfrm>
          <a:off x="4686300" y="13088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146983</xdr:rowOff>
    </xdr:from>
    <xdr:to>
      <xdr:col>5</xdr:col>
      <xdr:colOff>358775</xdr:colOff>
      <xdr:row>77</xdr:row>
      <xdr:rowOff>37136</xdr:rowOff>
    </xdr:to>
    <xdr:cxnSp macro="">
      <xdr:nvCxnSpPr>
        <xdr:cNvPr id="175" name="直線コネクタ 174"/>
        <xdr:cNvCxnSpPr/>
      </xdr:nvCxnSpPr>
      <xdr:spPr>
        <a:xfrm flipV="1">
          <a:off x="2908300" y="13177183"/>
          <a:ext cx="889000" cy="61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40115</xdr:rowOff>
    </xdr:from>
    <xdr:ext cx="599010" cy="259045"/>
    <xdr:sp macro="" textlink="">
      <xdr:nvSpPr>
        <xdr:cNvPr id="177" name="テキスト ボックス 176"/>
        <xdr:cNvSpPr txBox="1"/>
      </xdr:nvSpPr>
      <xdr:spPr>
        <a:xfrm>
          <a:off x="3497794" y="13241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37136</xdr:rowOff>
    </xdr:from>
    <xdr:to>
      <xdr:col>4</xdr:col>
      <xdr:colOff>155575</xdr:colOff>
      <xdr:row>77</xdr:row>
      <xdr:rowOff>62945</xdr:rowOff>
    </xdr:to>
    <xdr:cxnSp macro="">
      <xdr:nvCxnSpPr>
        <xdr:cNvPr id="178" name="直線コネクタ 177"/>
        <xdr:cNvCxnSpPr/>
      </xdr:nvCxnSpPr>
      <xdr:spPr>
        <a:xfrm flipV="1">
          <a:off x="2019300" y="13238786"/>
          <a:ext cx="889000" cy="25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62945</xdr:rowOff>
    </xdr:from>
    <xdr:to>
      <xdr:col>2</xdr:col>
      <xdr:colOff>638175</xdr:colOff>
      <xdr:row>77</xdr:row>
      <xdr:rowOff>76130</xdr:rowOff>
    </xdr:to>
    <xdr:cxnSp macro="">
      <xdr:nvCxnSpPr>
        <xdr:cNvPr id="181" name="直線コネクタ 180"/>
        <xdr:cNvCxnSpPr/>
      </xdr:nvCxnSpPr>
      <xdr:spPr>
        <a:xfrm flipV="1">
          <a:off x="1130300" y="13264595"/>
          <a:ext cx="8890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77355</xdr:rowOff>
    </xdr:from>
    <xdr:to>
      <xdr:col>6</xdr:col>
      <xdr:colOff>561975</xdr:colOff>
      <xdr:row>77</xdr:row>
      <xdr:rowOff>7505</xdr:rowOff>
    </xdr:to>
    <xdr:sp macro="" textlink="">
      <xdr:nvSpPr>
        <xdr:cNvPr id="191" name="円/楕円 190"/>
        <xdr:cNvSpPr/>
      </xdr:nvSpPr>
      <xdr:spPr>
        <a:xfrm>
          <a:off x="4584700" y="131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100233</xdr:rowOff>
    </xdr:from>
    <xdr:ext cx="599010" cy="259045"/>
    <xdr:sp macro="" textlink="">
      <xdr:nvSpPr>
        <xdr:cNvPr id="192" name="民生費該当値テキスト"/>
        <xdr:cNvSpPr txBox="1"/>
      </xdr:nvSpPr>
      <xdr:spPr>
        <a:xfrm>
          <a:off x="4686300" y="129589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177,525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96183</xdr:rowOff>
    </xdr:from>
    <xdr:to>
      <xdr:col>5</xdr:col>
      <xdr:colOff>409575</xdr:colOff>
      <xdr:row>77</xdr:row>
      <xdr:rowOff>26333</xdr:rowOff>
    </xdr:to>
    <xdr:sp macro="" textlink="">
      <xdr:nvSpPr>
        <xdr:cNvPr id="193" name="円/楕円 192"/>
        <xdr:cNvSpPr/>
      </xdr:nvSpPr>
      <xdr:spPr>
        <a:xfrm>
          <a:off x="3746500" y="13126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42860</xdr:rowOff>
    </xdr:from>
    <xdr:ext cx="599010" cy="259045"/>
    <xdr:sp macro="" textlink="">
      <xdr:nvSpPr>
        <xdr:cNvPr id="194" name="テキスト ボックス 193"/>
        <xdr:cNvSpPr txBox="1"/>
      </xdr:nvSpPr>
      <xdr:spPr>
        <a:xfrm>
          <a:off x="3497794" y="12901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173,407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157786</xdr:rowOff>
    </xdr:from>
    <xdr:to>
      <xdr:col>4</xdr:col>
      <xdr:colOff>206375</xdr:colOff>
      <xdr:row>77</xdr:row>
      <xdr:rowOff>87936</xdr:rowOff>
    </xdr:to>
    <xdr:sp macro="" textlink="">
      <xdr:nvSpPr>
        <xdr:cNvPr id="195" name="円/楕円 194"/>
        <xdr:cNvSpPr/>
      </xdr:nvSpPr>
      <xdr:spPr>
        <a:xfrm>
          <a:off x="2857500" y="1318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79063</xdr:rowOff>
    </xdr:from>
    <xdr:ext cx="599010" cy="259045"/>
    <xdr:sp macro="" textlink="">
      <xdr:nvSpPr>
        <xdr:cNvPr id="196" name="テキスト ボックス 195"/>
        <xdr:cNvSpPr txBox="1"/>
      </xdr:nvSpPr>
      <xdr:spPr>
        <a:xfrm>
          <a:off x="2608794" y="132807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159,933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12145</xdr:rowOff>
    </xdr:from>
    <xdr:to>
      <xdr:col>3</xdr:col>
      <xdr:colOff>3175</xdr:colOff>
      <xdr:row>77</xdr:row>
      <xdr:rowOff>113745</xdr:rowOff>
    </xdr:to>
    <xdr:sp macro="" textlink="">
      <xdr:nvSpPr>
        <xdr:cNvPr id="197" name="円/楕円 196"/>
        <xdr:cNvSpPr/>
      </xdr:nvSpPr>
      <xdr:spPr>
        <a:xfrm>
          <a:off x="1968500" y="13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104872</xdr:rowOff>
    </xdr:from>
    <xdr:ext cx="599010" cy="259045"/>
    <xdr:sp macro="" textlink="">
      <xdr:nvSpPr>
        <xdr:cNvPr id="198" name="テキスト ボックス 197"/>
        <xdr:cNvSpPr txBox="1"/>
      </xdr:nvSpPr>
      <xdr:spPr>
        <a:xfrm>
          <a:off x="1719794" y="13306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154,288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25330</xdr:rowOff>
    </xdr:from>
    <xdr:to>
      <xdr:col>1</xdr:col>
      <xdr:colOff>485775</xdr:colOff>
      <xdr:row>77</xdr:row>
      <xdr:rowOff>126930</xdr:rowOff>
    </xdr:to>
    <xdr:sp macro="" textlink="">
      <xdr:nvSpPr>
        <xdr:cNvPr id="199" name="円/楕円 198"/>
        <xdr:cNvSpPr/>
      </xdr:nvSpPr>
      <xdr:spPr>
        <a:xfrm>
          <a:off x="1079500" y="1322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77</xdr:row>
      <xdr:rowOff>118057</xdr:rowOff>
    </xdr:from>
    <xdr:ext cx="599010" cy="259045"/>
    <xdr:sp macro="" textlink="">
      <xdr:nvSpPr>
        <xdr:cNvPr id="200" name="テキスト ボックス 199"/>
        <xdr:cNvSpPr txBox="1"/>
      </xdr:nvSpPr>
      <xdr:spPr>
        <a:xfrm>
          <a:off x="830794" y="13319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34,262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151290</xdr:rowOff>
    </xdr:from>
    <xdr:to>
      <xdr:col>6</xdr:col>
      <xdr:colOff>511175</xdr:colOff>
      <xdr:row>96</xdr:row>
      <xdr:rowOff>164126</xdr:rowOff>
    </xdr:to>
    <xdr:cxnSp macro="">
      <xdr:nvCxnSpPr>
        <xdr:cNvPr id="225" name="直線コネクタ 224"/>
        <xdr:cNvCxnSpPr/>
      </xdr:nvCxnSpPr>
      <xdr:spPr>
        <a:xfrm flipV="1">
          <a:off x="3797300" y="16610490"/>
          <a:ext cx="838200" cy="12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95</xdr:row>
      <xdr:rowOff>170321</xdr:rowOff>
    </xdr:from>
    <xdr:to>
      <xdr:col>5</xdr:col>
      <xdr:colOff>358775</xdr:colOff>
      <xdr:row>96</xdr:row>
      <xdr:rowOff>164126</xdr:rowOff>
    </xdr:to>
    <xdr:cxnSp macro="">
      <xdr:nvCxnSpPr>
        <xdr:cNvPr id="228" name="直線コネクタ 227"/>
        <xdr:cNvCxnSpPr/>
      </xdr:nvCxnSpPr>
      <xdr:spPr>
        <a:xfrm>
          <a:off x="2908300" y="16458071"/>
          <a:ext cx="889000" cy="16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170321</xdr:rowOff>
    </xdr:from>
    <xdr:to>
      <xdr:col>4</xdr:col>
      <xdr:colOff>155575</xdr:colOff>
      <xdr:row>97</xdr:row>
      <xdr:rowOff>13291</xdr:rowOff>
    </xdr:to>
    <xdr:cxnSp macro="">
      <xdr:nvCxnSpPr>
        <xdr:cNvPr id="231" name="直線コネクタ 230"/>
        <xdr:cNvCxnSpPr/>
      </xdr:nvCxnSpPr>
      <xdr:spPr>
        <a:xfrm flipV="1">
          <a:off x="2019300" y="16458071"/>
          <a:ext cx="889000" cy="185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123648</xdr:rowOff>
    </xdr:from>
    <xdr:ext cx="534377" cy="259045"/>
    <xdr:sp macro="" textlink="">
      <xdr:nvSpPr>
        <xdr:cNvPr id="233" name="テキスト ボックス 232"/>
        <xdr:cNvSpPr txBox="1"/>
      </xdr:nvSpPr>
      <xdr:spPr>
        <a:xfrm>
          <a:off x="2641111" y="16582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5071</xdr:rowOff>
    </xdr:from>
    <xdr:to>
      <xdr:col>2</xdr:col>
      <xdr:colOff>638175</xdr:colOff>
      <xdr:row>97</xdr:row>
      <xdr:rowOff>13291</xdr:rowOff>
    </xdr:to>
    <xdr:cxnSp macro="">
      <xdr:nvCxnSpPr>
        <xdr:cNvPr id="234" name="直線コネクタ 233"/>
        <xdr:cNvCxnSpPr/>
      </xdr:nvCxnSpPr>
      <xdr:spPr>
        <a:xfrm>
          <a:off x="1130300" y="16635721"/>
          <a:ext cx="889000" cy="8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100490</xdr:rowOff>
    </xdr:from>
    <xdr:to>
      <xdr:col>6</xdr:col>
      <xdr:colOff>561975</xdr:colOff>
      <xdr:row>97</xdr:row>
      <xdr:rowOff>30640</xdr:rowOff>
    </xdr:to>
    <xdr:sp macro="" textlink="">
      <xdr:nvSpPr>
        <xdr:cNvPr id="244" name="円/楕円 243"/>
        <xdr:cNvSpPr/>
      </xdr:nvSpPr>
      <xdr:spPr>
        <a:xfrm>
          <a:off x="4584700" y="1655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15417</xdr:rowOff>
    </xdr:from>
    <xdr:ext cx="534377" cy="259045"/>
    <xdr:sp macro="" textlink="">
      <xdr:nvSpPr>
        <xdr:cNvPr id="245" name="衛生費該当値テキスト"/>
        <xdr:cNvSpPr txBox="1"/>
      </xdr:nvSpPr>
      <xdr:spPr>
        <a:xfrm>
          <a:off x="4686300" y="1647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37,972</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113326</xdr:rowOff>
    </xdr:from>
    <xdr:to>
      <xdr:col>5</xdr:col>
      <xdr:colOff>409575</xdr:colOff>
      <xdr:row>97</xdr:row>
      <xdr:rowOff>43476</xdr:rowOff>
    </xdr:to>
    <xdr:sp macro="" textlink="">
      <xdr:nvSpPr>
        <xdr:cNvPr id="246" name="円/楕円 245"/>
        <xdr:cNvSpPr/>
      </xdr:nvSpPr>
      <xdr:spPr>
        <a:xfrm>
          <a:off x="3746500" y="1657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34603</xdr:rowOff>
    </xdr:from>
    <xdr:ext cx="534377" cy="259045"/>
    <xdr:sp macro="" textlink="">
      <xdr:nvSpPr>
        <xdr:cNvPr id="247" name="テキスト ボックス 246"/>
        <xdr:cNvSpPr txBox="1"/>
      </xdr:nvSpPr>
      <xdr:spPr>
        <a:xfrm>
          <a:off x="3530111" y="16665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35,726</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119521</xdr:rowOff>
    </xdr:from>
    <xdr:to>
      <xdr:col>4</xdr:col>
      <xdr:colOff>206375</xdr:colOff>
      <xdr:row>96</xdr:row>
      <xdr:rowOff>49671</xdr:rowOff>
    </xdr:to>
    <xdr:sp macro="" textlink="">
      <xdr:nvSpPr>
        <xdr:cNvPr id="248" name="円/楕円 247"/>
        <xdr:cNvSpPr/>
      </xdr:nvSpPr>
      <xdr:spPr>
        <a:xfrm>
          <a:off x="2857500" y="1640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66198</xdr:rowOff>
    </xdr:from>
    <xdr:ext cx="534377" cy="259045"/>
    <xdr:sp macro="" textlink="">
      <xdr:nvSpPr>
        <xdr:cNvPr id="249" name="テキスト ボックス 248"/>
        <xdr:cNvSpPr txBox="1"/>
      </xdr:nvSpPr>
      <xdr:spPr>
        <a:xfrm>
          <a:off x="2641111" y="16182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64,642</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133941</xdr:rowOff>
    </xdr:from>
    <xdr:to>
      <xdr:col>3</xdr:col>
      <xdr:colOff>3175</xdr:colOff>
      <xdr:row>97</xdr:row>
      <xdr:rowOff>64091</xdr:rowOff>
    </xdr:to>
    <xdr:sp macro="" textlink="">
      <xdr:nvSpPr>
        <xdr:cNvPr id="250" name="円/楕円 249"/>
        <xdr:cNvSpPr/>
      </xdr:nvSpPr>
      <xdr:spPr>
        <a:xfrm>
          <a:off x="1968500" y="16593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55218</xdr:rowOff>
    </xdr:from>
    <xdr:ext cx="534377" cy="259045"/>
    <xdr:sp macro="" textlink="">
      <xdr:nvSpPr>
        <xdr:cNvPr id="251" name="テキスト ボックス 250"/>
        <xdr:cNvSpPr txBox="1"/>
      </xdr:nvSpPr>
      <xdr:spPr>
        <a:xfrm>
          <a:off x="1752111" y="16685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32,119</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125721</xdr:rowOff>
    </xdr:from>
    <xdr:to>
      <xdr:col>1</xdr:col>
      <xdr:colOff>485775</xdr:colOff>
      <xdr:row>97</xdr:row>
      <xdr:rowOff>55871</xdr:rowOff>
    </xdr:to>
    <xdr:sp macro="" textlink="">
      <xdr:nvSpPr>
        <xdr:cNvPr id="252" name="円/楕円 251"/>
        <xdr:cNvSpPr/>
      </xdr:nvSpPr>
      <xdr:spPr>
        <a:xfrm>
          <a:off x="1079500" y="16584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46998</xdr:rowOff>
    </xdr:from>
    <xdr:ext cx="534377" cy="259045"/>
    <xdr:sp macro="" textlink="">
      <xdr:nvSpPr>
        <xdr:cNvPr id="253" name="テキスト ボックス 252"/>
        <xdr:cNvSpPr txBox="1"/>
      </xdr:nvSpPr>
      <xdr:spPr>
        <a:xfrm>
          <a:off x="863111" y="166776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33,557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167459</xdr:rowOff>
    </xdr:from>
    <xdr:to>
      <xdr:col>15</xdr:col>
      <xdr:colOff>180975</xdr:colOff>
      <xdr:row>39</xdr:row>
      <xdr:rowOff>87449</xdr:rowOff>
    </xdr:to>
    <xdr:cxnSp macro="">
      <xdr:nvCxnSpPr>
        <xdr:cNvPr id="284" name="直線コネクタ 283"/>
        <xdr:cNvCxnSpPr/>
      </xdr:nvCxnSpPr>
      <xdr:spPr>
        <a:xfrm>
          <a:off x="9639300" y="6511109"/>
          <a:ext cx="838200" cy="2628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34</xdr:row>
      <xdr:rowOff>64915</xdr:rowOff>
    </xdr:from>
    <xdr:to>
      <xdr:col>14</xdr:col>
      <xdr:colOff>28575</xdr:colOff>
      <xdr:row>37</xdr:row>
      <xdr:rowOff>167459</xdr:rowOff>
    </xdr:to>
    <xdr:cxnSp macro="">
      <xdr:nvCxnSpPr>
        <xdr:cNvPr id="287" name="直線コネクタ 286"/>
        <xdr:cNvCxnSpPr/>
      </xdr:nvCxnSpPr>
      <xdr:spPr>
        <a:xfrm>
          <a:off x="8750300" y="5894215"/>
          <a:ext cx="889000" cy="61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53865</xdr:rowOff>
    </xdr:from>
    <xdr:ext cx="378565" cy="259045"/>
    <xdr:sp macro="" textlink="">
      <xdr:nvSpPr>
        <xdr:cNvPr id="289" name="テキスト ボックス 288"/>
        <xdr:cNvSpPr txBox="1"/>
      </xdr:nvSpPr>
      <xdr:spPr>
        <a:xfrm>
          <a:off x="9450017" y="62260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34</xdr:row>
      <xdr:rowOff>64915</xdr:rowOff>
    </xdr:from>
    <xdr:to>
      <xdr:col>12</xdr:col>
      <xdr:colOff>511175</xdr:colOff>
      <xdr:row>36</xdr:row>
      <xdr:rowOff>157988</xdr:rowOff>
    </xdr:to>
    <xdr:cxnSp macro="">
      <xdr:nvCxnSpPr>
        <xdr:cNvPr id="290" name="直線コネクタ 289"/>
        <xdr:cNvCxnSpPr/>
      </xdr:nvCxnSpPr>
      <xdr:spPr>
        <a:xfrm flipV="1">
          <a:off x="7861300" y="5894215"/>
          <a:ext cx="889000" cy="435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91493</xdr:rowOff>
    </xdr:from>
    <xdr:ext cx="469744" cy="259045"/>
    <xdr:sp macro="" textlink="">
      <xdr:nvSpPr>
        <xdr:cNvPr id="292" name="テキスト ボックス 291"/>
        <xdr:cNvSpPr txBox="1"/>
      </xdr:nvSpPr>
      <xdr:spPr>
        <a:xfrm>
          <a:off x="8515427"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154722</xdr:rowOff>
    </xdr:from>
    <xdr:to>
      <xdr:col>11</xdr:col>
      <xdr:colOff>307975</xdr:colOff>
      <xdr:row>36</xdr:row>
      <xdr:rowOff>157988</xdr:rowOff>
    </xdr:to>
    <xdr:cxnSp macro="">
      <xdr:nvCxnSpPr>
        <xdr:cNvPr id="293" name="直線コネクタ 292"/>
        <xdr:cNvCxnSpPr/>
      </xdr:nvCxnSpPr>
      <xdr:spPr>
        <a:xfrm>
          <a:off x="6972300" y="6326922"/>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36649</xdr:rowOff>
    </xdr:from>
    <xdr:to>
      <xdr:col>15</xdr:col>
      <xdr:colOff>231775</xdr:colOff>
      <xdr:row>39</xdr:row>
      <xdr:rowOff>138249</xdr:rowOff>
    </xdr:to>
    <xdr:sp macro="" textlink="">
      <xdr:nvSpPr>
        <xdr:cNvPr id="303" name="円/楕円 302"/>
        <xdr:cNvSpPr/>
      </xdr:nvSpPr>
      <xdr:spPr>
        <a:xfrm>
          <a:off x="10426700" y="6723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123026</xdr:rowOff>
    </xdr:from>
    <xdr:ext cx="313932" cy="259045"/>
    <xdr:sp macro="" textlink="">
      <xdr:nvSpPr>
        <xdr:cNvPr id="304" name="労働費該当値テキスト"/>
        <xdr:cNvSpPr txBox="1"/>
      </xdr:nvSpPr>
      <xdr:spPr>
        <a:xfrm>
          <a:off x="10528300" y="663812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13</xdr:col>
      <xdr:colOff>663575</xdr:colOff>
      <xdr:row>37</xdr:row>
      <xdr:rowOff>116658</xdr:rowOff>
    </xdr:from>
    <xdr:to>
      <xdr:col>14</xdr:col>
      <xdr:colOff>79375</xdr:colOff>
      <xdr:row>38</xdr:row>
      <xdr:rowOff>46808</xdr:rowOff>
    </xdr:to>
    <xdr:sp macro="" textlink="">
      <xdr:nvSpPr>
        <xdr:cNvPr id="305" name="円/楕円 304"/>
        <xdr:cNvSpPr/>
      </xdr:nvSpPr>
      <xdr:spPr>
        <a:xfrm>
          <a:off x="9588500" y="6460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37936</xdr:rowOff>
    </xdr:from>
    <xdr:ext cx="378565" cy="259045"/>
    <xdr:sp macro="" textlink="">
      <xdr:nvSpPr>
        <xdr:cNvPr id="306" name="テキスト ボックス 305"/>
        <xdr:cNvSpPr txBox="1"/>
      </xdr:nvSpPr>
      <xdr:spPr>
        <a:xfrm>
          <a:off x="9450017" y="65530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a:t>
          </a:r>
          <a:endParaRPr kumimoji="1" lang="ja-JP" altLang="en-US" sz="1000" b="1">
            <a:solidFill>
              <a:srgbClr val="FF0000"/>
            </a:solidFill>
            <a:latin typeface="ＭＳ Ｐゴシック"/>
          </a:endParaRPr>
        </a:p>
      </xdr:txBody>
    </xdr:sp>
    <xdr:clientData/>
  </xdr:oneCellAnchor>
  <xdr:twoCellAnchor>
    <xdr:from>
      <xdr:col>12</xdr:col>
      <xdr:colOff>460375</xdr:colOff>
      <xdr:row>34</xdr:row>
      <xdr:rowOff>14115</xdr:rowOff>
    </xdr:from>
    <xdr:to>
      <xdr:col>12</xdr:col>
      <xdr:colOff>561975</xdr:colOff>
      <xdr:row>34</xdr:row>
      <xdr:rowOff>115715</xdr:rowOff>
    </xdr:to>
    <xdr:sp macro="" textlink="">
      <xdr:nvSpPr>
        <xdr:cNvPr id="307" name="円/楕円 306"/>
        <xdr:cNvSpPr/>
      </xdr:nvSpPr>
      <xdr:spPr>
        <a:xfrm>
          <a:off x="8699500" y="5843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32</xdr:row>
      <xdr:rowOff>132242</xdr:rowOff>
    </xdr:from>
    <xdr:ext cx="469744" cy="259045"/>
    <xdr:sp macro="" textlink="">
      <xdr:nvSpPr>
        <xdr:cNvPr id="308" name="テキスト ボックス 307"/>
        <xdr:cNvSpPr txBox="1"/>
      </xdr:nvSpPr>
      <xdr:spPr>
        <a:xfrm>
          <a:off x="8515427" y="5618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2,729</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107188</xdr:rowOff>
    </xdr:from>
    <xdr:to>
      <xdr:col>11</xdr:col>
      <xdr:colOff>358775</xdr:colOff>
      <xdr:row>37</xdr:row>
      <xdr:rowOff>37338</xdr:rowOff>
    </xdr:to>
    <xdr:sp macro="" textlink="">
      <xdr:nvSpPr>
        <xdr:cNvPr id="309" name="円/楕円 308"/>
        <xdr:cNvSpPr/>
      </xdr:nvSpPr>
      <xdr:spPr>
        <a:xfrm>
          <a:off x="7810500" y="6279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37</xdr:row>
      <xdr:rowOff>28465</xdr:rowOff>
    </xdr:from>
    <xdr:ext cx="469744" cy="259045"/>
    <xdr:sp macro="" textlink="">
      <xdr:nvSpPr>
        <xdr:cNvPr id="310" name="テキスト ボックス 309"/>
        <xdr:cNvSpPr txBox="1"/>
      </xdr:nvSpPr>
      <xdr:spPr>
        <a:xfrm>
          <a:off x="7626427" y="63721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1,394</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103922</xdr:rowOff>
    </xdr:from>
    <xdr:to>
      <xdr:col>10</xdr:col>
      <xdr:colOff>155575</xdr:colOff>
      <xdr:row>37</xdr:row>
      <xdr:rowOff>34072</xdr:rowOff>
    </xdr:to>
    <xdr:sp macro="" textlink="">
      <xdr:nvSpPr>
        <xdr:cNvPr id="311" name="円/楕円 310"/>
        <xdr:cNvSpPr/>
      </xdr:nvSpPr>
      <xdr:spPr>
        <a:xfrm>
          <a:off x="6921500" y="6276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25199</xdr:rowOff>
    </xdr:from>
    <xdr:ext cx="469744" cy="259045"/>
    <xdr:sp macro="" textlink="">
      <xdr:nvSpPr>
        <xdr:cNvPr id="312" name="テキスト ボックス 311"/>
        <xdr:cNvSpPr txBox="1"/>
      </xdr:nvSpPr>
      <xdr:spPr>
        <a:xfrm>
          <a:off x="6737427" y="63688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7,775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155321</xdr:rowOff>
    </xdr:from>
    <xdr:to>
      <xdr:col>15</xdr:col>
      <xdr:colOff>180975</xdr:colOff>
      <xdr:row>56</xdr:row>
      <xdr:rowOff>171310</xdr:rowOff>
    </xdr:to>
    <xdr:cxnSp macro="">
      <xdr:nvCxnSpPr>
        <xdr:cNvPr id="341" name="直線コネクタ 340"/>
        <xdr:cNvCxnSpPr/>
      </xdr:nvCxnSpPr>
      <xdr:spPr>
        <a:xfrm flipV="1">
          <a:off x="9639300" y="9585071"/>
          <a:ext cx="838200" cy="1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67619</xdr:rowOff>
    </xdr:from>
    <xdr:ext cx="534377" cy="259045"/>
    <xdr:sp macro="" textlink="">
      <xdr:nvSpPr>
        <xdr:cNvPr id="342" name="農林水産業費平均値テキスト"/>
        <xdr:cNvSpPr txBox="1"/>
      </xdr:nvSpPr>
      <xdr:spPr>
        <a:xfrm>
          <a:off x="10528300" y="9668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102971</xdr:rowOff>
    </xdr:from>
    <xdr:to>
      <xdr:col>14</xdr:col>
      <xdr:colOff>28575</xdr:colOff>
      <xdr:row>56</xdr:row>
      <xdr:rowOff>171310</xdr:rowOff>
    </xdr:to>
    <xdr:cxnSp macro="">
      <xdr:nvCxnSpPr>
        <xdr:cNvPr id="344" name="直線コネクタ 343"/>
        <xdr:cNvCxnSpPr/>
      </xdr:nvCxnSpPr>
      <xdr:spPr>
        <a:xfrm>
          <a:off x="8750300" y="9704171"/>
          <a:ext cx="889000" cy="68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44213</xdr:rowOff>
    </xdr:from>
    <xdr:ext cx="534377" cy="259045"/>
    <xdr:sp macro="" textlink="">
      <xdr:nvSpPr>
        <xdr:cNvPr id="346" name="テキスト ボックス 345"/>
        <xdr:cNvSpPr txBox="1"/>
      </xdr:nvSpPr>
      <xdr:spPr>
        <a:xfrm>
          <a:off x="9372111" y="9473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102971</xdr:rowOff>
    </xdr:from>
    <xdr:to>
      <xdr:col>12</xdr:col>
      <xdr:colOff>511175</xdr:colOff>
      <xdr:row>57</xdr:row>
      <xdr:rowOff>29311</xdr:rowOff>
    </xdr:to>
    <xdr:cxnSp macro="">
      <xdr:nvCxnSpPr>
        <xdr:cNvPr id="347" name="直線コネクタ 346"/>
        <xdr:cNvCxnSpPr/>
      </xdr:nvCxnSpPr>
      <xdr:spPr>
        <a:xfrm flipV="1">
          <a:off x="7861300" y="9704171"/>
          <a:ext cx="889000" cy="97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29311</xdr:rowOff>
    </xdr:from>
    <xdr:to>
      <xdr:col>11</xdr:col>
      <xdr:colOff>307975</xdr:colOff>
      <xdr:row>57</xdr:row>
      <xdr:rowOff>38532</xdr:rowOff>
    </xdr:to>
    <xdr:cxnSp macro="">
      <xdr:nvCxnSpPr>
        <xdr:cNvPr id="350" name="直線コネクタ 349"/>
        <xdr:cNvCxnSpPr/>
      </xdr:nvCxnSpPr>
      <xdr:spPr>
        <a:xfrm flipV="1">
          <a:off x="6972300" y="9801961"/>
          <a:ext cx="889000" cy="9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86936</xdr:rowOff>
    </xdr:from>
    <xdr:ext cx="534377" cy="259045"/>
    <xdr:sp macro="" textlink="">
      <xdr:nvSpPr>
        <xdr:cNvPr id="352" name="テキスト ボックス 351"/>
        <xdr:cNvSpPr txBox="1"/>
      </xdr:nvSpPr>
      <xdr:spPr>
        <a:xfrm>
          <a:off x="7594111" y="95166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97070</xdr:rowOff>
    </xdr:from>
    <xdr:ext cx="534377" cy="259045"/>
    <xdr:sp macro="" textlink="">
      <xdr:nvSpPr>
        <xdr:cNvPr id="354" name="テキスト ボックス 353"/>
        <xdr:cNvSpPr txBox="1"/>
      </xdr:nvSpPr>
      <xdr:spPr>
        <a:xfrm>
          <a:off x="6705111" y="986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104521</xdr:rowOff>
    </xdr:from>
    <xdr:to>
      <xdr:col>15</xdr:col>
      <xdr:colOff>231775</xdr:colOff>
      <xdr:row>56</xdr:row>
      <xdr:rowOff>34671</xdr:rowOff>
    </xdr:to>
    <xdr:sp macro="" textlink="">
      <xdr:nvSpPr>
        <xdr:cNvPr id="360" name="円/楕円 359"/>
        <xdr:cNvSpPr/>
      </xdr:nvSpPr>
      <xdr:spPr>
        <a:xfrm>
          <a:off x="10426700" y="953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127398</xdr:rowOff>
    </xdr:from>
    <xdr:ext cx="534377" cy="259045"/>
    <xdr:sp macro="" textlink="">
      <xdr:nvSpPr>
        <xdr:cNvPr id="361" name="農林水産業費該当値テキスト"/>
        <xdr:cNvSpPr txBox="1"/>
      </xdr:nvSpPr>
      <xdr:spPr>
        <a:xfrm>
          <a:off x="10528300" y="938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45,270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120510</xdr:rowOff>
    </xdr:from>
    <xdr:to>
      <xdr:col>14</xdr:col>
      <xdr:colOff>79375</xdr:colOff>
      <xdr:row>57</xdr:row>
      <xdr:rowOff>50660</xdr:rowOff>
    </xdr:to>
    <xdr:sp macro="" textlink="">
      <xdr:nvSpPr>
        <xdr:cNvPr id="362" name="円/楕円 361"/>
        <xdr:cNvSpPr/>
      </xdr:nvSpPr>
      <xdr:spPr>
        <a:xfrm>
          <a:off x="9588500" y="972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41787</xdr:rowOff>
    </xdr:from>
    <xdr:ext cx="534377" cy="259045"/>
    <xdr:sp macro="" textlink="">
      <xdr:nvSpPr>
        <xdr:cNvPr id="363" name="テキスト ボックス 362"/>
        <xdr:cNvSpPr txBox="1"/>
      </xdr:nvSpPr>
      <xdr:spPr>
        <a:xfrm>
          <a:off x="9372111" y="9814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30,511</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52171</xdr:rowOff>
    </xdr:from>
    <xdr:to>
      <xdr:col>12</xdr:col>
      <xdr:colOff>561975</xdr:colOff>
      <xdr:row>56</xdr:row>
      <xdr:rowOff>153771</xdr:rowOff>
    </xdr:to>
    <xdr:sp macro="" textlink="">
      <xdr:nvSpPr>
        <xdr:cNvPr id="364" name="円/楕円 363"/>
        <xdr:cNvSpPr/>
      </xdr:nvSpPr>
      <xdr:spPr>
        <a:xfrm>
          <a:off x="8699500" y="9653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54</xdr:row>
      <xdr:rowOff>170298</xdr:rowOff>
    </xdr:from>
    <xdr:ext cx="534377" cy="259045"/>
    <xdr:sp macro="" textlink="">
      <xdr:nvSpPr>
        <xdr:cNvPr id="365" name="テキスト ボックス 364"/>
        <xdr:cNvSpPr txBox="1"/>
      </xdr:nvSpPr>
      <xdr:spPr>
        <a:xfrm>
          <a:off x="8483111" y="9428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35,892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149961</xdr:rowOff>
    </xdr:from>
    <xdr:to>
      <xdr:col>11</xdr:col>
      <xdr:colOff>358775</xdr:colOff>
      <xdr:row>57</xdr:row>
      <xdr:rowOff>80111</xdr:rowOff>
    </xdr:to>
    <xdr:sp macro="" textlink="">
      <xdr:nvSpPr>
        <xdr:cNvPr id="366" name="円/楕円 365"/>
        <xdr:cNvSpPr/>
      </xdr:nvSpPr>
      <xdr:spPr>
        <a:xfrm>
          <a:off x="7810500" y="975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71238</xdr:rowOff>
    </xdr:from>
    <xdr:ext cx="534377" cy="259045"/>
    <xdr:sp macro="" textlink="">
      <xdr:nvSpPr>
        <xdr:cNvPr id="367" name="テキスト ボックス 366"/>
        <xdr:cNvSpPr txBox="1"/>
      </xdr:nvSpPr>
      <xdr:spPr>
        <a:xfrm>
          <a:off x="7594111" y="9843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28,192</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159182</xdr:rowOff>
    </xdr:from>
    <xdr:to>
      <xdr:col>10</xdr:col>
      <xdr:colOff>155575</xdr:colOff>
      <xdr:row>57</xdr:row>
      <xdr:rowOff>89332</xdr:rowOff>
    </xdr:to>
    <xdr:sp macro="" textlink="">
      <xdr:nvSpPr>
        <xdr:cNvPr id="368" name="円/楕円 367"/>
        <xdr:cNvSpPr/>
      </xdr:nvSpPr>
      <xdr:spPr>
        <a:xfrm>
          <a:off x="6921500" y="9760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105859</xdr:rowOff>
    </xdr:from>
    <xdr:ext cx="534377" cy="259045"/>
    <xdr:sp macro="" textlink="">
      <xdr:nvSpPr>
        <xdr:cNvPr id="369" name="テキスト ボックス 368"/>
        <xdr:cNvSpPr txBox="1"/>
      </xdr:nvSpPr>
      <xdr:spPr>
        <a:xfrm>
          <a:off x="6705111" y="953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27,466</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31,139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166573</xdr:rowOff>
    </xdr:from>
    <xdr:to>
      <xdr:col>15</xdr:col>
      <xdr:colOff>180975</xdr:colOff>
      <xdr:row>78</xdr:row>
      <xdr:rowOff>33426</xdr:rowOff>
    </xdr:to>
    <xdr:cxnSp macro="">
      <xdr:nvCxnSpPr>
        <xdr:cNvPr id="398" name="直線コネクタ 397"/>
        <xdr:cNvCxnSpPr/>
      </xdr:nvCxnSpPr>
      <xdr:spPr>
        <a:xfrm>
          <a:off x="9639300" y="13368223"/>
          <a:ext cx="838200" cy="38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166573</xdr:rowOff>
    </xdr:from>
    <xdr:to>
      <xdr:col>14</xdr:col>
      <xdr:colOff>28575</xdr:colOff>
      <xdr:row>78</xdr:row>
      <xdr:rowOff>149149</xdr:rowOff>
    </xdr:to>
    <xdr:cxnSp macro="">
      <xdr:nvCxnSpPr>
        <xdr:cNvPr id="401" name="直線コネクタ 400"/>
        <xdr:cNvCxnSpPr/>
      </xdr:nvCxnSpPr>
      <xdr:spPr>
        <a:xfrm flipV="1">
          <a:off x="8750300" y="13368223"/>
          <a:ext cx="889000" cy="154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149149</xdr:rowOff>
    </xdr:from>
    <xdr:to>
      <xdr:col>12</xdr:col>
      <xdr:colOff>511175</xdr:colOff>
      <xdr:row>78</xdr:row>
      <xdr:rowOff>163348</xdr:rowOff>
    </xdr:to>
    <xdr:cxnSp macro="">
      <xdr:nvCxnSpPr>
        <xdr:cNvPr id="404" name="直線コネクタ 403"/>
        <xdr:cNvCxnSpPr/>
      </xdr:nvCxnSpPr>
      <xdr:spPr>
        <a:xfrm flipV="1">
          <a:off x="7861300" y="13522249"/>
          <a:ext cx="889000" cy="14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155956</xdr:rowOff>
    </xdr:from>
    <xdr:to>
      <xdr:col>11</xdr:col>
      <xdr:colOff>307975</xdr:colOff>
      <xdr:row>78</xdr:row>
      <xdr:rowOff>163348</xdr:rowOff>
    </xdr:to>
    <xdr:cxnSp macro="">
      <xdr:nvCxnSpPr>
        <xdr:cNvPr id="407" name="直線コネクタ 406"/>
        <xdr:cNvCxnSpPr/>
      </xdr:nvCxnSpPr>
      <xdr:spPr>
        <a:xfrm>
          <a:off x="6972300" y="13529056"/>
          <a:ext cx="889000" cy="7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154076</xdr:rowOff>
    </xdr:from>
    <xdr:to>
      <xdr:col>15</xdr:col>
      <xdr:colOff>231775</xdr:colOff>
      <xdr:row>78</xdr:row>
      <xdr:rowOff>84226</xdr:rowOff>
    </xdr:to>
    <xdr:sp macro="" textlink="">
      <xdr:nvSpPr>
        <xdr:cNvPr id="417" name="円/楕円 416"/>
        <xdr:cNvSpPr/>
      </xdr:nvSpPr>
      <xdr:spPr>
        <a:xfrm>
          <a:off x="10426700" y="13355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132503</xdr:rowOff>
    </xdr:from>
    <xdr:ext cx="534377" cy="259045"/>
    <xdr:sp macro="" textlink="">
      <xdr:nvSpPr>
        <xdr:cNvPr id="418" name="商工費該当値テキスト"/>
        <xdr:cNvSpPr txBox="1"/>
      </xdr:nvSpPr>
      <xdr:spPr>
        <a:xfrm>
          <a:off x="10528300" y="13334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14,368</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115773</xdr:rowOff>
    </xdr:from>
    <xdr:to>
      <xdr:col>14</xdr:col>
      <xdr:colOff>79375</xdr:colOff>
      <xdr:row>78</xdr:row>
      <xdr:rowOff>45923</xdr:rowOff>
    </xdr:to>
    <xdr:sp macro="" textlink="">
      <xdr:nvSpPr>
        <xdr:cNvPr id="419" name="円/楕円 418"/>
        <xdr:cNvSpPr/>
      </xdr:nvSpPr>
      <xdr:spPr>
        <a:xfrm>
          <a:off x="9588500" y="13317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37050</xdr:rowOff>
    </xdr:from>
    <xdr:ext cx="534377" cy="259045"/>
    <xdr:sp macro="" textlink="">
      <xdr:nvSpPr>
        <xdr:cNvPr id="420" name="テキスト ボックス 419"/>
        <xdr:cNvSpPr txBox="1"/>
      </xdr:nvSpPr>
      <xdr:spPr>
        <a:xfrm>
          <a:off x="9372111" y="13410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17,384</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98349</xdr:rowOff>
    </xdr:from>
    <xdr:to>
      <xdr:col>12</xdr:col>
      <xdr:colOff>561975</xdr:colOff>
      <xdr:row>79</xdr:row>
      <xdr:rowOff>28499</xdr:rowOff>
    </xdr:to>
    <xdr:sp macro="" textlink="">
      <xdr:nvSpPr>
        <xdr:cNvPr id="421" name="円/楕円 420"/>
        <xdr:cNvSpPr/>
      </xdr:nvSpPr>
      <xdr:spPr>
        <a:xfrm>
          <a:off x="8699500" y="13471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19626</xdr:rowOff>
    </xdr:from>
    <xdr:ext cx="469744" cy="259045"/>
    <xdr:sp macro="" textlink="">
      <xdr:nvSpPr>
        <xdr:cNvPr id="422" name="テキスト ボックス 421"/>
        <xdr:cNvSpPr txBox="1"/>
      </xdr:nvSpPr>
      <xdr:spPr>
        <a:xfrm>
          <a:off x="8515427" y="13564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5,256</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112548</xdr:rowOff>
    </xdr:from>
    <xdr:to>
      <xdr:col>11</xdr:col>
      <xdr:colOff>358775</xdr:colOff>
      <xdr:row>79</xdr:row>
      <xdr:rowOff>42698</xdr:rowOff>
    </xdr:to>
    <xdr:sp macro="" textlink="">
      <xdr:nvSpPr>
        <xdr:cNvPr id="423" name="円/楕円 422"/>
        <xdr:cNvSpPr/>
      </xdr:nvSpPr>
      <xdr:spPr>
        <a:xfrm>
          <a:off x="7810500" y="13485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79</xdr:row>
      <xdr:rowOff>33825</xdr:rowOff>
    </xdr:from>
    <xdr:ext cx="469744" cy="259045"/>
    <xdr:sp macro="" textlink="">
      <xdr:nvSpPr>
        <xdr:cNvPr id="424" name="テキスト ボックス 423"/>
        <xdr:cNvSpPr txBox="1"/>
      </xdr:nvSpPr>
      <xdr:spPr>
        <a:xfrm>
          <a:off x="7626427" y="135783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4,138</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105156</xdr:rowOff>
    </xdr:from>
    <xdr:to>
      <xdr:col>10</xdr:col>
      <xdr:colOff>155575</xdr:colOff>
      <xdr:row>79</xdr:row>
      <xdr:rowOff>35306</xdr:rowOff>
    </xdr:to>
    <xdr:sp macro="" textlink="">
      <xdr:nvSpPr>
        <xdr:cNvPr id="425" name="円/楕円 424"/>
        <xdr:cNvSpPr/>
      </xdr:nvSpPr>
      <xdr:spPr>
        <a:xfrm>
          <a:off x="6921500" y="134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79</xdr:row>
      <xdr:rowOff>26433</xdr:rowOff>
    </xdr:from>
    <xdr:ext cx="469744" cy="259045"/>
    <xdr:sp macro="" textlink="">
      <xdr:nvSpPr>
        <xdr:cNvPr id="426" name="テキスト ボックス 425"/>
        <xdr:cNvSpPr txBox="1"/>
      </xdr:nvSpPr>
      <xdr:spPr>
        <a:xfrm>
          <a:off x="6737427" y="13570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4,720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51,761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148758</xdr:rowOff>
    </xdr:from>
    <xdr:to>
      <xdr:col>15</xdr:col>
      <xdr:colOff>180975</xdr:colOff>
      <xdr:row>97</xdr:row>
      <xdr:rowOff>29229</xdr:rowOff>
    </xdr:to>
    <xdr:cxnSp macro="">
      <xdr:nvCxnSpPr>
        <xdr:cNvPr id="459" name="直線コネクタ 458"/>
        <xdr:cNvCxnSpPr/>
      </xdr:nvCxnSpPr>
      <xdr:spPr>
        <a:xfrm>
          <a:off x="9639300" y="16607958"/>
          <a:ext cx="838200" cy="5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148758</xdr:rowOff>
    </xdr:from>
    <xdr:to>
      <xdr:col>14</xdr:col>
      <xdr:colOff>28575</xdr:colOff>
      <xdr:row>97</xdr:row>
      <xdr:rowOff>110601</xdr:rowOff>
    </xdr:to>
    <xdr:cxnSp macro="">
      <xdr:nvCxnSpPr>
        <xdr:cNvPr id="462" name="直線コネクタ 461"/>
        <xdr:cNvCxnSpPr/>
      </xdr:nvCxnSpPr>
      <xdr:spPr>
        <a:xfrm flipV="1">
          <a:off x="8750300" y="16607958"/>
          <a:ext cx="889000" cy="133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29712</xdr:rowOff>
    </xdr:from>
    <xdr:ext cx="534377" cy="259045"/>
    <xdr:sp macro="" textlink="">
      <xdr:nvSpPr>
        <xdr:cNvPr id="464" name="テキスト ボックス 463"/>
        <xdr:cNvSpPr txBox="1"/>
      </xdr:nvSpPr>
      <xdr:spPr>
        <a:xfrm>
          <a:off x="9372111" y="1666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80008</xdr:rowOff>
    </xdr:from>
    <xdr:to>
      <xdr:col>12</xdr:col>
      <xdr:colOff>511175</xdr:colOff>
      <xdr:row>97</xdr:row>
      <xdr:rowOff>110601</xdr:rowOff>
    </xdr:to>
    <xdr:cxnSp macro="">
      <xdr:nvCxnSpPr>
        <xdr:cNvPr id="465" name="直線コネクタ 464"/>
        <xdr:cNvCxnSpPr/>
      </xdr:nvCxnSpPr>
      <xdr:spPr>
        <a:xfrm>
          <a:off x="7861300" y="16710658"/>
          <a:ext cx="889000" cy="30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80008</xdr:rowOff>
    </xdr:from>
    <xdr:to>
      <xdr:col>11</xdr:col>
      <xdr:colOff>307975</xdr:colOff>
      <xdr:row>97</xdr:row>
      <xdr:rowOff>167284</xdr:rowOff>
    </xdr:to>
    <xdr:cxnSp macro="">
      <xdr:nvCxnSpPr>
        <xdr:cNvPr id="468" name="直線コネクタ 467"/>
        <xdr:cNvCxnSpPr/>
      </xdr:nvCxnSpPr>
      <xdr:spPr>
        <a:xfrm flipV="1">
          <a:off x="6972300" y="16710658"/>
          <a:ext cx="889000" cy="87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149879</xdr:rowOff>
    </xdr:from>
    <xdr:to>
      <xdr:col>15</xdr:col>
      <xdr:colOff>231775</xdr:colOff>
      <xdr:row>97</xdr:row>
      <xdr:rowOff>80029</xdr:rowOff>
    </xdr:to>
    <xdr:sp macro="" textlink="">
      <xdr:nvSpPr>
        <xdr:cNvPr id="478" name="円/楕円 477"/>
        <xdr:cNvSpPr/>
      </xdr:nvSpPr>
      <xdr:spPr>
        <a:xfrm>
          <a:off x="10426700" y="16609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128306</xdr:rowOff>
    </xdr:from>
    <xdr:ext cx="534377" cy="259045"/>
    <xdr:sp macro="" textlink="">
      <xdr:nvSpPr>
        <xdr:cNvPr id="479" name="土木費該当値テキスト"/>
        <xdr:cNvSpPr txBox="1"/>
      </xdr:nvSpPr>
      <xdr:spPr>
        <a:xfrm>
          <a:off x="10528300" y="1658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47,598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97958</xdr:rowOff>
    </xdr:from>
    <xdr:to>
      <xdr:col>14</xdr:col>
      <xdr:colOff>79375</xdr:colOff>
      <xdr:row>97</xdr:row>
      <xdr:rowOff>28108</xdr:rowOff>
    </xdr:to>
    <xdr:sp macro="" textlink="">
      <xdr:nvSpPr>
        <xdr:cNvPr id="480" name="円/楕円 479"/>
        <xdr:cNvSpPr/>
      </xdr:nvSpPr>
      <xdr:spPr>
        <a:xfrm>
          <a:off x="9588500" y="16557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44635</xdr:rowOff>
    </xdr:from>
    <xdr:ext cx="534377" cy="259045"/>
    <xdr:sp macro="" textlink="">
      <xdr:nvSpPr>
        <xdr:cNvPr id="481" name="テキスト ボックス 480"/>
        <xdr:cNvSpPr txBox="1"/>
      </xdr:nvSpPr>
      <xdr:spPr>
        <a:xfrm>
          <a:off x="9372111" y="16332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53,049</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59801</xdr:rowOff>
    </xdr:from>
    <xdr:to>
      <xdr:col>12</xdr:col>
      <xdr:colOff>561975</xdr:colOff>
      <xdr:row>97</xdr:row>
      <xdr:rowOff>161401</xdr:rowOff>
    </xdr:to>
    <xdr:sp macro="" textlink="">
      <xdr:nvSpPr>
        <xdr:cNvPr id="482" name="円/楕円 481"/>
        <xdr:cNvSpPr/>
      </xdr:nvSpPr>
      <xdr:spPr>
        <a:xfrm>
          <a:off x="8699500" y="1669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152528</xdr:rowOff>
    </xdr:from>
    <xdr:ext cx="534377" cy="259045"/>
    <xdr:sp macro="" textlink="">
      <xdr:nvSpPr>
        <xdr:cNvPr id="483" name="テキスト ボックス 482"/>
        <xdr:cNvSpPr txBox="1"/>
      </xdr:nvSpPr>
      <xdr:spPr>
        <a:xfrm>
          <a:off x="8483111" y="16783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39,055</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29208</xdr:rowOff>
    </xdr:from>
    <xdr:to>
      <xdr:col>11</xdr:col>
      <xdr:colOff>358775</xdr:colOff>
      <xdr:row>97</xdr:row>
      <xdr:rowOff>130808</xdr:rowOff>
    </xdr:to>
    <xdr:sp macro="" textlink="">
      <xdr:nvSpPr>
        <xdr:cNvPr id="484" name="円/楕円 483"/>
        <xdr:cNvSpPr/>
      </xdr:nvSpPr>
      <xdr:spPr>
        <a:xfrm>
          <a:off x="7810500" y="16659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121935</xdr:rowOff>
    </xdr:from>
    <xdr:ext cx="534377" cy="259045"/>
    <xdr:sp macro="" textlink="">
      <xdr:nvSpPr>
        <xdr:cNvPr id="485" name="テキスト ボックス 484"/>
        <xdr:cNvSpPr txBox="1"/>
      </xdr:nvSpPr>
      <xdr:spPr>
        <a:xfrm>
          <a:off x="7594111" y="16752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116484</xdr:rowOff>
    </xdr:from>
    <xdr:to>
      <xdr:col>10</xdr:col>
      <xdr:colOff>155575</xdr:colOff>
      <xdr:row>98</xdr:row>
      <xdr:rowOff>46634</xdr:rowOff>
    </xdr:to>
    <xdr:sp macro="" textlink="">
      <xdr:nvSpPr>
        <xdr:cNvPr id="486" name="円/楕円 485"/>
        <xdr:cNvSpPr/>
      </xdr:nvSpPr>
      <xdr:spPr>
        <a:xfrm>
          <a:off x="6921500" y="1674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37761</xdr:rowOff>
    </xdr:from>
    <xdr:ext cx="534377" cy="259045"/>
    <xdr:sp macro="" textlink="">
      <xdr:nvSpPr>
        <xdr:cNvPr id="487" name="テキスト ボックス 486"/>
        <xdr:cNvSpPr txBox="1"/>
      </xdr:nvSpPr>
      <xdr:spPr>
        <a:xfrm>
          <a:off x="6705111" y="16839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33,104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12,151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86451</xdr:rowOff>
    </xdr:from>
    <xdr:to>
      <xdr:col>23</xdr:col>
      <xdr:colOff>517525</xdr:colOff>
      <xdr:row>38</xdr:row>
      <xdr:rowOff>98052</xdr:rowOff>
    </xdr:to>
    <xdr:cxnSp macro="">
      <xdr:nvCxnSpPr>
        <xdr:cNvPr id="520" name="直線コネクタ 519"/>
        <xdr:cNvCxnSpPr/>
      </xdr:nvCxnSpPr>
      <xdr:spPr>
        <a:xfrm flipV="1">
          <a:off x="15481300" y="6601551"/>
          <a:ext cx="838200" cy="1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98052</xdr:rowOff>
    </xdr:from>
    <xdr:to>
      <xdr:col>22</xdr:col>
      <xdr:colOff>365125</xdr:colOff>
      <xdr:row>38</xdr:row>
      <xdr:rowOff>104210</xdr:rowOff>
    </xdr:to>
    <xdr:cxnSp macro="">
      <xdr:nvCxnSpPr>
        <xdr:cNvPr id="523" name="直線コネクタ 522"/>
        <xdr:cNvCxnSpPr/>
      </xdr:nvCxnSpPr>
      <xdr:spPr>
        <a:xfrm flipV="1">
          <a:off x="14592300" y="6613152"/>
          <a:ext cx="889000" cy="6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104210</xdr:rowOff>
    </xdr:from>
    <xdr:to>
      <xdr:col>21</xdr:col>
      <xdr:colOff>161925</xdr:colOff>
      <xdr:row>38</xdr:row>
      <xdr:rowOff>120612</xdr:rowOff>
    </xdr:to>
    <xdr:cxnSp macro="">
      <xdr:nvCxnSpPr>
        <xdr:cNvPr id="526" name="直線コネクタ 525"/>
        <xdr:cNvCxnSpPr/>
      </xdr:nvCxnSpPr>
      <xdr:spPr>
        <a:xfrm flipV="1">
          <a:off x="13703300" y="6619310"/>
          <a:ext cx="889000" cy="16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111254</xdr:rowOff>
    </xdr:from>
    <xdr:to>
      <xdr:col>19</xdr:col>
      <xdr:colOff>644525</xdr:colOff>
      <xdr:row>38</xdr:row>
      <xdr:rowOff>120612</xdr:rowOff>
    </xdr:to>
    <xdr:cxnSp macro="">
      <xdr:nvCxnSpPr>
        <xdr:cNvPr id="529" name="直線コネクタ 528"/>
        <xdr:cNvCxnSpPr/>
      </xdr:nvCxnSpPr>
      <xdr:spPr>
        <a:xfrm>
          <a:off x="12814300" y="6626354"/>
          <a:ext cx="889000" cy="9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35651</xdr:rowOff>
    </xdr:from>
    <xdr:to>
      <xdr:col>23</xdr:col>
      <xdr:colOff>568325</xdr:colOff>
      <xdr:row>38</xdr:row>
      <xdr:rowOff>137251</xdr:rowOff>
    </xdr:to>
    <xdr:sp macro="" textlink="">
      <xdr:nvSpPr>
        <xdr:cNvPr id="539" name="円/楕円 538"/>
        <xdr:cNvSpPr/>
      </xdr:nvSpPr>
      <xdr:spPr>
        <a:xfrm>
          <a:off x="16268700" y="6550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122028</xdr:rowOff>
    </xdr:from>
    <xdr:ext cx="534377" cy="259045"/>
    <xdr:sp macro="" textlink="">
      <xdr:nvSpPr>
        <xdr:cNvPr id="540" name="消防費該当値テキスト"/>
        <xdr:cNvSpPr txBox="1"/>
      </xdr:nvSpPr>
      <xdr:spPr>
        <a:xfrm>
          <a:off x="16370300" y="6465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15,727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47252</xdr:rowOff>
    </xdr:from>
    <xdr:to>
      <xdr:col>22</xdr:col>
      <xdr:colOff>415925</xdr:colOff>
      <xdr:row>38</xdr:row>
      <xdr:rowOff>148852</xdr:rowOff>
    </xdr:to>
    <xdr:sp macro="" textlink="">
      <xdr:nvSpPr>
        <xdr:cNvPr id="541" name="円/楕円 540"/>
        <xdr:cNvSpPr/>
      </xdr:nvSpPr>
      <xdr:spPr>
        <a:xfrm>
          <a:off x="15430500" y="656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139979</xdr:rowOff>
    </xdr:from>
    <xdr:ext cx="534377" cy="259045"/>
    <xdr:sp macro="" textlink="">
      <xdr:nvSpPr>
        <xdr:cNvPr id="542" name="テキスト ボックス 541"/>
        <xdr:cNvSpPr txBox="1"/>
      </xdr:nvSpPr>
      <xdr:spPr>
        <a:xfrm>
          <a:off x="15214111" y="665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14,915</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53410</xdr:rowOff>
    </xdr:from>
    <xdr:to>
      <xdr:col>21</xdr:col>
      <xdr:colOff>212725</xdr:colOff>
      <xdr:row>38</xdr:row>
      <xdr:rowOff>155010</xdr:rowOff>
    </xdr:to>
    <xdr:sp macro="" textlink="">
      <xdr:nvSpPr>
        <xdr:cNvPr id="543" name="円/楕円 542"/>
        <xdr:cNvSpPr/>
      </xdr:nvSpPr>
      <xdr:spPr>
        <a:xfrm>
          <a:off x="14541500" y="6568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146137</xdr:rowOff>
    </xdr:from>
    <xdr:ext cx="534377" cy="259045"/>
    <xdr:sp macro="" textlink="">
      <xdr:nvSpPr>
        <xdr:cNvPr id="544" name="テキスト ボックス 543"/>
        <xdr:cNvSpPr txBox="1"/>
      </xdr:nvSpPr>
      <xdr:spPr>
        <a:xfrm>
          <a:off x="14325111" y="6661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14,484</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69812</xdr:rowOff>
    </xdr:from>
    <xdr:to>
      <xdr:col>20</xdr:col>
      <xdr:colOff>9525</xdr:colOff>
      <xdr:row>38</xdr:row>
      <xdr:rowOff>171412</xdr:rowOff>
    </xdr:to>
    <xdr:sp macro="" textlink="">
      <xdr:nvSpPr>
        <xdr:cNvPr id="545" name="円/楕円 544"/>
        <xdr:cNvSpPr/>
      </xdr:nvSpPr>
      <xdr:spPr>
        <a:xfrm>
          <a:off x="13652500" y="6584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162539</xdr:rowOff>
    </xdr:from>
    <xdr:ext cx="534377" cy="259045"/>
    <xdr:sp macro="" textlink="">
      <xdr:nvSpPr>
        <xdr:cNvPr id="546" name="テキスト ボックス 545"/>
        <xdr:cNvSpPr txBox="1"/>
      </xdr:nvSpPr>
      <xdr:spPr>
        <a:xfrm>
          <a:off x="13436111" y="66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13,336</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60454</xdr:rowOff>
    </xdr:from>
    <xdr:to>
      <xdr:col>18</xdr:col>
      <xdr:colOff>492125</xdr:colOff>
      <xdr:row>38</xdr:row>
      <xdr:rowOff>162054</xdr:rowOff>
    </xdr:to>
    <xdr:sp macro="" textlink="">
      <xdr:nvSpPr>
        <xdr:cNvPr id="547" name="円/楕円 546"/>
        <xdr:cNvSpPr/>
      </xdr:nvSpPr>
      <xdr:spPr>
        <a:xfrm>
          <a:off x="12763500" y="6575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153181</xdr:rowOff>
    </xdr:from>
    <xdr:ext cx="534377" cy="259045"/>
    <xdr:sp macro="" textlink="">
      <xdr:nvSpPr>
        <xdr:cNvPr id="548" name="テキスト ボックス 547"/>
        <xdr:cNvSpPr txBox="1"/>
      </xdr:nvSpPr>
      <xdr:spPr>
        <a:xfrm>
          <a:off x="12547111" y="666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13,991</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80097</xdr:rowOff>
    </xdr:from>
    <xdr:to>
      <xdr:col>23</xdr:col>
      <xdr:colOff>517525</xdr:colOff>
      <xdr:row>57</xdr:row>
      <xdr:rowOff>82222</xdr:rowOff>
    </xdr:to>
    <xdr:cxnSp macro="">
      <xdr:nvCxnSpPr>
        <xdr:cNvPr id="577" name="直線コネクタ 576"/>
        <xdr:cNvCxnSpPr/>
      </xdr:nvCxnSpPr>
      <xdr:spPr>
        <a:xfrm flipV="1">
          <a:off x="15481300" y="9852747"/>
          <a:ext cx="838200" cy="2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79487</xdr:rowOff>
    </xdr:from>
    <xdr:to>
      <xdr:col>22</xdr:col>
      <xdr:colOff>365125</xdr:colOff>
      <xdr:row>57</xdr:row>
      <xdr:rowOff>82222</xdr:rowOff>
    </xdr:to>
    <xdr:cxnSp macro="">
      <xdr:nvCxnSpPr>
        <xdr:cNvPr id="580" name="直線コネクタ 579"/>
        <xdr:cNvCxnSpPr/>
      </xdr:nvCxnSpPr>
      <xdr:spPr>
        <a:xfrm>
          <a:off x="14592300" y="9852137"/>
          <a:ext cx="889000" cy="2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2144</xdr:rowOff>
    </xdr:from>
    <xdr:to>
      <xdr:col>21</xdr:col>
      <xdr:colOff>161925</xdr:colOff>
      <xdr:row>57</xdr:row>
      <xdr:rowOff>79487</xdr:rowOff>
    </xdr:to>
    <xdr:cxnSp macro="">
      <xdr:nvCxnSpPr>
        <xdr:cNvPr id="583" name="直線コネクタ 582"/>
        <xdr:cNvCxnSpPr/>
      </xdr:nvCxnSpPr>
      <xdr:spPr>
        <a:xfrm>
          <a:off x="13703300" y="9774794"/>
          <a:ext cx="889000" cy="77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165074</xdr:rowOff>
    </xdr:from>
    <xdr:to>
      <xdr:col>19</xdr:col>
      <xdr:colOff>644525</xdr:colOff>
      <xdr:row>57</xdr:row>
      <xdr:rowOff>2144</xdr:rowOff>
    </xdr:to>
    <xdr:cxnSp macro="">
      <xdr:nvCxnSpPr>
        <xdr:cNvPr id="586" name="直線コネクタ 585"/>
        <xdr:cNvCxnSpPr/>
      </xdr:nvCxnSpPr>
      <xdr:spPr>
        <a:xfrm>
          <a:off x="12814300" y="9766274"/>
          <a:ext cx="889000" cy="85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32460</xdr:rowOff>
    </xdr:from>
    <xdr:ext cx="534377" cy="259045"/>
    <xdr:sp macro="" textlink="">
      <xdr:nvSpPr>
        <xdr:cNvPr id="588" name="テキスト ボックス 587"/>
        <xdr:cNvSpPr txBox="1"/>
      </xdr:nvSpPr>
      <xdr:spPr>
        <a:xfrm>
          <a:off x="13436111" y="9462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29297</xdr:rowOff>
    </xdr:from>
    <xdr:to>
      <xdr:col>23</xdr:col>
      <xdr:colOff>568325</xdr:colOff>
      <xdr:row>57</xdr:row>
      <xdr:rowOff>130897</xdr:rowOff>
    </xdr:to>
    <xdr:sp macro="" textlink="">
      <xdr:nvSpPr>
        <xdr:cNvPr id="596" name="円/楕円 595"/>
        <xdr:cNvSpPr/>
      </xdr:nvSpPr>
      <xdr:spPr>
        <a:xfrm>
          <a:off x="16268700" y="9801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7724</xdr:rowOff>
    </xdr:from>
    <xdr:ext cx="534377" cy="259045"/>
    <xdr:sp macro="" textlink="">
      <xdr:nvSpPr>
        <xdr:cNvPr id="597" name="教育費該当値テキスト"/>
        <xdr:cNvSpPr txBox="1"/>
      </xdr:nvSpPr>
      <xdr:spPr>
        <a:xfrm>
          <a:off x="16370300" y="9780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40,322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31422</xdr:rowOff>
    </xdr:from>
    <xdr:to>
      <xdr:col>22</xdr:col>
      <xdr:colOff>415925</xdr:colOff>
      <xdr:row>57</xdr:row>
      <xdr:rowOff>133022</xdr:rowOff>
    </xdr:to>
    <xdr:sp macro="" textlink="">
      <xdr:nvSpPr>
        <xdr:cNvPr id="598" name="円/楕円 597"/>
        <xdr:cNvSpPr/>
      </xdr:nvSpPr>
      <xdr:spPr>
        <a:xfrm>
          <a:off x="15430500" y="9804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124149</xdr:rowOff>
    </xdr:from>
    <xdr:ext cx="534377" cy="259045"/>
    <xdr:sp macro="" textlink="">
      <xdr:nvSpPr>
        <xdr:cNvPr id="599" name="テキスト ボックス 598"/>
        <xdr:cNvSpPr txBox="1"/>
      </xdr:nvSpPr>
      <xdr:spPr>
        <a:xfrm>
          <a:off x="15214111" y="989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40,043</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28687</xdr:rowOff>
    </xdr:from>
    <xdr:to>
      <xdr:col>21</xdr:col>
      <xdr:colOff>212725</xdr:colOff>
      <xdr:row>57</xdr:row>
      <xdr:rowOff>130287</xdr:rowOff>
    </xdr:to>
    <xdr:sp macro="" textlink="">
      <xdr:nvSpPr>
        <xdr:cNvPr id="600" name="円/楕円 599"/>
        <xdr:cNvSpPr/>
      </xdr:nvSpPr>
      <xdr:spPr>
        <a:xfrm>
          <a:off x="14541500" y="9801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121414</xdr:rowOff>
    </xdr:from>
    <xdr:ext cx="534377" cy="259045"/>
    <xdr:sp macro="" textlink="">
      <xdr:nvSpPr>
        <xdr:cNvPr id="601" name="テキスト ボックス 600"/>
        <xdr:cNvSpPr txBox="1"/>
      </xdr:nvSpPr>
      <xdr:spPr>
        <a:xfrm>
          <a:off x="14325111" y="9894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40,402</a:t>
          </a:r>
          <a:endParaRPr kumimoji="1" lang="ja-JP" altLang="en-US" sz="1000" b="1">
            <a:solidFill>
              <a:srgbClr val="FF0000"/>
            </a:solidFill>
            <a:latin typeface="ＭＳ Ｐゴシック"/>
          </a:endParaRPr>
        </a:p>
      </xdr:txBody>
    </xdr:sp>
    <xdr:clientData/>
  </xdr:oneCellAnchor>
  <xdr:twoCellAnchor>
    <xdr:from>
      <xdr:col>19</xdr:col>
      <xdr:colOff>593725</xdr:colOff>
      <xdr:row>56</xdr:row>
      <xdr:rowOff>122794</xdr:rowOff>
    </xdr:from>
    <xdr:to>
      <xdr:col>20</xdr:col>
      <xdr:colOff>9525</xdr:colOff>
      <xdr:row>57</xdr:row>
      <xdr:rowOff>52944</xdr:rowOff>
    </xdr:to>
    <xdr:sp macro="" textlink="">
      <xdr:nvSpPr>
        <xdr:cNvPr id="602" name="円/楕円 601"/>
        <xdr:cNvSpPr/>
      </xdr:nvSpPr>
      <xdr:spPr>
        <a:xfrm>
          <a:off x="13652500" y="972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44071</xdr:rowOff>
    </xdr:from>
    <xdr:ext cx="534377" cy="259045"/>
    <xdr:sp macro="" textlink="">
      <xdr:nvSpPr>
        <xdr:cNvPr id="603" name="テキスト ボックス 602"/>
        <xdr:cNvSpPr txBox="1"/>
      </xdr:nvSpPr>
      <xdr:spPr>
        <a:xfrm>
          <a:off x="13436111" y="9816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50,552</a:t>
          </a:r>
          <a:endParaRPr kumimoji="1" lang="ja-JP" altLang="en-US" sz="1000" b="1">
            <a:solidFill>
              <a:srgbClr val="FF0000"/>
            </a:solidFill>
            <a:latin typeface="ＭＳ Ｐゴシック"/>
          </a:endParaRPr>
        </a:p>
      </xdr:txBody>
    </xdr:sp>
    <xdr:clientData/>
  </xdr:oneCellAnchor>
  <xdr:twoCellAnchor>
    <xdr:from>
      <xdr:col>18</xdr:col>
      <xdr:colOff>390525</xdr:colOff>
      <xdr:row>56</xdr:row>
      <xdr:rowOff>114274</xdr:rowOff>
    </xdr:from>
    <xdr:to>
      <xdr:col>18</xdr:col>
      <xdr:colOff>492125</xdr:colOff>
      <xdr:row>57</xdr:row>
      <xdr:rowOff>44424</xdr:rowOff>
    </xdr:to>
    <xdr:sp macro="" textlink="">
      <xdr:nvSpPr>
        <xdr:cNvPr id="604" name="円/楕円 603"/>
        <xdr:cNvSpPr/>
      </xdr:nvSpPr>
      <xdr:spPr>
        <a:xfrm>
          <a:off x="12763500" y="9715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35551</xdr:rowOff>
    </xdr:from>
    <xdr:ext cx="534377" cy="259045"/>
    <xdr:sp macro="" textlink="">
      <xdr:nvSpPr>
        <xdr:cNvPr id="605" name="テキスト ボックス 604"/>
        <xdr:cNvSpPr txBox="1"/>
      </xdr:nvSpPr>
      <xdr:spPr>
        <a:xfrm>
          <a:off x="12547111" y="980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51,670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16" name="直線コネクタ 61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7" name="テキスト ボックス 61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8" name="直線コネクタ 61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9" name="テキスト ボックス 61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20" name="直線コネクタ 61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21" name="テキスト ボックス 62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22" name="直線コネクタ 62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23" name="テキスト ボックス 62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24" name="直線コネクタ 62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25" name="テキスト ボックス 62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72</xdr:row>
      <xdr:rowOff>69577</xdr:rowOff>
    </xdr:from>
    <xdr:to>
      <xdr:col>23</xdr:col>
      <xdr:colOff>516889</xdr:colOff>
      <xdr:row>79</xdr:row>
      <xdr:rowOff>44450</xdr:rowOff>
    </xdr:to>
    <xdr:cxnSp macro="">
      <xdr:nvCxnSpPr>
        <xdr:cNvPr id="629" name="直線コネクタ 628"/>
        <xdr:cNvCxnSpPr/>
      </xdr:nvCxnSpPr>
      <xdr:spPr>
        <a:xfrm flipV="1">
          <a:off x="16317595" y="12413977"/>
          <a:ext cx="1269" cy="117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3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31" name="直線コネクタ 63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71</xdr:row>
      <xdr:rowOff>16254</xdr:rowOff>
    </xdr:from>
    <xdr:ext cx="534377" cy="259045"/>
    <xdr:sp macro="" textlink="">
      <xdr:nvSpPr>
        <xdr:cNvPr id="632" name="災害復旧費最大値テキスト"/>
        <xdr:cNvSpPr txBox="1"/>
      </xdr:nvSpPr>
      <xdr:spPr>
        <a:xfrm>
          <a:off x="16370300" y="12189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72</xdr:row>
      <xdr:rowOff>69577</xdr:rowOff>
    </xdr:from>
    <xdr:to>
      <xdr:col>23</xdr:col>
      <xdr:colOff>606425</xdr:colOff>
      <xdr:row>72</xdr:row>
      <xdr:rowOff>69577</xdr:rowOff>
    </xdr:to>
    <xdr:cxnSp macro="">
      <xdr:nvCxnSpPr>
        <xdr:cNvPr id="633" name="直線コネクタ 632"/>
        <xdr:cNvCxnSpPr/>
      </xdr:nvCxnSpPr>
      <xdr:spPr>
        <a:xfrm>
          <a:off x="16230600" y="124139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78</xdr:row>
      <xdr:rowOff>29990</xdr:rowOff>
    </xdr:from>
    <xdr:to>
      <xdr:col>23</xdr:col>
      <xdr:colOff>517525</xdr:colOff>
      <xdr:row>79</xdr:row>
      <xdr:rowOff>3169</xdr:rowOff>
    </xdr:to>
    <xdr:cxnSp macro="">
      <xdr:nvCxnSpPr>
        <xdr:cNvPr id="634" name="直線コネクタ 633"/>
        <xdr:cNvCxnSpPr/>
      </xdr:nvCxnSpPr>
      <xdr:spPr>
        <a:xfrm>
          <a:off x="15481300" y="13403090"/>
          <a:ext cx="838200" cy="144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108005</xdr:rowOff>
    </xdr:from>
    <xdr:ext cx="469744" cy="259045"/>
    <xdr:sp macro="" textlink="">
      <xdr:nvSpPr>
        <xdr:cNvPr id="635" name="災害復旧費平均値テキスト"/>
        <xdr:cNvSpPr txBox="1"/>
      </xdr:nvSpPr>
      <xdr:spPr>
        <a:xfrm>
          <a:off x="16370300" y="133096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85128</xdr:rowOff>
    </xdr:from>
    <xdr:to>
      <xdr:col>23</xdr:col>
      <xdr:colOff>568325</xdr:colOff>
      <xdr:row>79</xdr:row>
      <xdr:rowOff>15278</xdr:rowOff>
    </xdr:to>
    <xdr:sp macro="" textlink="">
      <xdr:nvSpPr>
        <xdr:cNvPr id="636" name="フローチャート : 判断 635"/>
        <xdr:cNvSpPr/>
      </xdr:nvSpPr>
      <xdr:spPr>
        <a:xfrm>
          <a:off x="16268700" y="13458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129070</xdr:rowOff>
    </xdr:from>
    <xdr:to>
      <xdr:col>22</xdr:col>
      <xdr:colOff>365125</xdr:colOff>
      <xdr:row>78</xdr:row>
      <xdr:rowOff>29990</xdr:rowOff>
    </xdr:to>
    <xdr:cxnSp macro="">
      <xdr:nvCxnSpPr>
        <xdr:cNvPr id="637" name="直線コネクタ 636"/>
        <xdr:cNvCxnSpPr/>
      </xdr:nvCxnSpPr>
      <xdr:spPr>
        <a:xfrm>
          <a:off x="14592300" y="12644920"/>
          <a:ext cx="889000" cy="758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70479</xdr:rowOff>
    </xdr:from>
    <xdr:to>
      <xdr:col>22</xdr:col>
      <xdr:colOff>415925</xdr:colOff>
      <xdr:row>79</xdr:row>
      <xdr:rowOff>629</xdr:rowOff>
    </xdr:to>
    <xdr:sp macro="" textlink="">
      <xdr:nvSpPr>
        <xdr:cNvPr id="638" name="フローチャート : 判断 637"/>
        <xdr:cNvSpPr/>
      </xdr:nvSpPr>
      <xdr:spPr>
        <a:xfrm>
          <a:off x="15430500" y="13443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163206</xdr:rowOff>
    </xdr:from>
    <xdr:ext cx="469744" cy="259045"/>
    <xdr:sp macro="" textlink="">
      <xdr:nvSpPr>
        <xdr:cNvPr id="639" name="テキスト ボックス 638"/>
        <xdr:cNvSpPr txBox="1"/>
      </xdr:nvSpPr>
      <xdr:spPr>
        <a:xfrm>
          <a:off x="15246427" y="135363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71</xdr:row>
      <xdr:rowOff>156997</xdr:rowOff>
    </xdr:from>
    <xdr:to>
      <xdr:col>21</xdr:col>
      <xdr:colOff>161925</xdr:colOff>
      <xdr:row>73</xdr:row>
      <xdr:rowOff>129070</xdr:rowOff>
    </xdr:to>
    <xdr:cxnSp macro="">
      <xdr:nvCxnSpPr>
        <xdr:cNvPr id="640" name="直線コネクタ 639"/>
        <xdr:cNvCxnSpPr/>
      </xdr:nvCxnSpPr>
      <xdr:spPr>
        <a:xfrm>
          <a:off x="13703300" y="12329947"/>
          <a:ext cx="889000" cy="31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10585</xdr:rowOff>
    </xdr:from>
    <xdr:to>
      <xdr:col>21</xdr:col>
      <xdr:colOff>212725</xdr:colOff>
      <xdr:row>78</xdr:row>
      <xdr:rowOff>112185</xdr:rowOff>
    </xdr:to>
    <xdr:sp macro="" textlink="">
      <xdr:nvSpPr>
        <xdr:cNvPr id="641" name="フローチャート : 判断 640"/>
        <xdr:cNvSpPr/>
      </xdr:nvSpPr>
      <xdr:spPr>
        <a:xfrm>
          <a:off x="14541500" y="13383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78</xdr:row>
      <xdr:rowOff>103312</xdr:rowOff>
    </xdr:from>
    <xdr:ext cx="469744" cy="259045"/>
    <xdr:sp macro="" textlink="">
      <xdr:nvSpPr>
        <xdr:cNvPr id="642" name="テキスト ボックス 641"/>
        <xdr:cNvSpPr txBox="1"/>
      </xdr:nvSpPr>
      <xdr:spPr>
        <a:xfrm>
          <a:off x="14357427" y="13476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71</xdr:row>
      <xdr:rowOff>156997</xdr:rowOff>
    </xdr:from>
    <xdr:to>
      <xdr:col>19</xdr:col>
      <xdr:colOff>644525</xdr:colOff>
      <xdr:row>76</xdr:row>
      <xdr:rowOff>67520</xdr:rowOff>
    </xdr:to>
    <xdr:cxnSp macro="">
      <xdr:nvCxnSpPr>
        <xdr:cNvPr id="643" name="直線コネクタ 642"/>
        <xdr:cNvCxnSpPr/>
      </xdr:nvCxnSpPr>
      <xdr:spPr>
        <a:xfrm flipV="1">
          <a:off x="12814300" y="12329947"/>
          <a:ext cx="889000" cy="767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14433</xdr:rowOff>
    </xdr:from>
    <xdr:to>
      <xdr:col>20</xdr:col>
      <xdr:colOff>9525</xdr:colOff>
      <xdr:row>78</xdr:row>
      <xdr:rowOff>116033</xdr:rowOff>
    </xdr:to>
    <xdr:sp macro="" textlink="">
      <xdr:nvSpPr>
        <xdr:cNvPr id="644" name="フローチャート : 判断 643"/>
        <xdr:cNvSpPr/>
      </xdr:nvSpPr>
      <xdr:spPr>
        <a:xfrm>
          <a:off x="13652500" y="133875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107160</xdr:rowOff>
    </xdr:from>
    <xdr:ext cx="469744" cy="259045"/>
    <xdr:sp macro="" textlink="">
      <xdr:nvSpPr>
        <xdr:cNvPr id="645" name="テキスト ボックス 644"/>
        <xdr:cNvSpPr txBox="1"/>
      </xdr:nvSpPr>
      <xdr:spPr>
        <a:xfrm>
          <a:off x="13468427" y="13480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123095</xdr:rowOff>
    </xdr:from>
    <xdr:to>
      <xdr:col>18</xdr:col>
      <xdr:colOff>492125</xdr:colOff>
      <xdr:row>78</xdr:row>
      <xdr:rowOff>53245</xdr:rowOff>
    </xdr:to>
    <xdr:sp macro="" textlink="">
      <xdr:nvSpPr>
        <xdr:cNvPr id="646" name="フローチャート : 判断 645"/>
        <xdr:cNvSpPr/>
      </xdr:nvSpPr>
      <xdr:spPr>
        <a:xfrm>
          <a:off x="12763500" y="13324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78</xdr:row>
      <xdr:rowOff>44372</xdr:rowOff>
    </xdr:from>
    <xdr:ext cx="534377" cy="259045"/>
    <xdr:sp macro="" textlink="">
      <xdr:nvSpPr>
        <xdr:cNvPr id="647" name="テキスト ボックス 646"/>
        <xdr:cNvSpPr txBox="1"/>
      </xdr:nvSpPr>
      <xdr:spPr>
        <a:xfrm>
          <a:off x="12547111" y="13417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123819</xdr:rowOff>
    </xdr:from>
    <xdr:to>
      <xdr:col>23</xdr:col>
      <xdr:colOff>568325</xdr:colOff>
      <xdr:row>79</xdr:row>
      <xdr:rowOff>53969</xdr:rowOff>
    </xdr:to>
    <xdr:sp macro="" textlink="">
      <xdr:nvSpPr>
        <xdr:cNvPr id="653" name="円/楕円 652"/>
        <xdr:cNvSpPr/>
      </xdr:nvSpPr>
      <xdr:spPr>
        <a:xfrm>
          <a:off x="16268700" y="1349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63555</xdr:rowOff>
    </xdr:from>
    <xdr:ext cx="469744" cy="259045"/>
    <xdr:sp macro="" textlink="">
      <xdr:nvSpPr>
        <xdr:cNvPr id="654" name="災害復旧費該当値テキスト"/>
        <xdr:cNvSpPr txBox="1"/>
      </xdr:nvSpPr>
      <xdr:spPr>
        <a:xfrm>
          <a:off x="16370300" y="13436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150640</xdr:rowOff>
    </xdr:from>
    <xdr:to>
      <xdr:col>22</xdr:col>
      <xdr:colOff>415925</xdr:colOff>
      <xdr:row>78</xdr:row>
      <xdr:rowOff>80790</xdr:rowOff>
    </xdr:to>
    <xdr:sp macro="" textlink="">
      <xdr:nvSpPr>
        <xdr:cNvPr id="655" name="円/楕円 654"/>
        <xdr:cNvSpPr/>
      </xdr:nvSpPr>
      <xdr:spPr>
        <a:xfrm>
          <a:off x="15430500" y="13352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76</xdr:row>
      <xdr:rowOff>97317</xdr:rowOff>
    </xdr:from>
    <xdr:ext cx="469744" cy="259045"/>
    <xdr:sp macro="" textlink="">
      <xdr:nvSpPr>
        <xdr:cNvPr id="656" name="テキスト ボックス 655"/>
        <xdr:cNvSpPr txBox="1"/>
      </xdr:nvSpPr>
      <xdr:spPr>
        <a:xfrm>
          <a:off x="15246427" y="13127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9,759</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78270</xdr:rowOff>
    </xdr:from>
    <xdr:to>
      <xdr:col>21</xdr:col>
      <xdr:colOff>212725</xdr:colOff>
      <xdr:row>74</xdr:row>
      <xdr:rowOff>8420</xdr:rowOff>
    </xdr:to>
    <xdr:sp macro="" textlink="">
      <xdr:nvSpPr>
        <xdr:cNvPr id="657" name="円/楕円 656"/>
        <xdr:cNvSpPr/>
      </xdr:nvSpPr>
      <xdr:spPr>
        <a:xfrm>
          <a:off x="14541500" y="125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24947</xdr:rowOff>
    </xdr:from>
    <xdr:ext cx="534377" cy="259045"/>
    <xdr:sp macro="" textlink="">
      <xdr:nvSpPr>
        <xdr:cNvPr id="658" name="テキスト ボックス 657"/>
        <xdr:cNvSpPr txBox="1"/>
      </xdr:nvSpPr>
      <xdr:spPr>
        <a:xfrm>
          <a:off x="14325111" y="12369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49,558</a:t>
          </a:r>
          <a:endParaRPr kumimoji="1" lang="ja-JP" altLang="en-US" sz="1000" b="1">
            <a:solidFill>
              <a:srgbClr val="FF0000"/>
            </a:solidFill>
            <a:latin typeface="ＭＳ Ｐゴシック"/>
          </a:endParaRPr>
        </a:p>
      </xdr:txBody>
    </xdr:sp>
    <xdr:clientData/>
  </xdr:oneCellAnchor>
  <xdr:twoCellAnchor>
    <xdr:from>
      <xdr:col>19</xdr:col>
      <xdr:colOff>593725</xdr:colOff>
      <xdr:row>71</xdr:row>
      <xdr:rowOff>106197</xdr:rowOff>
    </xdr:from>
    <xdr:to>
      <xdr:col>20</xdr:col>
      <xdr:colOff>9525</xdr:colOff>
      <xdr:row>72</xdr:row>
      <xdr:rowOff>36347</xdr:rowOff>
    </xdr:to>
    <xdr:sp macro="" textlink="">
      <xdr:nvSpPr>
        <xdr:cNvPr id="659" name="円/楕円 658"/>
        <xdr:cNvSpPr/>
      </xdr:nvSpPr>
      <xdr:spPr>
        <a:xfrm>
          <a:off x="13652500" y="1227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70</xdr:row>
      <xdr:rowOff>52874</xdr:rowOff>
    </xdr:from>
    <xdr:ext cx="534377" cy="259045"/>
    <xdr:sp macro="" textlink="">
      <xdr:nvSpPr>
        <xdr:cNvPr id="660" name="テキスト ボックス 659"/>
        <xdr:cNvSpPr txBox="1"/>
      </xdr:nvSpPr>
      <xdr:spPr>
        <a:xfrm>
          <a:off x="13436111" y="1205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66,092</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16720</xdr:rowOff>
    </xdr:from>
    <xdr:to>
      <xdr:col>18</xdr:col>
      <xdr:colOff>492125</xdr:colOff>
      <xdr:row>76</xdr:row>
      <xdr:rowOff>118320</xdr:rowOff>
    </xdr:to>
    <xdr:sp macro="" textlink="">
      <xdr:nvSpPr>
        <xdr:cNvPr id="661" name="円/楕円 660"/>
        <xdr:cNvSpPr/>
      </xdr:nvSpPr>
      <xdr:spPr>
        <a:xfrm>
          <a:off x="12763500" y="1304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134847</xdr:rowOff>
    </xdr:from>
    <xdr:ext cx="534377" cy="259045"/>
    <xdr:sp macro="" textlink="">
      <xdr:nvSpPr>
        <xdr:cNvPr id="662" name="テキスト ボックス 661"/>
        <xdr:cNvSpPr txBox="1"/>
      </xdr:nvSpPr>
      <xdr:spPr>
        <a:xfrm>
          <a:off x="12547111" y="128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25,789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89/128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54,211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3" name="直線コネクタ 67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4" name="テキスト ボックス 67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5" name="直線コネクタ 67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6" name="テキスト ボックス 675"/>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7" name="直線コネクタ 67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8" name="テキスト ボックス 67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9" name="直線コネクタ 67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0" name="テキスト ボックス 67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1" name="直線コネクタ 68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2" name="テキスト ボックス 68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6" name="直線コネクタ 685"/>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7"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8" name="直線コネクタ 687"/>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9"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90" name="直線コネクタ 689"/>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4118</xdr:rowOff>
    </xdr:from>
    <xdr:to>
      <xdr:col>23</xdr:col>
      <xdr:colOff>517525</xdr:colOff>
      <xdr:row>98</xdr:row>
      <xdr:rowOff>12488</xdr:rowOff>
    </xdr:to>
    <xdr:cxnSp macro="">
      <xdr:nvCxnSpPr>
        <xdr:cNvPr id="691" name="直線コネクタ 690"/>
        <xdr:cNvCxnSpPr/>
      </xdr:nvCxnSpPr>
      <xdr:spPr>
        <a:xfrm>
          <a:off x="15481300" y="16806218"/>
          <a:ext cx="838200" cy="8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89306</xdr:rowOff>
    </xdr:from>
    <xdr:ext cx="534377" cy="259045"/>
    <xdr:sp macro="" textlink="">
      <xdr:nvSpPr>
        <xdr:cNvPr id="692" name="公債費平均値テキスト"/>
        <xdr:cNvSpPr txBox="1"/>
      </xdr:nvSpPr>
      <xdr:spPr>
        <a:xfrm>
          <a:off x="16370300" y="16548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3" name="フローチャート : 判断 692"/>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4118</xdr:rowOff>
    </xdr:from>
    <xdr:to>
      <xdr:col>22</xdr:col>
      <xdr:colOff>365125</xdr:colOff>
      <xdr:row>98</xdr:row>
      <xdr:rowOff>5851</xdr:rowOff>
    </xdr:to>
    <xdr:cxnSp macro="">
      <xdr:nvCxnSpPr>
        <xdr:cNvPr id="694" name="直線コネクタ 693"/>
        <xdr:cNvCxnSpPr/>
      </xdr:nvCxnSpPr>
      <xdr:spPr>
        <a:xfrm flipV="1">
          <a:off x="14592300" y="16806218"/>
          <a:ext cx="889000" cy="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5" name="フローチャート : 判断 694"/>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14020</xdr:rowOff>
    </xdr:from>
    <xdr:ext cx="534377" cy="259045"/>
    <xdr:sp macro="" textlink="">
      <xdr:nvSpPr>
        <xdr:cNvPr id="696" name="テキスト ボックス 695"/>
        <xdr:cNvSpPr txBox="1"/>
      </xdr:nvSpPr>
      <xdr:spPr>
        <a:xfrm>
          <a:off x="15214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5851</xdr:rowOff>
    </xdr:from>
    <xdr:to>
      <xdr:col>21</xdr:col>
      <xdr:colOff>161925</xdr:colOff>
      <xdr:row>98</xdr:row>
      <xdr:rowOff>18073</xdr:rowOff>
    </xdr:to>
    <xdr:cxnSp macro="">
      <xdr:nvCxnSpPr>
        <xdr:cNvPr id="697" name="直線コネクタ 696"/>
        <xdr:cNvCxnSpPr/>
      </xdr:nvCxnSpPr>
      <xdr:spPr>
        <a:xfrm flipV="1">
          <a:off x="13703300" y="16807951"/>
          <a:ext cx="889000" cy="122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8" name="フローチャート : 判断 697"/>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24821</xdr:rowOff>
    </xdr:from>
    <xdr:ext cx="534377" cy="259045"/>
    <xdr:sp macro="" textlink="">
      <xdr:nvSpPr>
        <xdr:cNvPr id="699" name="テキスト ボックス 698"/>
        <xdr:cNvSpPr txBox="1"/>
      </xdr:nvSpPr>
      <xdr:spPr>
        <a:xfrm>
          <a:off x="14325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156541</xdr:rowOff>
    </xdr:from>
    <xdr:to>
      <xdr:col>19</xdr:col>
      <xdr:colOff>644525</xdr:colOff>
      <xdr:row>98</xdr:row>
      <xdr:rowOff>18073</xdr:rowOff>
    </xdr:to>
    <xdr:cxnSp macro="">
      <xdr:nvCxnSpPr>
        <xdr:cNvPr id="700" name="直線コネクタ 699"/>
        <xdr:cNvCxnSpPr/>
      </xdr:nvCxnSpPr>
      <xdr:spPr>
        <a:xfrm>
          <a:off x="12814300" y="16787191"/>
          <a:ext cx="889000" cy="32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701" name="フローチャート : 判断 700"/>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22821</xdr:rowOff>
    </xdr:from>
    <xdr:ext cx="534377" cy="259045"/>
    <xdr:sp macro="" textlink="">
      <xdr:nvSpPr>
        <xdr:cNvPr id="702" name="テキスト ボックス 701"/>
        <xdr:cNvSpPr txBox="1"/>
      </xdr:nvSpPr>
      <xdr:spPr>
        <a:xfrm>
          <a:off x="13436111" y="16482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3" name="フローチャート : 判断 702"/>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22074</xdr:rowOff>
    </xdr:from>
    <xdr:ext cx="534377" cy="259045"/>
    <xdr:sp macro="" textlink="">
      <xdr:nvSpPr>
        <xdr:cNvPr id="704" name="テキスト ボックス 703"/>
        <xdr:cNvSpPr txBox="1"/>
      </xdr:nvSpPr>
      <xdr:spPr>
        <a:xfrm>
          <a:off x="12547111" y="16481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133138</xdr:rowOff>
    </xdr:from>
    <xdr:to>
      <xdr:col>23</xdr:col>
      <xdr:colOff>568325</xdr:colOff>
      <xdr:row>98</xdr:row>
      <xdr:rowOff>63288</xdr:rowOff>
    </xdr:to>
    <xdr:sp macro="" textlink="">
      <xdr:nvSpPr>
        <xdr:cNvPr id="710" name="円/楕円 709"/>
        <xdr:cNvSpPr/>
      </xdr:nvSpPr>
      <xdr:spPr>
        <a:xfrm>
          <a:off x="16268700" y="16763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48065</xdr:rowOff>
    </xdr:from>
    <xdr:ext cx="534377" cy="259045"/>
    <xdr:sp macro="" textlink="">
      <xdr:nvSpPr>
        <xdr:cNvPr id="711" name="公債費該当値テキスト"/>
        <xdr:cNvSpPr txBox="1"/>
      </xdr:nvSpPr>
      <xdr:spPr>
        <a:xfrm>
          <a:off x="16370300" y="166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53,389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124768</xdr:rowOff>
    </xdr:from>
    <xdr:to>
      <xdr:col>22</xdr:col>
      <xdr:colOff>415925</xdr:colOff>
      <xdr:row>98</xdr:row>
      <xdr:rowOff>54918</xdr:rowOff>
    </xdr:to>
    <xdr:sp macro="" textlink="">
      <xdr:nvSpPr>
        <xdr:cNvPr id="712" name="円/楕円 711"/>
        <xdr:cNvSpPr/>
      </xdr:nvSpPr>
      <xdr:spPr>
        <a:xfrm>
          <a:off x="15430500" y="16755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46045</xdr:rowOff>
    </xdr:from>
    <xdr:ext cx="534377" cy="259045"/>
    <xdr:sp macro="" textlink="">
      <xdr:nvSpPr>
        <xdr:cNvPr id="713" name="テキスト ボックス 712"/>
        <xdr:cNvSpPr txBox="1"/>
      </xdr:nvSpPr>
      <xdr:spPr>
        <a:xfrm>
          <a:off x="15214111" y="16848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55,586</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126501</xdr:rowOff>
    </xdr:from>
    <xdr:to>
      <xdr:col>21</xdr:col>
      <xdr:colOff>212725</xdr:colOff>
      <xdr:row>98</xdr:row>
      <xdr:rowOff>56651</xdr:rowOff>
    </xdr:to>
    <xdr:sp macro="" textlink="">
      <xdr:nvSpPr>
        <xdr:cNvPr id="714" name="円/楕円 713"/>
        <xdr:cNvSpPr/>
      </xdr:nvSpPr>
      <xdr:spPr>
        <a:xfrm>
          <a:off x="14541500" y="1675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47778</xdr:rowOff>
    </xdr:from>
    <xdr:ext cx="534377" cy="259045"/>
    <xdr:sp macro="" textlink="">
      <xdr:nvSpPr>
        <xdr:cNvPr id="715" name="テキスト ボックス 714"/>
        <xdr:cNvSpPr txBox="1"/>
      </xdr:nvSpPr>
      <xdr:spPr>
        <a:xfrm>
          <a:off x="14325111" y="16849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55,131</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138723</xdr:rowOff>
    </xdr:from>
    <xdr:to>
      <xdr:col>20</xdr:col>
      <xdr:colOff>9525</xdr:colOff>
      <xdr:row>98</xdr:row>
      <xdr:rowOff>68873</xdr:rowOff>
    </xdr:to>
    <xdr:sp macro="" textlink="">
      <xdr:nvSpPr>
        <xdr:cNvPr id="716" name="円/楕円 715"/>
        <xdr:cNvSpPr/>
      </xdr:nvSpPr>
      <xdr:spPr>
        <a:xfrm>
          <a:off x="13652500" y="1676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60000</xdr:rowOff>
    </xdr:from>
    <xdr:ext cx="534377" cy="259045"/>
    <xdr:sp macro="" textlink="">
      <xdr:nvSpPr>
        <xdr:cNvPr id="717" name="テキスト ボックス 716"/>
        <xdr:cNvSpPr txBox="1"/>
      </xdr:nvSpPr>
      <xdr:spPr>
        <a:xfrm>
          <a:off x="13436111" y="1686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51,923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105741</xdr:rowOff>
    </xdr:from>
    <xdr:to>
      <xdr:col>18</xdr:col>
      <xdr:colOff>492125</xdr:colOff>
      <xdr:row>98</xdr:row>
      <xdr:rowOff>35891</xdr:rowOff>
    </xdr:to>
    <xdr:sp macro="" textlink="">
      <xdr:nvSpPr>
        <xdr:cNvPr id="718" name="円/楕円 717"/>
        <xdr:cNvSpPr/>
      </xdr:nvSpPr>
      <xdr:spPr>
        <a:xfrm>
          <a:off x="12763500" y="1673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27018</xdr:rowOff>
    </xdr:from>
    <xdr:ext cx="534377" cy="259045"/>
    <xdr:sp macro="" textlink="">
      <xdr:nvSpPr>
        <xdr:cNvPr id="719" name="テキスト ボックス 718"/>
        <xdr:cNvSpPr txBox="1"/>
      </xdr:nvSpPr>
      <xdr:spPr>
        <a:xfrm>
          <a:off x="12547111" y="16829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60,580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3,754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3" name="テキスト ボックス 732"/>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5" name="テキスト ボックス 734"/>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7" name="テキスト ボックス 736"/>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9" name="テキスト ボックス 738"/>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41" name="直線コネクタ 740"/>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2"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4"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5" name="直線コネクタ 744"/>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7"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8" name="フローチャート : 判断 747"/>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50" name="フローチャート : 判断 749"/>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51" name="テキスト ボックス 750"/>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3" name="フローチャート : 判断 752"/>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4" name="テキスト ボックス 753"/>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6" name="フローチャート : 判断 755"/>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7" name="テキスト ボックス 756"/>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8" name="フローチャート : 判断 757"/>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9" name="テキスト ボックス 758"/>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6"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福岡県平均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5" name="直線コネクタ 784"/>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6" name="テキスト ボックス 785"/>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7" name="直線コネクタ 786"/>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8" name="テキスト ボックス 787"/>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9" name="直線コネクタ 78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90" name="テキスト ボックス 789"/>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91" name="直線コネクタ 790"/>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2" name="テキスト ボックス 791"/>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3" name="直線コネクタ 792"/>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4" name="テキスト ボックス 793"/>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5" name="直線コネクタ 794"/>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6" name="テキスト ボックス 795"/>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7"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8" name="直線コネクタ 797"/>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9"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800" name="直線コネクタ 799"/>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801"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2" name="直線コネクタ 801"/>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3" name="直線コネクタ 802"/>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4"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5" name="フローチャート : 判断 804"/>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6" name="直線コネクタ 805"/>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7" name="フローチャート : 判断 806"/>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8" name="テキスト ボックス 807"/>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9" name="直線コネクタ 808"/>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10" name="フローチャート : 判断 809"/>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11" name="テキスト ボックス 810"/>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2" name="直線コネクタ 811"/>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3" name="フローチャート : 判断 812"/>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4" name="テキスト ボックス 813"/>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5" name="フローチャート : 判断 814"/>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6" name="テキスト ボックス 815"/>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7" name="テキスト ボックス 816"/>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8" name="テキスト ボックス 817"/>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9" name="テキスト ボックス 818"/>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0" name="テキスト ボックス 819"/>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1" name="テキスト ボックス 820"/>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2" name="円/楕円 821"/>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3"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4" name="円/楕円 823"/>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5" name="テキスト ボックス 824"/>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6" name="円/楕円 825"/>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7" name="テキスト ボックス 826"/>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8" name="円/楕円 827"/>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9" name="テキスト ボックス 828"/>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30" name="円/楕円 829"/>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31" name="テキスト ボックス 830"/>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2" name="正方形/長方形 831"/>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3" name="正方形/長方形 832"/>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4" name="テキスト ボックス 833"/>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総務費増額の要因は、ふるさと納税に係る基金を創設し積立を行ったことによるものと、福富地区のコミュニティセンターの改築事業を実施したこと等による。</a:t>
          </a:r>
          <a:endParaRPr kumimoji="1" lang="en-US" altLang="ja-JP" sz="1300">
            <a:latin typeface="ＭＳ Ｐゴシック"/>
          </a:endParaRPr>
        </a:p>
        <a:p>
          <a:r>
            <a:rPr kumimoji="1" lang="ja-JP" altLang="en-US" sz="1300">
              <a:latin typeface="ＭＳ Ｐゴシック"/>
            </a:rPr>
            <a:t>農林水産業費が前年度から大幅な伸びとなっているが、これは地元</a:t>
          </a:r>
          <a:r>
            <a:rPr kumimoji="1" lang="en-US" altLang="ja-JP" sz="1300">
              <a:latin typeface="ＭＳ Ｐゴシック"/>
            </a:rPr>
            <a:t>JA</a:t>
          </a:r>
          <a:r>
            <a:rPr kumimoji="1" lang="ja-JP" altLang="en-US" sz="1300">
              <a:latin typeface="ＭＳ Ｐゴシック"/>
            </a:rPr>
            <a:t>の米麦乾燥貯蔵施設の大型改修事業に対し補助金を交付したこと等による。</a:t>
          </a:r>
          <a:endParaRPr kumimoji="1" lang="en-US" altLang="ja-JP" sz="1300">
            <a:latin typeface="ＭＳ Ｐゴシック"/>
          </a:endParaRPr>
        </a:p>
        <a:p>
          <a:r>
            <a:rPr kumimoji="1" lang="ja-JP" altLang="en-US" sz="1300">
              <a:latin typeface="ＭＳ Ｐゴシック"/>
            </a:rPr>
            <a:t>商工費については、前年度産業立地交付金の交付を行ったため増額となったが、本年度は県の工業団地造成事業に対し負担金の支出が発生したため、例年に比べ高止まりした状態となっている。</a:t>
          </a:r>
          <a:endParaRPr kumimoji="1" lang="en-US" altLang="ja-JP" sz="1300">
            <a:latin typeface="ＭＳ Ｐゴシック"/>
          </a:endParaRPr>
        </a:p>
        <a:p>
          <a:r>
            <a:rPr kumimoji="1" lang="ja-JP" altLang="en-US" sz="1300">
              <a:latin typeface="ＭＳ Ｐゴシック"/>
            </a:rPr>
            <a:t>土木費については、公営住宅建設事業が終期を迎えたこと等により、前年度より減額となった。</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将来的な財政負担緩和のため、基金の積み増しを実施し、財政調整基金残高を</a:t>
          </a:r>
          <a:r>
            <a:rPr kumimoji="1" lang="en-US" altLang="ja-JP" sz="1400">
              <a:latin typeface="ＭＳ ゴシック" pitchFamily="49" charset="-128"/>
              <a:ea typeface="ＭＳ ゴシック" pitchFamily="49" charset="-128"/>
            </a:rPr>
            <a:t>7.34</a:t>
          </a:r>
          <a:r>
            <a:rPr kumimoji="1" lang="ja-JP" altLang="en-US" sz="1400">
              <a:latin typeface="ＭＳ ゴシック" pitchFamily="49" charset="-128"/>
              <a:ea typeface="ＭＳ ゴシック" pitchFamily="49" charset="-128"/>
            </a:rPr>
            <a:t>ポイント増加することができた。実質収支については、新たな基金の増設や地方創生推進事業などの事業費の増額により</a:t>
          </a:r>
          <a:r>
            <a:rPr kumimoji="1" lang="en-US" altLang="ja-JP" sz="1400">
              <a:latin typeface="ＭＳ ゴシック" pitchFamily="49" charset="-128"/>
              <a:ea typeface="ＭＳ ゴシック" pitchFamily="49" charset="-128"/>
            </a:rPr>
            <a:t>2.98</a:t>
          </a:r>
          <a:r>
            <a:rPr kumimoji="1" lang="ja-JP" altLang="en-US" sz="1400">
              <a:latin typeface="ＭＳ ゴシック" pitchFamily="49" charset="-128"/>
              <a:ea typeface="ＭＳ ゴシック" pitchFamily="49" charset="-128"/>
            </a:rPr>
            <a:t>ポイントの減少となった。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福岡県うきは市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年度は、一般会計で約</a:t>
          </a:r>
          <a:r>
            <a:rPr kumimoji="1" lang="en-US" altLang="ja-JP" sz="1400">
              <a:latin typeface="ＭＳ ゴシック" pitchFamily="49" charset="-128"/>
              <a:ea typeface="ＭＳ ゴシック" pitchFamily="49" charset="-128"/>
            </a:rPr>
            <a:t>493</a:t>
          </a:r>
          <a:r>
            <a:rPr kumimoji="1" lang="ja-JP" altLang="en-US" sz="1400">
              <a:latin typeface="ＭＳ ゴシック" pitchFamily="49" charset="-128"/>
              <a:ea typeface="ＭＳ ゴシック" pitchFamily="49" charset="-128"/>
            </a:rPr>
            <a:t>百万円の黒字であり、他の特別会計でもすべて黒字を確保できた。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全会計連結で約</a:t>
          </a:r>
          <a:r>
            <a:rPr kumimoji="1" lang="en-US" altLang="ja-JP" sz="1400">
              <a:latin typeface="ＭＳ ゴシック" pitchFamily="49" charset="-128"/>
              <a:ea typeface="ＭＳ ゴシック" pitchFamily="49" charset="-128"/>
            </a:rPr>
            <a:t>564</a:t>
          </a:r>
          <a:r>
            <a:rPr kumimoji="1" lang="ja-JP" altLang="en-US" sz="1400">
              <a:latin typeface="ＭＳ ゴシック" pitchFamily="49" charset="-128"/>
              <a:ea typeface="ＭＳ ゴシック" pitchFamily="49" charset="-128"/>
            </a:rPr>
            <a:t>百万円の黒字となり、標準財政規模に対する比率は</a:t>
          </a:r>
          <a:r>
            <a:rPr kumimoji="1" lang="en-US" altLang="ja-JP" sz="1400">
              <a:latin typeface="ＭＳ ゴシック" pitchFamily="49" charset="-128"/>
              <a:ea typeface="ＭＳ ゴシック" pitchFamily="49" charset="-128"/>
            </a:rPr>
            <a:t>6.35%</a:t>
          </a:r>
          <a:r>
            <a:rPr kumimoji="1" lang="ja-JP" altLang="en-US" sz="1400">
              <a:latin typeface="ＭＳ ゴシック" pitchFamily="49" charset="-128"/>
              <a:ea typeface="ＭＳ ゴシック" pitchFamily="49" charset="-128"/>
            </a:rPr>
            <a:t>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60" zoomScaleNormal="60"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16764602</v>
      </c>
      <c r="BO4" s="381"/>
      <c r="BP4" s="381"/>
      <c r="BQ4" s="381"/>
      <c r="BR4" s="381"/>
      <c r="BS4" s="381"/>
      <c r="BT4" s="381"/>
      <c r="BU4" s="382"/>
      <c r="BV4" s="380">
        <v>16452348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5.9</v>
      </c>
      <c r="CU4" s="387"/>
      <c r="CV4" s="387"/>
      <c r="CW4" s="387"/>
      <c r="CX4" s="387"/>
      <c r="CY4" s="387"/>
      <c r="CZ4" s="387"/>
      <c r="DA4" s="388"/>
      <c r="DB4" s="386">
        <v>8.8000000000000007</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16183768</v>
      </c>
      <c r="BO5" s="418"/>
      <c r="BP5" s="418"/>
      <c r="BQ5" s="418"/>
      <c r="BR5" s="418"/>
      <c r="BS5" s="418"/>
      <c r="BT5" s="418"/>
      <c r="BU5" s="419"/>
      <c r="BV5" s="417">
        <v>15429844</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93.5</v>
      </c>
      <c r="CU5" s="415"/>
      <c r="CV5" s="415"/>
      <c r="CW5" s="415"/>
      <c r="CX5" s="415"/>
      <c r="CY5" s="415"/>
      <c r="CZ5" s="415"/>
      <c r="DA5" s="416"/>
      <c r="DB5" s="414">
        <v>88.6</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580834</v>
      </c>
      <c r="BO6" s="418"/>
      <c r="BP6" s="418"/>
      <c r="BQ6" s="418"/>
      <c r="BR6" s="418"/>
      <c r="BS6" s="418"/>
      <c r="BT6" s="418"/>
      <c r="BU6" s="419"/>
      <c r="BV6" s="417">
        <v>1022504</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97.9</v>
      </c>
      <c r="CU6" s="455"/>
      <c r="CV6" s="455"/>
      <c r="CW6" s="455"/>
      <c r="CX6" s="455"/>
      <c r="CY6" s="455"/>
      <c r="CZ6" s="455"/>
      <c r="DA6" s="456"/>
      <c r="DB6" s="454">
        <v>93.9</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61199</v>
      </c>
      <c r="BO7" s="418"/>
      <c r="BP7" s="418"/>
      <c r="BQ7" s="418"/>
      <c r="BR7" s="418"/>
      <c r="BS7" s="418"/>
      <c r="BT7" s="418"/>
      <c r="BU7" s="419"/>
      <c r="BV7" s="417">
        <v>206402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8880533</v>
      </c>
      <c r="CU7" s="418"/>
      <c r="CV7" s="418"/>
      <c r="CW7" s="418"/>
      <c r="CX7" s="418"/>
      <c r="CY7" s="418"/>
      <c r="CZ7" s="418"/>
      <c r="DA7" s="419"/>
      <c r="DB7" s="417">
        <v>9244337</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519635</v>
      </c>
      <c r="BO8" s="418"/>
      <c r="BP8" s="418"/>
      <c r="BQ8" s="418"/>
      <c r="BR8" s="418"/>
      <c r="BS8" s="418"/>
      <c r="BT8" s="418"/>
      <c r="BU8" s="419"/>
      <c r="BV8" s="417">
        <v>816102</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0.37</v>
      </c>
      <c r="CU8" s="458"/>
      <c r="CV8" s="458"/>
      <c r="CW8" s="458"/>
      <c r="CX8" s="458"/>
      <c r="CY8" s="458"/>
      <c r="CZ8" s="458"/>
      <c r="DA8" s="459"/>
      <c r="DB8" s="457">
        <v>0.37</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29509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-296467</v>
      </c>
      <c r="BO9" s="418"/>
      <c r="BP9" s="418"/>
      <c r="BQ9" s="418"/>
      <c r="BR9" s="418"/>
      <c r="BS9" s="418"/>
      <c r="BT9" s="418"/>
      <c r="BU9" s="419"/>
      <c r="BV9" s="417">
        <v>245250</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14.1</v>
      </c>
      <c r="CU9" s="415"/>
      <c r="CV9" s="415"/>
      <c r="CW9" s="415"/>
      <c r="CX9" s="415"/>
      <c r="CY9" s="415"/>
      <c r="CZ9" s="415"/>
      <c r="DA9" s="416"/>
      <c r="DB9" s="414">
        <v>14.2</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31640</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480987</v>
      </c>
      <c r="BO10" s="418"/>
      <c r="BP10" s="418"/>
      <c r="BQ10" s="418"/>
      <c r="BR10" s="418"/>
      <c r="BS10" s="418"/>
      <c r="BT10" s="418"/>
      <c r="BU10" s="419"/>
      <c r="BV10" s="417">
        <v>338125</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t="s">
        <v>112</v>
      </c>
      <c r="BO11" s="418"/>
      <c r="BP11" s="418"/>
      <c r="BQ11" s="418"/>
      <c r="BR11" s="418"/>
      <c r="BS11" s="418"/>
      <c r="BT11" s="418"/>
      <c r="BU11" s="419"/>
      <c r="BV11" s="417" t="s">
        <v>112</v>
      </c>
      <c r="BW11" s="418"/>
      <c r="BX11" s="418"/>
      <c r="BY11" s="418"/>
      <c r="BZ11" s="418"/>
      <c r="CA11" s="418"/>
      <c r="CB11" s="418"/>
      <c r="CC11" s="419"/>
      <c r="CD11" s="420" t="s">
        <v>113</v>
      </c>
      <c r="CE11" s="421"/>
      <c r="CF11" s="421"/>
      <c r="CG11" s="421"/>
      <c r="CH11" s="421"/>
      <c r="CI11" s="421"/>
      <c r="CJ11" s="421"/>
      <c r="CK11" s="421"/>
      <c r="CL11" s="421"/>
      <c r="CM11" s="421"/>
      <c r="CN11" s="421"/>
      <c r="CO11" s="421"/>
      <c r="CP11" s="421"/>
      <c r="CQ11" s="421"/>
      <c r="CR11" s="421"/>
      <c r="CS11" s="422"/>
      <c r="CT11" s="457" t="s">
        <v>112</v>
      </c>
      <c r="CU11" s="458"/>
      <c r="CV11" s="458"/>
      <c r="CW11" s="458"/>
      <c r="CX11" s="458"/>
      <c r="CY11" s="458"/>
      <c r="CZ11" s="458"/>
      <c r="DA11" s="459"/>
      <c r="DB11" s="457" t="s">
        <v>112</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30579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t="s">
        <v>121</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30399</v>
      </c>
      <c r="S13" s="499"/>
      <c r="T13" s="499"/>
      <c r="U13" s="499"/>
      <c r="V13" s="500"/>
      <c r="W13" s="433" t="s">
        <v>124</v>
      </c>
      <c r="X13" s="434"/>
      <c r="Y13" s="434"/>
      <c r="Z13" s="434"/>
      <c r="AA13" s="434"/>
      <c r="AB13" s="424"/>
      <c r="AC13" s="468">
        <v>2266</v>
      </c>
      <c r="AD13" s="469"/>
      <c r="AE13" s="469"/>
      <c r="AF13" s="469"/>
      <c r="AG13" s="508"/>
      <c r="AH13" s="468">
        <v>2400</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184520</v>
      </c>
      <c r="BO13" s="418"/>
      <c r="BP13" s="418"/>
      <c r="BQ13" s="418"/>
      <c r="BR13" s="418"/>
      <c r="BS13" s="418"/>
      <c r="BT13" s="418"/>
      <c r="BU13" s="419"/>
      <c r="BV13" s="417">
        <v>583375</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9.1</v>
      </c>
      <c r="CU13" s="415"/>
      <c r="CV13" s="415"/>
      <c r="CW13" s="415"/>
      <c r="CX13" s="415"/>
      <c r="CY13" s="415"/>
      <c r="CZ13" s="415"/>
      <c r="DA13" s="416"/>
      <c r="DB13" s="414">
        <v>9.5</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30941</v>
      </c>
      <c r="S14" s="499"/>
      <c r="T14" s="499"/>
      <c r="U14" s="499"/>
      <c r="V14" s="500"/>
      <c r="W14" s="407"/>
      <c r="X14" s="408"/>
      <c r="Y14" s="408"/>
      <c r="Z14" s="408"/>
      <c r="AA14" s="408"/>
      <c r="AB14" s="397"/>
      <c r="AC14" s="501">
        <v>15.5</v>
      </c>
      <c r="AD14" s="502"/>
      <c r="AE14" s="502"/>
      <c r="AF14" s="502"/>
      <c r="AG14" s="503"/>
      <c r="AH14" s="501">
        <v>15.8</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t="s">
        <v>121</v>
      </c>
      <c r="CU14" s="513"/>
      <c r="CV14" s="513"/>
      <c r="CW14" s="513"/>
      <c r="CX14" s="513"/>
      <c r="CY14" s="513"/>
      <c r="CZ14" s="513"/>
      <c r="DA14" s="514"/>
      <c r="DB14" s="512" t="s">
        <v>121</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30782</v>
      </c>
      <c r="S15" s="499"/>
      <c r="T15" s="499"/>
      <c r="U15" s="499"/>
      <c r="V15" s="500"/>
      <c r="W15" s="433" t="s">
        <v>131</v>
      </c>
      <c r="X15" s="434"/>
      <c r="Y15" s="434"/>
      <c r="Z15" s="434"/>
      <c r="AA15" s="434"/>
      <c r="AB15" s="424"/>
      <c r="AC15" s="468">
        <v>3890</v>
      </c>
      <c r="AD15" s="469"/>
      <c r="AE15" s="469"/>
      <c r="AF15" s="469"/>
      <c r="AG15" s="508"/>
      <c r="AH15" s="468">
        <v>4017</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2845005</v>
      </c>
      <c r="BO15" s="381"/>
      <c r="BP15" s="381"/>
      <c r="BQ15" s="381"/>
      <c r="BR15" s="381"/>
      <c r="BS15" s="381"/>
      <c r="BT15" s="381"/>
      <c r="BU15" s="382"/>
      <c r="BV15" s="380">
        <v>2733613</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26.7</v>
      </c>
      <c r="AD16" s="502"/>
      <c r="AE16" s="502"/>
      <c r="AF16" s="502"/>
      <c r="AG16" s="503"/>
      <c r="AH16" s="501">
        <v>26.5</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7574999</v>
      </c>
      <c r="BO16" s="418"/>
      <c r="BP16" s="418"/>
      <c r="BQ16" s="418"/>
      <c r="BR16" s="418"/>
      <c r="BS16" s="418"/>
      <c r="BT16" s="418"/>
      <c r="BU16" s="419"/>
      <c r="BV16" s="417">
        <v>7637220</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8428</v>
      </c>
      <c r="AD17" s="469"/>
      <c r="AE17" s="469"/>
      <c r="AF17" s="469"/>
      <c r="AG17" s="508"/>
      <c r="AH17" s="468">
        <v>8765</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3564422</v>
      </c>
      <c r="BO17" s="418"/>
      <c r="BP17" s="418"/>
      <c r="BQ17" s="418"/>
      <c r="BR17" s="418"/>
      <c r="BS17" s="418"/>
      <c r="BT17" s="418"/>
      <c r="BU17" s="419"/>
      <c r="BV17" s="417">
        <v>3418946</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117.46</v>
      </c>
      <c r="M18" s="530"/>
      <c r="N18" s="530"/>
      <c r="O18" s="530"/>
      <c r="P18" s="530"/>
      <c r="Q18" s="530"/>
      <c r="R18" s="531"/>
      <c r="S18" s="531"/>
      <c r="T18" s="531"/>
      <c r="U18" s="531"/>
      <c r="V18" s="532"/>
      <c r="W18" s="435"/>
      <c r="X18" s="436"/>
      <c r="Y18" s="436"/>
      <c r="Z18" s="436"/>
      <c r="AA18" s="436"/>
      <c r="AB18" s="427"/>
      <c r="AC18" s="533">
        <v>57.8</v>
      </c>
      <c r="AD18" s="534"/>
      <c r="AE18" s="534"/>
      <c r="AF18" s="534"/>
      <c r="AG18" s="535"/>
      <c r="AH18" s="533">
        <v>57.7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8338086</v>
      </c>
      <c r="BO18" s="418"/>
      <c r="BP18" s="418"/>
      <c r="BQ18" s="418"/>
      <c r="BR18" s="418"/>
      <c r="BS18" s="418"/>
      <c r="BT18" s="418"/>
      <c r="BU18" s="419"/>
      <c r="BV18" s="417">
        <v>8378475</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251</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11042863</v>
      </c>
      <c r="BO19" s="418"/>
      <c r="BP19" s="418"/>
      <c r="BQ19" s="418"/>
      <c r="BR19" s="418"/>
      <c r="BS19" s="418"/>
      <c r="BT19" s="418"/>
      <c r="BU19" s="419"/>
      <c r="BV19" s="417">
        <v>11561139</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9940</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13253353</v>
      </c>
      <c r="BO23" s="418"/>
      <c r="BP23" s="418"/>
      <c r="BQ23" s="418"/>
      <c r="BR23" s="418"/>
      <c r="BS23" s="418"/>
      <c r="BT23" s="418"/>
      <c r="BU23" s="419"/>
      <c r="BV23" s="417">
        <v>13700867</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8160</v>
      </c>
      <c r="R24" s="469"/>
      <c r="S24" s="469"/>
      <c r="T24" s="469"/>
      <c r="U24" s="469"/>
      <c r="V24" s="508"/>
      <c r="W24" s="563"/>
      <c r="X24" s="551"/>
      <c r="Y24" s="552"/>
      <c r="Z24" s="467" t="s">
        <v>154</v>
      </c>
      <c r="AA24" s="447"/>
      <c r="AB24" s="447"/>
      <c r="AC24" s="447"/>
      <c r="AD24" s="447"/>
      <c r="AE24" s="447"/>
      <c r="AF24" s="447"/>
      <c r="AG24" s="448"/>
      <c r="AH24" s="468">
        <v>215</v>
      </c>
      <c r="AI24" s="469"/>
      <c r="AJ24" s="469"/>
      <c r="AK24" s="469"/>
      <c r="AL24" s="508"/>
      <c r="AM24" s="468">
        <v>627800</v>
      </c>
      <c r="AN24" s="469"/>
      <c r="AO24" s="469"/>
      <c r="AP24" s="469"/>
      <c r="AQ24" s="469"/>
      <c r="AR24" s="508"/>
      <c r="AS24" s="468">
        <v>2920</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12323991</v>
      </c>
      <c r="BO24" s="418"/>
      <c r="BP24" s="418"/>
      <c r="BQ24" s="418"/>
      <c r="BR24" s="418"/>
      <c r="BS24" s="418"/>
      <c r="BT24" s="418"/>
      <c r="BU24" s="419"/>
      <c r="BV24" s="417">
        <v>12246848</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1</v>
      </c>
      <c r="M25" s="469"/>
      <c r="N25" s="469"/>
      <c r="O25" s="469"/>
      <c r="P25" s="508"/>
      <c r="Q25" s="468">
        <v>6520</v>
      </c>
      <c r="R25" s="469"/>
      <c r="S25" s="469"/>
      <c r="T25" s="469"/>
      <c r="U25" s="469"/>
      <c r="V25" s="508"/>
      <c r="W25" s="563"/>
      <c r="X25" s="551"/>
      <c r="Y25" s="552"/>
      <c r="Z25" s="467" t="s">
        <v>157</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2022288</v>
      </c>
      <c r="BO25" s="381"/>
      <c r="BP25" s="381"/>
      <c r="BQ25" s="381"/>
      <c r="BR25" s="381"/>
      <c r="BS25" s="381"/>
      <c r="BT25" s="381"/>
      <c r="BU25" s="382"/>
      <c r="BV25" s="380">
        <v>1619704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6040</v>
      </c>
      <c r="R26" s="469"/>
      <c r="S26" s="469"/>
      <c r="T26" s="469"/>
      <c r="U26" s="469"/>
      <c r="V26" s="508"/>
      <c r="W26" s="563"/>
      <c r="X26" s="551"/>
      <c r="Y26" s="552"/>
      <c r="Z26" s="467" t="s">
        <v>160</v>
      </c>
      <c r="AA26" s="573"/>
      <c r="AB26" s="573"/>
      <c r="AC26" s="573"/>
      <c r="AD26" s="573"/>
      <c r="AE26" s="573"/>
      <c r="AF26" s="573"/>
      <c r="AG26" s="574"/>
      <c r="AH26" s="468">
        <v>12</v>
      </c>
      <c r="AI26" s="469"/>
      <c r="AJ26" s="469"/>
      <c r="AK26" s="469"/>
      <c r="AL26" s="508"/>
      <c r="AM26" s="468">
        <v>41076</v>
      </c>
      <c r="AN26" s="469"/>
      <c r="AO26" s="469"/>
      <c r="AP26" s="469"/>
      <c r="AQ26" s="469"/>
      <c r="AR26" s="508"/>
      <c r="AS26" s="468">
        <v>3423</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4100</v>
      </c>
      <c r="R27" s="469"/>
      <c r="S27" s="469"/>
      <c r="T27" s="469"/>
      <c r="U27" s="469"/>
      <c r="V27" s="508"/>
      <c r="W27" s="563"/>
      <c r="X27" s="551"/>
      <c r="Y27" s="552"/>
      <c r="Z27" s="467" t="s">
        <v>163</v>
      </c>
      <c r="AA27" s="447"/>
      <c r="AB27" s="447"/>
      <c r="AC27" s="447"/>
      <c r="AD27" s="447"/>
      <c r="AE27" s="447"/>
      <c r="AF27" s="447"/>
      <c r="AG27" s="448"/>
      <c r="AH27" s="468">
        <v>1</v>
      </c>
      <c r="AI27" s="469"/>
      <c r="AJ27" s="469"/>
      <c r="AK27" s="469"/>
      <c r="AL27" s="508"/>
      <c r="AM27" s="468" t="s">
        <v>164</v>
      </c>
      <c r="AN27" s="469"/>
      <c r="AO27" s="469"/>
      <c r="AP27" s="469"/>
      <c r="AQ27" s="469"/>
      <c r="AR27" s="508"/>
      <c r="AS27" s="468" t="s">
        <v>164</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448561</v>
      </c>
      <c r="BO27" s="587"/>
      <c r="BP27" s="587"/>
      <c r="BQ27" s="587"/>
      <c r="BR27" s="587"/>
      <c r="BS27" s="587"/>
      <c r="BT27" s="587"/>
      <c r="BU27" s="588"/>
      <c r="BV27" s="586">
        <v>446100</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3600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4823792</v>
      </c>
      <c r="BO28" s="381"/>
      <c r="BP28" s="381"/>
      <c r="BQ28" s="381"/>
      <c r="BR28" s="381"/>
      <c r="BS28" s="381"/>
      <c r="BT28" s="381"/>
      <c r="BU28" s="382"/>
      <c r="BV28" s="380">
        <v>4342805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13</v>
      </c>
      <c r="M29" s="469"/>
      <c r="N29" s="469"/>
      <c r="O29" s="469"/>
      <c r="P29" s="508"/>
      <c r="Q29" s="468">
        <v>3300</v>
      </c>
      <c r="R29" s="469"/>
      <c r="S29" s="469"/>
      <c r="T29" s="469"/>
      <c r="U29" s="469"/>
      <c r="V29" s="508"/>
      <c r="W29" s="564"/>
      <c r="X29" s="565"/>
      <c r="Y29" s="566"/>
      <c r="Z29" s="467" t="s">
        <v>171</v>
      </c>
      <c r="AA29" s="447"/>
      <c r="AB29" s="447"/>
      <c r="AC29" s="447"/>
      <c r="AD29" s="447"/>
      <c r="AE29" s="447"/>
      <c r="AF29" s="447"/>
      <c r="AG29" s="448"/>
      <c r="AH29" s="468">
        <v>216</v>
      </c>
      <c r="AI29" s="469"/>
      <c r="AJ29" s="469"/>
      <c r="AK29" s="469"/>
      <c r="AL29" s="508"/>
      <c r="AM29" s="468">
        <v>631665</v>
      </c>
      <c r="AN29" s="469"/>
      <c r="AO29" s="469"/>
      <c r="AP29" s="469"/>
      <c r="AQ29" s="469"/>
      <c r="AR29" s="508"/>
      <c r="AS29" s="468">
        <v>2924</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1192871</v>
      </c>
      <c r="BO29" s="418"/>
      <c r="BP29" s="418"/>
      <c r="BQ29" s="418"/>
      <c r="BR29" s="418"/>
      <c r="BS29" s="418"/>
      <c r="BT29" s="418"/>
      <c r="BU29" s="419"/>
      <c r="BV29" s="417">
        <v>1366570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97.4</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5504561</v>
      </c>
      <c r="BO30" s="587"/>
      <c r="BP30" s="587"/>
      <c r="BQ30" s="587"/>
      <c r="BR30" s="587"/>
      <c r="BS30" s="587"/>
      <c r="BT30" s="587"/>
      <c r="BU30" s="588"/>
      <c r="BV30" s="586">
        <v>5384906</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4</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IF('各会計、関係団体の財政状況及び健全化判断比率'!B30="","",'各会計、関係団体の財政状況及び健全化判断比率'!B30)</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浮羽老人ホーム組合(一般会計)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20</v>
      </c>
      <c r="CP34" s="598"/>
      <c r="CQ34" s="599" t="str">
        <f>IF('各会計、関係団体の財政状況及び健全化判断比率'!BS7="","",'各会計、関係団体の財政状況及び健全化判断比率'!BS7)</f>
        <v>うきはの里</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住宅新築資金等貸付事業特別会計</v>
      </c>
      <c r="F35" s="599"/>
      <c r="G35" s="599"/>
      <c r="H35" s="599"/>
      <c r="I35" s="599"/>
      <c r="J35" s="599"/>
      <c r="K35" s="599"/>
      <c r="L35" s="599"/>
      <c r="M35" s="599"/>
      <c r="N35" s="599"/>
      <c r="O35" s="599"/>
      <c r="P35" s="599"/>
      <c r="Q35" s="599"/>
      <c r="R35" s="599"/>
      <c r="S35" s="599"/>
      <c r="T35" s="167"/>
      <c r="U35" s="598">
        <f>IF(W35="","",U34+1)</f>
        <v>5</v>
      </c>
      <c r="V35" s="598"/>
      <c r="W35" s="599" t="str">
        <f>IF('各会計、関係団体の財政状況及び健全化判断比率'!B29="","",'各会計、関係団体の財政状況及び健全化判断比率'!B29)</f>
        <v>後期高齢者医療事業特別会計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IF('各会計、関係団体の財政状況及び健全化判断比率'!B31="","",'各会計、関係団体の財政状況及び健全化判断比率'!B31)</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うきは久留米環境施設組合(一般会計)</v>
      </c>
      <c r="BZ35" s="599"/>
      <c r="CA35" s="599"/>
      <c r="CB35" s="599"/>
      <c r="CC35" s="599"/>
      <c r="CD35" s="599"/>
      <c r="CE35" s="599"/>
      <c r="CF35" s="599"/>
      <c r="CG35" s="599"/>
      <c r="CH35" s="599"/>
      <c r="CI35" s="599"/>
      <c r="CJ35" s="599"/>
      <c r="CK35" s="599"/>
      <c r="CL35" s="599"/>
      <c r="CM35" s="599"/>
      <c r="CN35" s="167"/>
      <c r="CO35" s="598">
        <f t="shared" ref="CO35:CO43" si="3">IF(CQ35="","",CO34+1)</f>
        <v>21</v>
      </c>
      <c r="CP35" s="598"/>
      <c r="CQ35" s="599" t="str">
        <f>IF('各会計、関係団体の財政状況及び健全化判断比率'!BS8="","",'各会計、関係団体の財政状況及び健全化判断比率'!BS8)</f>
        <v>うきは市土地土地開発公社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v>
      </c>
      <c r="DH35" s="600"/>
      <c r="DI35" s="171"/>
      <c r="DJ35" s="139"/>
      <c r="DK35" s="139"/>
      <c r="DL35" s="139"/>
      <c r="DM35" s="139"/>
      <c r="DN35" s="139"/>
      <c r="DO35" s="139"/>
    </row>
    <row r="36" spans="1:119" ht="32.25" customHeight="1" x14ac:dyDescent="0.15">
      <c r="A36" s="140"/>
      <c r="B36" s="166"/>
      <c r="C36" s="598">
        <f>IF(E36="","",C35+1)</f>
        <v>3</v>
      </c>
      <c r="D36" s="598"/>
      <c r="E36" s="599" t="str">
        <f>IF('各会計、関係団体の財政状況及び健全化判断比率'!B9="","",'各会計、関係団体の財政状況及び健全化判断比率'!B9)</f>
        <v>自動車学校特別会計</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IF('各会計、関係団体の財政状況及び健全化判断比率'!B32="","",'各会計、関係団体の財政状況及び健全化判断比率'!B32)</f>
        <v>浄化槽整備事業特別会計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福岡県市町村消防団員等公務災害補償組合(一般会計)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f t="shared" si="1"/>
        <v>9</v>
      </c>
      <c r="BF37" s="598"/>
      <c r="BG37" s="599" t="str">
        <f>IF('各会計、関係団体の財政状況及び健全化判断比率'!B33="","",'各会計、関係団体の財政状況及び健全化判断比率'!B33)</f>
        <v>簡易水道事業特別会計</v>
      </c>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福岡県市町村職員退職手当組合(一般会計)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福岡県市町村職員退職手当組合(基金特別会計)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久留米広域市町村圏事務組合(一般会計)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久留米広域市町村圏事務組合(ふるさと振興事業特別会計)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久留米広域市町村圏事務組合(小児緊急医療支援事業特別会計)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久留米広域市町村圏事務組合(広域消防特別会計)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19</v>
      </c>
      <c r="BX43" s="598"/>
      <c r="BY43" s="599" t="str">
        <f>IF('各会計、関係団体の財政状況及び健全化判断比率'!B77="","",'各会計、関係団体の財政状況及び健全化判断比率'!B77)</f>
        <v>福岡県自治振興組合(一般会計)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60" zoomScaleNormal="6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519</v>
      </c>
      <c r="G33" s="29" t="s">
        <v>520</v>
      </c>
      <c r="H33" s="29" t="s">
        <v>521</v>
      </c>
      <c r="I33" s="29" t="s">
        <v>522</v>
      </c>
      <c r="J33" s="30" t="s">
        <v>523</v>
      </c>
      <c r="K33" s="22"/>
      <c r="L33" s="22"/>
      <c r="M33" s="22"/>
      <c r="N33" s="22"/>
      <c r="O33" s="22"/>
      <c r="P33" s="22"/>
    </row>
    <row r="34" spans="1:16" ht="39" customHeight="1" x14ac:dyDescent="0.15">
      <c r="A34" s="22"/>
      <c r="B34" s="31"/>
      <c r="C34" s="1184" t="s">
        <v>524</v>
      </c>
      <c r="D34" s="1184"/>
      <c r="E34" s="1185"/>
      <c r="F34" s="32">
        <v>6.8</v>
      </c>
      <c r="G34" s="33">
        <v>5.37</v>
      </c>
      <c r="H34" s="33">
        <v>5.96</v>
      </c>
      <c r="I34" s="33">
        <v>8.41</v>
      </c>
      <c r="J34" s="34">
        <v>5.54</v>
      </c>
      <c r="K34" s="22"/>
      <c r="L34" s="22"/>
      <c r="M34" s="22"/>
      <c r="N34" s="22"/>
      <c r="O34" s="22"/>
      <c r="P34" s="22"/>
    </row>
    <row r="35" spans="1:16" ht="39" customHeight="1" x14ac:dyDescent="0.15">
      <c r="A35" s="22"/>
      <c r="B35" s="35"/>
      <c r="C35" s="1178" t="s">
        <v>525</v>
      </c>
      <c r="D35" s="1179"/>
      <c r="E35" s="1180"/>
      <c r="F35" s="36">
        <v>0.2</v>
      </c>
      <c r="G35" s="37">
        <v>0.21</v>
      </c>
      <c r="H35" s="37">
        <v>0.22</v>
      </c>
      <c r="I35" s="37">
        <v>0.23</v>
      </c>
      <c r="J35" s="38">
        <v>0.24</v>
      </c>
      <c r="K35" s="22"/>
      <c r="L35" s="22"/>
      <c r="M35" s="22"/>
      <c r="N35" s="22"/>
      <c r="O35" s="22"/>
      <c r="P35" s="22"/>
    </row>
    <row r="36" spans="1:16" ht="39" customHeight="1" x14ac:dyDescent="0.15">
      <c r="A36" s="22"/>
      <c r="B36" s="35"/>
      <c r="C36" s="1178" t="s">
        <v>526</v>
      </c>
      <c r="D36" s="1179"/>
      <c r="E36" s="1180"/>
      <c r="F36" s="36">
        <v>0.46</v>
      </c>
      <c r="G36" s="37">
        <v>0.08</v>
      </c>
      <c r="H36" s="37">
        <v>0.11</v>
      </c>
      <c r="I36" s="37">
        <v>0.15</v>
      </c>
      <c r="J36" s="38">
        <v>0.24</v>
      </c>
      <c r="K36" s="22"/>
      <c r="L36" s="22"/>
      <c r="M36" s="22"/>
      <c r="N36" s="22"/>
      <c r="O36" s="22"/>
      <c r="P36" s="22"/>
    </row>
    <row r="37" spans="1:16" ht="39" customHeight="1" x14ac:dyDescent="0.15">
      <c r="A37" s="22"/>
      <c r="B37" s="35"/>
      <c r="C37" s="1178" t="s">
        <v>527</v>
      </c>
      <c r="D37" s="1179"/>
      <c r="E37" s="1180"/>
      <c r="F37" s="36">
        <v>0.19</v>
      </c>
      <c r="G37" s="37">
        <v>0</v>
      </c>
      <c r="H37" s="37">
        <v>0.13</v>
      </c>
      <c r="I37" s="37">
        <v>0.11</v>
      </c>
      <c r="J37" s="38">
        <v>0.18</v>
      </c>
      <c r="K37" s="22"/>
      <c r="L37" s="22"/>
      <c r="M37" s="22"/>
      <c r="N37" s="22"/>
      <c r="O37" s="22"/>
      <c r="P37" s="22"/>
    </row>
    <row r="38" spans="1:16" ht="39" customHeight="1" x14ac:dyDescent="0.15">
      <c r="A38" s="22"/>
      <c r="B38" s="35"/>
      <c r="C38" s="1178" t="s">
        <v>528</v>
      </c>
      <c r="D38" s="1179"/>
      <c r="E38" s="1180"/>
      <c r="F38" s="36">
        <v>0.02</v>
      </c>
      <c r="G38" s="37">
        <v>0.05</v>
      </c>
      <c r="H38" s="37">
        <v>0.03</v>
      </c>
      <c r="I38" s="37">
        <v>0.18</v>
      </c>
      <c r="J38" s="38">
        <v>0.05</v>
      </c>
      <c r="K38" s="22"/>
      <c r="L38" s="22"/>
      <c r="M38" s="22"/>
      <c r="N38" s="22"/>
      <c r="O38" s="22"/>
      <c r="P38" s="22"/>
    </row>
    <row r="39" spans="1:16" ht="39" customHeight="1" x14ac:dyDescent="0.15">
      <c r="A39" s="22"/>
      <c r="B39" s="35"/>
      <c r="C39" s="1178" t="s">
        <v>529</v>
      </c>
      <c r="D39" s="1179"/>
      <c r="E39" s="1180"/>
      <c r="F39" s="36">
        <v>0.03</v>
      </c>
      <c r="G39" s="37">
        <v>0.03</v>
      </c>
      <c r="H39" s="37">
        <v>0.03</v>
      </c>
      <c r="I39" s="37">
        <v>0.03</v>
      </c>
      <c r="J39" s="38">
        <v>0.02</v>
      </c>
      <c r="K39" s="22"/>
      <c r="L39" s="22"/>
      <c r="M39" s="22"/>
      <c r="N39" s="22"/>
      <c r="O39" s="22"/>
      <c r="P39" s="22"/>
    </row>
    <row r="40" spans="1:16" ht="39" customHeight="1" x14ac:dyDescent="0.15">
      <c r="A40" s="22"/>
      <c r="B40" s="35"/>
      <c r="C40" s="1178" t="s">
        <v>530</v>
      </c>
      <c r="D40" s="1179"/>
      <c r="E40" s="1180"/>
      <c r="F40" s="36">
        <v>0</v>
      </c>
      <c r="G40" s="37">
        <v>0</v>
      </c>
      <c r="H40" s="37">
        <v>0</v>
      </c>
      <c r="I40" s="37">
        <v>0.01</v>
      </c>
      <c r="J40" s="38">
        <v>0.02</v>
      </c>
      <c r="K40" s="22"/>
      <c r="L40" s="22"/>
      <c r="M40" s="22"/>
      <c r="N40" s="22"/>
      <c r="O40" s="22"/>
      <c r="P40" s="22"/>
    </row>
    <row r="41" spans="1:16" ht="39" customHeight="1" x14ac:dyDescent="0.15">
      <c r="A41" s="22"/>
      <c r="B41" s="35"/>
      <c r="C41" s="1178" t="s">
        <v>531</v>
      </c>
      <c r="D41" s="1179"/>
      <c r="E41" s="1180"/>
      <c r="F41" s="36">
        <v>0.03</v>
      </c>
      <c r="G41" s="37">
        <v>0.02</v>
      </c>
      <c r="H41" s="37">
        <v>0.01</v>
      </c>
      <c r="I41" s="37">
        <v>0.01</v>
      </c>
      <c r="J41" s="38">
        <v>0.01</v>
      </c>
      <c r="K41" s="22"/>
      <c r="L41" s="22"/>
      <c r="M41" s="22"/>
      <c r="N41" s="22"/>
      <c r="O41" s="22"/>
      <c r="P41" s="22"/>
    </row>
    <row r="42" spans="1:16" ht="39" customHeight="1" x14ac:dyDescent="0.15">
      <c r="A42" s="22"/>
      <c r="B42" s="39"/>
      <c r="C42" s="1178" t="s">
        <v>532</v>
      </c>
      <c r="D42" s="1179"/>
      <c r="E42" s="1180"/>
      <c r="F42" s="36" t="s">
        <v>479</v>
      </c>
      <c r="G42" s="37" t="s">
        <v>479</v>
      </c>
      <c r="H42" s="37" t="s">
        <v>479</v>
      </c>
      <c r="I42" s="37" t="s">
        <v>479</v>
      </c>
      <c r="J42" s="38" t="s">
        <v>479</v>
      </c>
      <c r="K42" s="22"/>
      <c r="L42" s="22"/>
      <c r="M42" s="22"/>
      <c r="N42" s="22"/>
      <c r="O42" s="22"/>
      <c r="P42" s="22"/>
    </row>
    <row r="43" spans="1:16" ht="39" customHeight="1" thickBot="1" x14ac:dyDescent="0.2">
      <c r="A43" s="22"/>
      <c r="B43" s="40"/>
      <c r="C43" s="1181" t="s">
        <v>533</v>
      </c>
      <c r="D43" s="1182"/>
      <c r="E43" s="1183"/>
      <c r="F43" s="41">
        <v>0.02</v>
      </c>
      <c r="G43" s="42">
        <v>0.03</v>
      </c>
      <c r="H43" s="42">
        <v>0.02</v>
      </c>
      <c r="I43" s="42">
        <v>0.01</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60" zoomScaleNormal="6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519</v>
      </c>
      <c r="L44" s="56" t="s">
        <v>520</v>
      </c>
      <c r="M44" s="56" t="s">
        <v>521</v>
      </c>
      <c r="N44" s="56" t="s">
        <v>522</v>
      </c>
      <c r="O44" s="57" t="s">
        <v>523</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1626</v>
      </c>
      <c r="L45" s="60">
        <v>1651</v>
      </c>
      <c r="M45" s="60">
        <v>1730</v>
      </c>
      <c r="N45" s="60">
        <v>1720</v>
      </c>
      <c r="O45" s="61">
        <v>1633</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479</v>
      </c>
      <c r="L46" s="64" t="s">
        <v>479</v>
      </c>
      <c r="M46" s="64" t="s">
        <v>479</v>
      </c>
      <c r="N46" s="64" t="s">
        <v>479</v>
      </c>
      <c r="O46" s="65" t="s">
        <v>479</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479</v>
      </c>
      <c r="L47" s="64" t="s">
        <v>479</v>
      </c>
      <c r="M47" s="64" t="s">
        <v>479</v>
      </c>
      <c r="N47" s="64" t="s">
        <v>479</v>
      </c>
      <c r="O47" s="65" t="s">
        <v>479</v>
      </c>
      <c r="P47" s="48"/>
      <c r="Q47" s="48"/>
      <c r="R47" s="48"/>
      <c r="S47" s="48"/>
      <c r="T47" s="48"/>
      <c r="U47" s="48"/>
    </row>
    <row r="48" spans="1:21" ht="30.75" customHeight="1" x14ac:dyDescent="0.15">
      <c r="A48" s="48"/>
      <c r="B48" s="1196"/>
      <c r="C48" s="1197"/>
      <c r="D48" s="62"/>
      <c r="E48" s="1188" t="s">
        <v>15</v>
      </c>
      <c r="F48" s="1188"/>
      <c r="G48" s="1188"/>
      <c r="H48" s="1188"/>
      <c r="I48" s="1188"/>
      <c r="J48" s="1189"/>
      <c r="K48" s="63">
        <v>454</v>
      </c>
      <c r="L48" s="64">
        <v>469</v>
      </c>
      <c r="M48" s="64">
        <v>519</v>
      </c>
      <c r="N48" s="64">
        <v>534</v>
      </c>
      <c r="O48" s="65">
        <v>538</v>
      </c>
      <c r="P48" s="48"/>
      <c r="Q48" s="48"/>
      <c r="R48" s="48"/>
      <c r="S48" s="48"/>
      <c r="T48" s="48"/>
      <c r="U48" s="48"/>
    </row>
    <row r="49" spans="1:21" ht="30.75" customHeight="1" x14ac:dyDescent="0.15">
      <c r="A49" s="48"/>
      <c r="B49" s="1196"/>
      <c r="C49" s="1197"/>
      <c r="D49" s="62"/>
      <c r="E49" s="1188" t="s">
        <v>16</v>
      </c>
      <c r="F49" s="1188"/>
      <c r="G49" s="1188"/>
      <c r="H49" s="1188"/>
      <c r="I49" s="1188"/>
      <c r="J49" s="1189"/>
      <c r="K49" s="63">
        <v>173</v>
      </c>
      <c r="L49" s="64">
        <v>174</v>
      </c>
      <c r="M49" s="64">
        <v>163</v>
      </c>
      <c r="N49" s="64">
        <v>167</v>
      </c>
      <c r="O49" s="65">
        <v>171</v>
      </c>
      <c r="P49" s="48"/>
      <c r="Q49" s="48"/>
      <c r="R49" s="48"/>
      <c r="S49" s="48"/>
      <c r="T49" s="48"/>
      <c r="U49" s="48"/>
    </row>
    <row r="50" spans="1:21" ht="30.75" customHeight="1" x14ac:dyDescent="0.15">
      <c r="A50" s="48"/>
      <c r="B50" s="1196"/>
      <c r="C50" s="1197"/>
      <c r="D50" s="62"/>
      <c r="E50" s="1188" t="s">
        <v>17</v>
      </c>
      <c r="F50" s="1188"/>
      <c r="G50" s="1188"/>
      <c r="H50" s="1188"/>
      <c r="I50" s="1188"/>
      <c r="J50" s="1189"/>
      <c r="K50" s="63">
        <v>222</v>
      </c>
      <c r="L50" s="64">
        <v>204</v>
      </c>
      <c r="M50" s="64">
        <v>83</v>
      </c>
      <c r="N50" s="64">
        <v>87</v>
      </c>
      <c r="O50" s="65">
        <v>51</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t="s">
        <v>479</v>
      </c>
      <c r="M51" s="64" t="s">
        <v>479</v>
      </c>
      <c r="N51" s="64" t="s">
        <v>479</v>
      </c>
      <c r="O51" s="65" t="s">
        <v>479</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1687</v>
      </c>
      <c r="L52" s="64">
        <v>1725</v>
      </c>
      <c r="M52" s="64">
        <v>1813</v>
      </c>
      <c r="N52" s="64">
        <v>1822</v>
      </c>
      <c r="O52" s="65">
        <v>1741</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788</v>
      </c>
      <c r="L53" s="69">
        <v>773</v>
      </c>
      <c r="M53" s="69">
        <v>682</v>
      </c>
      <c r="N53" s="69">
        <v>686</v>
      </c>
      <c r="O53" s="70">
        <v>652</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60" zoomScaleNormal="6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519</v>
      </c>
      <c r="J40" s="79" t="s">
        <v>520</v>
      </c>
      <c r="K40" s="79" t="s">
        <v>521</v>
      </c>
      <c r="L40" s="79" t="s">
        <v>522</v>
      </c>
      <c r="M40" s="80" t="s">
        <v>523</v>
      </c>
    </row>
    <row r="41" spans="2:13" ht="27.75" customHeight="1" x14ac:dyDescent="0.15">
      <c r="B41" s="1202" t="s">
        <v>24</v>
      </c>
      <c r="C41" s="1203"/>
      <c r="D41" s="81"/>
      <c r="E41" s="1208" t="s">
        <v>25</v>
      </c>
      <c r="F41" s="1208"/>
      <c r="G41" s="1208"/>
      <c r="H41" s="1209"/>
      <c r="I41" s="82">
        <v>14158</v>
      </c>
      <c r="J41" s="83">
        <v>13973</v>
      </c>
      <c r="K41" s="83">
        <v>14027</v>
      </c>
      <c r="L41" s="83">
        <v>13701</v>
      </c>
      <c r="M41" s="84">
        <v>13253</v>
      </c>
    </row>
    <row r="42" spans="2:13" ht="27.75" customHeight="1" x14ac:dyDescent="0.15">
      <c r="B42" s="1204"/>
      <c r="C42" s="1205"/>
      <c r="D42" s="85"/>
      <c r="E42" s="1210" t="s">
        <v>26</v>
      </c>
      <c r="F42" s="1210"/>
      <c r="G42" s="1210"/>
      <c r="H42" s="1211"/>
      <c r="I42" s="86">
        <v>611</v>
      </c>
      <c r="J42" s="87">
        <v>369</v>
      </c>
      <c r="K42" s="87">
        <v>276</v>
      </c>
      <c r="L42" s="87">
        <v>182</v>
      </c>
      <c r="M42" s="88">
        <v>125</v>
      </c>
    </row>
    <row r="43" spans="2:13" ht="27.75" customHeight="1" x14ac:dyDescent="0.15">
      <c r="B43" s="1204"/>
      <c r="C43" s="1205"/>
      <c r="D43" s="85"/>
      <c r="E43" s="1210" t="s">
        <v>27</v>
      </c>
      <c r="F43" s="1210"/>
      <c r="G43" s="1210"/>
      <c r="H43" s="1211"/>
      <c r="I43" s="86">
        <v>9399</v>
      </c>
      <c r="J43" s="87">
        <v>9209</v>
      </c>
      <c r="K43" s="87">
        <v>9081</v>
      </c>
      <c r="L43" s="87">
        <v>8956</v>
      </c>
      <c r="M43" s="88">
        <v>8670</v>
      </c>
    </row>
    <row r="44" spans="2:13" ht="27.75" customHeight="1" x14ac:dyDescent="0.15">
      <c r="B44" s="1204"/>
      <c r="C44" s="1205"/>
      <c r="D44" s="85"/>
      <c r="E44" s="1210" t="s">
        <v>28</v>
      </c>
      <c r="F44" s="1210"/>
      <c r="G44" s="1210"/>
      <c r="H44" s="1211"/>
      <c r="I44" s="86">
        <v>978</v>
      </c>
      <c r="J44" s="87">
        <v>861</v>
      </c>
      <c r="K44" s="87">
        <v>754</v>
      </c>
      <c r="L44" s="87">
        <v>638</v>
      </c>
      <c r="M44" s="88">
        <v>487</v>
      </c>
    </row>
    <row r="45" spans="2:13" ht="27.75" customHeight="1" x14ac:dyDescent="0.15">
      <c r="B45" s="1204"/>
      <c r="C45" s="1205"/>
      <c r="D45" s="85"/>
      <c r="E45" s="1210" t="s">
        <v>29</v>
      </c>
      <c r="F45" s="1210"/>
      <c r="G45" s="1210"/>
      <c r="H45" s="1211"/>
      <c r="I45" s="86">
        <v>3294</v>
      </c>
      <c r="J45" s="87">
        <v>3220</v>
      </c>
      <c r="K45" s="87">
        <v>3080</v>
      </c>
      <c r="L45" s="87">
        <v>2979</v>
      </c>
      <c r="M45" s="88">
        <v>2992</v>
      </c>
    </row>
    <row r="46" spans="2:13" ht="27.75" customHeight="1" x14ac:dyDescent="0.15">
      <c r="B46" s="1204"/>
      <c r="C46" s="1205"/>
      <c r="D46" s="89"/>
      <c r="E46" s="1210" t="s">
        <v>30</v>
      </c>
      <c r="F46" s="1210"/>
      <c r="G46" s="1210"/>
      <c r="H46" s="1211"/>
      <c r="I46" s="86" t="s">
        <v>479</v>
      </c>
      <c r="J46" s="87" t="s">
        <v>479</v>
      </c>
      <c r="K46" s="87" t="s">
        <v>479</v>
      </c>
      <c r="L46" s="87" t="s">
        <v>479</v>
      </c>
      <c r="M46" s="88" t="s">
        <v>479</v>
      </c>
    </row>
    <row r="47" spans="2:13" ht="27.75" customHeight="1" x14ac:dyDescent="0.15">
      <c r="B47" s="1204"/>
      <c r="C47" s="1205"/>
      <c r="D47" s="90"/>
      <c r="E47" s="1212" t="s">
        <v>31</v>
      </c>
      <c r="F47" s="1213"/>
      <c r="G47" s="1213"/>
      <c r="H47" s="1214"/>
      <c r="I47" s="86" t="s">
        <v>479</v>
      </c>
      <c r="J47" s="87" t="s">
        <v>479</v>
      </c>
      <c r="K47" s="87" t="s">
        <v>479</v>
      </c>
      <c r="L47" s="87" t="s">
        <v>479</v>
      </c>
      <c r="M47" s="88" t="s">
        <v>479</v>
      </c>
    </row>
    <row r="48" spans="2:13" ht="27.75" customHeight="1" x14ac:dyDescent="0.15">
      <c r="B48" s="1204"/>
      <c r="C48" s="1205"/>
      <c r="D48" s="85"/>
      <c r="E48" s="1210" t="s">
        <v>32</v>
      </c>
      <c r="F48" s="1210"/>
      <c r="G48" s="1210"/>
      <c r="H48" s="1211"/>
      <c r="I48" s="86" t="s">
        <v>479</v>
      </c>
      <c r="J48" s="87" t="s">
        <v>479</v>
      </c>
      <c r="K48" s="87" t="s">
        <v>479</v>
      </c>
      <c r="L48" s="87" t="s">
        <v>479</v>
      </c>
      <c r="M48" s="88" t="s">
        <v>479</v>
      </c>
    </row>
    <row r="49" spans="2:13" ht="27.75" customHeight="1" x14ac:dyDescent="0.15">
      <c r="B49" s="1206"/>
      <c r="C49" s="1207"/>
      <c r="D49" s="85"/>
      <c r="E49" s="1210" t="s">
        <v>33</v>
      </c>
      <c r="F49" s="1210"/>
      <c r="G49" s="1210"/>
      <c r="H49" s="1211"/>
      <c r="I49" s="86" t="s">
        <v>479</v>
      </c>
      <c r="J49" s="87" t="s">
        <v>479</v>
      </c>
      <c r="K49" s="87" t="s">
        <v>479</v>
      </c>
      <c r="L49" s="87" t="s">
        <v>479</v>
      </c>
      <c r="M49" s="88" t="s">
        <v>479</v>
      </c>
    </row>
    <row r="50" spans="2:13" ht="27.75" customHeight="1" x14ac:dyDescent="0.15">
      <c r="B50" s="1215" t="s">
        <v>34</v>
      </c>
      <c r="C50" s="1216"/>
      <c r="D50" s="91"/>
      <c r="E50" s="1210" t="s">
        <v>35</v>
      </c>
      <c r="F50" s="1210"/>
      <c r="G50" s="1210"/>
      <c r="H50" s="1211"/>
      <c r="I50" s="86">
        <v>8166</v>
      </c>
      <c r="J50" s="87">
        <v>8891</v>
      </c>
      <c r="K50" s="87">
        <v>9340</v>
      </c>
      <c r="L50" s="87">
        <v>9652</v>
      </c>
      <c r="M50" s="88">
        <v>10083</v>
      </c>
    </row>
    <row r="51" spans="2:13" ht="27.75" customHeight="1" x14ac:dyDescent="0.15">
      <c r="B51" s="1204"/>
      <c r="C51" s="1205"/>
      <c r="D51" s="85"/>
      <c r="E51" s="1210" t="s">
        <v>36</v>
      </c>
      <c r="F51" s="1210"/>
      <c r="G51" s="1210"/>
      <c r="H51" s="1211"/>
      <c r="I51" s="86">
        <v>800</v>
      </c>
      <c r="J51" s="87">
        <v>747</v>
      </c>
      <c r="K51" s="87">
        <v>824</v>
      </c>
      <c r="L51" s="87">
        <v>1150</v>
      </c>
      <c r="M51" s="88">
        <v>1198</v>
      </c>
    </row>
    <row r="52" spans="2:13" ht="27.75" customHeight="1" x14ac:dyDescent="0.15">
      <c r="B52" s="1206"/>
      <c r="C52" s="1207"/>
      <c r="D52" s="85"/>
      <c r="E52" s="1210" t="s">
        <v>37</v>
      </c>
      <c r="F52" s="1210"/>
      <c r="G52" s="1210"/>
      <c r="H52" s="1211"/>
      <c r="I52" s="86">
        <v>16690</v>
      </c>
      <c r="J52" s="87">
        <v>16412</v>
      </c>
      <c r="K52" s="87">
        <v>16197</v>
      </c>
      <c r="L52" s="87">
        <v>15749</v>
      </c>
      <c r="M52" s="88">
        <v>15110</v>
      </c>
    </row>
    <row r="53" spans="2:13" ht="27.75" customHeight="1" thickBot="1" x14ac:dyDescent="0.2">
      <c r="B53" s="1217" t="s">
        <v>21</v>
      </c>
      <c r="C53" s="1218"/>
      <c r="D53" s="92"/>
      <c r="E53" s="1219" t="s">
        <v>38</v>
      </c>
      <c r="F53" s="1219"/>
      <c r="G53" s="1219"/>
      <c r="H53" s="1220"/>
      <c r="I53" s="93">
        <v>2784</v>
      </c>
      <c r="J53" s="94">
        <v>1583</v>
      </c>
      <c r="K53" s="94">
        <v>856</v>
      </c>
      <c r="L53" s="94">
        <v>-96</v>
      </c>
      <c r="M53" s="95">
        <v>-864</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60" zoomScaleNormal="60"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21" t="s">
        <v>572</v>
      </c>
      <c r="H43" s="1222"/>
      <c r="I43" s="1222"/>
      <c r="J43" s="1222"/>
      <c r="K43" s="1222"/>
      <c r="L43" s="1222"/>
      <c r="M43" s="1222"/>
      <c r="N43" s="1222"/>
      <c r="O43" s="1223"/>
    </row>
    <row r="44" spans="2:17" x14ac:dyDescent="0.15">
      <c r="B44" s="250"/>
      <c r="C44" s="246"/>
      <c r="D44" s="246"/>
      <c r="E44" s="246"/>
      <c r="F44" s="246"/>
      <c r="G44" s="1224"/>
      <c r="H44" s="1225"/>
      <c r="I44" s="1225"/>
      <c r="J44" s="1225"/>
      <c r="K44" s="1225"/>
      <c r="L44" s="1225"/>
      <c r="M44" s="1225"/>
      <c r="N44" s="1225"/>
      <c r="O44" s="1226"/>
    </row>
    <row r="45" spans="2:17" x14ac:dyDescent="0.15">
      <c r="B45" s="250"/>
      <c r="C45" s="246"/>
      <c r="D45" s="246"/>
      <c r="E45" s="246"/>
      <c r="F45" s="246"/>
      <c r="G45" s="1224"/>
      <c r="H45" s="1225"/>
      <c r="I45" s="1225"/>
      <c r="J45" s="1225"/>
      <c r="K45" s="1225"/>
      <c r="L45" s="1225"/>
      <c r="M45" s="1225"/>
      <c r="N45" s="1225"/>
      <c r="O45" s="1226"/>
    </row>
    <row r="46" spans="2:17" x14ac:dyDescent="0.15">
      <c r="B46" s="250"/>
      <c r="C46" s="246"/>
      <c r="D46" s="246"/>
      <c r="E46" s="246"/>
      <c r="F46" s="246"/>
      <c r="G46" s="1224"/>
      <c r="H46" s="1225"/>
      <c r="I46" s="1225"/>
      <c r="J46" s="1225"/>
      <c r="K46" s="1225"/>
      <c r="L46" s="1225"/>
      <c r="M46" s="1225"/>
      <c r="N46" s="1225"/>
      <c r="O46" s="1226"/>
    </row>
    <row r="47" spans="2:17" x14ac:dyDescent="0.15">
      <c r="B47" s="250"/>
      <c r="C47" s="246"/>
      <c r="D47" s="246"/>
      <c r="E47" s="246"/>
      <c r="F47" s="246"/>
      <c r="G47" s="1227"/>
      <c r="H47" s="1228"/>
      <c r="I47" s="1228"/>
      <c r="J47" s="1228"/>
      <c r="K47" s="1228"/>
      <c r="L47" s="1228"/>
      <c r="M47" s="1228"/>
      <c r="N47" s="1228"/>
      <c r="O47" s="1229"/>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30"/>
      <c r="H50" s="1231"/>
      <c r="I50" s="1231"/>
      <c r="J50" s="1232"/>
      <c r="K50" s="356" t="s">
        <v>519</v>
      </c>
      <c r="L50" s="356" t="s">
        <v>520</v>
      </c>
      <c r="M50" s="356" t="s">
        <v>521</v>
      </c>
      <c r="N50" s="356" t="s">
        <v>522</v>
      </c>
      <c r="O50" s="356" t="s">
        <v>523</v>
      </c>
    </row>
    <row r="51" spans="1:17" x14ac:dyDescent="0.15">
      <c r="B51" s="250"/>
      <c r="C51" s="246"/>
      <c r="D51" s="246"/>
      <c r="E51" s="246"/>
      <c r="F51" s="246"/>
      <c r="G51" s="1233" t="s">
        <v>566</v>
      </c>
      <c r="H51" s="1234"/>
      <c r="I51" s="1239" t="s">
        <v>567</v>
      </c>
      <c r="J51" s="1239"/>
      <c r="K51" s="1241"/>
      <c r="L51" s="1241"/>
      <c r="M51" s="1241"/>
      <c r="N51" s="1242"/>
      <c r="O51" s="1241"/>
    </row>
    <row r="52" spans="1:17" x14ac:dyDescent="0.15">
      <c r="B52" s="250"/>
      <c r="C52" s="246"/>
      <c r="D52" s="246"/>
      <c r="E52" s="246"/>
      <c r="F52" s="246"/>
      <c r="G52" s="1235"/>
      <c r="H52" s="1236"/>
      <c r="I52" s="1240"/>
      <c r="J52" s="1240"/>
      <c r="K52" s="1242"/>
      <c r="L52" s="1242"/>
      <c r="M52" s="1242"/>
      <c r="N52" s="1242"/>
      <c r="O52" s="1242"/>
    </row>
    <row r="53" spans="1:17" x14ac:dyDescent="0.15">
      <c r="A53" s="357"/>
      <c r="B53" s="250"/>
      <c r="C53" s="246"/>
      <c r="D53" s="246"/>
      <c r="E53" s="246"/>
      <c r="F53" s="246"/>
      <c r="G53" s="1235"/>
      <c r="H53" s="1236"/>
      <c r="I53" s="1243" t="s">
        <v>573</v>
      </c>
      <c r="J53" s="1243"/>
      <c r="K53" s="1250"/>
      <c r="L53" s="1250"/>
      <c r="M53" s="1250"/>
      <c r="N53" s="1252">
        <v>63.8</v>
      </c>
      <c r="O53" s="1250"/>
    </row>
    <row r="54" spans="1:17" x14ac:dyDescent="0.15">
      <c r="A54" s="357"/>
      <c r="B54" s="250"/>
      <c r="C54" s="246"/>
      <c r="D54" s="246"/>
      <c r="E54" s="246"/>
      <c r="F54" s="246"/>
      <c r="G54" s="1237"/>
      <c r="H54" s="1238"/>
      <c r="I54" s="1243"/>
      <c r="J54" s="1243"/>
      <c r="K54" s="1251"/>
      <c r="L54" s="1251"/>
      <c r="M54" s="1251"/>
      <c r="N54" s="1251"/>
      <c r="O54" s="1251"/>
    </row>
    <row r="55" spans="1:17" x14ac:dyDescent="0.15">
      <c r="A55" s="357"/>
      <c r="B55" s="250"/>
      <c r="C55" s="246"/>
      <c r="D55" s="246"/>
      <c r="E55" s="246"/>
      <c r="F55" s="246"/>
      <c r="G55" s="1244" t="s">
        <v>568</v>
      </c>
      <c r="H55" s="1245"/>
      <c r="I55" s="1243" t="s">
        <v>567</v>
      </c>
      <c r="J55" s="1243"/>
      <c r="K55" s="1241"/>
      <c r="L55" s="1241"/>
      <c r="M55" s="1241"/>
      <c r="N55" s="1242">
        <v>58.5</v>
      </c>
      <c r="O55" s="1241"/>
    </row>
    <row r="56" spans="1:17" x14ac:dyDescent="0.15">
      <c r="A56" s="357"/>
      <c r="B56" s="250"/>
      <c r="C56" s="246"/>
      <c r="D56" s="246"/>
      <c r="E56" s="246"/>
      <c r="F56" s="246"/>
      <c r="G56" s="1246"/>
      <c r="H56" s="1247"/>
      <c r="I56" s="1243"/>
      <c r="J56" s="1243"/>
      <c r="K56" s="1242"/>
      <c r="L56" s="1242"/>
      <c r="M56" s="1242"/>
      <c r="N56" s="1242"/>
      <c r="O56" s="1242"/>
    </row>
    <row r="57" spans="1:17" s="357" customFormat="1" x14ac:dyDescent="0.15">
      <c r="B57" s="358"/>
      <c r="C57" s="354"/>
      <c r="D57" s="354"/>
      <c r="E57" s="354"/>
      <c r="F57" s="354"/>
      <c r="G57" s="1246"/>
      <c r="H57" s="1247"/>
      <c r="I57" s="1253" t="s">
        <v>573</v>
      </c>
      <c r="J57" s="1253"/>
      <c r="K57" s="1250"/>
      <c r="L57" s="1250"/>
      <c r="M57" s="1250"/>
      <c r="N57" s="1252">
        <v>52.9</v>
      </c>
      <c r="O57" s="1250"/>
      <c r="P57" s="359"/>
      <c r="Q57" s="358"/>
    </row>
    <row r="58" spans="1:17" s="357" customFormat="1" x14ac:dyDescent="0.15">
      <c r="A58" s="245"/>
      <c r="B58" s="358"/>
      <c r="C58" s="354"/>
      <c r="D58" s="354"/>
      <c r="E58" s="354"/>
      <c r="F58" s="354"/>
      <c r="G58" s="1248"/>
      <c r="H58" s="1249"/>
      <c r="I58" s="1253"/>
      <c r="J58" s="1253"/>
      <c r="K58" s="1251"/>
      <c r="L58" s="1251"/>
      <c r="M58" s="1251"/>
      <c r="N58" s="1251"/>
      <c r="O58" s="1251"/>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569</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21" t="s">
        <v>574</v>
      </c>
      <c r="H65" s="1222"/>
      <c r="I65" s="1222"/>
      <c r="J65" s="1222"/>
      <c r="K65" s="1222"/>
      <c r="L65" s="1222"/>
      <c r="M65" s="1222"/>
      <c r="N65" s="1222"/>
      <c r="O65" s="1223"/>
    </row>
    <row r="66" spans="2:30" x14ac:dyDescent="0.15">
      <c r="B66" s="250"/>
      <c r="C66" s="246"/>
      <c r="D66" s="246"/>
      <c r="E66" s="246"/>
      <c r="F66" s="246"/>
      <c r="G66" s="1224"/>
      <c r="H66" s="1225"/>
      <c r="I66" s="1225"/>
      <c r="J66" s="1225"/>
      <c r="K66" s="1225"/>
      <c r="L66" s="1225"/>
      <c r="M66" s="1225"/>
      <c r="N66" s="1225"/>
      <c r="O66" s="1226"/>
    </row>
    <row r="67" spans="2:30" x14ac:dyDescent="0.15">
      <c r="B67" s="250"/>
      <c r="C67" s="246"/>
      <c r="D67" s="246"/>
      <c r="E67" s="246"/>
      <c r="F67" s="246"/>
      <c r="G67" s="1224"/>
      <c r="H67" s="1225"/>
      <c r="I67" s="1225"/>
      <c r="J67" s="1225"/>
      <c r="K67" s="1225"/>
      <c r="L67" s="1225"/>
      <c r="M67" s="1225"/>
      <c r="N67" s="1225"/>
      <c r="O67" s="1226"/>
    </row>
    <row r="68" spans="2:30" x14ac:dyDescent="0.15">
      <c r="B68" s="250"/>
      <c r="C68" s="246"/>
      <c r="D68" s="246"/>
      <c r="E68" s="246"/>
      <c r="F68" s="246"/>
      <c r="G68" s="1224"/>
      <c r="H68" s="1225"/>
      <c r="I68" s="1225"/>
      <c r="J68" s="1225"/>
      <c r="K68" s="1225"/>
      <c r="L68" s="1225"/>
      <c r="M68" s="1225"/>
      <c r="N68" s="1225"/>
      <c r="O68" s="1226"/>
    </row>
    <row r="69" spans="2:30" x14ac:dyDescent="0.15">
      <c r="B69" s="250"/>
      <c r="C69" s="246"/>
      <c r="D69" s="246"/>
      <c r="E69" s="246"/>
      <c r="F69" s="246"/>
      <c r="G69" s="1227"/>
      <c r="H69" s="1228"/>
      <c r="I69" s="1228"/>
      <c r="J69" s="1228"/>
      <c r="K69" s="1228"/>
      <c r="L69" s="1228"/>
      <c r="M69" s="1228"/>
      <c r="N69" s="1228"/>
      <c r="O69" s="1229"/>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570</v>
      </c>
      <c r="I71" s="370"/>
      <c r="J71" s="366"/>
      <c r="K71" s="366"/>
      <c r="L71" s="367"/>
      <c r="M71" s="366"/>
      <c r="N71" s="367"/>
      <c r="O71" s="368"/>
    </row>
    <row r="72" spans="2:30" x14ac:dyDescent="0.15">
      <c r="B72" s="250"/>
      <c r="C72" s="246"/>
      <c r="D72" s="246"/>
      <c r="E72" s="246"/>
      <c r="F72" s="246"/>
      <c r="G72" s="1230"/>
      <c r="H72" s="1231"/>
      <c r="I72" s="1231"/>
      <c r="J72" s="1232"/>
      <c r="K72" s="356" t="s">
        <v>519</v>
      </c>
      <c r="L72" s="356" t="s">
        <v>520</v>
      </c>
      <c r="M72" s="356" t="s">
        <v>521</v>
      </c>
      <c r="N72" s="356" t="s">
        <v>522</v>
      </c>
      <c r="O72" s="356" t="s">
        <v>523</v>
      </c>
    </row>
    <row r="73" spans="2:30" x14ac:dyDescent="0.15">
      <c r="B73" s="250"/>
      <c r="C73" s="246"/>
      <c r="D73" s="246"/>
      <c r="E73" s="246"/>
      <c r="F73" s="246"/>
      <c r="G73" s="1233" t="s">
        <v>566</v>
      </c>
      <c r="H73" s="1234"/>
      <c r="I73" s="1239" t="s">
        <v>567</v>
      </c>
      <c r="J73" s="1239"/>
      <c r="K73" s="1254">
        <v>37.1</v>
      </c>
      <c r="L73" s="1254">
        <v>21.1</v>
      </c>
      <c r="M73" s="1242">
        <v>11.5</v>
      </c>
      <c r="N73" s="1242"/>
      <c r="O73" s="1242"/>
      <c r="S73" s="245">
        <v>9.9</v>
      </c>
    </row>
    <row r="74" spans="2:30" x14ac:dyDescent="0.15">
      <c r="B74" s="250"/>
      <c r="C74" s="246"/>
      <c r="D74" s="246"/>
      <c r="E74" s="246"/>
      <c r="F74" s="246"/>
      <c r="G74" s="1235"/>
      <c r="H74" s="1236"/>
      <c r="I74" s="1240"/>
      <c r="J74" s="1240"/>
      <c r="K74" s="1254"/>
      <c r="L74" s="1254"/>
      <c r="M74" s="1242"/>
      <c r="N74" s="1242"/>
      <c r="O74" s="1242"/>
    </row>
    <row r="75" spans="2:30" x14ac:dyDescent="0.15">
      <c r="B75" s="250"/>
      <c r="C75" s="246"/>
      <c r="D75" s="246"/>
      <c r="E75" s="246"/>
      <c r="F75" s="246"/>
      <c r="G75" s="1235"/>
      <c r="H75" s="1236"/>
      <c r="I75" s="1243" t="s">
        <v>571</v>
      </c>
      <c r="J75" s="1243"/>
      <c r="K75" s="1252">
        <v>11.1</v>
      </c>
      <c r="L75" s="1252">
        <v>10.7</v>
      </c>
      <c r="M75" s="1252">
        <v>10</v>
      </c>
      <c r="N75" s="1252">
        <v>9.5</v>
      </c>
      <c r="O75" s="1252">
        <v>9.1</v>
      </c>
      <c r="U75" s="245">
        <v>81.2</v>
      </c>
      <c r="W75" s="245">
        <v>87.2</v>
      </c>
      <c r="Y75" s="245">
        <v>99.8</v>
      </c>
      <c r="AA75" s="245">
        <v>109.5</v>
      </c>
      <c r="AC75" s="245">
        <v>115.2</v>
      </c>
    </row>
    <row r="76" spans="2:30" x14ac:dyDescent="0.15">
      <c r="B76" s="250"/>
      <c r="C76" s="246"/>
      <c r="D76" s="246"/>
      <c r="E76" s="246"/>
      <c r="F76" s="246"/>
      <c r="G76" s="1237"/>
      <c r="H76" s="1238"/>
      <c r="I76" s="1243"/>
      <c r="J76" s="1243"/>
      <c r="K76" s="1251"/>
      <c r="L76" s="1251"/>
      <c r="M76" s="1251"/>
      <c r="N76" s="1251"/>
      <c r="O76" s="1251"/>
    </row>
    <row r="77" spans="2:30" x14ac:dyDescent="0.15">
      <c r="B77" s="250"/>
      <c r="C77" s="246"/>
      <c r="D77" s="246"/>
      <c r="E77" s="246"/>
      <c r="F77" s="246"/>
      <c r="G77" s="1244" t="s">
        <v>568</v>
      </c>
      <c r="H77" s="1245"/>
      <c r="I77" s="1243" t="s">
        <v>567</v>
      </c>
      <c r="J77" s="1243"/>
      <c r="K77" s="1254">
        <v>76.2</v>
      </c>
      <c r="L77" s="1254">
        <v>65.3</v>
      </c>
      <c r="M77" s="1242">
        <v>60.8</v>
      </c>
      <c r="N77" s="1242">
        <v>58.5</v>
      </c>
      <c r="O77" s="1242">
        <v>54.6</v>
      </c>
      <c r="R77" s="245">
        <v>12.3</v>
      </c>
      <c r="T77" s="245">
        <v>11.1</v>
      </c>
    </row>
    <row r="78" spans="2:30" x14ac:dyDescent="0.15">
      <c r="B78" s="250"/>
      <c r="C78" s="246"/>
      <c r="D78" s="246"/>
      <c r="E78" s="246"/>
      <c r="F78" s="246"/>
      <c r="G78" s="1246"/>
      <c r="H78" s="1247"/>
      <c r="I78" s="1243"/>
      <c r="J78" s="1243"/>
      <c r="K78" s="1254"/>
      <c r="L78" s="1254"/>
      <c r="M78" s="1242"/>
      <c r="N78" s="1242"/>
      <c r="O78" s="1242"/>
    </row>
    <row r="79" spans="2:30" x14ac:dyDescent="0.15">
      <c r="B79" s="250"/>
      <c r="C79" s="246"/>
      <c r="D79" s="246"/>
      <c r="E79" s="246"/>
      <c r="F79" s="246"/>
      <c r="G79" s="1246"/>
      <c r="H79" s="1247"/>
      <c r="I79" s="1255" t="s">
        <v>571</v>
      </c>
      <c r="J79" s="1253"/>
      <c r="K79" s="1256">
        <v>12.8</v>
      </c>
      <c r="L79" s="1256">
        <v>12</v>
      </c>
      <c r="M79" s="1256">
        <v>11.1</v>
      </c>
      <c r="N79" s="1256">
        <v>10.7</v>
      </c>
      <c r="O79" s="1256">
        <v>10</v>
      </c>
      <c r="V79" s="245">
        <v>53.5</v>
      </c>
      <c r="X79" s="245">
        <v>48.2</v>
      </c>
      <c r="Z79" s="245">
        <v>34.200000000000003</v>
      </c>
      <c r="AB79" s="245">
        <v>30.3</v>
      </c>
      <c r="AD79" s="245">
        <v>28.9</v>
      </c>
    </row>
    <row r="80" spans="2:30" x14ac:dyDescent="0.15">
      <c r="B80" s="250"/>
      <c r="C80" s="246"/>
      <c r="D80" s="246"/>
      <c r="E80" s="246"/>
      <c r="F80" s="246"/>
      <c r="G80" s="1248"/>
      <c r="H80" s="1249"/>
      <c r="I80" s="1253"/>
      <c r="J80" s="1253"/>
      <c r="K80" s="1256"/>
      <c r="L80" s="1256"/>
      <c r="M80" s="1256"/>
      <c r="N80" s="1256"/>
      <c r="O80" s="1256"/>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8"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518</v>
      </c>
      <c r="G2" s="113"/>
      <c r="H2" s="114"/>
    </row>
    <row r="3" spans="1:8" x14ac:dyDescent="0.15">
      <c r="A3" s="110" t="s">
        <v>511</v>
      </c>
      <c r="B3" s="115"/>
      <c r="C3" s="116"/>
      <c r="D3" s="117">
        <v>41962</v>
      </c>
      <c r="E3" s="118"/>
      <c r="F3" s="119">
        <v>75709</v>
      </c>
      <c r="G3" s="120"/>
      <c r="H3" s="121"/>
    </row>
    <row r="4" spans="1:8" x14ac:dyDescent="0.15">
      <c r="A4" s="122"/>
      <c r="B4" s="123"/>
      <c r="C4" s="124"/>
      <c r="D4" s="125">
        <v>22162</v>
      </c>
      <c r="E4" s="126"/>
      <c r="F4" s="127">
        <v>35212</v>
      </c>
      <c r="G4" s="128"/>
      <c r="H4" s="129"/>
    </row>
    <row r="5" spans="1:8" x14ac:dyDescent="0.15">
      <c r="A5" s="110" t="s">
        <v>513</v>
      </c>
      <c r="B5" s="115"/>
      <c r="C5" s="116"/>
      <c r="D5" s="117">
        <v>52701</v>
      </c>
      <c r="E5" s="118"/>
      <c r="F5" s="119">
        <v>90961</v>
      </c>
      <c r="G5" s="120"/>
      <c r="H5" s="121"/>
    </row>
    <row r="6" spans="1:8" x14ac:dyDescent="0.15">
      <c r="A6" s="122"/>
      <c r="B6" s="123"/>
      <c r="C6" s="124"/>
      <c r="D6" s="125">
        <v>22621</v>
      </c>
      <c r="E6" s="126"/>
      <c r="F6" s="127">
        <v>37720</v>
      </c>
      <c r="G6" s="128"/>
      <c r="H6" s="129"/>
    </row>
    <row r="7" spans="1:8" x14ac:dyDescent="0.15">
      <c r="A7" s="110" t="s">
        <v>514</v>
      </c>
      <c r="B7" s="115"/>
      <c r="C7" s="116"/>
      <c r="D7" s="117">
        <v>73026</v>
      </c>
      <c r="E7" s="118"/>
      <c r="F7" s="119">
        <v>106614</v>
      </c>
      <c r="G7" s="120"/>
      <c r="H7" s="121"/>
    </row>
    <row r="8" spans="1:8" x14ac:dyDescent="0.15">
      <c r="A8" s="122"/>
      <c r="B8" s="123"/>
      <c r="C8" s="124"/>
      <c r="D8" s="125">
        <v>59115</v>
      </c>
      <c r="E8" s="126"/>
      <c r="F8" s="127">
        <v>45545</v>
      </c>
      <c r="G8" s="128"/>
      <c r="H8" s="129"/>
    </row>
    <row r="9" spans="1:8" x14ac:dyDescent="0.15">
      <c r="A9" s="110" t="s">
        <v>515</v>
      </c>
      <c r="B9" s="115"/>
      <c r="C9" s="116"/>
      <c r="D9" s="117">
        <v>63062</v>
      </c>
      <c r="E9" s="118"/>
      <c r="F9" s="119">
        <v>85459</v>
      </c>
      <c r="G9" s="120"/>
      <c r="H9" s="121"/>
    </row>
    <row r="10" spans="1:8" x14ac:dyDescent="0.15">
      <c r="A10" s="122"/>
      <c r="B10" s="123"/>
      <c r="C10" s="124"/>
      <c r="D10" s="125">
        <v>29774</v>
      </c>
      <c r="E10" s="126"/>
      <c r="F10" s="127">
        <v>44378</v>
      </c>
      <c r="G10" s="128"/>
      <c r="H10" s="129"/>
    </row>
    <row r="11" spans="1:8" x14ac:dyDescent="0.15">
      <c r="A11" s="110" t="s">
        <v>516</v>
      </c>
      <c r="B11" s="115"/>
      <c r="C11" s="116"/>
      <c r="D11" s="117">
        <v>81682</v>
      </c>
      <c r="E11" s="118"/>
      <c r="F11" s="119">
        <v>83280</v>
      </c>
      <c r="G11" s="120"/>
      <c r="H11" s="121"/>
    </row>
    <row r="12" spans="1:8" x14ac:dyDescent="0.15">
      <c r="A12" s="122"/>
      <c r="B12" s="123"/>
      <c r="C12" s="130"/>
      <c r="D12" s="125">
        <v>47148</v>
      </c>
      <c r="E12" s="126"/>
      <c r="F12" s="127">
        <v>43123</v>
      </c>
      <c r="G12" s="128"/>
      <c r="H12" s="129"/>
    </row>
    <row r="13" spans="1:8" x14ac:dyDescent="0.15">
      <c r="A13" s="110"/>
      <c r="B13" s="115"/>
      <c r="C13" s="131"/>
      <c r="D13" s="132">
        <v>62487</v>
      </c>
      <c r="E13" s="133"/>
      <c r="F13" s="134">
        <v>88405</v>
      </c>
      <c r="G13" s="135"/>
      <c r="H13" s="121"/>
    </row>
    <row r="14" spans="1:8" x14ac:dyDescent="0.15">
      <c r="A14" s="122"/>
      <c r="B14" s="123"/>
      <c r="C14" s="124"/>
      <c r="D14" s="125">
        <v>36164</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7.03</v>
      </c>
      <c r="C19" s="136">
        <f>ROUND(VALUE(SUBSTITUTE(実質収支比率等に係る経年分析!G$48,"▲","-")),2)</f>
        <v>5.64</v>
      </c>
      <c r="D19" s="136">
        <f>ROUND(VALUE(SUBSTITUTE(実質収支比率等に係る経年分析!H$48,"▲","-")),2)</f>
        <v>6.23</v>
      </c>
      <c r="E19" s="136">
        <f>ROUND(VALUE(SUBSTITUTE(実質収支比率等に係る経年分析!I$48,"▲","-")),2)</f>
        <v>8.83</v>
      </c>
      <c r="F19" s="136">
        <f>ROUND(VALUE(SUBSTITUTE(実質収支比率等に係る経年分析!J$48,"▲","-")),2)</f>
        <v>5.85</v>
      </c>
    </row>
    <row r="20" spans="1:11" x14ac:dyDescent="0.15">
      <c r="A20" s="136" t="s">
        <v>43</v>
      </c>
      <c r="B20" s="136">
        <f>ROUND(VALUE(SUBSTITUTE(実質収支比率等に係る経年分析!F$47,"▲","-")),2)</f>
        <v>36.369999999999997</v>
      </c>
      <c r="C20" s="136">
        <f>ROUND(VALUE(SUBSTITUTE(実質収支比率等に係る経年分析!G$47,"▲","-")),2)</f>
        <v>39.869999999999997</v>
      </c>
      <c r="D20" s="136">
        <f>ROUND(VALUE(SUBSTITUTE(実質収支比率等に係る経年分析!H$47,"▲","-")),2)</f>
        <v>43.73</v>
      </c>
      <c r="E20" s="136">
        <f>ROUND(VALUE(SUBSTITUTE(実質収支比率等に係る経年分析!I$47,"▲","-")),2)</f>
        <v>46.98</v>
      </c>
      <c r="F20" s="136">
        <f>ROUND(VALUE(SUBSTITUTE(実質収支比率等に係る経年分析!J$47,"▲","-")),2)</f>
        <v>54.32</v>
      </c>
    </row>
    <row r="21" spans="1:11" x14ac:dyDescent="0.15">
      <c r="A21" s="136" t="s">
        <v>44</v>
      </c>
      <c r="B21" s="136">
        <f>IF(ISNUMBER(VALUE(SUBSTITUTE(実質収支比率等に係る経年分析!F$49,"▲","-"))),ROUND(VALUE(SUBSTITUTE(実質収支比率等に係る経年分析!F$49,"▲","-")),2),NA())</f>
        <v>7.07</v>
      </c>
      <c r="C21" s="136">
        <f>IF(ISNUMBER(VALUE(SUBSTITUTE(実質収支比率等に係る経年分析!G$49,"▲","-"))),ROUND(VALUE(SUBSTITUTE(実質収支比率等に係る経年分析!G$49,"▲","-")),2),NA())</f>
        <v>2.2400000000000002</v>
      </c>
      <c r="D21" s="136">
        <f>IF(ISNUMBER(VALUE(SUBSTITUTE(実質収支比率等に係る経年分析!H$49,"▲","-"))),ROUND(VALUE(SUBSTITUTE(実質収支比率等に係る経年分析!H$49,"▲","-")),2),NA())</f>
        <v>4.49</v>
      </c>
      <c r="E21" s="136">
        <f>IF(ISNUMBER(VALUE(SUBSTITUTE(実質収支比率等に係る経年分析!I$49,"▲","-"))),ROUND(VALUE(SUBSTITUTE(実質収支比率等に係る経年分析!I$49,"▲","-")),2),NA())</f>
        <v>6.31</v>
      </c>
      <c r="F21" s="136">
        <f>IF(ISNUMBER(VALUE(SUBSTITUTE(実質収支比率等に係る経年分析!J$49,"▲","-"))),ROUND(VALUE(SUBSTITUTE(実質収支比率等に係る経年分析!J$49,"▲","-")),2),NA())</f>
        <v>2.08</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0.02</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0.03</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0.01</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簡易水道事業特別会計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0.01</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0.01</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0.01</v>
      </c>
    </row>
    <row r="30" spans="1:11" x14ac:dyDescent="0.15">
      <c r="A30" s="137" t="str">
        <f>IF(連結実質赤字比率に係る赤字・黒字の構成分析!C$40="",NA(),連結実質赤字比率に係る赤字・黒字の構成分析!C$40)</f>
        <v>後期高齢者医療事業特別会計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0.03</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0.03</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0.03</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0.02</v>
      </c>
    </row>
    <row r="32" spans="1:11" x14ac:dyDescent="0.15">
      <c r="A32" s="137" t="str">
        <f>IF(連結実質赤字比率に係る赤字・黒字の構成分析!C$38="",NA(),連結実質赤字比率に係る赤字・黒字の構成分析!C$38)</f>
        <v>自動車学校特別会計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0.02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0.05</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0.03</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0.18</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0.05</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0.19</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0.13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0.18</v>
      </c>
    </row>
    <row r="34" spans="1:16" x14ac:dyDescent="0.15">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0.08</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0.11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0.24</v>
      </c>
    </row>
    <row r="35" spans="1:16" x14ac:dyDescent="0.15">
      <c r="A35" s="137" t="str">
        <f>IF(連結実質赤字比率に係る赤字・黒字の構成分析!C$35="",NA(),連結実質赤字比率に係る赤字・黒字の構成分析!C$35)</f>
        <v>住宅新築資金等貸付事業特別会計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0.2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0.21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0.22</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0.23</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0.24</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6.8</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5.37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5.96</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8.41</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5.54</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1687</v>
      </c>
      <c r="E42" s="138"/>
      <c r="F42" s="138"/>
      <c r="G42" s="138">
        <f>'実質公債費比率（分子）の構造'!L$52</f>
        <v>1725</v>
      </c>
      <c r="H42" s="138"/>
      <c r="I42" s="138"/>
      <c r="J42" s="138">
        <f>'実質公債費比率（分子）の構造'!M$52</f>
        <v>1813</v>
      </c>
      <c r="K42" s="138"/>
      <c r="L42" s="138"/>
      <c r="M42" s="138">
        <f>'実質公債費比率（分子）の構造'!N$52</f>
        <v>1822</v>
      </c>
      <c r="N42" s="138"/>
      <c r="O42" s="138"/>
      <c r="P42" s="138">
        <f>'実質公債費比率（分子）の構造'!O$52</f>
        <v>1741</v>
      </c>
    </row>
    <row r="43" spans="1:16" x14ac:dyDescent="0.15">
      <c r="A43" s="138" t="s">
        <v>52</v>
      </c>
      <c r="B43" s="138">
        <f>'実質公債費比率（分子）の構造'!K$51</f>
        <v>0</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x14ac:dyDescent="0.15">
      <c r="A44" s="138" t="s">
        <v>53</v>
      </c>
      <c r="B44" s="138">
        <f>'実質公債費比率（分子）の構造'!K$50</f>
        <v>222</v>
      </c>
      <c r="C44" s="138"/>
      <c r="D44" s="138"/>
      <c r="E44" s="138">
        <f>'実質公債費比率（分子）の構造'!L$50</f>
        <v>204</v>
      </c>
      <c r="F44" s="138"/>
      <c r="G44" s="138"/>
      <c r="H44" s="138">
        <f>'実質公債費比率（分子）の構造'!M$50</f>
        <v>83</v>
      </c>
      <c r="I44" s="138"/>
      <c r="J44" s="138"/>
      <c r="K44" s="138">
        <f>'実質公債費比率（分子）の構造'!N$50</f>
        <v>87</v>
      </c>
      <c r="L44" s="138"/>
      <c r="M44" s="138"/>
      <c r="N44" s="138">
        <f>'実質公債費比率（分子）の構造'!O$50</f>
        <v>51</v>
      </c>
      <c r="O44" s="138"/>
      <c r="P44" s="138"/>
    </row>
    <row r="45" spans="1:16" x14ac:dyDescent="0.15">
      <c r="A45" s="138" t="s">
        <v>54</v>
      </c>
      <c r="B45" s="138">
        <f>'実質公債費比率（分子）の構造'!K$49</f>
        <v>173</v>
      </c>
      <c r="C45" s="138"/>
      <c r="D45" s="138"/>
      <c r="E45" s="138">
        <f>'実質公債費比率（分子）の構造'!L$49</f>
        <v>174</v>
      </c>
      <c r="F45" s="138"/>
      <c r="G45" s="138"/>
      <c r="H45" s="138">
        <f>'実質公債費比率（分子）の構造'!M$49</f>
        <v>163</v>
      </c>
      <c r="I45" s="138"/>
      <c r="J45" s="138"/>
      <c r="K45" s="138">
        <f>'実質公債費比率（分子）の構造'!N$49</f>
        <v>167</v>
      </c>
      <c r="L45" s="138"/>
      <c r="M45" s="138"/>
      <c r="N45" s="138">
        <f>'実質公債費比率（分子）の構造'!O$49</f>
        <v>171</v>
      </c>
      <c r="O45" s="138"/>
      <c r="P45" s="138"/>
    </row>
    <row r="46" spans="1:16" x14ac:dyDescent="0.15">
      <c r="A46" s="138" t="s">
        <v>55</v>
      </c>
      <c r="B46" s="138">
        <f>'実質公債費比率（分子）の構造'!K$48</f>
        <v>454</v>
      </c>
      <c r="C46" s="138"/>
      <c r="D46" s="138"/>
      <c r="E46" s="138">
        <f>'実質公債費比率（分子）の構造'!L$48</f>
        <v>469</v>
      </c>
      <c r="F46" s="138"/>
      <c r="G46" s="138"/>
      <c r="H46" s="138">
        <f>'実質公債費比率（分子）の構造'!M$48</f>
        <v>519</v>
      </c>
      <c r="I46" s="138"/>
      <c r="J46" s="138"/>
      <c r="K46" s="138">
        <f>'実質公債費比率（分子）の構造'!N$48</f>
        <v>534</v>
      </c>
      <c r="L46" s="138"/>
      <c r="M46" s="138"/>
      <c r="N46" s="138">
        <f>'実質公債費比率（分子）の構造'!O$48</f>
        <v>538</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1626</v>
      </c>
      <c r="C49" s="138"/>
      <c r="D49" s="138"/>
      <c r="E49" s="138">
        <f>'実質公債費比率（分子）の構造'!L$45</f>
        <v>1651</v>
      </c>
      <c r="F49" s="138"/>
      <c r="G49" s="138"/>
      <c r="H49" s="138">
        <f>'実質公債費比率（分子）の構造'!M$45</f>
        <v>1730</v>
      </c>
      <c r="I49" s="138"/>
      <c r="J49" s="138"/>
      <c r="K49" s="138">
        <f>'実質公債費比率（分子）の構造'!N$45</f>
        <v>1720</v>
      </c>
      <c r="L49" s="138"/>
      <c r="M49" s="138"/>
      <c r="N49" s="138">
        <f>'実質公債費比率（分子）の構造'!O$45</f>
        <v>1633</v>
      </c>
      <c r="O49" s="138"/>
      <c r="P49" s="138"/>
    </row>
    <row r="50" spans="1:16" x14ac:dyDescent="0.15">
      <c r="A50" s="138" t="s">
        <v>59</v>
      </c>
      <c r="B50" s="138" t="e">
        <f>NA()</f>
        <v>#N/A</v>
      </c>
      <c r="C50" s="138">
        <f>IF(ISNUMBER('実質公債費比率（分子）の構造'!K$53),'実質公債費比率（分子）の構造'!K$53,NA())</f>
        <v>788</v>
      </c>
      <c r="D50" s="138" t="e">
        <f>NA()</f>
        <v>#N/A</v>
      </c>
      <c r="E50" s="138" t="e">
        <f>NA()</f>
        <v>#N/A</v>
      </c>
      <c r="F50" s="138">
        <f>IF(ISNUMBER('実質公債費比率（分子）の構造'!L$53),'実質公債費比率（分子）の構造'!L$53,NA())</f>
        <v>773</v>
      </c>
      <c r="G50" s="138" t="e">
        <f>NA()</f>
        <v>#N/A</v>
      </c>
      <c r="H50" s="138" t="e">
        <f>NA()</f>
        <v>#N/A</v>
      </c>
      <c r="I50" s="138">
        <f>IF(ISNUMBER('実質公債費比率（分子）の構造'!M$53),'実質公債費比率（分子）の構造'!M$53,NA())</f>
        <v>682</v>
      </c>
      <c r="J50" s="138" t="e">
        <f>NA()</f>
        <v>#N/A</v>
      </c>
      <c r="K50" s="138" t="e">
        <f>NA()</f>
        <v>#N/A</v>
      </c>
      <c r="L50" s="138">
        <f>IF(ISNUMBER('実質公債費比率（分子）の構造'!N$53),'実質公債費比率（分子）の構造'!N$53,NA())</f>
        <v>686</v>
      </c>
      <c r="M50" s="138" t="e">
        <f>NA()</f>
        <v>#N/A</v>
      </c>
      <c r="N50" s="138" t="e">
        <f>NA()</f>
        <v>#N/A</v>
      </c>
      <c r="O50" s="138">
        <f>IF(ISNUMBER('実質公債費比率（分子）の構造'!O$53),'実質公債費比率（分子）の構造'!O$53,NA())</f>
        <v>652</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16690</v>
      </c>
      <c r="E56" s="137"/>
      <c r="F56" s="137"/>
      <c r="G56" s="137">
        <f>'将来負担比率（分子）の構造'!J$52</f>
        <v>16412</v>
      </c>
      <c r="H56" s="137"/>
      <c r="I56" s="137"/>
      <c r="J56" s="137">
        <f>'将来負担比率（分子）の構造'!K$52</f>
        <v>16197</v>
      </c>
      <c r="K56" s="137"/>
      <c r="L56" s="137"/>
      <c r="M56" s="137">
        <f>'将来負担比率（分子）の構造'!L$52</f>
        <v>15749</v>
      </c>
      <c r="N56" s="137"/>
      <c r="O56" s="137"/>
      <c r="P56" s="137">
        <f>'将来負担比率（分子）の構造'!M$52</f>
        <v>15110</v>
      </c>
    </row>
    <row r="57" spans="1:16" x14ac:dyDescent="0.15">
      <c r="A57" s="137" t="s">
        <v>36</v>
      </c>
      <c r="B57" s="137"/>
      <c r="C57" s="137"/>
      <c r="D57" s="137">
        <f>'将来負担比率（分子）の構造'!I$51</f>
        <v>800</v>
      </c>
      <c r="E57" s="137"/>
      <c r="F57" s="137"/>
      <c r="G57" s="137">
        <f>'将来負担比率（分子）の構造'!J$51</f>
        <v>747</v>
      </c>
      <c r="H57" s="137"/>
      <c r="I57" s="137"/>
      <c r="J57" s="137">
        <f>'将来負担比率（分子）の構造'!K$51</f>
        <v>824</v>
      </c>
      <c r="K57" s="137"/>
      <c r="L57" s="137"/>
      <c r="M57" s="137">
        <f>'将来負担比率（分子）の構造'!L$51</f>
        <v>1150</v>
      </c>
      <c r="N57" s="137"/>
      <c r="O57" s="137"/>
      <c r="P57" s="137">
        <f>'将来負担比率（分子）の構造'!M$51</f>
        <v>1198</v>
      </c>
    </row>
    <row r="58" spans="1:16" x14ac:dyDescent="0.15">
      <c r="A58" s="137" t="s">
        <v>35</v>
      </c>
      <c r="B58" s="137"/>
      <c r="C58" s="137"/>
      <c r="D58" s="137">
        <f>'将来負担比率（分子）の構造'!I$50</f>
        <v>8166</v>
      </c>
      <c r="E58" s="137"/>
      <c r="F58" s="137"/>
      <c r="G58" s="137">
        <f>'将来負担比率（分子）の構造'!J$50</f>
        <v>8891</v>
      </c>
      <c r="H58" s="137"/>
      <c r="I58" s="137"/>
      <c r="J58" s="137">
        <f>'将来負担比率（分子）の構造'!K$50</f>
        <v>9340</v>
      </c>
      <c r="K58" s="137"/>
      <c r="L58" s="137"/>
      <c r="M58" s="137">
        <f>'将来負担比率（分子）の構造'!L$50</f>
        <v>9652</v>
      </c>
      <c r="N58" s="137"/>
      <c r="O58" s="137"/>
      <c r="P58" s="137">
        <f>'将来負担比率（分子）の構造'!M$50</f>
        <v>10083</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3294</v>
      </c>
      <c r="C62" s="137"/>
      <c r="D62" s="137"/>
      <c r="E62" s="137">
        <f>'将来負担比率（分子）の構造'!J$45</f>
        <v>3220</v>
      </c>
      <c r="F62" s="137"/>
      <c r="G62" s="137"/>
      <c r="H62" s="137">
        <f>'将来負担比率（分子）の構造'!K$45</f>
        <v>3080</v>
      </c>
      <c r="I62" s="137"/>
      <c r="J62" s="137"/>
      <c r="K62" s="137">
        <f>'将来負担比率（分子）の構造'!L$45</f>
        <v>2979</v>
      </c>
      <c r="L62" s="137"/>
      <c r="M62" s="137"/>
      <c r="N62" s="137">
        <f>'将来負担比率（分子）の構造'!M$45</f>
        <v>2992</v>
      </c>
      <c r="O62" s="137"/>
      <c r="P62" s="137"/>
    </row>
    <row r="63" spans="1:16" x14ac:dyDescent="0.15">
      <c r="A63" s="137" t="s">
        <v>28</v>
      </c>
      <c r="B63" s="137">
        <f>'将来負担比率（分子）の構造'!I$44</f>
        <v>978</v>
      </c>
      <c r="C63" s="137"/>
      <c r="D63" s="137"/>
      <c r="E63" s="137">
        <f>'将来負担比率（分子）の構造'!J$44</f>
        <v>861</v>
      </c>
      <c r="F63" s="137"/>
      <c r="G63" s="137"/>
      <c r="H63" s="137">
        <f>'将来負担比率（分子）の構造'!K$44</f>
        <v>754</v>
      </c>
      <c r="I63" s="137"/>
      <c r="J63" s="137"/>
      <c r="K63" s="137">
        <f>'将来負担比率（分子）の構造'!L$44</f>
        <v>638</v>
      </c>
      <c r="L63" s="137"/>
      <c r="M63" s="137"/>
      <c r="N63" s="137">
        <f>'将来負担比率（分子）の構造'!M$44</f>
        <v>487</v>
      </c>
      <c r="O63" s="137"/>
      <c r="P63" s="137"/>
    </row>
    <row r="64" spans="1:16" x14ac:dyDescent="0.15">
      <c r="A64" s="137" t="s">
        <v>27</v>
      </c>
      <c r="B64" s="137">
        <f>'将来負担比率（分子）の構造'!I$43</f>
        <v>9399</v>
      </c>
      <c r="C64" s="137"/>
      <c r="D64" s="137"/>
      <c r="E64" s="137">
        <f>'将来負担比率（分子）の構造'!J$43</f>
        <v>9209</v>
      </c>
      <c r="F64" s="137"/>
      <c r="G64" s="137"/>
      <c r="H64" s="137">
        <f>'将来負担比率（分子）の構造'!K$43</f>
        <v>9081</v>
      </c>
      <c r="I64" s="137"/>
      <c r="J64" s="137"/>
      <c r="K64" s="137">
        <f>'将来負担比率（分子）の構造'!L$43</f>
        <v>8956</v>
      </c>
      <c r="L64" s="137"/>
      <c r="M64" s="137"/>
      <c r="N64" s="137">
        <f>'将来負担比率（分子）の構造'!M$43</f>
        <v>8670</v>
      </c>
      <c r="O64" s="137"/>
      <c r="P64" s="137"/>
    </row>
    <row r="65" spans="1:16" x14ac:dyDescent="0.15">
      <c r="A65" s="137" t="s">
        <v>26</v>
      </c>
      <c r="B65" s="137">
        <f>'将来負担比率（分子）の構造'!I$42</f>
        <v>611</v>
      </c>
      <c r="C65" s="137"/>
      <c r="D65" s="137"/>
      <c r="E65" s="137">
        <f>'将来負担比率（分子）の構造'!J$42</f>
        <v>369</v>
      </c>
      <c r="F65" s="137"/>
      <c r="G65" s="137"/>
      <c r="H65" s="137">
        <f>'将来負担比率（分子）の構造'!K$42</f>
        <v>276</v>
      </c>
      <c r="I65" s="137"/>
      <c r="J65" s="137"/>
      <c r="K65" s="137">
        <f>'将来負担比率（分子）の構造'!L$42</f>
        <v>182</v>
      </c>
      <c r="L65" s="137"/>
      <c r="M65" s="137"/>
      <c r="N65" s="137">
        <f>'将来負担比率（分子）の構造'!M$42</f>
        <v>125</v>
      </c>
      <c r="O65" s="137"/>
      <c r="P65" s="137"/>
    </row>
    <row r="66" spans="1:16" x14ac:dyDescent="0.15">
      <c r="A66" s="137" t="s">
        <v>25</v>
      </c>
      <c r="B66" s="137">
        <f>'将来負担比率（分子）の構造'!I$41</f>
        <v>14158</v>
      </c>
      <c r="C66" s="137"/>
      <c r="D66" s="137"/>
      <c r="E66" s="137">
        <f>'将来負担比率（分子）の構造'!J$41</f>
        <v>13973</v>
      </c>
      <c r="F66" s="137"/>
      <c r="G66" s="137"/>
      <c r="H66" s="137">
        <f>'将来負担比率（分子）の構造'!K$41</f>
        <v>14027</v>
      </c>
      <c r="I66" s="137"/>
      <c r="J66" s="137"/>
      <c r="K66" s="137">
        <f>'将来負担比率（分子）の構造'!L$41</f>
        <v>13701</v>
      </c>
      <c r="L66" s="137"/>
      <c r="M66" s="137"/>
      <c r="N66" s="137">
        <f>'将来負担比率（分子）の構造'!M$41</f>
        <v>13253</v>
      </c>
      <c r="O66" s="137"/>
      <c r="P66" s="137"/>
    </row>
    <row r="67" spans="1:16" x14ac:dyDescent="0.15">
      <c r="A67" s="137" t="s">
        <v>63</v>
      </c>
      <c r="B67" s="137" t="e">
        <f>NA()</f>
        <v>#N/A</v>
      </c>
      <c r="C67" s="137">
        <f>IF(ISNUMBER('将来負担比率（分子）の構造'!I$53), IF('将来負担比率（分子）の構造'!I$53 &lt; 0, 0, '将来負担比率（分子）の構造'!I$53), NA())</f>
        <v>2784</v>
      </c>
      <c r="D67" s="137" t="e">
        <f>NA()</f>
        <v>#N/A</v>
      </c>
      <c r="E67" s="137" t="e">
        <f>NA()</f>
        <v>#N/A</v>
      </c>
      <c r="F67" s="137">
        <f>IF(ISNUMBER('将来負担比率（分子）の構造'!J$53), IF('将来負担比率（分子）の構造'!J$53 &lt; 0, 0, '将来負担比率（分子）の構造'!J$53), NA())</f>
        <v>1583</v>
      </c>
      <c r="G67" s="137" t="e">
        <f>NA()</f>
        <v>#N/A</v>
      </c>
      <c r="H67" s="137" t="e">
        <f>NA()</f>
        <v>#N/A</v>
      </c>
      <c r="I67" s="137">
        <f>IF(ISNUMBER('将来負担比率（分子）の構造'!K$53), IF('将来負担比率（分子）の構造'!K$53 &lt; 0, 0, '将来負担比率（分子）の構造'!K$53), NA())</f>
        <v>856</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zoomScale="60" zoomScaleNormal="6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2804872</v>
      </c>
      <c r="S5" s="615"/>
      <c r="T5" s="615"/>
      <c r="U5" s="615"/>
      <c r="V5" s="615"/>
      <c r="W5" s="615"/>
      <c r="X5" s="615"/>
      <c r="Y5" s="616"/>
      <c r="Z5" s="617">
        <v>16.7</v>
      </c>
      <c r="AA5" s="617"/>
      <c r="AB5" s="617"/>
      <c r="AC5" s="617"/>
      <c r="AD5" s="618">
        <v>2804872</v>
      </c>
      <c r="AE5" s="618"/>
      <c r="AF5" s="618"/>
      <c r="AG5" s="618"/>
      <c r="AH5" s="618"/>
      <c r="AI5" s="618"/>
      <c r="AJ5" s="618"/>
      <c r="AK5" s="618"/>
      <c r="AL5" s="619">
        <v>32.9</v>
      </c>
      <c r="AM5" s="620"/>
      <c r="AN5" s="620"/>
      <c r="AO5" s="621"/>
      <c r="AP5" s="611" t="s">
        <v>210</v>
      </c>
      <c r="AQ5" s="612"/>
      <c r="AR5" s="612"/>
      <c r="AS5" s="612"/>
      <c r="AT5" s="612"/>
      <c r="AU5" s="612"/>
      <c r="AV5" s="612"/>
      <c r="AW5" s="612"/>
      <c r="AX5" s="612"/>
      <c r="AY5" s="612"/>
      <c r="AZ5" s="612"/>
      <c r="BA5" s="612"/>
      <c r="BB5" s="612"/>
      <c r="BC5" s="612"/>
      <c r="BD5" s="612"/>
      <c r="BE5" s="612"/>
      <c r="BF5" s="613"/>
      <c r="BG5" s="625">
        <v>2797295</v>
      </c>
      <c r="BH5" s="626"/>
      <c r="BI5" s="626"/>
      <c r="BJ5" s="626"/>
      <c r="BK5" s="626"/>
      <c r="BL5" s="626"/>
      <c r="BM5" s="626"/>
      <c r="BN5" s="627"/>
      <c r="BO5" s="628">
        <v>99.7</v>
      </c>
      <c r="BP5" s="628"/>
      <c r="BQ5" s="628"/>
      <c r="BR5" s="628"/>
      <c r="BS5" s="629" t="s">
        <v>211</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212</v>
      </c>
      <c r="CS5" s="608"/>
      <c r="CT5" s="608"/>
      <c r="CU5" s="608"/>
      <c r="CV5" s="608"/>
      <c r="CW5" s="608"/>
      <c r="CX5" s="608"/>
      <c r="CY5" s="609"/>
      <c r="CZ5" s="607" t="s">
        <v>203</v>
      </c>
      <c r="DA5" s="608"/>
      <c r="DB5" s="608"/>
      <c r="DC5" s="609"/>
      <c r="DD5" s="607" t="s">
        <v>213</v>
      </c>
      <c r="DE5" s="608"/>
      <c r="DF5" s="608"/>
      <c r="DG5" s="608"/>
      <c r="DH5" s="608"/>
      <c r="DI5" s="608"/>
      <c r="DJ5" s="608"/>
      <c r="DK5" s="608"/>
      <c r="DL5" s="608"/>
      <c r="DM5" s="608"/>
      <c r="DN5" s="608"/>
      <c r="DO5" s="608"/>
      <c r="DP5" s="609"/>
      <c r="DQ5" s="607" t="s">
        <v>214</v>
      </c>
      <c r="DR5" s="608"/>
      <c r="DS5" s="608"/>
      <c r="DT5" s="608"/>
      <c r="DU5" s="608"/>
      <c r="DV5" s="608"/>
      <c r="DW5" s="608"/>
      <c r="DX5" s="608"/>
      <c r="DY5" s="608"/>
      <c r="DZ5" s="608"/>
      <c r="EA5" s="608"/>
      <c r="EB5" s="608"/>
      <c r="EC5" s="609"/>
    </row>
    <row r="6" spans="2:143" ht="11.25" customHeight="1" x14ac:dyDescent="0.15">
      <c r="B6" s="622" t="s">
        <v>215</v>
      </c>
      <c r="C6" s="623"/>
      <c r="D6" s="623"/>
      <c r="E6" s="623"/>
      <c r="F6" s="623"/>
      <c r="G6" s="623"/>
      <c r="H6" s="623"/>
      <c r="I6" s="623"/>
      <c r="J6" s="623"/>
      <c r="K6" s="623"/>
      <c r="L6" s="623"/>
      <c r="M6" s="623"/>
      <c r="N6" s="623"/>
      <c r="O6" s="623"/>
      <c r="P6" s="623"/>
      <c r="Q6" s="624"/>
      <c r="R6" s="625">
        <v>177883</v>
      </c>
      <c r="S6" s="626"/>
      <c r="T6" s="626"/>
      <c r="U6" s="626"/>
      <c r="V6" s="626"/>
      <c r="W6" s="626"/>
      <c r="X6" s="626"/>
      <c r="Y6" s="627"/>
      <c r="Z6" s="628">
        <v>1.1000000000000001</v>
      </c>
      <c r="AA6" s="628"/>
      <c r="AB6" s="628"/>
      <c r="AC6" s="628"/>
      <c r="AD6" s="629">
        <v>177883</v>
      </c>
      <c r="AE6" s="629"/>
      <c r="AF6" s="629"/>
      <c r="AG6" s="629"/>
      <c r="AH6" s="629"/>
      <c r="AI6" s="629"/>
      <c r="AJ6" s="629"/>
      <c r="AK6" s="629"/>
      <c r="AL6" s="630">
        <v>2.1</v>
      </c>
      <c r="AM6" s="631"/>
      <c r="AN6" s="631"/>
      <c r="AO6" s="632"/>
      <c r="AP6" s="622" t="s">
        <v>216</v>
      </c>
      <c r="AQ6" s="623"/>
      <c r="AR6" s="623"/>
      <c r="AS6" s="623"/>
      <c r="AT6" s="623"/>
      <c r="AU6" s="623"/>
      <c r="AV6" s="623"/>
      <c r="AW6" s="623"/>
      <c r="AX6" s="623"/>
      <c r="AY6" s="623"/>
      <c r="AZ6" s="623"/>
      <c r="BA6" s="623"/>
      <c r="BB6" s="623"/>
      <c r="BC6" s="623"/>
      <c r="BD6" s="623"/>
      <c r="BE6" s="623"/>
      <c r="BF6" s="624"/>
      <c r="BG6" s="625">
        <v>2797295</v>
      </c>
      <c r="BH6" s="626"/>
      <c r="BI6" s="626"/>
      <c r="BJ6" s="626"/>
      <c r="BK6" s="626"/>
      <c r="BL6" s="626"/>
      <c r="BM6" s="626"/>
      <c r="BN6" s="627"/>
      <c r="BO6" s="628">
        <v>99.7</v>
      </c>
      <c r="BP6" s="628"/>
      <c r="BQ6" s="628"/>
      <c r="BR6" s="628"/>
      <c r="BS6" s="629" t="s">
        <v>211</v>
      </c>
      <c r="BT6" s="629"/>
      <c r="BU6" s="629"/>
      <c r="BV6" s="629"/>
      <c r="BW6" s="629"/>
      <c r="BX6" s="629"/>
      <c r="BY6" s="629"/>
      <c r="BZ6" s="629"/>
      <c r="CA6" s="629"/>
      <c r="CB6" s="633"/>
      <c r="CD6" s="636" t="s">
        <v>217</v>
      </c>
      <c r="CE6" s="637"/>
      <c r="CF6" s="637"/>
      <c r="CG6" s="637"/>
      <c r="CH6" s="637"/>
      <c r="CI6" s="637"/>
      <c r="CJ6" s="637"/>
      <c r="CK6" s="637"/>
      <c r="CL6" s="637"/>
      <c r="CM6" s="637"/>
      <c r="CN6" s="637"/>
      <c r="CO6" s="637"/>
      <c r="CP6" s="637"/>
      <c r="CQ6" s="638"/>
      <c r="CR6" s="625">
        <v>133163</v>
      </c>
      <c r="CS6" s="626"/>
      <c r="CT6" s="626"/>
      <c r="CU6" s="626"/>
      <c r="CV6" s="626"/>
      <c r="CW6" s="626"/>
      <c r="CX6" s="626"/>
      <c r="CY6" s="627"/>
      <c r="CZ6" s="628">
        <v>0.8</v>
      </c>
      <c r="DA6" s="628"/>
      <c r="DB6" s="628"/>
      <c r="DC6" s="628"/>
      <c r="DD6" s="634" t="s">
        <v>211</v>
      </c>
      <c r="DE6" s="626"/>
      <c r="DF6" s="626"/>
      <c r="DG6" s="626"/>
      <c r="DH6" s="626"/>
      <c r="DI6" s="626"/>
      <c r="DJ6" s="626"/>
      <c r="DK6" s="626"/>
      <c r="DL6" s="626"/>
      <c r="DM6" s="626"/>
      <c r="DN6" s="626"/>
      <c r="DO6" s="626"/>
      <c r="DP6" s="627"/>
      <c r="DQ6" s="634">
        <v>133163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2410</v>
      </c>
      <c r="S7" s="626"/>
      <c r="T7" s="626"/>
      <c r="U7" s="626"/>
      <c r="V7" s="626"/>
      <c r="W7" s="626"/>
      <c r="X7" s="626"/>
      <c r="Y7" s="627"/>
      <c r="Z7" s="628">
        <v>0</v>
      </c>
      <c r="AA7" s="628"/>
      <c r="AB7" s="628"/>
      <c r="AC7" s="628"/>
      <c r="AD7" s="629">
        <v>2410</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1132509</v>
      </c>
      <c r="BH7" s="626"/>
      <c r="BI7" s="626"/>
      <c r="BJ7" s="626"/>
      <c r="BK7" s="626"/>
      <c r="BL7" s="626"/>
      <c r="BM7" s="626"/>
      <c r="BN7" s="627"/>
      <c r="BO7" s="628">
        <v>40.4</v>
      </c>
      <c r="BP7" s="628"/>
      <c r="BQ7" s="628"/>
      <c r="BR7" s="628"/>
      <c r="BS7" s="629" t="s">
        <v>211</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2767899</v>
      </c>
      <c r="CS7" s="626"/>
      <c r="CT7" s="626"/>
      <c r="CU7" s="626"/>
      <c r="CV7" s="626"/>
      <c r="CW7" s="626"/>
      <c r="CX7" s="626"/>
      <c r="CY7" s="627"/>
      <c r="CZ7" s="628">
        <v>17.100000000000001</v>
      </c>
      <c r="DA7" s="628"/>
      <c r="DB7" s="628"/>
      <c r="DC7" s="628"/>
      <c r="DD7" s="634">
        <v>562281</v>
      </c>
      <c r="DE7" s="626"/>
      <c r="DF7" s="626"/>
      <c r="DG7" s="626"/>
      <c r="DH7" s="626"/>
      <c r="DI7" s="626"/>
      <c r="DJ7" s="626"/>
      <c r="DK7" s="626"/>
      <c r="DL7" s="626"/>
      <c r="DM7" s="626"/>
      <c r="DN7" s="626"/>
      <c r="DO7" s="626"/>
      <c r="DP7" s="627"/>
      <c r="DQ7" s="634">
        <v>1830249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7874</v>
      </c>
      <c r="S8" s="626"/>
      <c r="T8" s="626"/>
      <c r="U8" s="626"/>
      <c r="V8" s="626"/>
      <c r="W8" s="626"/>
      <c r="X8" s="626"/>
      <c r="Y8" s="627"/>
      <c r="Z8" s="628">
        <v>0</v>
      </c>
      <c r="AA8" s="628"/>
      <c r="AB8" s="628"/>
      <c r="AC8" s="628"/>
      <c r="AD8" s="629">
        <v>7874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45632</v>
      </c>
      <c r="BH8" s="626"/>
      <c r="BI8" s="626"/>
      <c r="BJ8" s="626"/>
      <c r="BK8" s="626"/>
      <c r="BL8" s="626"/>
      <c r="BM8" s="626"/>
      <c r="BN8" s="627"/>
      <c r="BO8" s="628">
        <v>1.6</v>
      </c>
      <c r="BP8" s="628"/>
      <c r="BQ8" s="628"/>
      <c r="BR8" s="628"/>
      <c r="BS8" s="634" t="s">
        <v>112</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5428545</v>
      </c>
      <c r="CS8" s="626"/>
      <c r="CT8" s="626"/>
      <c r="CU8" s="626"/>
      <c r="CV8" s="626"/>
      <c r="CW8" s="626"/>
      <c r="CX8" s="626"/>
      <c r="CY8" s="627"/>
      <c r="CZ8" s="628">
        <v>33.5</v>
      </c>
      <c r="DA8" s="628"/>
      <c r="DB8" s="628"/>
      <c r="DC8" s="628"/>
      <c r="DD8" s="634">
        <v>86988</v>
      </c>
      <c r="DE8" s="626"/>
      <c r="DF8" s="626"/>
      <c r="DG8" s="626"/>
      <c r="DH8" s="626"/>
      <c r="DI8" s="626"/>
      <c r="DJ8" s="626"/>
      <c r="DK8" s="626"/>
      <c r="DL8" s="626"/>
      <c r="DM8" s="626"/>
      <c r="DN8" s="626"/>
      <c r="DO8" s="626"/>
      <c r="DP8" s="627"/>
      <c r="DQ8" s="634">
        <v>2718164</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5232</v>
      </c>
      <c r="S9" s="626"/>
      <c r="T9" s="626"/>
      <c r="U9" s="626"/>
      <c r="V9" s="626"/>
      <c r="W9" s="626"/>
      <c r="X9" s="626"/>
      <c r="Y9" s="627"/>
      <c r="Z9" s="628">
        <v>0</v>
      </c>
      <c r="AA9" s="628"/>
      <c r="AB9" s="628"/>
      <c r="AC9" s="628"/>
      <c r="AD9" s="629">
        <v>5232</v>
      </c>
      <c r="AE9" s="629"/>
      <c r="AF9" s="629"/>
      <c r="AG9" s="629"/>
      <c r="AH9" s="629"/>
      <c r="AI9" s="629"/>
      <c r="AJ9" s="629"/>
      <c r="AK9" s="629"/>
      <c r="AL9" s="630">
        <v>0.1</v>
      </c>
      <c r="AM9" s="631"/>
      <c r="AN9" s="631"/>
      <c r="AO9" s="632"/>
      <c r="AP9" s="622" t="s">
        <v>225</v>
      </c>
      <c r="AQ9" s="623"/>
      <c r="AR9" s="623"/>
      <c r="AS9" s="623"/>
      <c r="AT9" s="623"/>
      <c r="AU9" s="623"/>
      <c r="AV9" s="623"/>
      <c r="AW9" s="623"/>
      <c r="AX9" s="623"/>
      <c r="AY9" s="623"/>
      <c r="AZ9" s="623"/>
      <c r="BA9" s="623"/>
      <c r="BB9" s="623"/>
      <c r="BC9" s="623"/>
      <c r="BD9" s="623"/>
      <c r="BE9" s="623"/>
      <c r="BF9" s="624"/>
      <c r="BG9" s="625">
        <v>941060</v>
      </c>
      <c r="BH9" s="626"/>
      <c r="BI9" s="626"/>
      <c r="BJ9" s="626"/>
      <c r="BK9" s="626"/>
      <c r="BL9" s="626"/>
      <c r="BM9" s="626"/>
      <c r="BN9" s="627"/>
      <c r="BO9" s="628">
        <v>33.6</v>
      </c>
      <c r="BP9" s="628"/>
      <c r="BQ9" s="628"/>
      <c r="BR9" s="628"/>
      <c r="BS9" s="634" t="s">
        <v>112</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1161131</v>
      </c>
      <c r="CS9" s="626"/>
      <c r="CT9" s="626"/>
      <c r="CU9" s="626"/>
      <c r="CV9" s="626"/>
      <c r="CW9" s="626"/>
      <c r="CX9" s="626"/>
      <c r="CY9" s="627"/>
      <c r="CZ9" s="628">
        <v>7.2</v>
      </c>
      <c r="DA9" s="628"/>
      <c r="DB9" s="628"/>
      <c r="DC9" s="628"/>
      <c r="DD9" s="634">
        <v>250</v>
      </c>
      <c r="DE9" s="626"/>
      <c r="DF9" s="626"/>
      <c r="DG9" s="626"/>
      <c r="DH9" s="626"/>
      <c r="DI9" s="626"/>
      <c r="DJ9" s="626"/>
      <c r="DK9" s="626"/>
      <c r="DL9" s="626"/>
      <c r="DM9" s="626"/>
      <c r="DN9" s="626"/>
      <c r="DO9" s="626"/>
      <c r="DP9" s="627"/>
      <c r="DQ9" s="634">
        <v>1112754</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500801</v>
      </c>
      <c r="S10" s="626"/>
      <c r="T10" s="626"/>
      <c r="U10" s="626"/>
      <c r="V10" s="626"/>
      <c r="W10" s="626"/>
      <c r="X10" s="626"/>
      <c r="Y10" s="627"/>
      <c r="Z10" s="628">
        <v>3</v>
      </c>
      <c r="AA10" s="628"/>
      <c r="AB10" s="628"/>
      <c r="AC10" s="628"/>
      <c r="AD10" s="629">
        <v>500801</v>
      </c>
      <c r="AE10" s="629"/>
      <c r="AF10" s="629"/>
      <c r="AG10" s="629"/>
      <c r="AH10" s="629"/>
      <c r="AI10" s="629"/>
      <c r="AJ10" s="629"/>
      <c r="AK10" s="629"/>
      <c r="AL10" s="630">
        <v>5.9</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55366</v>
      </c>
      <c r="BH10" s="626"/>
      <c r="BI10" s="626"/>
      <c r="BJ10" s="626"/>
      <c r="BK10" s="626"/>
      <c r="BL10" s="626"/>
      <c r="BM10" s="626"/>
      <c r="BN10" s="627"/>
      <c r="BO10" s="628">
        <v>2</v>
      </c>
      <c r="BP10" s="628"/>
      <c r="BQ10" s="628"/>
      <c r="BR10" s="628"/>
      <c r="BS10" s="634" t="s">
        <v>112</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v>1081</v>
      </c>
      <c r="CS10" s="626"/>
      <c r="CT10" s="626"/>
      <c r="CU10" s="626"/>
      <c r="CV10" s="626"/>
      <c r="CW10" s="626"/>
      <c r="CX10" s="626"/>
      <c r="CY10" s="627"/>
      <c r="CZ10" s="628">
        <v>0</v>
      </c>
      <c r="DA10" s="628"/>
      <c r="DB10" s="628"/>
      <c r="DC10" s="628"/>
      <c r="DD10" s="634" t="s">
        <v>112</v>
      </c>
      <c r="DE10" s="626"/>
      <c r="DF10" s="626"/>
      <c r="DG10" s="626"/>
      <c r="DH10" s="626"/>
      <c r="DI10" s="626"/>
      <c r="DJ10" s="626"/>
      <c r="DK10" s="626"/>
      <c r="DL10" s="626"/>
      <c r="DM10" s="626"/>
      <c r="DN10" s="626"/>
      <c r="DO10" s="626"/>
      <c r="DP10" s="627"/>
      <c r="DQ10" s="634">
        <v>1081</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v>8240</v>
      </c>
      <c r="S11" s="626"/>
      <c r="T11" s="626"/>
      <c r="U11" s="626"/>
      <c r="V11" s="626"/>
      <c r="W11" s="626"/>
      <c r="X11" s="626"/>
      <c r="Y11" s="627"/>
      <c r="Z11" s="628">
        <v>0</v>
      </c>
      <c r="AA11" s="628"/>
      <c r="AB11" s="628"/>
      <c r="AC11" s="628"/>
      <c r="AD11" s="629">
        <v>8240</v>
      </c>
      <c r="AE11" s="629"/>
      <c r="AF11" s="629"/>
      <c r="AG11" s="629"/>
      <c r="AH11" s="629"/>
      <c r="AI11" s="629"/>
      <c r="AJ11" s="629"/>
      <c r="AK11" s="629"/>
      <c r="AL11" s="630">
        <v>0.1</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90451</v>
      </c>
      <c r="BH11" s="626"/>
      <c r="BI11" s="626"/>
      <c r="BJ11" s="626"/>
      <c r="BK11" s="626"/>
      <c r="BL11" s="626"/>
      <c r="BM11" s="626"/>
      <c r="BN11" s="627"/>
      <c r="BO11" s="628">
        <v>3.2</v>
      </c>
      <c r="BP11" s="628"/>
      <c r="BQ11" s="628"/>
      <c r="BR11" s="628"/>
      <c r="BS11" s="634" t="s">
        <v>112</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1384313</v>
      </c>
      <c r="CS11" s="626"/>
      <c r="CT11" s="626"/>
      <c r="CU11" s="626"/>
      <c r="CV11" s="626"/>
      <c r="CW11" s="626"/>
      <c r="CX11" s="626"/>
      <c r="CY11" s="627"/>
      <c r="CZ11" s="628">
        <v>8.6</v>
      </c>
      <c r="DA11" s="628"/>
      <c r="DB11" s="628"/>
      <c r="DC11" s="628"/>
      <c r="DD11" s="634">
        <v>889600</v>
      </c>
      <c r="DE11" s="626"/>
      <c r="DF11" s="626"/>
      <c r="DG11" s="626"/>
      <c r="DH11" s="626"/>
      <c r="DI11" s="626"/>
      <c r="DJ11" s="626"/>
      <c r="DK11" s="626"/>
      <c r="DL11" s="626"/>
      <c r="DM11" s="626"/>
      <c r="DN11" s="626"/>
      <c r="DO11" s="626"/>
      <c r="DP11" s="627"/>
      <c r="DQ11" s="634">
        <v>432422</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112</v>
      </c>
      <c r="S12" s="626"/>
      <c r="T12" s="626"/>
      <c r="U12" s="626"/>
      <c r="V12" s="626"/>
      <c r="W12" s="626"/>
      <c r="X12" s="626"/>
      <c r="Y12" s="627"/>
      <c r="Z12" s="628" t="s">
        <v>112</v>
      </c>
      <c r="AA12" s="628"/>
      <c r="AB12" s="628"/>
      <c r="AC12" s="628"/>
      <c r="AD12" s="629" t="s">
        <v>112</v>
      </c>
      <c r="AE12" s="629"/>
      <c r="AF12" s="629"/>
      <c r="AG12" s="629"/>
      <c r="AH12" s="629"/>
      <c r="AI12" s="629"/>
      <c r="AJ12" s="629"/>
      <c r="AK12" s="629"/>
      <c r="AL12" s="630" t="s">
        <v>112</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1359039</v>
      </c>
      <c r="BH12" s="626"/>
      <c r="BI12" s="626"/>
      <c r="BJ12" s="626"/>
      <c r="BK12" s="626"/>
      <c r="BL12" s="626"/>
      <c r="BM12" s="626"/>
      <c r="BN12" s="627"/>
      <c r="BO12" s="628">
        <v>48.5</v>
      </c>
      <c r="BP12" s="628"/>
      <c r="BQ12" s="628"/>
      <c r="BR12" s="628"/>
      <c r="BS12" s="634" t="s">
        <v>112</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439369</v>
      </c>
      <c r="CS12" s="626"/>
      <c r="CT12" s="626"/>
      <c r="CU12" s="626"/>
      <c r="CV12" s="626"/>
      <c r="CW12" s="626"/>
      <c r="CX12" s="626"/>
      <c r="CY12" s="627"/>
      <c r="CZ12" s="628">
        <v>2.7</v>
      </c>
      <c r="DA12" s="628"/>
      <c r="DB12" s="628"/>
      <c r="DC12" s="628"/>
      <c r="DD12" s="634">
        <v>67538</v>
      </c>
      <c r="DE12" s="626"/>
      <c r="DF12" s="626"/>
      <c r="DG12" s="626"/>
      <c r="DH12" s="626"/>
      <c r="DI12" s="626"/>
      <c r="DJ12" s="626"/>
      <c r="DK12" s="626"/>
      <c r="DL12" s="626"/>
      <c r="DM12" s="626"/>
      <c r="DN12" s="626"/>
      <c r="DO12" s="626"/>
      <c r="DP12" s="627"/>
      <c r="DQ12" s="634">
        <v>407687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47337</v>
      </c>
      <c r="S13" s="626"/>
      <c r="T13" s="626"/>
      <c r="U13" s="626"/>
      <c r="V13" s="626"/>
      <c r="W13" s="626"/>
      <c r="X13" s="626"/>
      <c r="Y13" s="627"/>
      <c r="Z13" s="628">
        <v>0.3</v>
      </c>
      <c r="AA13" s="628"/>
      <c r="AB13" s="628"/>
      <c r="AC13" s="628"/>
      <c r="AD13" s="629">
        <v>47337</v>
      </c>
      <c r="AE13" s="629"/>
      <c r="AF13" s="629"/>
      <c r="AG13" s="629"/>
      <c r="AH13" s="629"/>
      <c r="AI13" s="629"/>
      <c r="AJ13" s="629"/>
      <c r="AK13" s="629"/>
      <c r="AL13" s="630">
        <v>0.6</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1309785</v>
      </c>
      <c r="BH13" s="626"/>
      <c r="BI13" s="626"/>
      <c r="BJ13" s="626"/>
      <c r="BK13" s="626"/>
      <c r="BL13" s="626"/>
      <c r="BM13" s="626"/>
      <c r="BN13" s="627"/>
      <c r="BO13" s="628">
        <v>46.7</v>
      </c>
      <c r="BP13" s="628"/>
      <c r="BQ13" s="628"/>
      <c r="BR13" s="628"/>
      <c r="BS13" s="634" t="s">
        <v>112</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1455512</v>
      </c>
      <c r="CS13" s="626"/>
      <c r="CT13" s="626"/>
      <c r="CU13" s="626"/>
      <c r="CV13" s="626"/>
      <c r="CW13" s="626"/>
      <c r="CX13" s="626"/>
      <c r="CY13" s="627"/>
      <c r="CZ13" s="628">
        <v>9</v>
      </c>
      <c r="DA13" s="628"/>
      <c r="DB13" s="628"/>
      <c r="DC13" s="628"/>
      <c r="DD13" s="634">
        <v>658122</v>
      </c>
      <c r="DE13" s="626"/>
      <c r="DF13" s="626"/>
      <c r="DG13" s="626"/>
      <c r="DH13" s="626"/>
      <c r="DI13" s="626"/>
      <c r="DJ13" s="626"/>
      <c r="DK13" s="626"/>
      <c r="DL13" s="626"/>
      <c r="DM13" s="626"/>
      <c r="DN13" s="626"/>
      <c r="DO13" s="626"/>
      <c r="DP13" s="627"/>
      <c r="DQ13" s="634">
        <v>929454</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112</v>
      </c>
      <c r="S14" s="626"/>
      <c r="T14" s="626"/>
      <c r="U14" s="626"/>
      <c r="V14" s="626"/>
      <c r="W14" s="626"/>
      <c r="X14" s="626"/>
      <c r="Y14" s="627"/>
      <c r="Z14" s="628" t="s">
        <v>112</v>
      </c>
      <c r="AA14" s="628"/>
      <c r="AB14" s="628"/>
      <c r="AC14" s="628"/>
      <c r="AD14" s="629" t="s">
        <v>112</v>
      </c>
      <c r="AE14" s="629"/>
      <c r="AF14" s="629"/>
      <c r="AG14" s="629"/>
      <c r="AH14" s="629"/>
      <c r="AI14" s="629"/>
      <c r="AJ14" s="629"/>
      <c r="AK14" s="629"/>
      <c r="AL14" s="630" t="s">
        <v>112</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110132</v>
      </c>
      <c r="BH14" s="626"/>
      <c r="BI14" s="626"/>
      <c r="BJ14" s="626"/>
      <c r="BK14" s="626"/>
      <c r="BL14" s="626"/>
      <c r="BM14" s="626"/>
      <c r="BN14" s="627"/>
      <c r="BO14" s="628">
        <v>3.9</v>
      </c>
      <c r="BP14" s="628"/>
      <c r="BQ14" s="628"/>
      <c r="BR14" s="628"/>
      <c r="BS14" s="634" t="s">
        <v>112</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480924</v>
      </c>
      <c r="CS14" s="626"/>
      <c r="CT14" s="626"/>
      <c r="CU14" s="626"/>
      <c r="CV14" s="626"/>
      <c r="CW14" s="626"/>
      <c r="CX14" s="626"/>
      <c r="CY14" s="627"/>
      <c r="CZ14" s="628">
        <v>3</v>
      </c>
      <c r="DA14" s="628"/>
      <c r="DB14" s="628"/>
      <c r="DC14" s="628"/>
      <c r="DD14" s="634">
        <v>46037</v>
      </c>
      <c r="DE14" s="626"/>
      <c r="DF14" s="626"/>
      <c r="DG14" s="626"/>
      <c r="DH14" s="626"/>
      <c r="DI14" s="626"/>
      <c r="DJ14" s="626"/>
      <c r="DK14" s="626"/>
      <c r="DL14" s="626"/>
      <c r="DM14" s="626"/>
      <c r="DN14" s="626"/>
      <c r="DO14" s="626"/>
      <c r="DP14" s="627"/>
      <c r="DQ14" s="634">
        <v>430075</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10603</v>
      </c>
      <c r="S15" s="626"/>
      <c r="T15" s="626"/>
      <c r="U15" s="626"/>
      <c r="V15" s="626"/>
      <c r="W15" s="626"/>
      <c r="X15" s="626"/>
      <c r="Y15" s="627"/>
      <c r="Z15" s="628">
        <v>0.1</v>
      </c>
      <c r="AA15" s="628"/>
      <c r="AB15" s="628"/>
      <c r="AC15" s="628"/>
      <c r="AD15" s="629">
        <v>10603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195615</v>
      </c>
      <c r="BH15" s="626"/>
      <c r="BI15" s="626"/>
      <c r="BJ15" s="626"/>
      <c r="BK15" s="626"/>
      <c r="BL15" s="626"/>
      <c r="BM15" s="626"/>
      <c r="BN15" s="627"/>
      <c r="BO15" s="628">
        <v>7</v>
      </c>
      <c r="BP15" s="628"/>
      <c r="BQ15" s="628"/>
      <c r="BR15" s="628"/>
      <c r="BS15" s="634" t="s">
        <v>112</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1233002</v>
      </c>
      <c r="CS15" s="626"/>
      <c r="CT15" s="626"/>
      <c r="CU15" s="626"/>
      <c r="CV15" s="626"/>
      <c r="CW15" s="626"/>
      <c r="CX15" s="626"/>
      <c r="CY15" s="627"/>
      <c r="CZ15" s="628">
        <v>7.6</v>
      </c>
      <c r="DA15" s="628"/>
      <c r="DB15" s="628"/>
      <c r="DC15" s="628"/>
      <c r="DD15" s="634">
        <v>186940</v>
      </c>
      <c r="DE15" s="626"/>
      <c r="DF15" s="626"/>
      <c r="DG15" s="626"/>
      <c r="DH15" s="626"/>
      <c r="DI15" s="626"/>
      <c r="DJ15" s="626"/>
      <c r="DK15" s="626"/>
      <c r="DL15" s="626"/>
      <c r="DM15" s="626"/>
      <c r="DN15" s="626"/>
      <c r="DO15" s="626"/>
      <c r="DP15" s="627"/>
      <c r="DQ15" s="634">
        <v>902712</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5584786</v>
      </c>
      <c r="S16" s="626"/>
      <c r="T16" s="626"/>
      <c r="U16" s="626"/>
      <c r="V16" s="626"/>
      <c r="W16" s="626"/>
      <c r="X16" s="626"/>
      <c r="Y16" s="627"/>
      <c r="Z16" s="628">
        <v>33.299999999999997</v>
      </c>
      <c r="AA16" s="628"/>
      <c r="AB16" s="628"/>
      <c r="AC16" s="628"/>
      <c r="AD16" s="629">
        <v>4921865</v>
      </c>
      <c r="AE16" s="629"/>
      <c r="AF16" s="629"/>
      <c r="AG16" s="629"/>
      <c r="AH16" s="629"/>
      <c r="AI16" s="629"/>
      <c r="AJ16" s="629"/>
      <c r="AK16" s="629"/>
      <c r="AL16" s="630">
        <v>57.8</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112</v>
      </c>
      <c r="BH16" s="626"/>
      <c r="BI16" s="626"/>
      <c r="BJ16" s="626"/>
      <c r="BK16" s="626"/>
      <c r="BL16" s="626"/>
      <c r="BM16" s="626"/>
      <c r="BN16" s="627"/>
      <c r="BO16" s="628" t="s">
        <v>112</v>
      </c>
      <c r="BP16" s="628"/>
      <c r="BQ16" s="628"/>
      <c r="BR16" s="628"/>
      <c r="BS16" s="634" t="s">
        <v>112</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66262</v>
      </c>
      <c r="CS16" s="626"/>
      <c r="CT16" s="626"/>
      <c r="CU16" s="626"/>
      <c r="CV16" s="626"/>
      <c r="CW16" s="626"/>
      <c r="CX16" s="626"/>
      <c r="CY16" s="627"/>
      <c r="CZ16" s="628">
        <v>0.4</v>
      </c>
      <c r="DA16" s="628"/>
      <c r="DB16" s="628"/>
      <c r="DC16" s="628"/>
      <c r="DD16" s="634" t="s">
        <v>112</v>
      </c>
      <c r="DE16" s="626"/>
      <c r="DF16" s="626"/>
      <c r="DG16" s="626"/>
      <c r="DH16" s="626"/>
      <c r="DI16" s="626"/>
      <c r="DJ16" s="626"/>
      <c r="DK16" s="626"/>
      <c r="DL16" s="626"/>
      <c r="DM16" s="626"/>
      <c r="DN16" s="626"/>
      <c r="DO16" s="626"/>
      <c r="DP16" s="627"/>
      <c r="DQ16" s="634">
        <v>11185</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4921865</v>
      </c>
      <c r="S17" s="626"/>
      <c r="T17" s="626"/>
      <c r="U17" s="626"/>
      <c r="V17" s="626"/>
      <c r="W17" s="626"/>
      <c r="X17" s="626"/>
      <c r="Y17" s="627"/>
      <c r="Z17" s="628">
        <v>29.4</v>
      </c>
      <c r="AA17" s="628"/>
      <c r="AB17" s="628"/>
      <c r="AC17" s="628"/>
      <c r="AD17" s="629">
        <v>4921865</v>
      </c>
      <c r="AE17" s="629"/>
      <c r="AF17" s="629"/>
      <c r="AG17" s="629"/>
      <c r="AH17" s="629"/>
      <c r="AI17" s="629"/>
      <c r="AJ17" s="629"/>
      <c r="AK17" s="629"/>
      <c r="AL17" s="630">
        <v>57.8</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112</v>
      </c>
      <c r="BH17" s="626"/>
      <c r="BI17" s="626"/>
      <c r="BJ17" s="626"/>
      <c r="BK17" s="626"/>
      <c r="BL17" s="626"/>
      <c r="BM17" s="626"/>
      <c r="BN17" s="627"/>
      <c r="BO17" s="628" t="s">
        <v>112</v>
      </c>
      <c r="BP17" s="628"/>
      <c r="BQ17" s="628"/>
      <c r="BR17" s="628"/>
      <c r="BS17" s="634" t="s">
        <v>112</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1632567</v>
      </c>
      <c r="CS17" s="626"/>
      <c r="CT17" s="626"/>
      <c r="CU17" s="626"/>
      <c r="CV17" s="626"/>
      <c r="CW17" s="626"/>
      <c r="CX17" s="626"/>
      <c r="CY17" s="627"/>
      <c r="CZ17" s="628">
        <v>10.1</v>
      </c>
      <c r="DA17" s="628"/>
      <c r="DB17" s="628"/>
      <c r="DC17" s="628"/>
      <c r="DD17" s="634" t="s">
        <v>112</v>
      </c>
      <c r="DE17" s="626"/>
      <c r="DF17" s="626"/>
      <c r="DG17" s="626"/>
      <c r="DH17" s="626"/>
      <c r="DI17" s="626"/>
      <c r="DJ17" s="626"/>
      <c r="DK17" s="626"/>
      <c r="DL17" s="626"/>
      <c r="DM17" s="626"/>
      <c r="DN17" s="626"/>
      <c r="DO17" s="626"/>
      <c r="DP17" s="627"/>
      <c r="DQ17" s="634">
        <v>1553083</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662921</v>
      </c>
      <c r="S18" s="626"/>
      <c r="T18" s="626"/>
      <c r="U18" s="626"/>
      <c r="V18" s="626"/>
      <c r="W18" s="626"/>
      <c r="X18" s="626"/>
      <c r="Y18" s="627"/>
      <c r="Z18" s="628">
        <v>4</v>
      </c>
      <c r="AA18" s="628"/>
      <c r="AB18" s="628"/>
      <c r="AC18" s="628"/>
      <c r="AD18" s="629" t="s">
        <v>112</v>
      </c>
      <c r="AE18" s="629"/>
      <c r="AF18" s="629"/>
      <c r="AG18" s="629"/>
      <c r="AH18" s="629"/>
      <c r="AI18" s="629"/>
      <c r="AJ18" s="629"/>
      <c r="AK18" s="629"/>
      <c r="AL18" s="630" t="s">
        <v>112</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112</v>
      </c>
      <c r="BH18" s="626"/>
      <c r="BI18" s="626"/>
      <c r="BJ18" s="626"/>
      <c r="BK18" s="626"/>
      <c r="BL18" s="626"/>
      <c r="BM18" s="626"/>
      <c r="BN18" s="627"/>
      <c r="BO18" s="628" t="s">
        <v>112</v>
      </c>
      <c r="BP18" s="628"/>
      <c r="BQ18" s="628"/>
      <c r="BR18" s="628"/>
      <c r="BS18" s="634" t="s">
        <v>112</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112</v>
      </c>
      <c r="CS18" s="626"/>
      <c r="CT18" s="626"/>
      <c r="CU18" s="626"/>
      <c r="CV18" s="626"/>
      <c r="CW18" s="626"/>
      <c r="CX18" s="626"/>
      <c r="CY18" s="627"/>
      <c r="CZ18" s="628" t="s">
        <v>112</v>
      </c>
      <c r="DA18" s="628"/>
      <c r="DB18" s="628"/>
      <c r="DC18" s="628"/>
      <c r="DD18" s="634" t="s">
        <v>112</v>
      </c>
      <c r="DE18" s="626"/>
      <c r="DF18" s="626"/>
      <c r="DG18" s="626"/>
      <c r="DH18" s="626"/>
      <c r="DI18" s="626"/>
      <c r="DJ18" s="626"/>
      <c r="DK18" s="626"/>
      <c r="DL18" s="626"/>
      <c r="DM18" s="626"/>
      <c r="DN18" s="626"/>
      <c r="DO18" s="626"/>
      <c r="DP18" s="627"/>
      <c r="DQ18" s="634" t="s">
        <v>112</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112</v>
      </c>
      <c r="S19" s="626"/>
      <c r="T19" s="626"/>
      <c r="U19" s="626"/>
      <c r="V19" s="626"/>
      <c r="W19" s="626"/>
      <c r="X19" s="626"/>
      <c r="Y19" s="627"/>
      <c r="Z19" s="628" t="s">
        <v>112</v>
      </c>
      <c r="AA19" s="628"/>
      <c r="AB19" s="628"/>
      <c r="AC19" s="628"/>
      <c r="AD19" s="629" t="s">
        <v>112</v>
      </c>
      <c r="AE19" s="629"/>
      <c r="AF19" s="629"/>
      <c r="AG19" s="629"/>
      <c r="AH19" s="629"/>
      <c r="AI19" s="629"/>
      <c r="AJ19" s="629"/>
      <c r="AK19" s="629"/>
      <c r="AL19" s="630" t="s">
        <v>112</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7577</v>
      </c>
      <c r="BH19" s="626"/>
      <c r="BI19" s="626"/>
      <c r="BJ19" s="626"/>
      <c r="BK19" s="626"/>
      <c r="BL19" s="626"/>
      <c r="BM19" s="626"/>
      <c r="BN19" s="627"/>
      <c r="BO19" s="628">
        <v>0.3</v>
      </c>
      <c r="BP19" s="628"/>
      <c r="BQ19" s="628"/>
      <c r="BR19" s="628"/>
      <c r="BS19" s="634" t="s">
        <v>112</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112</v>
      </c>
      <c r="CS19" s="626"/>
      <c r="CT19" s="626"/>
      <c r="CU19" s="626"/>
      <c r="CV19" s="626"/>
      <c r="CW19" s="626"/>
      <c r="CX19" s="626"/>
      <c r="CY19" s="627"/>
      <c r="CZ19" s="628" t="s">
        <v>112</v>
      </c>
      <c r="DA19" s="628"/>
      <c r="DB19" s="628"/>
      <c r="DC19" s="628"/>
      <c r="DD19" s="634" t="s">
        <v>112</v>
      </c>
      <c r="DE19" s="626"/>
      <c r="DF19" s="626"/>
      <c r="DG19" s="626"/>
      <c r="DH19" s="626"/>
      <c r="DI19" s="626"/>
      <c r="DJ19" s="626"/>
      <c r="DK19" s="626"/>
      <c r="DL19" s="626"/>
      <c r="DM19" s="626"/>
      <c r="DN19" s="626"/>
      <c r="DO19" s="626"/>
      <c r="DP19" s="627"/>
      <c r="DQ19" s="634" t="s">
        <v>112</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9150038</v>
      </c>
      <c r="S20" s="626"/>
      <c r="T20" s="626"/>
      <c r="U20" s="626"/>
      <c r="V20" s="626"/>
      <c r="W20" s="626"/>
      <c r="X20" s="626"/>
      <c r="Y20" s="627"/>
      <c r="Z20" s="628">
        <v>54.6</v>
      </c>
      <c r="AA20" s="628"/>
      <c r="AB20" s="628"/>
      <c r="AC20" s="628"/>
      <c r="AD20" s="629">
        <v>8487117</v>
      </c>
      <c r="AE20" s="629"/>
      <c r="AF20" s="629"/>
      <c r="AG20" s="629"/>
      <c r="AH20" s="629"/>
      <c r="AI20" s="629"/>
      <c r="AJ20" s="629"/>
      <c r="AK20" s="629"/>
      <c r="AL20" s="630">
        <v>99.6</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7577</v>
      </c>
      <c r="BH20" s="626"/>
      <c r="BI20" s="626"/>
      <c r="BJ20" s="626"/>
      <c r="BK20" s="626"/>
      <c r="BL20" s="626"/>
      <c r="BM20" s="626"/>
      <c r="BN20" s="627"/>
      <c r="BO20" s="628">
        <v>0.3</v>
      </c>
      <c r="BP20" s="628"/>
      <c r="BQ20" s="628"/>
      <c r="BR20" s="628"/>
      <c r="BS20" s="634" t="s">
        <v>112</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16183768</v>
      </c>
      <c r="CS20" s="626"/>
      <c r="CT20" s="626"/>
      <c r="CU20" s="626"/>
      <c r="CV20" s="626"/>
      <c r="CW20" s="626"/>
      <c r="CX20" s="626"/>
      <c r="CY20" s="627"/>
      <c r="CZ20" s="628">
        <v>100</v>
      </c>
      <c r="DA20" s="628"/>
      <c r="DB20" s="628"/>
      <c r="DC20" s="628"/>
      <c r="DD20" s="634">
        <v>2497756</v>
      </c>
      <c r="DE20" s="626"/>
      <c r="DF20" s="626"/>
      <c r="DG20" s="626"/>
      <c r="DH20" s="626"/>
      <c r="DI20" s="626"/>
      <c r="DJ20" s="626"/>
      <c r="DK20" s="626"/>
      <c r="DL20" s="626"/>
      <c r="DM20" s="626"/>
      <c r="DN20" s="626"/>
      <c r="DO20" s="626"/>
      <c r="DP20" s="627"/>
      <c r="DQ20" s="634">
        <v>10462029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6163</v>
      </c>
      <c r="S21" s="626"/>
      <c r="T21" s="626"/>
      <c r="U21" s="626"/>
      <c r="V21" s="626"/>
      <c r="W21" s="626"/>
      <c r="X21" s="626"/>
      <c r="Y21" s="627"/>
      <c r="Z21" s="628">
        <v>0</v>
      </c>
      <c r="AA21" s="628"/>
      <c r="AB21" s="628"/>
      <c r="AC21" s="628"/>
      <c r="AD21" s="629">
        <v>6163</v>
      </c>
      <c r="AE21" s="629"/>
      <c r="AF21" s="629"/>
      <c r="AG21" s="629"/>
      <c r="AH21" s="629"/>
      <c r="AI21" s="629"/>
      <c r="AJ21" s="629"/>
      <c r="AK21" s="629"/>
      <c r="AL21" s="630">
        <v>0.1</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7577</v>
      </c>
      <c r="BH21" s="626"/>
      <c r="BI21" s="626"/>
      <c r="BJ21" s="626"/>
      <c r="BK21" s="626"/>
      <c r="BL21" s="626"/>
      <c r="BM21" s="626"/>
      <c r="BN21" s="627"/>
      <c r="BO21" s="628">
        <v>0.3</v>
      </c>
      <c r="BP21" s="628"/>
      <c r="BQ21" s="628"/>
      <c r="BR21" s="628"/>
      <c r="BS21" s="634" t="s">
        <v>112</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91513</v>
      </c>
      <c r="S22" s="626"/>
      <c r="T22" s="626"/>
      <c r="U22" s="626"/>
      <c r="V22" s="626"/>
      <c r="W22" s="626"/>
      <c r="X22" s="626"/>
      <c r="Y22" s="627"/>
      <c r="Z22" s="628">
        <v>0.5</v>
      </c>
      <c r="AA22" s="628"/>
      <c r="AB22" s="628"/>
      <c r="AC22" s="628"/>
      <c r="AD22" s="629" t="s">
        <v>112</v>
      </c>
      <c r="AE22" s="629"/>
      <c r="AF22" s="629"/>
      <c r="AG22" s="629"/>
      <c r="AH22" s="629"/>
      <c r="AI22" s="629"/>
      <c r="AJ22" s="629"/>
      <c r="AK22" s="629"/>
      <c r="AL22" s="630" t="s">
        <v>112</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112</v>
      </c>
      <c r="BH22" s="626"/>
      <c r="BI22" s="626"/>
      <c r="BJ22" s="626"/>
      <c r="BK22" s="626"/>
      <c r="BL22" s="626"/>
      <c r="BM22" s="626"/>
      <c r="BN22" s="627"/>
      <c r="BO22" s="628" t="s">
        <v>112</v>
      </c>
      <c r="BP22" s="628"/>
      <c r="BQ22" s="628"/>
      <c r="BR22" s="628"/>
      <c r="BS22" s="634" t="s">
        <v>112</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327805</v>
      </c>
      <c r="S23" s="626"/>
      <c r="T23" s="626"/>
      <c r="U23" s="626"/>
      <c r="V23" s="626"/>
      <c r="W23" s="626"/>
      <c r="X23" s="626"/>
      <c r="Y23" s="627"/>
      <c r="Z23" s="628">
        <v>2</v>
      </c>
      <c r="AA23" s="628"/>
      <c r="AB23" s="628"/>
      <c r="AC23" s="628"/>
      <c r="AD23" s="629">
        <v>18285</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112</v>
      </c>
      <c r="BH23" s="626"/>
      <c r="BI23" s="626"/>
      <c r="BJ23" s="626"/>
      <c r="BK23" s="626"/>
      <c r="BL23" s="626"/>
      <c r="BM23" s="626"/>
      <c r="BN23" s="627"/>
      <c r="BO23" s="628" t="s">
        <v>112</v>
      </c>
      <c r="BP23" s="628"/>
      <c r="BQ23" s="628"/>
      <c r="BR23" s="628"/>
      <c r="BS23" s="634" t="s">
        <v>112</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38658</v>
      </c>
      <c r="S24" s="626"/>
      <c r="T24" s="626"/>
      <c r="U24" s="626"/>
      <c r="V24" s="626"/>
      <c r="W24" s="626"/>
      <c r="X24" s="626"/>
      <c r="Y24" s="627"/>
      <c r="Z24" s="628">
        <v>0.2</v>
      </c>
      <c r="AA24" s="628"/>
      <c r="AB24" s="628"/>
      <c r="AC24" s="628"/>
      <c r="AD24" s="629" t="s">
        <v>112</v>
      </c>
      <c r="AE24" s="629"/>
      <c r="AF24" s="629"/>
      <c r="AG24" s="629"/>
      <c r="AH24" s="629"/>
      <c r="AI24" s="629"/>
      <c r="AJ24" s="629"/>
      <c r="AK24" s="629"/>
      <c r="AL24" s="630" t="s">
        <v>112</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112</v>
      </c>
      <c r="BH24" s="626"/>
      <c r="BI24" s="626"/>
      <c r="BJ24" s="626"/>
      <c r="BK24" s="626"/>
      <c r="BL24" s="626"/>
      <c r="BM24" s="626"/>
      <c r="BN24" s="627"/>
      <c r="BO24" s="628" t="s">
        <v>112</v>
      </c>
      <c r="BP24" s="628"/>
      <c r="BQ24" s="628"/>
      <c r="BR24" s="628"/>
      <c r="BS24" s="634" t="s">
        <v>112</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6434338</v>
      </c>
      <c r="CS24" s="615"/>
      <c r="CT24" s="615"/>
      <c r="CU24" s="615"/>
      <c r="CV24" s="615"/>
      <c r="CW24" s="615"/>
      <c r="CX24" s="615"/>
      <c r="CY24" s="616"/>
      <c r="CZ24" s="652">
        <v>39.799999999999997</v>
      </c>
      <c r="DA24" s="653"/>
      <c r="DB24" s="653"/>
      <c r="DC24" s="654"/>
      <c r="DD24" s="651">
        <v>4058282</v>
      </c>
      <c r="DE24" s="615"/>
      <c r="DF24" s="615"/>
      <c r="DG24" s="615"/>
      <c r="DH24" s="615"/>
      <c r="DI24" s="615"/>
      <c r="DJ24" s="615"/>
      <c r="DK24" s="616"/>
      <c r="DL24" s="651">
        <v>4001891</v>
      </c>
      <c r="DM24" s="615"/>
      <c r="DN24" s="615"/>
      <c r="DO24" s="615"/>
      <c r="DP24" s="615"/>
      <c r="DQ24" s="615"/>
      <c r="DR24" s="615"/>
      <c r="DS24" s="615"/>
      <c r="DT24" s="615"/>
      <c r="DU24" s="615"/>
      <c r="DV24" s="616"/>
      <c r="DW24" s="619">
        <v>44.9</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2032660</v>
      </c>
      <c r="S25" s="626"/>
      <c r="T25" s="626"/>
      <c r="U25" s="626"/>
      <c r="V25" s="626"/>
      <c r="W25" s="626"/>
      <c r="X25" s="626"/>
      <c r="Y25" s="627"/>
      <c r="Z25" s="628">
        <v>12.1</v>
      </c>
      <c r="AA25" s="628"/>
      <c r="AB25" s="628"/>
      <c r="AC25" s="628"/>
      <c r="AD25" s="629" t="s">
        <v>112</v>
      </c>
      <c r="AE25" s="629"/>
      <c r="AF25" s="629"/>
      <c r="AG25" s="629"/>
      <c r="AH25" s="629"/>
      <c r="AI25" s="629"/>
      <c r="AJ25" s="629"/>
      <c r="AK25" s="629"/>
      <c r="AL25" s="630" t="s">
        <v>112</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112</v>
      </c>
      <c r="BH25" s="626"/>
      <c r="BI25" s="626"/>
      <c r="BJ25" s="626"/>
      <c r="BK25" s="626"/>
      <c r="BL25" s="626"/>
      <c r="BM25" s="626"/>
      <c r="BN25" s="627"/>
      <c r="BO25" s="628" t="s">
        <v>112</v>
      </c>
      <c r="BP25" s="628"/>
      <c r="BQ25" s="628"/>
      <c r="BR25" s="628"/>
      <c r="BS25" s="634" t="s">
        <v>112</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1889401</v>
      </c>
      <c r="CS25" s="657"/>
      <c r="CT25" s="657"/>
      <c r="CU25" s="657"/>
      <c r="CV25" s="657"/>
      <c r="CW25" s="657"/>
      <c r="CX25" s="657"/>
      <c r="CY25" s="658"/>
      <c r="CZ25" s="659">
        <v>11.7</v>
      </c>
      <c r="DA25" s="660"/>
      <c r="DB25" s="660"/>
      <c r="DC25" s="661"/>
      <c r="DD25" s="634">
        <v>1595037</v>
      </c>
      <c r="DE25" s="657"/>
      <c r="DF25" s="657"/>
      <c r="DG25" s="657"/>
      <c r="DH25" s="657"/>
      <c r="DI25" s="657"/>
      <c r="DJ25" s="657"/>
      <c r="DK25" s="658"/>
      <c r="DL25" s="634">
        <v>1587137</v>
      </c>
      <c r="DM25" s="657"/>
      <c r="DN25" s="657"/>
      <c r="DO25" s="657"/>
      <c r="DP25" s="657"/>
      <c r="DQ25" s="657"/>
      <c r="DR25" s="657"/>
      <c r="DS25" s="657"/>
      <c r="DT25" s="657"/>
      <c r="DU25" s="657"/>
      <c r="DV25" s="658"/>
      <c r="DW25" s="630">
        <v>17.8</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112</v>
      </c>
      <c r="S26" s="626"/>
      <c r="T26" s="626"/>
      <c r="U26" s="626"/>
      <c r="V26" s="626"/>
      <c r="W26" s="626"/>
      <c r="X26" s="626"/>
      <c r="Y26" s="627"/>
      <c r="Z26" s="628" t="s">
        <v>112</v>
      </c>
      <c r="AA26" s="628"/>
      <c r="AB26" s="628"/>
      <c r="AC26" s="628"/>
      <c r="AD26" s="629" t="s">
        <v>112</v>
      </c>
      <c r="AE26" s="629"/>
      <c r="AF26" s="629"/>
      <c r="AG26" s="629"/>
      <c r="AH26" s="629"/>
      <c r="AI26" s="629"/>
      <c r="AJ26" s="629"/>
      <c r="AK26" s="629"/>
      <c r="AL26" s="630" t="s">
        <v>112</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112</v>
      </c>
      <c r="BH26" s="626"/>
      <c r="BI26" s="626"/>
      <c r="BJ26" s="626"/>
      <c r="BK26" s="626"/>
      <c r="BL26" s="626"/>
      <c r="BM26" s="626"/>
      <c r="BN26" s="627"/>
      <c r="BO26" s="628" t="s">
        <v>112</v>
      </c>
      <c r="BP26" s="628"/>
      <c r="BQ26" s="628"/>
      <c r="BR26" s="628"/>
      <c r="BS26" s="634" t="s">
        <v>112</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1189491</v>
      </c>
      <c r="CS26" s="626"/>
      <c r="CT26" s="626"/>
      <c r="CU26" s="626"/>
      <c r="CV26" s="626"/>
      <c r="CW26" s="626"/>
      <c r="CX26" s="626"/>
      <c r="CY26" s="627"/>
      <c r="CZ26" s="659">
        <v>7.3</v>
      </c>
      <c r="DA26" s="660"/>
      <c r="DB26" s="660"/>
      <c r="DC26" s="661"/>
      <c r="DD26" s="634">
        <v>920979</v>
      </c>
      <c r="DE26" s="626"/>
      <c r="DF26" s="626"/>
      <c r="DG26" s="626"/>
      <c r="DH26" s="626"/>
      <c r="DI26" s="626"/>
      <c r="DJ26" s="626"/>
      <c r="DK26" s="627"/>
      <c r="DL26" s="634" t="s">
        <v>211</v>
      </c>
      <c r="DM26" s="626"/>
      <c r="DN26" s="626"/>
      <c r="DO26" s="626"/>
      <c r="DP26" s="626"/>
      <c r="DQ26" s="626"/>
      <c r="DR26" s="626"/>
      <c r="DS26" s="626"/>
      <c r="DT26" s="626"/>
      <c r="DU26" s="626"/>
      <c r="DV26" s="627"/>
      <c r="DW26" s="630" t="s">
        <v>211</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1605389</v>
      </c>
      <c r="S27" s="626"/>
      <c r="T27" s="626"/>
      <c r="U27" s="626"/>
      <c r="V27" s="626"/>
      <c r="W27" s="626"/>
      <c r="X27" s="626"/>
      <c r="Y27" s="627"/>
      <c r="Z27" s="628">
        <v>9.6</v>
      </c>
      <c r="AA27" s="628"/>
      <c r="AB27" s="628"/>
      <c r="AC27" s="628"/>
      <c r="AD27" s="629" t="s">
        <v>112</v>
      </c>
      <c r="AE27" s="629"/>
      <c r="AF27" s="629"/>
      <c r="AG27" s="629"/>
      <c r="AH27" s="629"/>
      <c r="AI27" s="629"/>
      <c r="AJ27" s="629"/>
      <c r="AK27" s="629"/>
      <c r="AL27" s="630" t="s">
        <v>112</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2804872</v>
      </c>
      <c r="BH27" s="626"/>
      <c r="BI27" s="626"/>
      <c r="BJ27" s="626"/>
      <c r="BK27" s="626"/>
      <c r="BL27" s="626"/>
      <c r="BM27" s="626"/>
      <c r="BN27" s="627"/>
      <c r="BO27" s="628">
        <v>100</v>
      </c>
      <c r="BP27" s="628"/>
      <c r="BQ27" s="628"/>
      <c r="BR27" s="628"/>
      <c r="BS27" s="634" t="s">
        <v>112</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2912370</v>
      </c>
      <c r="CS27" s="657"/>
      <c r="CT27" s="657"/>
      <c r="CU27" s="657"/>
      <c r="CV27" s="657"/>
      <c r="CW27" s="657"/>
      <c r="CX27" s="657"/>
      <c r="CY27" s="658"/>
      <c r="CZ27" s="659">
        <v>18</v>
      </c>
      <c r="DA27" s="660"/>
      <c r="DB27" s="660"/>
      <c r="DC27" s="661"/>
      <c r="DD27" s="634">
        <v>910162</v>
      </c>
      <c r="DE27" s="657"/>
      <c r="DF27" s="657"/>
      <c r="DG27" s="657"/>
      <c r="DH27" s="657"/>
      <c r="DI27" s="657"/>
      <c r="DJ27" s="657"/>
      <c r="DK27" s="658"/>
      <c r="DL27" s="634">
        <v>861671</v>
      </c>
      <c r="DM27" s="657"/>
      <c r="DN27" s="657"/>
      <c r="DO27" s="657"/>
      <c r="DP27" s="657"/>
      <c r="DQ27" s="657"/>
      <c r="DR27" s="657"/>
      <c r="DS27" s="657"/>
      <c r="DT27" s="657"/>
      <c r="DU27" s="657"/>
      <c r="DV27" s="658"/>
      <c r="DW27" s="630">
        <v>9.6999999999999993</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381888</v>
      </c>
      <c r="S28" s="626"/>
      <c r="T28" s="626"/>
      <c r="U28" s="626"/>
      <c r="V28" s="626"/>
      <c r="W28" s="626"/>
      <c r="X28" s="626"/>
      <c r="Y28" s="627"/>
      <c r="Z28" s="628">
        <v>2.2999999999999998</v>
      </c>
      <c r="AA28" s="628"/>
      <c r="AB28" s="628"/>
      <c r="AC28" s="628"/>
      <c r="AD28" s="629">
        <v>4119</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1632567</v>
      </c>
      <c r="CS28" s="626"/>
      <c r="CT28" s="626"/>
      <c r="CU28" s="626"/>
      <c r="CV28" s="626"/>
      <c r="CW28" s="626"/>
      <c r="CX28" s="626"/>
      <c r="CY28" s="627"/>
      <c r="CZ28" s="659">
        <v>10.1</v>
      </c>
      <c r="DA28" s="660"/>
      <c r="DB28" s="660"/>
      <c r="DC28" s="661"/>
      <c r="DD28" s="634">
        <v>1553083</v>
      </c>
      <c r="DE28" s="626"/>
      <c r="DF28" s="626"/>
      <c r="DG28" s="626"/>
      <c r="DH28" s="626"/>
      <c r="DI28" s="626"/>
      <c r="DJ28" s="626"/>
      <c r="DK28" s="627"/>
      <c r="DL28" s="634">
        <v>1553083</v>
      </c>
      <c r="DM28" s="626"/>
      <c r="DN28" s="626"/>
      <c r="DO28" s="626"/>
      <c r="DP28" s="626"/>
      <c r="DQ28" s="626"/>
      <c r="DR28" s="626"/>
      <c r="DS28" s="626"/>
      <c r="DT28" s="626"/>
      <c r="DU28" s="626"/>
      <c r="DV28" s="627"/>
      <c r="DW28" s="630">
        <v>17.399999999999999</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229986</v>
      </c>
      <c r="S29" s="626"/>
      <c r="T29" s="626"/>
      <c r="U29" s="626"/>
      <c r="V29" s="626"/>
      <c r="W29" s="626"/>
      <c r="X29" s="626"/>
      <c r="Y29" s="627"/>
      <c r="Z29" s="628">
        <v>1.4</v>
      </c>
      <c r="AA29" s="628"/>
      <c r="AB29" s="628"/>
      <c r="AC29" s="628"/>
      <c r="AD29" s="629" t="s">
        <v>112</v>
      </c>
      <c r="AE29" s="629"/>
      <c r="AF29" s="629"/>
      <c r="AG29" s="629"/>
      <c r="AH29" s="629"/>
      <c r="AI29" s="629"/>
      <c r="AJ29" s="629"/>
      <c r="AK29" s="629"/>
      <c r="AL29" s="630" t="s">
        <v>112</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1632567</v>
      </c>
      <c r="CS29" s="657"/>
      <c r="CT29" s="657"/>
      <c r="CU29" s="657"/>
      <c r="CV29" s="657"/>
      <c r="CW29" s="657"/>
      <c r="CX29" s="657"/>
      <c r="CY29" s="658"/>
      <c r="CZ29" s="659">
        <v>10.1</v>
      </c>
      <c r="DA29" s="660"/>
      <c r="DB29" s="660"/>
      <c r="DC29" s="661"/>
      <c r="DD29" s="634">
        <v>1553083</v>
      </c>
      <c r="DE29" s="657"/>
      <c r="DF29" s="657"/>
      <c r="DG29" s="657"/>
      <c r="DH29" s="657"/>
      <c r="DI29" s="657"/>
      <c r="DJ29" s="657"/>
      <c r="DK29" s="658"/>
      <c r="DL29" s="634">
        <v>1553083</v>
      </c>
      <c r="DM29" s="657"/>
      <c r="DN29" s="657"/>
      <c r="DO29" s="657"/>
      <c r="DP29" s="657"/>
      <c r="DQ29" s="657"/>
      <c r="DR29" s="657"/>
      <c r="DS29" s="657"/>
      <c r="DT29" s="657"/>
      <c r="DU29" s="657"/>
      <c r="DV29" s="658"/>
      <c r="DW29" s="630">
        <v>17.399999999999999</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549603</v>
      </c>
      <c r="S30" s="626"/>
      <c r="T30" s="626"/>
      <c r="U30" s="626"/>
      <c r="V30" s="626"/>
      <c r="W30" s="626"/>
      <c r="X30" s="626"/>
      <c r="Y30" s="627"/>
      <c r="Z30" s="628">
        <v>3.3</v>
      </c>
      <c r="AA30" s="628"/>
      <c r="AB30" s="628"/>
      <c r="AC30" s="628"/>
      <c r="AD30" s="629" t="s">
        <v>112</v>
      </c>
      <c r="AE30" s="629"/>
      <c r="AF30" s="629"/>
      <c r="AG30" s="629"/>
      <c r="AH30" s="629"/>
      <c r="AI30" s="629"/>
      <c r="AJ30" s="629"/>
      <c r="AK30" s="629"/>
      <c r="AL30" s="630" t="s">
        <v>112</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98.8</v>
      </c>
      <c r="BH30" s="684"/>
      <c r="BI30" s="684"/>
      <c r="BJ30" s="684"/>
      <c r="BK30" s="684"/>
      <c r="BL30" s="684"/>
      <c r="BM30" s="620">
        <v>95.5</v>
      </c>
      <c r="BN30" s="684"/>
      <c r="BO30" s="684"/>
      <c r="BP30" s="684"/>
      <c r="BQ30" s="685"/>
      <c r="BR30" s="683">
        <v>98.7</v>
      </c>
      <c r="BS30" s="684"/>
      <c r="BT30" s="684"/>
      <c r="BU30" s="684"/>
      <c r="BV30" s="684"/>
      <c r="BW30" s="684"/>
      <c r="BX30" s="620">
        <v>94.7</v>
      </c>
      <c r="BY30" s="684"/>
      <c r="BZ30" s="684"/>
      <c r="CA30" s="684"/>
      <c r="CB30" s="685"/>
      <c r="CD30" s="688"/>
      <c r="CE30" s="689"/>
      <c r="CF30" s="639" t="s">
        <v>293</v>
      </c>
      <c r="CG30" s="640"/>
      <c r="CH30" s="640"/>
      <c r="CI30" s="640"/>
      <c r="CJ30" s="640"/>
      <c r="CK30" s="640"/>
      <c r="CL30" s="640"/>
      <c r="CM30" s="640"/>
      <c r="CN30" s="640"/>
      <c r="CO30" s="640"/>
      <c r="CP30" s="640"/>
      <c r="CQ30" s="641"/>
      <c r="CR30" s="625">
        <v>1511860</v>
      </c>
      <c r="CS30" s="626"/>
      <c r="CT30" s="626"/>
      <c r="CU30" s="626"/>
      <c r="CV30" s="626"/>
      <c r="CW30" s="626"/>
      <c r="CX30" s="626"/>
      <c r="CY30" s="627"/>
      <c r="CZ30" s="659">
        <v>9.3000000000000007</v>
      </c>
      <c r="DA30" s="660"/>
      <c r="DB30" s="660"/>
      <c r="DC30" s="661"/>
      <c r="DD30" s="634">
        <v>1432596</v>
      </c>
      <c r="DE30" s="626"/>
      <c r="DF30" s="626"/>
      <c r="DG30" s="626"/>
      <c r="DH30" s="626"/>
      <c r="DI30" s="626"/>
      <c r="DJ30" s="626"/>
      <c r="DK30" s="627"/>
      <c r="DL30" s="634">
        <v>1432596</v>
      </c>
      <c r="DM30" s="626"/>
      <c r="DN30" s="626"/>
      <c r="DO30" s="626"/>
      <c r="DP30" s="626"/>
      <c r="DQ30" s="626"/>
      <c r="DR30" s="626"/>
      <c r="DS30" s="626"/>
      <c r="DT30" s="626"/>
      <c r="DU30" s="626"/>
      <c r="DV30" s="627"/>
      <c r="DW30" s="630">
        <v>16.100000000000001</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1022504</v>
      </c>
      <c r="S31" s="626"/>
      <c r="T31" s="626"/>
      <c r="U31" s="626"/>
      <c r="V31" s="626"/>
      <c r="W31" s="626"/>
      <c r="X31" s="626"/>
      <c r="Y31" s="627"/>
      <c r="Z31" s="628">
        <v>6.1</v>
      </c>
      <c r="AA31" s="628"/>
      <c r="AB31" s="628"/>
      <c r="AC31" s="628"/>
      <c r="AD31" s="629" t="s">
        <v>112</v>
      </c>
      <c r="AE31" s="629"/>
      <c r="AF31" s="629"/>
      <c r="AG31" s="629"/>
      <c r="AH31" s="629"/>
      <c r="AI31" s="629"/>
      <c r="AJ31" s="629"/>
      <c r="AK31" s="629"/>
      <c r="AL31" s="630" t="s">
        <v>112</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96</v>
      </c>
      <c r="BN31" s="681"/>
      <c r="BO31" s="681"/>
      <c r="BP31" s="681"/>
      <c r="BQ31" s="682"/>
      <c r="BR31" s="680">
        <v>98.6</v>
      </c>
      <c r="BS31" s="657"/>
      <c r="BT31" s="657"/>
      <c r="BU31" s="657"/>
      <c r="BV31" s="657"/>
      <c r="BW31" s="657"/>
      <c r="BX31" s="631">
        <v>95.2</v>
      </c>
      <c r="BY31" s="681"/>
      <c r="BZ31" s="681"/>
      <c r="CA31" s="681"/>
      <c r="CB31" s="682"/>
      <c r="CD31" s="688"/>
      <c r="CE31" s="689"/>
      <c r="CF31" s="639" t="s">
        <v>297</v>
      </c>
      <c r="CG31" s="640"/>
      <c r="CH31" s="640"/>
      <c r="CI31" s="640"/>
      <c r="CJ31" s="640"/>
      <c r="CK31" s="640"/>
      <c r="CL31" s="640"/>
      <c r="CM31" s="640"/>
      <c r="CN31" s="640"/>
      <c r="CO31" s="640"/>
      <c r="CP31" s="640"/>
      <c r="CQ31" s="641"/>
      <c r="CR31" s="625">
        <v>120707</v>
      </c>
      <c r="CS31" s="657"/>
      <c r="CT31" s="657"/>
      <c r="CU31" s="657"/>
      <c r="CV31" s="657"/>
      <c r="CW31" s="657"/>
      <c r="CX31" s="657"/>
      <c r="CY31" s="658"/>
      <c r="CZ31" s="659">
        <v>0.7</v>
      </c>
      <c r="DA31" s="660"/>
      <c r="DB31" s="660"/>
      <c r="DC31" s="661"/>
      <c r="DD31" s="634">
        <v>120487</v>
      </c>
      <c r="DE31" s="657"/>
      <c r="DF31" s="657"/>
      <c r="DG31" s="657"/>
      <c r="DH31" s="657"/>
      <c r="DI31" s="657"/>
      <c r="DJ31" s="657"/>
      <c r="DK31" s="658"/>
      <c r="DL31" s="634">
        <v>120487</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264049</v>
      </c>
      <c r="S32" s="626"/>
      <c r="T32" s="626"/>
      <c r="U32" s="626"/>
      <c r="V32" s="626"/>
      <c r="W32" s="626"/>
      <c r="X32" s="626"/>
      <c r="Y32" s="627"/>
      <c r="Z32" s="628">
        <v>1.6</v>
      </c>
      <c r="AA32" s="628"/>
      <c r="AB32" s="628"/>
      <c r="AC32" s="628"/>
      <c r="AD32" s="629">
        <v>5183</v>
      </c>
      <c r="AE32" s="629"/>
      <c r="AF32" s="629"/>
      <c r="AG32" s="629"/>
      <c r="AH32" s="629"/>
      <c r="AI32" s="629"/>
      <c r="AJ32" s="629"/>
      <c r="AK32" s="629"/>
      <c r="AL32" s="630">
        <v>0.1</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98.5</v>
      </c>
      <c r="BH32" s="693"/>
      <c r="BI32" s="693"/>
      <c r="BJ32" s="693"/>
      <c r="BK32" s="693"/>
      <c r="BL32" s="693"/>
      <c r="BM32" s="694">
        <v>94.3</v>
      </c>
      <c r="BN32" s="693"/>
      <c r="BO32" s="693"/>
      <c r="BP32" s="693"/>
      <c r="BQ32" s="695"/>
      <c r="BR32" s="692">
        <v>98.5</v>
      </c>
      <c r="BS32" s="693"/>
      <c r="BT32" s="693"/>
      <c r="BU32" s="693"/>
      <c r="BV32" s="693"/>
      <c r="BW32" s="693"/>
      <c r="BX32" s="694">
        <v>93.5</v>
      </c>
      <c r="BY32" s="693"/>
      <c r="BZ32" s="693"/>
      <c r="CA32" s="693"/>
      <c r="CB32" s="695"/>
      <c r="CD32" s="690"/>
      <c r="CE32" s="691"/>
      <c r="CF32" s="639" t="s">
        <v>300</v>
      </c>
      <c r="CG32" s="640"/>
      <c r="CH32" s="640"/>
      <c r="CI32" s="640"/>
      <c r="CJ32" s="640"/>
      <c r="CK32" s="640"/>
      <c r="CL32" s="640"/>
      <c r="CM32" s="640"/>
      <c r="CN32" s="640"/>
      <c r="CO32" s="640"/>
      <c r="CP32" s="640"/>
      <c r="CQ32" s="641"/>
      <c r="CR32" s="625" t="s">
        <v>112</v>
      </c>
      <c r="CS32" s="626"/>
      <c r="CT32" s="626"/>
      <c r="CU32" s="626"/>
      <c r="CV32" s="626"/>
      <c r="CW32" s="626"/>
      <c r="CX32" s="626"/>
      <c r="CY32" s="627"/>
      <c r="CZ32" s="659" t="s">
        <v>112</v>
      </c>
      <c r="DA32" s="660"/>
      <c r="DB32" s="660"/>
      <c r="DC32" s="661"/>
      <c r="DD32" s="634" t="s">
        <v>112</v>
      </c>
      <c r="DE32" s="626"/>
      <c r="DF32" s="626"/>
      <c r="DG32" s="626"/>
      <c r="DH32" s="626"/>
      <c r="DI32" s="626"/>
      <c r="DJ32" s="626"/>
      <c r="DK32" s="627"/>
      <c r="DL32" s="634" t="s">
        <v>112</v>
      </c>
      <c r="DM32" s="626"/>
      <c r="DN32" s="626"/>
      <c r="DO32" s="626"/>
      <c r="DP32" s="626"/>
      <c r="DQ32" s="626"/>
      <c r="DR32" s="626"/>
      <c r="DS32" s="626"/>
      <c r="DT32" s="626"/>
      <c r="DU32" s="626"/>
      <c r="DV32" s="627"/>
      <c r="DW32" s="630" t="s">
        <v>112</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1064346</v>
      </c>
      <c r="S33" s="626"/>
      <c r="T33" s="626"/>
      <c r="U33" s="626"/>
      <c r="V33" s="626"/>
      <c r="W33" s="626"/>
      <c r="X33" s="626"/>
      <c r="Y33" s="627"/>
      <c r="Z33" s="628">
        <v>6.3</v>
      </c>
      <c r="AA33" s="628"/>
      <c r="AB33" s="628"/>
      <c r="AC33" s="628"/>
      <c r="AD33" s="629" t="s">
        <v>112</v>
      </c>
      <c r="AE33" s="629"/>
      <c r="AF33" s="629"/>
      <c r="AG33" s="629"/>
      <c r="AH33" s="629"/>
      <c r="AI33" s="629"/>
      <c r="AJ33" s="629"/>
      <c r="AK33" s="629"/>
      <c r="AL33" s="630" t="s">
        <v>112</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7185412</v>
      </c>
      <c r="CS33" s="657"/>
      <c r="CT33" s="657"/>
      <c r="CU33" s="657"/>
      <c r="CV33" s="657"/>
      <c r="CW33" s="657"/>
      <c r="CX33" s="657"/>
      <c r="CY33" s="658"/>
      <c r="CZ33" s="659">
        <v>44.4</v>
      </c>
      <c r="DA33" s="660"/>
      <c r="DB33" s="660"/>
      <c r="DC33" s="661"/>
      <c r="DD33" s="634">
        <v>5821676</v>
      </c>
      <c r="DE33" s="657"/>
      <c r="DF33" s="657"/>
      <c r="DG33" s="657"/>
      <c r="DH33" s="657"/>
      <c r="DI33" s="657"/>
      <c r="DJ33" s="657"/>
      <c r="DK33" s="658"/>
      <c r="DL33" s="634">
        <v>4336195</v>
      </c>
      <c r="DM33" s="657"/>
      <c r="DN33" s="657"/>
      <c r="DO33" s="657"/>
      <c r="DP33" s="657"/>
      <c r="DQ33" s="657"/>
      <c r="DR33" s="657"/>
      <c r="DS33" s="657"/>
      <c r="DT33" s="657"/>
      <c r="DU33" s="657"/>
      <c r="DV33" s="658"/>
      <c r="DW33" s="630">
        <v>48.6</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112</v>
      </c>
      <c r="S34" s="626"/>
      <c r="T34" s="626"/>
      <c r="U34" s="626"/>
      <c r="V34" s="626"/>
      <c r="W34" s="626"/>
      <c r="X34" s="626"/>
      <c r="Y34" s="627"/>
      <c r="Z34" s="628" t="s">
        <v>112</v>
      </c>
      <c r="AA34" s="628"/>
      <c r="AB34" s="628"/>
      <c r="AC34" s="628"/>
      <c r="AD34" s="629" t="s">
        <v>112</v>
      </c>
      <c r="AE34" s="629"/>
      <c r="AF34" s="629"/>
      <c r="AG34" s="629"/>
      <c r="AH34" s="629"/>
      <c r="AI34" s="629"/>
      <c r="AJ34" s="629"/>
      <c r="AK34" s="629"/>
      <c r="AL34" s="630" t="s">
        <v>112</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2051126</v>
      </c>
      <c r="CS34" s="626"/>
      <c r="CT34" s="626"/>
      <c r="CU34" s="626"/>
      <c r="CV34" s="626"/>
      <c r="CW34" s="626"/>
      <c r="CX34" s="626"/>
      <c r="CY34" s="627"/>
      <c r="CZ34" s="659">
        <v>12.7</v>
      </c>
      <c r="DA34" s="660"/>
      <c r="DB34" s="660"/>
      <c r="DC34" s="661"/>
      <c r="DD34" s="634">
        <v>1632127</v>
      </c>
      <c r="DE34" s="626"/>
      <c r="DF34" s="626"/>
      <c r="DG34" s="626"/>
      <c r="DH34" s="626"/>
      <c r="DI34" s="626"/>
      <c r="DJ34" s="626"/>
      <c r="DK34" s="627"/>
      <c r="DL34" s="634">
        <v>1311041</v>
      </c>
      <c r="DM34" s="626"/>
      <c r="DN34" s="626"/>
      <c r="DO34" s="626"/>
      <c r="DP34" s="626"/>
      <c r="DQ34" s="626"/>
      <c r="DR34" s="626"/>
      <c r="DS34" s="626"/>
      <c r="DT34" s="626"/>
      <c r="DU34" s="626"/>
      <c r="DV34" s="627"/>
      <c r="DW34" s="630">
        <v>14.7</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394246</v>
      </c>
      <c r="S35" s="626"/>
      <c r="T35" s="626"/>
      <c r="U35" s="626"/>
      <c r="V35" s="626"/>
      <c r="W35" s="626"/>
      <c r="X35" s="626"/>
      <c r="Y35" s="627"/>
      <c r="Z35" s="628">
        <v>2.4</v>
      </c>
      <c r="AA35" s="628"/>
      <c r="AB35" s="628"/>
      <c r="AC35" s="628"/>
      <c r="AD35" s="629" t="s">
        <v>112</v>
      </c>
      <c r="AE35" s="629"/>
      <c r="AF35" s="629"/>
      <c r="AG35" s="629"/>
      <c r="AH35" s="629"/>
      <c r="AI35" s="629"/>
      <c r="AJ35" s="629"/>
      <c r="AK35" s="629"/>
      <c r="AL35" s="630" t="s">
        <v>112</v>
      </c>
      <c r="AM35" s="631"/>
      <c r="AN35" s="631"/>
      <c r="AO35" s="632"/>
      <c r="AP35" s="188"/>
      <c r="AQ35" s="636" t="s">
        <v>308</v>
      </c>
      <c r="AR35" s="637"/>
      <c r="AS35" s="637"/>
      <c r="AT35" s="637"/>
      <c r="AU35" s="637"/>
      <c r="AV35" s="637"/>
      <c r="AW35" s="637"/>
      <c r="AX35" s="637"/>
      <c r="AY35" s="638"/>
      <c r="AZ35" s="614">
        <v>2033129</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21428</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76270</v>
      </c>
      <c r="CS35" s="657"/>
      <c r="CT35" s="657"/>
      <c r="CU35" s="657"/>
      <c r="CV35" s="657"/>
      <c r="CW35" s="657"/>
      <c r="CX35" s="657"/>
      <c r="CY35" s="658"/>
      <c r="CZ35" s="659">
        <v>0.5</v>
      </c>
      <c r="DA35" s="660"/>
      <c r="DB35" s="660"/>
      <c r="DC35" s="661"/>
      <c r="DD35" s="634">
        <v>66197</v>
      </c>
      <c r="DE35" s="657"/>
      <c r="DF35" s="657"/>
      <c r="DG35" s="657"/>
      <c r="DH35" s="657"/>
      <c r="DI35" s="657"/>
      <c r="DJ35" s="657"/>
      <c r="DK35" s="658"/>
      <c r="DL35" s="634">
        <v>66197</v>
      </c>
      <c r="DM35" s="657"/>
      <c r="DN35" s="657"/>
      <c r="DO35" s="657"/>
      <c r="DP35" s="657"/>
      <c r="DQ35" s="657"/>
      <c r="DR35" s="657"/>
      <c r="DS35" s="657"/>
      <c r="DT35" s="657"/>
      <c r="DU35" s="657"/>
      <c r="DV35" s="658"/>
      <c r="DW35" s="630">
        <v>0.7</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16764602</v>
      </c>
      <c r="S36" s="698"/>
      <c r="T36" s="698"/>
      <c r="U36" s="698"/>
      <c r="V36" s="698"/>
      <c r="W36" s="698"/>
      <c r="X36" s="698"/>
      <c r="Y36" s="699"/>
      <c r="Z36" s="700">
        <v>100</v>
      </c>
      <c r="AA36" s="700"/>
      <c r="AB36" s="700"/>
      <c r="AC36" s="700"/>
      <c r="AD36" s="701">
        <v>8520867</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670000</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-119146</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2049883</v>
      </c>
      <c r="CS36" s="626"/>
      <c r="CT36" s="626"/>
      <c r="CU36" s="626"/>
      <c r="CV36" s="626"/>
      <c r="CW36" s="626"/>
      <c r="CX36" s="626"/>
      <c r="CY36" s="627"/>
      <c r="CZ36" s="659">
        <v>12.7</v>
      </c>
      <c r="DA36" s="660"/>
      <c r="DB36" s="660"/>
      <c r="DC36" s="661"/>
      <c r="DD36" s="634">
        <v>1685682</v>
      </c>
      <c r="DE36" s="626"/>
      <c r="DF36" s="626"/>
      <c r="DG36" s="626"/>
      <c r="DH36" s="626"/>
      <c r="DI36" s="626"/>
      <c r="DJ36" s="626"/>
      <c r="DK36" s="627"/>
      <c r="DL36" s="634">
        <v>1514452</v>
      </c>
      <c r="DM36" s="626"/>
      <c r="DN36" s="626"/>
      <c r="DO36" s="626"/>
      <c r="DP36" s="626"/>
      <c r="DQ36" s="626"/>
      <c r="DR36" s="626"/>
      <c r="DS36" s="626"/>
      <c r="DT36" s="626"/>
      <c r="DU36" s="626"/>
      <c r="DV36" s="627"/>
      <c r="DW36" s="630">
        <v>17</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8000</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4582</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1136039</v>
      </c>
      <c r="CS37" s="657"/>
      <c r="CT37" s="657"/>
      <c r="CU37" s="657"/>
      <c r="CV37" s="657"/>
      <c r="CW37" s="657"/>
      <c r="CX37" s="657"/>
      <c r="CY37" s="658"/>
      <c r="CZ37" s="659">
        <v>7</v>
      </c>
      <c r="DA37" s="660"/>
      <c r="DB37" s="660"/>
      <c r="DC37" s="661"/>
      <c r="DD37" s="634">
        <v>1131142</v>
      </c>
      <c r="DE37" s="657"/>
      <c r="DF37" s="657"/>
      <c r="DG37" s="657"/>
      <c r="DH37" s="657"/>
      <c r="DI37" s="657"/>
      <c r="DJ37" s="657"/>
      <c r="DK37" s="658"/>
      <c r="DL37" s="634">
        <v>1131142</v>
      </c>
      <c r="DM37" s="657"/>
      <c r="DN37" s="657"/>
      <c r="DO37" s="657"/>
      <c r="DP37" s="657"/>
      <c r="DQ37" s="657"/>
      <c r="DR37" s="657"/>
      <c r="DS37" s="657"/>
      <c r="DT37" s="657"/>
      <c r="DU37" s="657"/>
      <c r="DV37" s="658"/>
      <c r="DW37" s="630">
        <v>12.7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8415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2033129</v>
      </c>
      <c r="CS38" s="626"/>
      <c r="CT38" s="626"/>
      <c r="CU38" s="626"/>
      <c r="CV38" s="626"/>
      <c r="CW38" s="626"/>
      <c r="CX38" s="626"/>
      <c r="CY38" s="627"/>
      <c r="CZ38" s="659">
        <v>12.6</v>
      </c>
      <c r="DA38" s="660"/>
      <c r="DB38" s="660"/>
      <c r="DC38" s="661"/>
      <c r="DD38" s="634">
        <v>1780828</v>
      </c>
      <c r="DE38" s="626"/>
      <c r="DF38" s="626"/>
      <c r="DG38" s="626"/>
      <c r="DH38" s="626"/>
      <c r="DI38" s="626"/>
      <c r="DJ38" s="626"/>
      <c r="DK38" s="627"/>
      <c r="DL38" s="634">
        <v>1444505</v>
      </c>
      <c r="DM38" s="626"/>
      <c r="DN38" s="626"/>
      <c r="DO38" s="626"/>
      <c r="DP38" s="626"/>
      <c r="DQ38" s="626"/>
      <c r="DR38" s="626"/>
      <c r="DS38" s="626"/>
      <c r="DT38" s="626"/>
      <c r="DU38" s="626"/>
      <c r="DV38" s="627"/>
      <c r="DW38" s="630">
        <v>16.2</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103</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975004</v>
      </c>
      <c r="CS39" s="657"/>
      <c r="CT39" s="657"/>
      <c r="CU39" s="657"/>
      <c r="CV39" s="657"/>
      <c r="CW39" s="657"/>
      <c r="CX39" s="657"/>
      <c r="CY39" s="658"/>
      <c r="CZ39" s="659">
        <v>6</v>
      </c>
      <c r="DA39" s="660"/>
      <c r="DB39" s="660"/>
      <c r="DC39" s="661"/>
      <c r="DD39" s="634">
        <v>656842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358460</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134</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t="s">
        <v>319</v>
      </c>
      <c r="CS40" s="626"/>
      <c r="CT40" s="626"/>
      <c r="CU40" s="626"/>
      <c r="CV40" s="626"/>
      <c r="CW40" s="626"/>
      <c r="CX40" s="626"/>
      <c r="CY40" s="627"/>
      <c r="CZ40" s="659" t="s">
        <v>319</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996669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341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2564018</v>
      </c>
      <c r="CS42" s="626"/>
      <c r="CT42" s="626"/>
      <c r="CU42" s="626"/>
      <c r="CV42" s="626"/>
      <c r="CW42" s="626"/>
      <c r="CX42" s="626"/>
      <c r="CY42" s="627"/>
      <c r="CZ42" s="659">
        <v>15.8</v>
      </c>
      <c r="DA42" s="708"/>
      <c r="DB42" s="708"/>
      <c r="DC42" s="709"/>
      <c r="DD42" s="634">
        <v>582071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40314</v>
      </c>
      <c r="CS43" s="657"/>
      <c r="CT43" s="657"/>
      <c r="CU43" s="657"/>
      <c r="CV43" s="657"/>
      <c r="CW43" s="657"/>
      <c r="CX43" s="657"/>
      <c r="CY43" s="658"/>
      <c r="CZ43" s="659">
        <v>0.2</v>
      </c>
      <c r="DA43" s="660"/>
      <c r="DB43" s="660"/>
      <c r="DC43" s="661"/>
      <c r="DD43" s="634">
        <v>40314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2497756</v>
      </c>
      <c r="CS44" s="626"/>
      <c r="CT44" s="626"/>
      <c r="CU44" s="626"/>
      <c r="CV44" s="626"/>
      <c r="CW44" s="626"/>
      <c r="CX44" s="626"/>
      <c r="CY44" s="627"/>
      <c r="CZ44" s="659">
        <v>15.4</v>
      </c>
      <c r="DA44" s="708"/>
      <c r="DB44" s="708"/>
      <c r="DC44" s="709"/>
      <c r="DD44" s="634">
        <v>570886</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895614</v>
      </c>
      <c r="CS45" s="657"/>
      <c r="CT45" s="657"/>
      <c r="CU45" s="657"/>
      <c r="CV45" s="657"/>
      <c r="CW45" s="657"/>
      <c r="CX45" s="657"/>
      <c r="CY45" s="658"/>
      <c r="CZ45" s="659">
        <v>5.5</v>
      </c>
      <c r="DA45" s="660"/>
      <c r="DB45" s="660"/>
      <c r="DC45" s="661"/>
      <c r="DD45" s="634">
        <v>53730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1441728</v>
      </c>
      <c r="CS46" s="626"/>
      <c r="CT46" s="626"/>
      <c r="CU46" s="626"/>
      <c r="CV46" s="626"/>
      <c r="CW46" s="626"/>
      <c r="CX46" s="626"/>
      <c r="CY46" s="627"/>
      <c r="CZ46" s="659">
        <v>8.9</v>
      </c>
      <c r="DA46" s="708"/>
      <c r="DB46" s="708"/>
      <c r="DC46" s="709"/>
      <c r="DD46" s="634">
        <v>420642</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66262</v>
      </c>
      <c r="CS47" s="657"/>
      <c r="CT47" s="657"/>
      <c r="CU47" s="657"/>
      <c r="CV47" s="657"/>
      <c r="CW47" s="657"/>
      <c r="CX47" s="657"/>
      <c r="CY47" s="658"/>
      <c r="CZ47" s="659">
        <v>0.4</v>
      </c>
      <c r="DA47" s="660"/>
      <c r="DB47" s="660"/>
      <c r="DC47" s="661"/>
      <c r="DD47" s="634">
        <v>11185</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112</v>
      </c>
      <c r="CS48" s="626"/>
      <c r="CT48" s="626"/>
      <c r="CU48" s="626"/>
      <c r="CV48" s="626"/>
      <c r="CW48" s="626"/>
      <c r="CX48" s="626"/>
      <c r="CY48" s="627"/>
      <c r="CZ48" s="659" t="s">
        <v>112</v>
      </c>
      <c r="DA48" s="708"/>
      <c r="DB48" s="708"/>
      <c r="DC48" s="709"/>
      <c r="DD48" s="634" t="s">
        <v>112</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16183768</v>
      </c>
      <c r="CS49" s="693"/>
      <c r="CT49" s="693"/>
      <c r="CU49" s="693"/>
      <c r="CV49" s="693"/>
      <c r="CW49" s="693"/>
      <c r="CX49" s="693"/>
      <c r="CY49" s="720"/>
      <c r="CZ49" s="721">
        <v>100</v>
      </c>
      <c r="DA49" s="722"/>
      <c r="DB49" s="722"/>
      <c r="DC49" s="723"/>
      <c r="DD49" s="724">
        <v>10462029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0" zoomScaleNormal="60"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16597</v>
      </c>
      <c r="R7" s="755"/>
      <c r="S7" s="755"/>
      <c r="T7" s="755"/>
      <c r="U7" s="755"/>
      <c r="V7" s="755">
        <v>16043</v>
      </c>
      <c r="W7" s="755"/>
      <c r="X7" s="755"/>
      <c r="Y7" s="755"/>
      <c r="Z7" s="755"/>
      <c r="AA7" s="755">
        <v>554</v>
      </c>
      <c r="AB7" s="755"/>
      <c r="AC7" s="755"/>
      <c r="AD7" s="755"/>
      <c r="AE7" s="756"/>
      <c r="AF7" s="757">
        <v>493</v>
      </c>
      <c r="AG7" s="758"/>
      <c r="AH7" s="758"/>
      <c r="AI7" s="758"/>
      <c r="AJ7" s="759"/>
      <c r="AK7" s="794">
        <v>550</v>
      </c>
      <c r="AL7" s="795"/>
      <c r="AM7" s="795"/>
      <c r="AN7" s="795"/>
      <c r="AO7" s="795"/>
      <c r="AP7" s="795">
        <v>13250</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550</v>
      </c>
      <c r="BT7" s="799"/>
      <c r="BU7" s="799"/>
      <c r="BV7" s="799"/>
      <c r="BW7" s="799"/>
      <c r="BX7" s="799"/>
      <c r="BY7" s="799"/>
      <c r="BZ7" s="799"/>
      <c r="CA7" s="799"/>
      <c r="CB7" s="799"/>
      <c r="CC7" s="799"/>
      <c r="CD7" s="799"/>
      <c r="CE7" s="799"/>
      <c r="CF7" s="799"/>
      <c r="CG7" s="800"/>
      <c r="CH7" s="791">
        <v>33</v>
      </c>
      <c r="CI7" s="792"/>
      <c r="CJ7" s="792"/>
      <c r="CK7" s="792"/>
      <c r="CL7" s="793"/>
      <c r="CM7" s="791">
        <v>238</v>
      </c>
      <c r="CN7" s="792"/>
      <c r="CO7" s="792"/>
      <c r="CP7" s="792"/>
      <c r="CQ7" s="793"/>
      <c r="CR7" s="791">
        <v>77</v>
      </c>
      <c r="CS7" s="792"/>
      <c r="CT7" s="792"/>
      <c r="CU7" s="792"/>
      <c r="CV7" s="793"/>
      <c r="CW7" s="791" t="s">
        <v>553</v>
      </c>
      <c r="CX7" s="792"/>
      <c r="CY7" s="792"/>
      <c r="CZ7" s="792"/>
      <c r="DA7" s="793"/>
      <c r="DB7" s="791" t="s">
        <v>553</v>
      </c>
      <c r="DC7" s="792"/>
      <c r="DD7" s="792"/>
      <c r="DE7" s="792"/>
      <c r="DF7" s="793"/>
      <c r="DG7" s="791" t="s">
        <v>553</v>
      </c>
      <c r="DH7" s="792"/>
      <c r="DI7" s="792"/>
      <c r="DJ7" s="792"/>
      <c r="DK7" s="793"/>
      <c r="DL7" s="791" t="s">
        <v>553</v>
      </c>
      <c r="DM7" s="792"/>
      <c r="DN7" s="792"/>
      <c r="DO7" s="792"/>
      <c r="DP7" s="793"/>
      <c r="DQ7" s="791" t="s">
        <v>553</v>
      </c>
      <c r="DR7" s="792"/>
      <c r="DS7" s="792"/>
      <c r="DT7" s="792"/>
      <c r="DU7" s="793"/>
      <c r="DV7" s="772"/>
      <c r="DW7" s="773"/>
      <c r="DX7" s="773"/>
      <c r="DY7" s="773"/>
      <c r="DZ7" s="774"/>
      <c r="EA7" s="207"/>
    </row>
    <row r="8" spans="1:131" s="208" customFormat="1" ht="26.25" customHeight="1" x14ac:dyDescent="0.15">
      <c r="A8" s="214">
        <v>2</v>
      </c>
      <c r="B8" s="775" t="s">
        <v>367</v>
      </c>
      <c r="C8" s="776"/>
      <c r="D8" s="776"/>
      <c r="E8" s="776"/>
      <c r="F8" s="776"/>
      <c r="G8" s="776"/>
      <c r="H8" s="776"/>
      <c r="I8" s="776"/>
      <c r="J8" s="776"/>
      <c r="K8" s="776"/>
      <c r="L8" s="776"/>
      <c r="M8" s="776"/>
      <c r="N8" s="776"/>
      <c r="O8" s="776"/>
      <c r="P8" s="777"/>
      <c r="Q8" s="778">
        <v>24</v>
      </c>
      <c r="R8" s="779"/>
      <c r="S8" s="779"/>
      <c r="T8" s="779"/>
      <c r="U8" s="779"/>
      <c r="V8" s="779">
        <v>2</v>
      </c>
      <c r="W8" s="779"/>
      <c r="X8" s="779"/>
      <c r="Y8" s="779"/>
      <c r="Z8" s="779"/>
      <c r="AA8" s="779">
        <v>22</v>
      </c>
      <c r="AB8" s="779"/>
      <c r="AC8" s="779"/>
      <c r="AD8" s="779"/>
      <c r="AE8" s="780"/>
      <c r="AF8" s="781">
        <v>22</v>
      </c>
      <c r="AG8" s="782"/>
      <c r="AH8" s="782"/>
      <c r="AI8" s="782"/>
      <c r="AJ8" s="783"/>
      <c r="AK8" s="784" t="s">
        <v>534</v>
      </c>
      <c r="AL8" s="785"/>
      <c r="AM8" s="785"/>
      <c r="AN8" s="785"/>
      <c r="AO8" s="785"/>
      <c r="AP8" s="785">
        <v>3</v>
      </c>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t="s">
        <v>552</v>
      </c>
      <c r="BS8" s="788" t="s">
        <v>551</v>
      </c>
      <c r="BT8" s="789"/>
      <c r="BU8" s="789"/>
      <c r="BV8" s="789"/>
      <c r="BW8" s="789"/>
      <c r="BX8" s="789"/>
      <c r="BY8" s="789"/>
      <c r="BZ8" s="789"/>
      <c r="CA8" s="789"/>
      <c r="CB8" s="789"/>
      <c r="CC8" s="789"/>
      <c r="CD8" s="789"/>
      <c r="CE8" s="789"/>
      <c r="CF8" s="789"/>
      <c r="CG8" s="790"/>
      <c r="CH8" s="801">
        <v>0</v>
      </c>
      <c r="CI8" s="802"/>
      <c r="CJ8" s="802"/>
      <c r="CK8" s="802"/>
      <c r="CL8" s="803"/>
      <c r="CM8" s="801">
        <v>143</v>
      </c>
      <c r="CN8" s="802"/>
      <c r="CO8" s="802"/>
      <c r="CP8" s="802"/>
      <c r="CQ8" s="803"/>
      <c r="CR8" s="801">
        <v>5</v>
      </c>
      <c r="CS8" s="802"/>
      <c r="CT8" s="802"/>
      <c r="CU8" s="802"/>
      <c r="CV8" s="803"/>
      <c r="CW8" s="801" t="s">
        <v>553</v>
      </c>
      <c r="CX8" s="802"/>
      <c r="CY8" s="802"/>
      <c r="CZ8" s="802"/>
      <c r="DA8" s="803"/>
      <c r="DB8" s="801" t="s">
        <v>553</v>
      </c>
      <c r="DC8" s="802"/>
      <c r="DD8" s="802"/>
      <c r="DE8" s="802"/>
      <c r="DF8" s="803"/>
      <c r="DG8" s="801" t="s">
        <v>553</v>
      </c>
      <c r="DH8" s="802"/>
      <c r="DI8" s="802"/>
      <c r="DJ8" s="802"/>
      <c r="DK8" s="803"/>
      <c r="DL8" s="801" t="s">
        <v>553</v>
      </c>
      <c r="DM8" s="802"/>
      <c r="DN8" s="802"/>
      <c r="DO8" s="802"/>
      <c r="DP8" s="803"/>
      <c r="DQ8" s="801" t="s">
        <v>553</v>
      </c>
      <c r="DR8" s="802"/>
      <c r="DS8" s="802"/>
      <c r="DT8" s="802"/>
      <c r="DU8" s="803"/>
      <c r="DV8" s="804"/>
      <c r="DW8" s="805"/>
      <c r="DX8" s="805"/>
      <c r="DY8" s="805"/>
      <c r="DZ8" s="806"/>
      <c r="EA8" s="207"/>
    </row>
    <row r="9" spans="1:131" s="208" customFormat="1" ht="26.25" customHeight="1" x14ac:dyDescent="0.15">
      <c r="A9" s="214">
        <v>3</v>
      </c>
      <c r="B9" s="775" t="s">
        <v>368</v>
      </c>
      <c r="C9" s="776"/>
      <c r="D9" s="776"/>
      <c r="E9" s="776"/>
      <c r="F9" s="776"/>
      <c r="G9" s="776"/>
      <c r="H9" s="776"/>
      <c r="I9" s="776"/>
      <c r="J9" s="776"/>
      <c r="K9" s="776"/>
      <c r="L9" s="776"/>
      <c r="M9" s="776"/>
      <c r="N9" s="776"/>
      <c r="O9" s="776"/>
      <c r="P9" s="777"/>
      <c r="Q9" s="778">
        <v>143</v>
      </c>
      <c r="R9" s="779"/>
      <c r="S9" s="779"/>
      <c r="T9" s="779"/>
      <c r="U9" s="779"/>
      <c r="V9" s="779">
        <v>138</v>
      </c>
      <c r="W9" s="779"/>
      <c r="X9" s="779"/>
      <c r="Y9" s="779"/>
      <c r="Z9" s="779"/>
      <c r="AA9" s="779">
        <v>5</v>
      </c>
      <c r="AB9" s="779"/>
      <c r="AC9" s="779"/>
      <c r="AD9" s="779"/>
      <c r="AE9" s="780"/>
      <c r="AF9" s="781">
        <v>5</v>
      </c>
      <c r="AG9" s="782"/>
      <c r="AH9" s="782"/>
      <c r="AI9" s="782"/>
      <c r="AJ9" s="783"/>
      <c r="AK9" s="784" t="s">
        <v>534</v>
      </c>
      <c r="AL9" s="785"/>
      <c r="AM9" s="785"/>
      <c r="AN9" s="785"/>
      <c r="AO9" s="785"/>
      <c r="AP9" s="785" t="s">
        <v>535</v>
      </c>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369</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370</v>
      </c>
      <c r="B23" s="810" t="s">
        <v>371</v>
      </c>
      <c r="C23" s="811"/>
      <c r="D23" s="811"/>
      <c r="E23" s="811"/>
      <c r="F23" s="811"/>
      <c r="G23" s="811"/>
      <c r="H23" s="811"/>
      <c r="I23" s="811"/>
      <c r="J23" s="811"/>
      <c r="K23" s="811"/>
      <c r="L23" s="811"/>
      <c r="M23" s="811"/>
      <c r="N23" s="811"/>
      <c r="O23" s="811"/>
      <c r="P23" s="812"/>
      <c r="Q23" s="813">
        <v>16765</v>
      </c>
      <c r="R23" s="814"/>
      <c r="S23" s="814"/>
      <c r="T23" s="814"/>
      <c r="U23" s="814"/>
      <c r="V23" s="814">
        <v>16184</v>
      </c>
      <c r="W23" s="814"/>
      <c r="X23" s="814"/>
      <c r="Y23" s="814"/>
      <c r="Z23" s="814"/>
      <c r="AA23" s="814">
        <v>581</v>
      </c>
      <c r="AB23" s="814"/>
      <c r="AC23" s="814"/>
      <c r="AD23" s="814"/>
      <c r="AE23" s="815"/>
      <c r="AF23" s="816">
        <v>520</v>
      </c>
      <c r="AG23" s="814"/>
      <c r="AH23" s="814"/>
      <c r="AI23" s="814"/>
      <c r="AJ23" s="817"/>
      <c r="AK23" s="818"/>
      <c r="AL23" s="819"/>
      <c r="AM23" s="819"/>
      <c r="AN23" s="819"/>
      <c r="AO23" s="819"/>
      <c r="AP23" s="814">
        <v>13253</v>
      </c>
      <c r="AQ23" s="814"/>
      <c r="AR23" s="814"/>
      <c r="AS23" s="814"/>
      <c r="AT23" s="814"/>
      <c r="AU23" s="820"/>
      <c r="AV23" s="820"/>
      <c r="AW23" s="820"/>
      <c r="AX23" s="820"/>
      <c r="AY23" s="821"/>
      <c r="AZ23" s="829" t="s">
        <v>112</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372</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373</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374</v>
      </c>
      <c r="R26" s="738"/>
      <c r="S26" s="738"/>
      <c r="T26" s="738"/>
      <c r="U26" s="739"/>
      <c r="V26" s="737" t="s">
        <v>375</v>
      </c>
      <c r="W26" s="738"/>
      <c r="X26" s="738"/>
      <c r="Y26" s="738"/>
      <c r="Z26" s="739"/>
      <c r="AA26" s="737" t="s">
        <v>376</v>
      </c>
      <c r="AB26" s="738"/>
      <c r="AC26" s="738"/>
      <c r="AD26" s="738"/>
      <c r="AE26" s="738"/>
      <c r="AF26" s="832" t="s">
        <v>377</v>
      </c>
      <c r="AG26" s="833"/>
      <c r="AH26" s="833"/>
      <c r="AI26" s="833"/>
      <c r="AJ26" s="834"/>
      <c r="AK26" s="738" t="s">
        <v>378</v>
      </c>
      <c r="AL26" s="738"/>
      <c r="AM26" s="738"/>
      <c r="AN26" s="738"/>
      <c r="AO26" s="739"/>
      <c r="AP26" s="737" t="s">
        <v>379</v>
      </c>
      <c r="AQ26" s="738"/>
      <c r="AR26" s="738"/>
      <c r="AS26" s="738"/>
      <c r="AT26" s="739"/>
      <c r="AU26" s="737" t="s">
        <v>380</v>
      </c>
      <c r="AV26" s="738"/>
      <c r="AW26" s="738"/>
      <c r="AX26" s="738"/>
      <c r="AY26" s="739"/>
      <c r="AZ26" s="737" t="s">
        <v>381</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382</v>
      </c>
      <c r="C28" s="752"/>
      <c r="D28" s="752"/>
      <c r="E28" s="752"/>
      <c r="F28" s="752"/>
      <c r="G28" s="752"/>
      <c r="H28" s="752"/>
      <c r="I28" s="752"/>
      <c r="J28" s="752"/>
      <c r="K28" s="752"/>
      <c r="L28" s="752"/>
      <c r="M28" s="752"/>
      <c r="N28" s="752"/>
      <c r="O28" s="752"/>
      <c r="P28" s="753"/>
      <c r="Q28" s="842">
        <v>4804</v>
      </c>
      <c r="R28" s="843"/>
      <c r="S28" s="843"/>
      <c r="T28" s="843"/>
      <c r="U28" s="843"/>
      <c r="V28" s="843">
        <v>4783</v>
      </c>
      <c r="W28" s="843"/>
      <c r="X28" s="843"/>
      <c r="Y28" s="843"/>
      <c r="Z28" s="843"/>
      <c r="AA28" s="843">
        <v>21</v>
      </c>
      <c r="AB28" s="843"/>
      <c r="AC28" s="843"/>
      <c r="AD28" s="843"/>
      <c r="AE28" s="844"/>
      <c r="AF28" s="845">
        <v>21</v>
      </c>
      <c r="AG28" s="843"/>
      <c r="AH28" s="843"/>
      <c r="AI28" s="843"/>
      <c r="AJ28" s="846"/>
      <c r="AK28" s="847">
        <v>358</v>
      </c>
      <c r="AL28" s="838"/>
      <c r="AM28" s="838"/>
      <c r="AN28" s="838"/>
      <c r="AO28" s="838"/>
      <c r="AP28" s="838" t="s">
        <v>534</v>
      </c>
      <c r="AQ28" s="838"/>
      <c r="AR28" s="838"/>
      <c r="AS28" s="838"/>
      <c r="AT28" s="838"/>
      <c r="AU28" s="838" t="s">
        <v>534</v>
      </c>
      <c r="AV28" s="838"/>
      <c r="AW28" s="838"/>
      <c r="AX28" s="838"/>
      <c r="AY28" s="838"/>
      <c r="AZ28" s="839" t="s">
        <v>534</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383</v>
      </c>
      <c r="C29" s="776"/>
      <c r="D29" s="776"/>
      <c r="E29" s="776"/>
      <c r="F29" s="776"/>
      <c r="G29" s="776"/>
      <c r="H29" s="776"/>
      <c r="I29" s="776"/>
      <c r="J29" s="776"/>
      <c r="K29" s="776"/>
      <c r="L29" s="776"/>
      <c r="M29" s="776"/>
      <c r="N29" s="776"/>
      <c r="O29" s="776"/>
      <c r="P29" s="777"/>
      <c r="Q29" s="778">
        <v>435</v>
      </c>
      <c r="R29" s="779"/>
      <c r="S29" s="779"/>
      <c r="T29" s="779"/>
      <c r="U29" s="779"/>
      <c r="V29" s="779">
        <v>433</v>
      </c>
      <c r="W29" s="779"/>
      <c r="X29" s="779"/>
      <c r="Y29" s="779"/>
      <c r="Z29" s="779"/>
      <c r="AA29" s="779">
        <v>2</v>
      </c>
      <c r="AB29" s="779"/>
      <c r="AC29" s="779"/>
      <c r="AD29" s="779"/>
      <c r="AE29" s="780"/>
      <c r="AF29" s="781">
        <v>2</v>
      </c>
      <c r="AG29" s="782"/>
      <c r="AH29" s="782"/>
      <c r="AI29" s="782"/>
      <c r="AJ29" s="783"/>
      <c r="AK29" s="850">
        <v>147</v>
      </c>
      <c r="AL29" s="851"/>
      <c r="AM29" s="851"/>
      <c r="AN29" s="851"/>
      <c r="AO29" s="851"/>
      <c r="AP29" s="851" t="s">
        <v>534</v>
      </c>
      <c r="AQ29" s="851"/>
      <c r="AR29" s="851"/>
      <c r="AS29" s="851"/>
      <c r="AT29" s="851"/>
      <c r="AU29" s="851" t="s">
        <v>534</v>
      </c>
      <c r="AV29" s="851"/>
      <c r="AW29" s="851"/>
      <c r="AX29" s="851"/>
      <c r="AY29" s="851"/>
      <c r="AZ29" s="852" t="s">
        <v>534</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384</v>
      </c>
      <c r="C30" s="776"/>
      <c r="D30" s="776"/>
      <c r="E30" s="776"/>
      <c r="F30" s="776"/>
      <c r="G30" s="776"/>
      <c r="H30" s="776"/>
      <c r="I30" s="776"/>
      <c r="J30" s="776"/>
      <c r="K30" s="776"/>
      <c r="L30" s="776"/>
      <c r="M30" s="776"/>
      <c r="N30" s="776"/>
      <c r="O30" s="776"/>
      <c r="P30" s="777"/>
      <c r="Q30" s="778">
        <v>1092</v>
      </c>
      <c r="R30" s="779"/>
      <c r="S30" s="779"/>
      <c r="T30" s="779"/>
      <c r="U30" s="779"/>
      <c r="V30" s="779">
        <v>1075</v>
      </c>
      <c r="W30" s="779"/>
      <c r="X30" s="779"/>
      <c r="Y30" s="779"/>
      <c r="Z30" s="779"/>
      <c r="AA30" s="779">
        <v>16</v>
      </c>
      <c r="AB30" s="779"/>
      <c r="AC30" s="779"/>
      <c r="AD30" s="779"/>
      <c r="AE30" s="780"/>
      <c r="AF30" s="781">
        <v>16</v>
      </c>
      <c r="AG30" s="782"/>
      <c r="AH30" s="782"/>
      <c r="AI30" s="782"/>
      <c r="AJ30" s="783"/>
      <c r="AK30" s="850">
        <v>622</v>
      </c>
      <c r="AL30" s="851"/>
      <c r="AM30" s="851"/>
      <c r="AN30" s="851"/>
      <c r="AO30" s="851"/>
      <c r="AP30" s="851">
        <v>11028</v>
      </c>
      <c r="AQ30" s="851"/>
      <c r="AR30" s="851"/>
      <c r="AS30" s="851"/>
      <c r="AT30" s="851"/>
      <c r="AU30" s="851">
        <v>8403</v>
      </c>
      <c r="AV30" s="851"/>
      <c r="AW30" s="851"/>
      <c r="AX30" s="851"/>
      <c r="AY30" s="851"/>
      <c r="AZ30" s="852" t="s">
        <v>534</v>
      </c>
      <c r="BA30" s="852"/>
      <c r="BB30" s="852"/>
      <c r="BC30" s="852"/>
      <c r="BD30" s="852"/>
      <c r="BE30" s="848" t="s">
        <v>385</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386</v>
      </c>
      <c r="C31" s="776"/>
      <c r="D31" s="776"/>
      <c r="E31" s="776"/>
      <c r="F31" s="776"/>
      <c r="G31" s="776"/>
      <c r="H31" s="776"/>
      <c r="I31" s="776"/>
      <c r="J31" s="776"/>
      <c r="K31" s="776"/>
      <c r="L31" s="776"/>
      <c r="M31" s="776"/>
      <c r="N31" s="776"/>
      <c r="O31" s="776"/>
      <c r="P31" s="777"/>
      <c r="Q31" s="778">
        <v>29</v>
      </c>
      <c r="R31" s="779"/>
      <c r="S31" s="779"/>
      <c r="T31" s="779"/>
      <c r="U31" s="779"/>
      <c r="V31" s="779">
        <v>26</v>
      </c>
      <c r="W31" s="779"/>
      <c r="X31" s="779"/>
      <c r="Y31" s="779"/>
      <c r="Z31" s="779"/>
      <c r="AA31" s="779">
        <v>2</v>
      </c>
      <c r="AB31" s="779"/>
      <c r="AC31" s="779"/>
      <c r="AD31" s="779"/>
      <c r="AE31" s="780"/>
      <c r="AF31" s="781">
        <v>2</v>
      </c>
      <c r="AG31" s="782"/>
      <c r="AH31" s="782"/>
      <c r="AI31" s="782"/>
      <c r="AJ31" s="783"/>
      <c r="AK31" s="850">
        <v>21</v>
      </c>
      <c r="AL31" s="851"/>
      <c r="AM31" s="851"/>
      <c r="AN31" s="851"/>
      <c r="AO31" s="851"/>
      <c r="AP31" s="851">
        <v>88</v>
      </c>
      <c r="AQ31" s="851"/>
      <c r="AR31" s="851"/>
      <c r="AS31" s="851"/>
      <c r="AT31" s="851"/>
      <c r="AU31" s="851">
        <v>78</v>
      </c>
      <c r="AV31" s="851"/>
      <c r="AW31" s="851"/>
      <c r="AX31" s="851"/>
      <c r="AY31" s="851"/>
      <c r="AZ31" s="852" t="s">
        <v>534</v>
      </c>
      <c r="BA31" s="852"/>
      <c r="BB31" s="852"/>
      <c r="BC31" s="852"/>
      <c r="BD31" s="852"/>
      <c r="BE31" s="848" t="s">
        <v>385</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49</v>
      </c>
      <c r="R32" s="779"/>
      <c r="S32" s="779"/>
      <c r="T32" s="779"/>
      <c r="U32" s="779"/>
      <c r="V32" s="779">
        <v>48</v>
      </c>
      <c r="W32" s="779"/>
      <c r="X32" s="779"/>
      <c r="Y32" s="779"/>
      <c r="Z32" s="779"/>
      <c r="AA32" s="779">
        <v>1</v>
      </c>
      <c r="AB32" s="779"/>
      <c r="AC32" s="779"/>
      <c r="AD32" s="779"/>
      <c r="AE32" s="780"/>
      <c r="AF32" s="781">
        <v>1</v>
      </c>
      <c r="AG32" s="782"/>
      <c r="AH32" s="782"/>
      <c r="AI32" s="782"/>
      <c r="AJ32" s="783"/>
      <c r="AK32" s="850">
        <v>28</v>
      </c>
      <c r="AL32" s="851"/>
      <c r="AM32" s="851"/>
      <c r="AN32" s="851"/>
      <c r="AO32" s="851"/>
      <c r="AP32" s="851">
        <v>151</v>
      </c>
      <c r="AQ32" s="851"/>
      <c r="AR32" s="851"/>
      <c r="AS32" s="851"/>
      <c r="AT32" s="851"/>
      <c r="AU32" s="851">
        <v>130</v>
      </c>
      <c r="AV32" s="851"/>
      <c r="AW32" s="851"/>
      <c r="AX32" s="851"/>
      <c r="AY32" s="851"/>
      <c r="AZ32" s="852" t="s">
        <v>534</v>
      </c>
      <c r="BA32" s="852"/>
      <c r="BB32" s="852"/>
      <c r="BC32" s="852"/>
      <c r="BD32" s="852"/>
      <c r="BE32" s="848" t="s">
        <v>385</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t="s">
        <v>388</v>
      </c>
      <c r="C33" s="776"/>
      <c r="D33" s="776"/>
      <c r="E33" s="776"/>
      <c r="F33" s="776"/>
      <c r="G33" s="776"/>
      <c r="H33" s="776"/>
      <c r="I33" s="776"/>
      <c r="J33" s="776"/>
      <c r="K33" s="776"/>
      <c r="L33" s="776"/>
      <c r="M33" s="776"/>
      <c r="N33" s="776"/>
      <c r="O33" s="776"/>
      <c r="P33" s="777"/>
      <c r="Q33" s="778">
        <v>20</v>
      </c>
      <c r="R33" s="779"/>
      <c r="S33" s="779"/>
      <c r="T33" s="779"/>
      <c r="U33" s="779"/>
      <c r="V33" s="779">
        <v>19</v>
      </c>
      <c r="W33" s="779"/>
      <c r="X33" s="779"/>
      <c r="Y33" s="779"/>
      <c r="Z33" s="779"/>
      <c r="AA33" s="779">
        <v>1</v>
      </c>
      <c r="AB33" s="779"/>
      <c r="AC33" s="779"/>
      <c r="AD33" s="779"/>
      <c r="AE33" s="780"/>
      <c r="AF33" s="781">
        <v>1</v>
      </c>
      <c r="AG33" s="782"/>
      <c r="AH33" s="782"/>
      <c r="AI33" s="782"/>
      <c r="AJ33" s="783"/>
      <c r="AK33" s="850">
        <v>11</v>
      </c>
      <c r="AL33" s="851"/>
      <c r="AM33" s="851"/>
      <c r="AN33" s="851"/>
      <c r="AO33" s="851"/>
      <c r="AP33" s="851">
        <v>101</v>
      </c>
      <c r="AQ33" s="851"/>
      <c r="AR33" s="851"/>
      <c r="AS33" s="851"/>
      <c r="AT33" s="851"/>
      <c r="AU33" s="851">
        <v>59</v>
      </c>
      <c r="AV33" s="851"/>
      <c r="AW33" s="851"/>
      <c r="AX33" s="851"/>
      <c r="AY33" s="851"/>
      <c r="AZ33" s="852" t="s">
        <v>534</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389</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370</v>
      </c>
      <c r="B63" s="810" t="s">
        <v>390</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43</v>
      </c>
      <c r="AG63" s="862"/>
      <c r="AH63" s="862"/>
      <c r="AI63" s="862"/>
      <c r="AJ63" s="863"/>
      <c r="AK63" s="864"/>
      <c r="AL63" s="859"/>
      <c r="AM63" s="859"/>
      <c r="AN63" s="859"/>
      <c r="AO63" s="859"/>
      <c r="AP63" s="862">
        <v>11368</v>
      </c>
      <c r="AQ63" s="862"/>
      <c r="AR63" s="862"/>
      <c r="AS63" s="862"/>
      <c r="AT63" s="862"/>
      <c r="AU63" s="862">
        <v>8670</v>
      </c>
      <c r="AV63" s="862"/>
      <c r="AW63" s="862"/>
      <c r="AX63" s="862"/>
      <c r="AY63" s="862"/>
      <c r="AZ63" s="866"/>
      <c r="BA63" s="866"/>
      <c r="BB63" s="866"/>
      <c r="BC63" s="866"/>
      <c r="BD63" s="866"/>
      <c r="BE63" s="867"/>
      <c r="BF63" s="867"/>
      <c r="BG63" s="867"/>
      <c r="BH63" s="867"/>
      <c r="BI63" s="868"/>
      <c r="BJ63" s="869" t="s">
        <v>112</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391</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392</v>
      </c>
      <c r="B66" s="761"/>
      <c r="C66" s="761"/>
      <c r="D66" s="761"/>
      <c r="E66" s="761"/>
      <c r="F66" s="761"/>
      <c r="G66" s="761"/>
      <c r="H66" s="761"/>
      <c r="I66" s="761"/>
      <c r="J66" s="761"/>
      <c r="K66" s="761"/>
      <c r="L66" s="761"/>
      <c r="M66" s="761"/>
      <c r="N66" s="761"/>
      <c r="O66" s="761"/>
      <c r="P66" s="762"/>
      <c r="Q66" s="737" t="s">
        <v>374</v>
      </c>
      <c r="R66" s="738"/>
      <c r="S66" s="738"/>
      <c r="T66" s="738"/>
      <c r="U66" s="739"/>
      <c r="V66" s="737" t="s">
        <v>375</v>
      </c>
      <c r="W66" s="738"/>
      <c r="X66" s="738"/>
      <c r="Y66" s="738"/>
      <c r="Z66" s="739"/>
      <c r="AA66" s="737" t="s">
        <v>376</v>
      </c>
      <c r="AB66" s="738"/>
      <c r="AC66" s="738"/>
      <c r="AD66" s="738"/>
      <c r="AE66" s="739"/>
      <c r="AF66" s="872" t="s">
        <v>377</v>
      </c>
      <c r="AG66" s="833"/>
      <c r="AH66" s="833"/>
      <c r="AI66" s="833"/>
      <c r="AJ66" s="873"/>
      <c r="AK66" s="737" t="s">
        <v>378</v>
      </c>
      <c r="AL66" s="761"/>
      <c r="AM66" s="761"/>
      <c r="AN66" s="761"/>
      <c r="AO66" s="762"/>
      <c r="AP66" s="737" t="s">
        <v>379</v>
      </c>
      <c r="AQ66" s="738"/>
      <c r="AR66" s="738"/>
      <c r="AS66" s="738"/>
      <c r="AT66" s="739"/>
      <c r="AU66" s="737" t="s">
        <v>393</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536</v>
      </c>
      <c r="C68" s="890"/>
      <c r="D68" s="890"/>
      <c r="E68" s="890"/>
      <c r="F68" s="890"/>
      <c r="G68" s="890"/>
      <c r="H68" s="890"/>
      <c r="I68" s="890"/>
      <c r="J68" s="890"/>
      <c r="K68" s="890"/>
      <c r="L68" s="890"/>
      <c r="M68" s="890"/>
      <c r="N68" s="890"/>
      <c r="O68" s="890"/>
      <c r="P68" s="891"/>
      <c r="Q68" s="892">
        <v>149</v>
      </c>
      <c r="R68" s="886"/>
      <c r="S68" s="886"/>
      <c r="T68" s="886"/>
      <c r="U68" s="886"/>
      <c r="V68" s="886">
        <v>115</v>
      </c>
      <c r="W68" s="886"/>
      <c r="X68" s="886"/>
      <c r="Y68" s="886"/>
      <c r="Z68" s="886"/>
      <c r="AA68" s="886">
        <v>33</v>
      </c>
      <c r="AB68" s="886"/>
      <c r="AC68" s="886"/>
      <c r="AD68" s="886"/>
      <c r="AE68" s="886"/>
      <c r="AF68" s="886">
        <v>33</v>
      </c>
      <c r="AG68" s="886"/>
      <c r="AH68" s="886"/>
      <c r="AI68" s="886"/>
      <c r="AJ68" s="886"/>
      <c r="AK68" s="886" t="s">
        <v>549</v>
      </c>
      <c r="AL68" s="886"/>
      <c r="AM68" s="886"/>
      <c r="AN68" s="886"/>
      <c r="AO68" s="886"/>
      <c r="AP68" s="886" t="s">
        <v>549</v>
      </c>
      <c r="AQ68" s="886"/>
      <c r="AR68" s="886"/>
      <c r="AS68" s="886"/>
      <c r="AT68" s="886"/>
      <c r="AU68" s="886" t="s">
        <v>549</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537</v>
      </c>
      <c r="C69" s="894"/>
      <c r="D69" s="894"/>
      <c r="E69" s="894"/>
      <c r="F69" s="894"/>
      <c r="G69" s="894"/>
      <c r="H69" s="894"/>
      <c r="I69" s="894"/>
      <c r="J69" s="894"/>
      <c r="K69" s="894"/>
      <c r="L69" s="894"/>
      <c r="M69" s="894"/>
      <c r="N69" s="894"/>
      <c r="O69" s="894"/>
      <c r="P69" s="895"/>
      <c r="Q69" s="896">
        <v>1271</v>
      </c>
      <c r="R69" s="851"/>
      <c r="S69" s="851"/>
      <c r="T69" s="851"/>
      <c r="U69" s="851"/>
      <c r="V69" s="851">
        <v>1131</v>
      </c>
      <c r="W69" s="851"/>
      <c r="X69" s="851"/>
      <c r="Y69" s="851"/>
      <c r="Z69" s="851"/>
      <c r="AA69" s="851">
        <v>140</v>
      </c>
      <c r="AB69" s="851"/>
      <c r="AC69" s="851"/>
      <c r="AD69" s="851"/>
      <c r="AE69" s="851"/>
      <c r="AF69" s="851">
        <v>140</v>
      </c>
      <c r="AG69" s="851"/>
      <c r="AH69" s="851"/>
      <c r="AI69" s="851"/>
      <c r="AJ69" s="851"/>
      <c r="AK69" s="851" t="s">
        <v>549</v>
      </c>
      <c r="AL69" s="851"/>
      <c r="AM69" s="851"/>
      <c r="AN69" s="851"/>
      <c r="AO69" s="851"/>
      <c r="AP69" s="851">
        <v>572</v>
      </c>
      <c r="AQ69" s="851"/>
      <c r="AR69" s="851"/>
      <c r="AS69" s="851"/>
      <c r="AT69" s="851"/>
      <c r="AU69" s="851">
        <v>357</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538</v>
      </c>
      <c r="C70" s="894"/>
      <c r="D70" s="894"/>
      <c r="E70" s="894"/>
      <c r="F70" s="894"/>
      <c r="G70" s="894"/>
      <c r="H70" s="894"/>
      <c r="I70" s="894"/>
      <c r="J70" s="894"/>
      <c r="K70" s="894"/>
      <c r="L70" s="894"/>
      <c r="M70" s="894"/>
      <c r="N70" s="894"/>
      <c r="O70" s="894"/>
      <c r="P70" s="895"/>
      <c r="Q70" s="896">
        <v>101</v>
      </c>
      <c r="R70" s="851"/>
      <c r="S70" s="851"/>
      <c r="T70" s="851"/>
      <c r="U70" s="851"/>
      <c r="V70" s="851">
        <v>101</v>
      </c>
      <c r="W70" s="851"/>
      <c r="X70" s="851"/>
      <c r="Y70" s="851"/>
      <c r="Z70" s="851"/>
      <c r="AA70" s="851">
        <v>1</v>
      </c>
      <c r="AB70" s="851"/>
      <c r="AC70" s="851"/>
      <c r="AD70" s="851"/>
      <c r="AE70" s="851"/>
      <c r="AF70" s="851">
        <v>1</v>
      </c>
      <c r="AG70" s="851"/>
      <c r="AH70" s="851"/>
      <c r="AI70" s="851"/>
      <c r="AJ70" s="851"/>
      <c r="AK70" s="851">
        <v>1</v>
      </c>
      <c r="AL70" s="851"/>
      <c r="AM70" s="851"/>
      <c r="AN70" s="851"/>
      <c r="AO70" s="851"/>
      <c r="AP70" s="851" t="s">
        <v>548</v>
      </c>
      <c r="AQ70" s="851"/>
      <c r="AR70" s="851"/>
      <c r="AS70" s="851"/>
      <c r="AT70" s="851"/>
      <c r="AU70" s="851" t="s">
        <v>548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539</v>
      </c>
      <c r="C71" s="894"/>
      <c r="D71" s="894"/>
      <c r="E71" s="894"/>
      <c r="F71" s="894"/>
      <c r="G71" s="894"/>
      <c r="H71" s="894"/>
      <c r="I71" s="894"/>
      <c r="J71" s="894"/>
      <c r="K71" s="894"/>
      <c r="L71" s="894"/>
      <c r="M71" s="894"/>
      <c r="N71" s="894"/>
      <c r="O71" s="894"/>
      <c r="P71" s="895"/>
      <c r="Q71" s="896">
        <v>12059</v>
      </c>
      <c r="R71" s="851"/>
      <c r="S71" s="851"/>
      <c r="T71" s="851"/>
      <c r="U71" s="851"/>
      <c r="V71" s="851">
        <v>11158</v>
      </c>
      <c r="W71" s="851"/>
      <c r="X71" s="851"/>
      <c r="Y71" s="851"/>
      <c r="Z71" s="851"/>
      <c r="AA71" s="851">
        <v>900</v>
      </c>
      <c r="AB71" s="851"/>
      <c r="AC71" s="851"/>
      <c r="AD71" s="851"/>
      <c r="AE71" s="851"/>
      <c r="AF71" s="851">
        <v>900</v>
      </c>
      <c r="AG71" s="851"/>
      <c r="AH71" s="851"/>
      <c r="AI71" s="851"/>
      <c r="AJ71" s="851"/>
      <c r="AK71" s="851" t="s">
        <v>555</v>
      </c>
      <c r="AL71" s="851"/>
      <c r="AM71" s="851"/>
      <c r="AN71" s="851"/>
      <c r="AO71" s="851"/>
      <c r="AP71" s="851" t="s">
        <v>555</v>
      </c>
      <c r="AQ71" s="851"/>
      <c r="AR71" s="851"/>
      <c r="AS71" s="851"/>
      <c r="AT71" s="851"/>
      <c r="AU71" s="851" t="s">
        <v>555</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540</v>
      </c>
      <c r="C72" s="894"/>
      <c r="D72" s="894"/>
      <c r="E72" s="894"/>
      <c r="F72" s="894"/>
      <c r="G72" s="894"/>
      <c r="H72" s="894"/>
      <c r="I72" s="894"/>
      <c r="J72" s="894"/>
      <c r="K72" s="894"/>
      <c r="L72" s="894"/>
      <c r="M72" s="894"/>
      <c r="N72" s="894"/>
      <c r="O72" s="894"/>
      <c r="P72" s="895"/>
      <c r="Q72" s="896">
        <v>70</v>
      </c>
      <c r="R72" s="851"/>
      <c r="S72" s="851"/>
      <c r="T72" s="851"/>
      <c r="U72" s="851"/>
      <c r="V72" s="851">
        <v>70</v>
      </c>
      <c r="W72" s="851"/>
      <c r="X72" s="851"/>
      <c r="Y72" s="851"/>
      <c r="Z72" s="851"/>
      <c r="AA72" s="851" t="s">
        <v>555</v>
      </c>
      <c r="AB72" s="851"/>
      <c r="AC72" s="851"/>
      <c r="AD72" s="851"/>
      <c r="AE72" s="851"/>
      <c r="AF72" s="851" t="s">
        <v>555</v>
      </c>
      <c r="AG72" s="851"/>
      <c r="AH72" s="851"/>
      <c r="AI72" s="851"/>
      <c r="AJ72" s="851"/>
      <c r="AK72" s="851" t="s">
        <v>557</v>
      </c>
      <c r="AL72" s="851"/>
      <c r="AM72" s="851"/>
      <c r="AN72" s="851"/>
      <c r="AO72" s="851"/>
      <c r="AP72" s="851" t="s">
        <v>555</v>
      </c>
      <c r="AQ72" s="851"/>
      <c r="AR72" s="851"/>
      <c r="AS72" s="851"/>
      <c r="AT72" s="851"/>
      <c r="AU72" s="851" t="s">
        <v>555</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541</v>
      </c>
      <c r="C73" s="894"/>
      <c r="D73" s="894"/>
      <c r="E73" s="894"/>
      <c r="F73" s="894"/>
      <c r="G73" s="894"/>
      <c r="H73" s="894"/>
      <c r="I73" s="894"/>
      <c r="J73" s="894"/>
      <c r="K73" s="894"/>
      <c r="L73" s="894"/>
      <c r="M73" s="894"/>
      <c r="N73" s="894"/>
      <c r="O73" s="894"/>
      <c r="P73" s="895"/>
      <c r="Q73" s="896">
        <v>34</v>
      </c>
      <c r="R73" s="851"/>
      <c r="S73" s="851"/>
      <c r="T73" s="851"/>
      <c r="U73" s="851"/>
      <c r="V73" s="851">
        <v>31</v>
      </c>
      <c r="W73" s="851"/>
      <c r="X73" s="851"/>
      <c r="Y73" s="851"/>
      <c r="Z73" s="851"/>
      <c r="AA73" s="851">
        <v>3</v>
      </c>
      <c r="AB73" s="851"/>
      <c r="AC73" s="851"/>
      <c r="AD73" s="851"/>
      <c r="AE73" s="851"/>
      <c r="AF73" s="851">
        <v>3</v>
      </c>
      <c r="AG73" s="851"/>
      <c r="AH73" s="851"/>
      <c r="AI73" s="851"/>
      <c r="AJ73" s="851"/>
      <c r="AK73" s="851" t="s">
        <v>555</v>
      </c>
      <c r="AL73" s="851"/>
      <c r="AM73" s="851"/>
      <c r="AN73" s="851"/>
      <c r="AO73" s="851"/>
      <c r="AP73" s="851" t="s">
        <v>555</v>
      </c>
      <c r="AQ73" s="851"/>
      <c r="AR73" s="851"/>
      <c r="AS73" s="851"/>
      <c r="AT73" s="851"/>
      <c r="AU73" s="851" t="s">
        <v>555</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542</v>
      </c>
      <c r="C74" s="894"/>
      <c r="D74" s="894"/>
      <c r="E74" s="894"/>
      <c r="F74" s="894"/>
      <c r="G74" s="894"/>
      <c r="H74" s="894"/>
      <c r="I74" s="894"/>
      <c r="J74" s="894"/>
      <c r="K74" s="894"/>
      <c r="L74" s="894"/>
      <c r="M74" s="894"/>
      <c r="N74" s="894"/>
      <c r="O74" s="894"/>
      <c r="P74" s="895"/>
      <c r="Q74" s="896">
        <v>52</v>
      </c>
      <c r="R74" s="851"/>
      <c r="S74" s="851"/>
      <c r="T74" s="851"/>
      <c r="U74" s="851"/>
      <c r="V74" s="851">
        <v>49</v>
      </c>
      <c r="W74" s="851"/>
      <c r="X74" s="851"/>
      <c r="Y74" s="851"/>
      <c r="Z74" s="851"/>
      <c r="AA74" s="851">
        <v>13</v>
      </c>
      <c r="AB74" s="851"/>
      <c r="AC74" s="851"/>
      <c r="AD74" s="851"/>
      <c r="AE74" s="851"/>
      <c r="AF74" s="851">
        <v>13</v>
      </c>
      <c r="AG74" s="851"/>
      <c r="AH74" s="851"/>
      <c r="AI74" s="851"/>
      <c r="AJ74" s="851"/>
      <c r="AK74" s="851" t="s">
        <v>561</v>
      </c>
      <c r="AL74" s="851"/>
      <c r="AM74" s="851"/>
      <c r="AN74" s="851"/>
      <c r="AO74" s="851"/>
      <c r="AP74" s="851" t="s">
        <v>555</v>
      </c>
      <c r="AQ74" s="851"/>
      <c r="AR74" s="851"/>
      <c r="AS74" s="851"/>
      <c r="AT74" s="851"/>
      <c r="AU74" s="851" t="s">
        <v>555</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543</v>
      </c>
      <c r="C75" s="894"/>
      <c r="D75" s="894"/>
      <c r="E75" s="894"/>
      <c r="F75" s="894"/>
      <c r="G75" s="894"/>
      <c r="H75" s="894"/>
      <c r="I75" s="894"/>
      <c r="J75" s="894"/>
      <c r="K75" s="894"/>
      <c r="L75" s="894"/>
      <c r="M75" s="894"/>
      <c r="N75" s="894"/>
      <c r="O75" s="894"/>
      <c r="P75" s="895"/>
      <c r="Q75" s="899">
        <v>36</v>
      </c>
      <c r="R75" s="900"/>
      <c r="S75" s="900"/>
      <c r="T75" s="900"/>
      <c r="U75" s="850"/>
      <c r="V75" s="901">
        <v>24</v>
      </c>
      <c r="W75" s="900"/>
      <c r="X75" s="900"/>
      <c r="Y75" s="900"/>
      <c r="Z75" s="850"/>
      <c r="AA75" s="901">
        <v>2</v>
      </c>
      <c r="AB75" s="900"/>
      <c r="AC75" s="900"/>
      <c r="AD75" s="900"/>
      <c r="AE75" s="850"/>
      <c r="AF75" s="901">
        <v>2</v>
      </c>
      <c r="AG75" s="900"/>
      <c r="AH75" s="900"/>
      <c r="AI75" s="900"/>
      <c r="AJ75" s="850"/>
      <c r="AK75" s="901" t="s">
        <v>561</v>
      </c>
      <c r="AL75" s="900"/>
      <c r="AM75" s="900"/>
      <c r="AN75" s="900"/>
      <c r="AO75" s="850"/>
      <c r="AP75" s="901" t="s">
        <v>555</v>
      </c>
      <c r="AQ75" s="900"/>
      <c r="AR75" s="900"/>
      <c r="AS75" s="900"/>
      <c r="AT75" s="850"/>
      <c r="AU75" s="901" t="s">
        <v>555</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544</v>
      </c>
      <c r="C76" s="894"/>
      <c r="D76" s="894"/>
      <c r="E76" s="894"/>
      <c r="F76" s="894"/>
      <c r="G76" s="894"/>
      <c r="H76" s="894"/>
      <c r="I76" s="894"/>
      <c r="J76" s="894"/>
      <c r="K76" s="894"/>
      <c r="L76" s="894"/>
      <c r="M76" s="894"/>
      <c r="N76" s="894"/>
      <c r="O76" s="894"/>
      <c r="P76" s="895"/>
      <c r="Q76" s="899">
        <v>4641</v>
      </c>
      <c r="R76" s="900"/>
      <c r="S76" s="900"/>
      <c r="T76" s="900"/>
      <c r="U76" s="850"/>
      <c r="V76" s="901">
        <v>4397</v>
      </c>
      <c r="W76" s="900"/>
      <c r="X76" s="900"/>
      <c r="Y76" s="900"/>
      <c r="Z76" s="850"/>
      <c r="AA76" s="901">
        <v>244</v>
      </c>
      <c r="AB76" s="900"/>
      <c r="AC76" s="900"/>
      <c r="AD76" s="900"/>
      <c r="AE76" s="850"/>
      <c r="AF76" s="901">
        <v>204</v>
      </c>
      <c r="AG76" s="900"/>
      <c r="AH76" s="900"/>
      <c r="AI76" s="900"/>
      <c r="AJ76" s="850"/>
      <c r="AK76" s="901" t="s">
        <v>555</v>
      </c>
      <c r="AL76" s="900"/>
      <c r="AM76" s="900"/>
      <c r="AN76" s="900"/>
      <c r="AO76" s="850"/>
      <c r="AP76" s="901">
        <v>2200</v>
      </c>
      <c r="AQ76" s="900"/>
      <c r="AR76" s="900"/>
      <c r="AS76" s="900"/>
      <c r="AT76" s="850"/>
      <c r="AU76" s="901">
        <v>129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545</v>
      </c>
      <c r="C77" s="894"/>
      <c r="D77" s="894"/>
      <c r="E77" s="894"/>
      <c r="F77" s="894"/>
      <c r="G77" s="894"/>
      <c r="H77" s="894"/>
      <c r="I77" s="894"/>
      <c r="J77" s="894"/>
      <c r="K77" s="894"/>
      <c r="L77" s="894"/>
      <c r="M77" s="894"/>
      <c r="N77" s="894"/>
      <c r="O77" s="894"/>
      <c r="P77" s="895"/>
      <c r="Q77" s="899">
        <v>202</v>
      </c>
      <c r="R77" s="900"/>
      <c r="S77" s="900"/>
      <c r="T77" s="900"/>
      <c r="U77" s="850"/>
      <c r="V77" s="901">
        <v>197</v>
      </c>
      <c r="W77" s="900"/>
      <c r="X77" s="900"/>
      <c r="Y77" s="900"/>
      <c r="Z77" s="850"/>
      <c r="AA77" s="901">
        <v>5</v>
      </c>
      <c r="AB77" s="900"/>
      <c r="AC77" s="900"/>
      <c r="AD77" s="900"/>
      <c r="AE77" s="850"/>
      <c r="AF77" s="901">
        <v>5</v>
      </c>
      <c r="AG77" s="900"/>
      <c r="AH77" s="900"/>
      <c r="AI77" s="900"/>
      <c r="AJ77" s="850"/>
      <c r="AK77" s="901">
        <v>17</v>
      </c>
      <c r="AL77" s="900"/>
      <c r="AM77" s="900"/>
      <c r="AN77" s="900"/>
      <c r="AO77" s="850"/>
      <c r="AP77" s="901" t="s">
        <v>548</v>
      </c>
      <c r="AQ77" s="900"/>
      <c r="AR77" s="900"/>
      <c r="AS77" s="900"/>
      <c r="AT77" s="850"/>
      <c r="AU77" s="901" t="s">
        <v>548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558</v>
      </c>
      <c r="C78" s="894"/>
      <c r="D78" s="894"/>
      <c r="E78" s="894"/>
      <c r="F78" s="894"/>
      <c r="G78" s="894"/>
      <c r="H78" s="894"/>
      <c r="I78" s="894"/>
      <c r="J78" s="894"/>
      <c r="K78" s="894"/>
      <c r="L78" s="894"/>
      <c r="M78" s="894"/>
      <c r="N78" s="894"/>
      <c r="O78" s="894"/>
      <c r="P78" s="895"/>
      <c r="Q78" s="896">
        <v>64</v>
      </c>
      <c r="R78" s="851"/>
      <c r="S78" s="851"/>
      <c r="T78" s="851"/>
      <c r="U78" s="851"/>
      <c r="V78" s="851">
        <v>64</v>
      </c>
      <c r="W78" s="851"/>
      <c r="X78" s="851"/>
      <c r="Y78" s="851"/>
      <c r="Z78" s="851"/>
      <c r="AA78" s="851" t="s">
        <v>548</v>
      </c>
      <c r="AB78" s="851"/>
      <c r="AC78" s="851"/>
      <c r="AD78" s="851"/>
      <c r="AE78" s="851"/>
      <c r="AF78" s="851" t="s">
        <v>548</v>
      </c>
      <c r="AG78" s="851"/>
      <c r="AH78" s="851"/>
      <c r="AI78" s="851"/>
      <c r="AJ78" s="851"/>
      <c r="AK78" s="851" t="s">
        <v>548</v>
      </c>
      <c r="AL78" s="851"/>
      <c r="AM78" s="851"/>
      <c r="AN78" s="851"/>
      <c r="AO78" s="851"/>
      <c r="AP78" s="851" t="s">
        <v>548</v>
      </c>
      <c r="AQ78" s="851"/>
      <c r="AR78" s="851"/>
      <c r="AS78" s="851"/>
      <c r="AT78" s="851"/>
      <c r="AU78" s="851" t="s">
        <v>548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546</v>
      </c>
      <c r="C79" s="894"/>
      <c r="D79" s="894"/>
      <c r="E79" s="894"/>
      <c r="F79" s="894"/>
      <c r="G79" s="894"/>
      <c r="H79" s="894"/>
      <c r="I79" s="894"/>
      <c r="J79" s="894"/>
      <c r="K79" s="894"/>
      <c r="L79" s="894"/>
      <c r="M79" s="894"/>
      <c r="N79" s="894"/>
      <c r="O79" s="894"/>
      <c r="P79" s="895"/>
      <c r="Q79" s="896">
        <v>1049</v>
      </c>
      <c r="R79" s="851"/>
      <c r="S79" s="851"/>
      <c r="T79" s="851"/>
      <c r="U79" s="851"/>
      <c r="V79" s="851">
        <v>1014</v>
      </c>
      <c r="W79" s="851"/>
      <c r="X79" s="851"/>
      <c r="Y79" s="851"/>
      <c r="Z79" s="851"/>
      <c r="AA79" s="851">
        <v>36</v>
      </c>
      <c r="AB79" s="851"/>
      <c r="AC79" s="851"/>
      <c r="AD79" s="851"/>
      <c r="AE79" s="851"/>
      <c r="AF79" s="851">
        <v>36</v>
      </c>
      <c r="AG79" s="851"/>
      <c r="AH79" s="851"/>
      <c r="AI79" s="851"/>
      <c r="AJ79" s="851"/>
      <c r="AK79" s="851" t="s">
        <v>554</v>
      </c>
      <c r="AL79" s="851"/>
      <c r="AM79" s="851"/>
      <c r="AN79" s="851"/>
      <c r="AO79" s="851"/>
      <c r="AP79" s="851" t="s">
        <v>554</v>
      </c>
      <c r="AQ79" s="851"/>
      <c r="AR79" s="851"/>
      <c r="AS79" s="851"/>
      <c r="AT79" s="851"/>
      <c r="AU79" s="851" t="s">
        <v>554</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547</v>
      </c>
      <c r="C80" s="894"/>
      <c r="D80" s="894"/>
      <c r="E80" s="894"/>
      <c r="F80" s="894"/>
      <c r="G80" s="894"/>
      <c r="H80" s="894"/>
      <c r="I80" s="894"/>
      <c r="J80" s="894"/>
      <c r="K80" s="894"/>
      <c r="L80" s="894"/>
      <c r="M80" s="894"/>
      <c r="N80" s="894"/>
      <c r="O80" s="894"/>
      <c r="P80" s="895"/>
      <c r="Q80" s="896">
        <v>66230</v>
      </c>
      <c r="R80" s="851"/>
      <c r="S80" s="851"/>
      <c r="T80" s="851"/>
      <c r="U80" s="851"/>
      <c r="V80" s="851">
        <v>64208</v>
      </c>
      <c r="W80" s="851"/>
      <c r="X80" s="851"/>
      <c r="Y80" s="851"/>
      <c r="Z80" s="851"/>
      <c r="AA80" s="851">
        <v>2022</v>
      </c>
      <c r="AB80" s="851"/>
      <c r="AC80" s="851"/>
      <c r="AD80" s="851"/>
      <c r="AE80" s="851"/>
      <c r="AF80" s="851">
        <v>2022</v>
      </c>
      <c r="AG80" s="851"/>
      <c r="AH80" s="851"/>
      <c r="AI80" s="851"/>
      <c r="AJ80" s="851"/>
      <c r="AK80" s="851">
        <v>160</v>
      </c>
      <c r="AL80" s="851"/>
      <c r="AM80" s="851"/>
      <c r="AN80" s="851"/>
      <c r="AO80" s="851"/>
      <c r="AP80" s="851" t="s">
        <v>554</v>
      </c>
      <c r="AQ80" s="851"/>
      <c r="AR80" s="851"/>
      <c r="AS80" s="851"/>
      <c r="AT80" s="851"/>
      <c r="AU80" s="851" t="s">
        <v>554</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t="s">
        <v>559</v>
      </c>
      <c r="C81" s="894"/>
      <c r="D81" s="894"/>
      <c r="E81" s="894"/>
      <c r="F81" s="894"/>
      <c r="G81" s="894"/>
      <c r="H81" s="894"/>
      <c r="I81" s="894"/>
      <c r="J81" s="894"/>
      <c r="K81" s="894"/>
      <c r="L81" s="894"/>
      <c r="M81" s="894"/>
      <c r="N81" s="894"/>
      <c r="O81" s="894"/>
      <c r="P81" s="895"/>
      <c r="Q81" s="896">
        <v>489</v>
      </c>
      <c r="R81" s="851"/>
      <c r="S81" s="851"/>
      <c r="T81" s="851"/>
      <c r="U81" s="851"/>
      <c r="V81" s="851">
        <v>416</v>
      </c>
      <c r="W81" s="851"/>
      <c r="X81" s="851"/>
      <c r="Y81" s="851"/>
      <c r="Z81" s="851"/>
      <c r="AA81" s="851">
        <v>72</v>
      </c>
      <c r="AB81" s="851"/>
      <c r="AC81" s="851"/>
      <c r="AD81" s="851"/>
      <c r="AE81" s="851"/>
      <c r="AF81" s="851">
        <v>72</v>
      </c>
      <c r="AG81" s="851"/>
      <c r="AH81" s="851"/>
      <c r="AI81" s="851"/>
      <c r="AJ81" s="851"/>
      <c r="AK81" s="851">
        <v>61</v>
      </c>
      <c r="AL81" s="851"/>
      <c r="AM81" s="851"/>
      <c r="AN81" s="851"/>
      <c r="AO81" s="851"/>
      <c r="AP81" s="851" t="s">
        <v>555</v>
      </c>
      <c r="AQ81" s="851"/>
      <c r="AR81" s="851"/>
      <c r="AS81" s="851"/>
      <c r="AT81" s="851"/>
      <c r="AU81" s="851" t="s">
        <v>556</v>
      </c>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t="s">
        <v>560</v>
      </c>
      <c r="C82" s="894"/>
      <c r="D82" s="894"/>
      <c r="E82" s="894"/>
      <c r="F82" s="894"/>
      <c r="G82" s="894"/>
      <c r="H82" s="894"/>
      <c r="I82" s="894"/>
      <c r="J82" s="894"/>
      <c r="K82" s="894"/>
      <c r="L82" s="894"/>
      <c r="M82" s="894"/>
      <c r="N82" s="894"/>
      <c r="O82" s="894"/>
      <c r="P82" s="895"/>
      <c r="Q82" s="896">
        <v>744266</v>
      </c>
      <c r="R82" s="851"/>
      <c r="S82" s="851"/>
      <c r="T82" s="851"/>
      <c r="U82" s="851"/>
      <c r="V82" s="851">
        <v>712499</v>
      </c>
      <c r="W82" s="851"/>
      <c r="X82" s="851"/>
      <c r="Y82" s="851"/>
      <c r="Z82" s="851"/>
      <c r="AA82" s="851">
        <v>31767</v>
      </c>
      <c r="AB82" s="851"/>
      <c r="AC82" s="851"/>
      <c r="AD82" s="851"/>
      <c r="AE82" s="851"/>
      <c r="AF82" s="851">
        <v>31767</v>
      </c>
      <c r="AG82" s="851"/>
      <c r="AH82" s="851"/>
      <c r="AI82" s="851"/>
      <c r="AJ82" s="851"/>
      <c r="AK82" s="851" t="s">
        <v>555</v>
      </c>
      <c r="AL82" s="851"/>
      <c r="AM82" s="851"/>
      <c r="AN82" s="851"/>
      <c r="AO82" s="851"/>
      <c r="AP82" s="851" t="s">
        <v>555</v>
      </c>
      <c r="AQ82" s="851"/>
      <c r="AR82" s="851"/>
      <c r="AS82" s="851"/>
      <c r="AT82" s="851"/>
      <c r="AU82" s="851" t="s">
        <v>555</v>
      </c>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370</v>
      </c>
      <c r="B88" s="810" t="s">
        <v>394</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35198</v>
      </c>
      <c r="AG88" s="862"/>
      <c r="AH88" s="862"/>
      <c r="AI88" s="862"/>
      <c r="AJ88" s="862"/>
      <c r="AK88" s="859"/>
      <c r="AL88" s="859"/>
      <c r="AM88" s="859"/>
      <c r="AN88" s="859"/>
      <c r="AO88" s="859"/>
      <c r="AP88" s="862">
        <v>2772</v>
      </c>
      <c r="AQ88" s="862"/>
      <c r="AR88" s="862"/>
      <c r="AS88" s="862"/>
      <c r="AT88" s="862"/>
      <c r="AU88" s="862">
        <v>486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370</v>
      </c>
      <c r="BR102" s="810" t="s">
        <v>395</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82</v>
      </c>
      <c r="CS102" s="870"/>
      <c r="CT102" s="870"/>
      <c r="CU102" s="870"/>
      <c r="CV102" s="913"/>
      <c r="CW102" s="912" t="s">
        <v>553</v>
      </c>
      <c r="CX102" s="870"/>
      <c r="CY102" s="870"/>
      <c r="CZ102" s="870"/>
      <c r="DA102" s="913"/>
      <c r="DB102" s="912" t="s">
        <v>553</v>
      </c>
      <c r="DC102" s="870"/>
      <c r="DD102" s="870"/>
      <c r="DE102" s="870"/>
      <c r="DF102" s="913"/>
      <c r="DG102" s="912" t="s">
        <v>553</v>
      </c>
      <c r="DH102" s="870"/>
      <c r="DI102" s="870"/>
      <c r="DJ102" s="870"/>
      <c r="DK102" s="913"/>
      <c r="DL102" s="912" t="s">
        <v>553</v>
      </c>
      <c r="DM102" s="870"/>
      <c r="DN102" s="870"/>
      <c r="DO102" s="870"/>
      <c r="DP102" s="913"/>
      <c r="DQ102" s="912" t="s">
        <v>553</v>
      </c>
      <c r="DR102" s="870"/>
      <c r="DS102" s="870"/>
      <c r="DT102" s="870"/>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396</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397</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398</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399</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400</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401</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402</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403</v>
      </c>
      <c r="AB109" s="915"/>
      <c r="AC109" s="915"/>
      <c r="AD109" s="915"/>
      <c r="AE109" s="916"/>
      <c r="AF109" s="914" t="s">
        <v>288</v>
      </c>
      <c r="AG109" s="915"/>
      <c r="AH109" s="915"/>
      <c r="AI109" s="915"/>
      <c r="AJ109" s="916"/>
      <c r="AK109" s="914" t="s">
        <v>287</v>
      </c>
      <c r="AL109" s="915"/>
      <c r="AM109" s="915"/>
      <c r="AN109" s="915"/>
      <c r="AO109" s="916"/>
      <c r="AP109" s="914" t="s">
        <v>404</v>
      </c>
      <c r="AQ109" s="915"/>
      <c r="AR109" s="915"/>
      <c r="AS109" s="915"/>
      <c r="AT109" s="917"/>
      <c r="AU109" s="934" t="s">
        <v>402</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403</v>
      </c>
      <c r="BR109" s="915"/>
      <c r="BS109" s="915"/>
      <c r="BT109" s="915"/>
      <c r="BU109" s="916"/>
      <c r="BV109" s="914" t="s">
        <v>288</v>
      </c>
      <c r="BW109" s="915"/>
      <c r="BX109" s="915"/>
      <c r="BY109" s="915"/>
      <c r="BZ109" s="916"/>
      <c r="CA109" s="914" t="s">
        <v>287</v>
      </c>
      <c r="CB109" s="915"/>
      <c r="CC109" s="915"/>
      <c r="CD109" s="915"/>
      <c r="CE109" s="916"/>
      <c r="CF109" s="935" t="s">
        <v>404</v>
      </c>
      <c r="CG109" s="935"/>
      <c r="CH109" s="935"/>
      <c r="CI109" s="935"/>
      <c r="CJ109" s="935"/>
      <c r="CK109" s="914" t="s">
        <v>405</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403</v>
      </c>
      <c r="DH109" s="915"/>
      <c r="DI109" s="915"/>
      <c r="DJ109" s="915"/>
      <c r="DK109" s="916"/>
      <c r="DL109" s="914" t="s">
        <v>288</v>
      </c>
      <c r="DM109" s="915"/>
      <c r="DN109" s="915"/>
      <c r="DO109" s="915"/>
      <c r="DP109" s="916"/>
      <c r="DQ109" s="914" t="s">
        <v>287</v>
      </c>
      <c r="DR109" s="915"/>
      <c r="DS109" s="915"/>
      <c r="DT109" s="915"/>
      <c r="DU109" s="916"/>
      <c r="DV109" s="914" t="s">
        <v>404</v>
      </c>
      <c r="DW109" s="915"/>
      <c r="DX109" s="915"/>
      <c r="DY109" s="915"/>
      <c r="DZ109" s="917"/>
    </row>
    <row r="110" spans="1:131" s="199" customFormat="1" ht="26.25" customHeight="1" x14ac:dyDescent="0.15">
      <c r="A110" s="918" t="s">
        <v>406</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1730492</v>
      </c>
      <c r="AB110" s="922"/>
      <c r="AC110" s="922"/>
      <c r="AD110" s="922"/>
      <c r="AE110" s="923"/>
      <c r="AF110" s="924">
        <v>1719877</v>
      </c>
      <c r="AG110" s="922"/>
      <c r="AH110" s="922"/>
      <c r="AI110" s="922"/>
      <c r="AJ110" s="923"/>
      <c r="AK110" s="924">
        <v>1632567</v>
      </c>
      <c r="AL110" s="922"/>
      <c r="AM110" s="922"/>
      <c r="AN110" s="922"/>
      <c r="AO110" s="923"/>
      <c r="AP110" s="925">
        <v>22.6</v>
      </c>
      <c r="AQ110" s="926"/>
      <c r="AR110" s="926"/>
      <c r="AS110" s="926"/>
      <c r="AT110" s="927"/>
      <c r="AU110" s="928" t="s">
        <v>61</v>
      </c>
      <c r="AV110" s="929"/>
      <c r="AW110" s="929"/>
      <c r="AX110" s="929"/>
      <c r="AY110" s="929"/>
      <c r="AZ110" s="970" t="s">
        <v>407</v>
      </c>
      <c r="BA110" s="919"/>
      <c r="BB110" s="919"/>
      <c r="BC110" s="919"/>
      <c r="BD110" s="919"/>
      <c r="BE110" s="919"/>
      <c r="BF110" s="919"/>
      <c r="BG110" s="919"/>
      <c r="BH110" s="919"/>
      <c r="BI110" s="919"/>
      <c r="BJ110" s="919"/>
      <c r="BK110" s="919"/>
      <c r="BL110" s="919"/>
      <c r="BM110" s="919"/>
      <c r="BN110" s="919"/>
      <c r="BO110" s="919"/>
      <c r="BP110" s="920"/>
      <c r="BQ110" s="956">
        <v>14027026</v>
      </c>
      <c r="BR110" s="957"/>
      <c r="BS110" s="957"/>
      <c r="BT110" s="957"/>
      <c r="BU110" s="957"/>
      <c r="BV110" s="957">
        <v>13700867</v>
      </c>
      <c r="BW110" s="957"/>
      <c r="BX110" s="957"/>
      <c r="BY110" s="957"/>
      <c r="BZ110" s="957"/>
      <c r="CA110" s="957">
        <v>13253353</v>
      </c>
      <c r="CB110" s="957"/>
      <c r="CC110" s="957"/>
      <c r="CD110" s="957"/>
      <c r="CE110" s="957"/>
      <c r="CF110" s="971">
        <v>183.6</v>
      </c>
      <c r="CG110" s="972"/>
      <c r="CH110" s="972"/>
      <c r="CI110" s="972"/>
      <c r="CJ110" s="972"/>
      <c r="CK110" s="973" t="s">
        <v>408</v>
      </c>
      <c r="CL110" s="974"/>
      <c r="CM110" s="953" t="s">
        <v>409</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112</v>
      </c>
      <c r="DH110" s="957"/>
      <c r="DI110" s="957"/>
      <c r="DJ110" s="957"/>
      <c r="DK110" s="957"/>
      <c r="DL110" s="957" t="s">
        <v>112</v>
      </c>
      <c r="DM110" s="957"/>
      <c r="DN110" s="957"/>
      <c r="DO110" s="957"/>
      <c r="DP110" s="957"/>
      <c r="DQ110" s="957" t="s">
        <v>112</v>
      </c>
      <c r="DR110" s="957"/>
      <c r="DS110" s="957"/>
      <c r="DT110" s="957"/>
      <c r="DU110" s="957"/>
      <c r="DV110" s="958" t="s">
        <v>112</v>
      </c>
      <c r="DW110" s="958"/>
      <c r="DX110" s="958"/>
      <c r="DY110" s="958"/>
      <c r="DZ110" s="959"/>
    </row>
    <row r="111" spans="1:131" s="199" customFormat="1" ht="26.25" customHeight="1" x14ac:dyDescent="0.15">
      <c r="A111" s="960" t="s">
        <v>410</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112</v>
      </c>
      <c r="AB111" s="964"/>
      <c r="AC111" s="964"/>
      <c r="AD111" s="964"/>
      <c r="AE111" s="965"/>
      <c r="AF111" s="966" t="s">
        <v>112</v>
      </c>
      <c r="AG111" s="964"/>
      <c r="AH111" s="964"/>
      <c r="AI111" s="964"/>
      <c r="AJ111" s="965"/>
      <c r="AK111" s="966" t="s">
        <v>112</v>
      </c>
      <c r="AL111" s="964"/>
      <c r="AM111" s="964"/>
      <c r="AN111" s="964"/>
      <c r="AO111" s="965"/>
      <c r="AP111" s="967" t="s">
        <v>112</v>
      </c>
      <c r="AQ111" s="968"/>
      <c r="AR111" s="968"/>
      <c r="AS111" s="968"/>
      <c r="AT111" s="969"/>
      <c r="AU111" s="930"/>
      <c r="AV111" s="931"/>
      <c r="AW111" s="931"/>
      <c r="AX111" s="931"/>
      <c r="AY111" s="931"/>
      <c r="AZ111" s="979" t="s">
        <v>411</v>
      </c>
      <c r="BA111" s="980"/>
      <c r="BB111" s="980"/>
      <c r="BC111" s="980"/>
      <c r="BD111" s="980"/>
      <c r="BE111" s="980"/>
      <c r="BF111" s="980"/>
      <c r="BG111" s="980"/>
      <c r="BH111" s="980"/>
      <c r="BI111" s="980"/>
      <c r="BJ111" s="980"/>
      <c r="BK111" s="980"/>
      <c r="BL111" s="980"/>
      <c r="BM111" s="980"/>
      <c r="BN111" s="980"/>
      <c r="BO111" s="980"/>
      <c r="BP111" s="981"/>
      <c r="BQ111" s="949">
        <v>275718</v>
      </c>
      <c r="BR111" s="950"/>
      <c r="BS111" s="950"/>
      <c r="BT111" s="950"/>
      <c r="BU111" s="950"/>
      <c r="BV111" s="950">
        <v>182125</v>
      </c>
      <c r="BW111" s="950"/>
      <c r="BX111" s="950"/>
      <c r="BY111" s="950"/>
      <c r="BZ111" s="950"/>
      <c r="CA111" s="950">
        <v>124976</v>
      </c>
      <c r="CB111" s="950"/>
      <c r="CC111" s="950"/>
      <c r="CD111" s="950"/>
      <c r="CE111" s="950"/>
      <c r="CF111" s="944">
        <v>1.7</v>
      </c>
      <c r="CG111" s="945"/>
      <c r="CH111" s="945"/>
      <c r="CI111" s="945"/>
      <c r="CJ111" s="945"/>
      <c r="CK111" s="975"/>
      <c r="CL111" s="976"/>
      <c r="CM111" s="946" t="s">
        <v>412</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112</v>
      </c>
      <c r="DH111" s="950"/>
      <c r="DI111" s="950"/>
      <c r="DJ111" s="950"/>
      <c r="DK111" s="950"/>
      <c r="DL111" s="950" t="s">
        <v>112</v>
      </c>
      <c r="DM111" s="950"/>
      <c r="DN111" s="950"/>
      <c r="DO111" s="950"/>
      <c r="DP111" s="950"/>
      <c r="DQ111" s="950" t="s">
        <v>112</v>
      </c>
      <c r="DR111" s="950"/>
      <c r="DS111" s="950"/>
      <c r="DT111" s="950"/>
      <c r="DU111" s="950"/>
      <c r="DV111" s="951" t="s">
        <v>112</v>
      </c>
      <c r="DW111" s="951"/>
      <c r="DX111" s="951"/>
      <c r="DY111" s="951"/>
      <c r="DZ111" s="952"/>
    </row>
    <row r="112" spans="1:131" s="199" customFormat="1" ht="26.25" customHeight="1" x14ac:dyDescent="0.15">
      <c r="A112" s="982" t="s">
        <v>413</v>
      </c>
      <c r="B112" s="983"/>
      <c r="C112" s="980" t="s">
        <v>414</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112</v>
      </c>
      <c r="AB112" s="989"/>
      <c r="AC112" s="989"/>
      <c r="AD112" s="989"/>
      <c r="AE112" s="990"/>
      <c r="AF112" s="991" t="s">
        <v>112</v>
      </c>
      <c r="AG112" s="989"/>
      <c r="AH112" s="989"/>
      <c r="AI112" s="989"/>
      <c r="AJ112" s="990"/>
      <c r="AK112" s="991" t="s">
        <v>112</v>
      </c>
      <c r="AL112" s="989"/>
      <c r="AM112" s="989"/>
      <c r="AN112" s="989"/>
      <c r="AO112" s="990"/>
      <c r="AP112" s="992" t="s">
        <v>112</v>
      </c>
      <c r="AQ112" s="993"/>
      <c r="AR112" s="993"/>
      <c r="AS112" s="993"/>
      <c r="AT112" s="994"/>
      <c r="AU112" s="930"/>
      <c r="AV112" s="931"/>
      <c r="AW112" s="931"/>
      <c r="AX112" s="931"/>
      <c r="AY112" s="931"/>
      <c r="AZ112" s="979" t="s">
        <v>415</v>
      </c>
      <c r="BA112" s="980"/>
      <c r="BB112" s="980"/>
      <c r="BC112" s="980"/>
      <c r="BD112" s="980"/>
      <c r="BE112" s="980"/>
      <c r="BF112" s="980"/>
      <c r="BG112" s="980"/>
      <c r="BH112" s="980"/>
      <c r="BI112" s="980"/>
      <c r="BJ112" s="980"/>
      <c r="BK112" s="980"/>
      <c r="BL112" s="980"/>
      <c r="BM112" s="980"/>
      <c r="BN112" s="980"/>
      <c r="BO112" s="980"/>
      <c r="BP112" s="981"/>
      <c r="BQ112" s="949">
        <v>9080901</v>
      </c>
      <c r="BR112" s="950"/>
      <c r="BS112" s="950"/>
      <c r="BT112" s="950"/>
      <c r="BU112" s="950"/>
      <c r="BV112" s="950">
        <v>8955781</v>
      </c>
      <c r="BW112" s="950"/>
      <c r="BX112" s="950"/>
      <c r="BY112" s="950"/>
      <c r="BZ112" s="950"/>
      <c r="CA112" s="950">
        <v>8670399</v>
      </c>
      <c r="CB112" s="950"/>
      <c r="CC112" s="950"/>
      <c r="CD112" s="950"/>
      <c r="CE112" s="950"/>
      <c r="CF112" s="944">
        <v>120.1</v>
      </c>
      <c r="CG112" s="945"/>
      <c r="CH112" s="945"/>
      <c r="CI112" s="945"/>
      <c r="CJ112" s="945"/>
      <c r="CK112" s="975"/>
      <c r="CL112" s="976"/>
      <c r="CM112" s="946" t="s">
        <v>416</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v>239955</v>
      </c>
      <c r="DH112" s="950"/>
      <c r="DI112" s="950"/>
      <c r="DJ112" s="950"/>
      <c r="DK112" s="950"/>
      <c r="DL112" s="950">
        <v>152634</v>
      </c>
      <c r="DM112" s="950"/>
      <c r="DN112" s="950"/>
      <c r="DO112" s="950"/>
      <c r="DP112" s="950"/>
      <c r="DQ112" s="950">
        <v>101757</v>
      </c>
      <c r="DR112" s="950"/>
      <c r="DS112" s="950"/>
      <c r="DT112" s="950"/>
      <c r="DU112" s="950"/>
      <c r="DV112" s="951">
        <v>1.4</v>
      </c>
      <c r="DW112" s="951"/>
      <c r="DX112" s="951"/>
      <c r="DY112" s="951"/>
      <c r="DZ112" s="952"/>
    </row>
    <row r="113" spans="1:130" s="199" customFormat="1" ht="26.25" customHeight="1" x14ac:dyDescent="0.15">
      <c r="A113" s="984"/>
      <c r="B113" s="985"/>
      <c r="C113" s="980" t="s">
        <v>417</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519013</v>
      </c>
      <c r="AB113" s="964"/>
      <c r="AC113" s="964"/>
      <c r="AD113" s="964"/>
      <c r="AE113" s="965"/>
      <c r="AF113" s="966">
        <v>533899</v>
      </c>
      <c r="AG113" s="964"/>
      <c r="AH113" s="964"/>
      <c r="AI113" s="964"/>
      <c r="AJ113" s="965"/>
      <c r="AK113" s="966">
        <v>537875</v>
      </c>
      <c r="AL113" s="964"/>
      <c r="AM113" s="964"/>
      <c r="AN113" s="964"/>
      <c r="AO113" s="965"/>
      <c r="AP113" s="967">
        <v>7.5</v>
      </c>
      <c r="AQ113" s="968"/>
      <c r="AR113" s="968"/>
      <c r="AS113" s="968"/>
      <c r="AT113" s="969"/>
      <c r="AU113" s="930"/>
      <c r="AV113" s="931"/>
      <c r="AW113" s="931"/>
      <c r="AX113" s="931"/>
      <c r="AY113" s="931"/>
      <c r="AZ113" s="979" t="s">
        <v>418</v>
      </c>
      <c r="BA113" s="980"/>
      <c r="BB113" s="980"/>
      <c r="BC113" s="980"/>
      <c r="BD113" s="980"/>
      <c r="BE113" s="980"/>
      <c r="BF113" s="980"/>
      <c r="BG113" s="980"/>
      <c r="BH113" s="980"/>
      <c r="BI113" s="980"/>
      <c r="BJ113" s="980"/>
      <c r="BK113" s="980"/>
      <c r="BL113" s="980"/>
      <c r="BM113" s="980"/>
      <c r="BN113" s="980"/>
      <c r="BO113" s="980"/>
      <c r="BP113" s="981"/>
      <c r="BQ113" s="949">
        <v>753650</v>
      </c>
      <c r="BR113" s="950"/>
      <c r="BS113" s="950"/>
      <c r="BT113" s="950"/>
      <c r="BU113" s="950"/>
      <c r="BV113" s="950">
        <v>638175</v>
      </c>
      <c r="BW113" s="950"/>
      <c r="BX113" s="950"/>
      <c r="BY113" s="950"/>
      <c r="BZ113" s="950"/>
      <c r="CA113" s="950">
        <v>486796</v>
      </c>
      <c r="CB113" s="950"/>
      <c r="CC113" s="950"/>
      <c r="CD113" s="950"/>
      <c r="CE113" s="950"/>
      <c r="CF113" s="944">
        <v>6.7</v>
      </c>
      <c r="CG113" s="945"/>
      <c r="CH113" s="945"/>
      <c r="CI113" s="945"/>
      <c r="CJ113" s="945"/>
      <c r="CK113" s="975"/>
      <c r="CL113" s="976"/>
      <c r="CM113" s="946" t="s">
        <v>419</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112</v>
      </c>
      <c r="DH113" s="989"/>
      <c r="DI113" s="989"/>
      <c r="DJ113" s="989"/>
      <c r="DK113" s="990"/>
      <c r="DL113" s="991" t="s">
        <v>112</v>
      </c>
      <c r="DM113" s="989"/>
      <c r="DN113" s="989"/>
      <c r="DO113" s="989"/>
      <c r="DP113" s="990"/>
      <c r="DQ113" s="991" t="s">
        <v>112</v>
      </c>
      <c r="DR113" s="989"/>
      <c r="DS113" s="989"/>
      <c r="DT113" s="989"/>
      <c r="DU113" s="990"/>
      <c r="DV113" s="992" t="s">
        <v>112</v>
      </c>
      <c r="DW113" s="993"/>
      <c r="DX113" s="993"/>
      <c r="DY113" s="993"/>
      <c r="DZ113" s="994"/>
    </row>
    <row r="114" spans="1:130" s="199" customFormat="1" ht="26.25" customHeight="1" x14ac:dyDescent="0.15">
      <c r="A114" s="984"/>
      <c r="B114" s="985"/>
      <c r="C114" s="980" t="s">
        <v>420</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162918</v>
      </c>
      <c r="AB114" s="989"/>
      <c r="AC114" s="989"/>
      <c r="AD114" s="989"/>
      <c r="AE114" s="990"/>
      <c r="AF114" s="991">
        <v>167376</v>
      </c>
      <c r="AG114" s="989"/>
      <c r="AH114" s="989"/>
      <c r="AI114" s="989"/>
      <c r="AJ114" s="990"/>
      <c r="AK114" s="991">
        <v>171262</v>
      </c>
      <c r="AL114" s="989"/>
      <c r="AM114" s="989"/>
      <c r="AN114" s="989"/>
      <c r="AO114" s="990"/>
      <c r="AP114" s="992">
        <v>2.4</v>
      </c>
      <c r="AQ114" s="993"/>
      <c r="AR114" s="993"/>
      <c r="AS114" s="993"/>
      <c r="AT114" s="994"/>
      <c r="AU114" s="930"/>
      <c r="AV114" s="931"/>
      <c r="AW114" s="931"/>
      <c r="AX114" s="931"/>
      <c r="AY114" s="931"/>
      <c r="AZ114" s="979" t="s">
        <v>421</v>
      </c>
      <c r="BA114" s="980"/>
      <c r="BB114" s="980"/>
      <c r="BC114" s="980"/>
      <c r="BD114" s="980"/>
      <c r="BE114" s="980"/>
      <c r="BF114" s="980"/>
      <c r="BG114" s="980"/>
      <c r="BH114" s="980"/>
      <c r="BI114" s="980"/>
      <c r="BJ114" s="980"/>
      <c r="BK114" s="980"/>
      <c r="BL114" s="980"/>
      <c r="BM114" s="980"/>
      <c r="BN114" s="980"/>
      <c r="BO114" s="980"/>
      <c r="BP114" s="981"/>
      <c r="BQ114" s="949">
        <v>3079734</v>
      </c>
      <c r="BR114" s="950"/>
      <c r="BS114" s="950"/>
      <c r="BT114" s="950"/>
      <c r="BU114" s="950"/>
      <c r="BV114" s="950">
        <v>2978669</v>
      </c>
      <c r="BW114" s="950"/>
      <c r="BX114" s="950"/>
      <c r="BY114" s="950"/>
      <c r="BZ114" s="950"/>
      <c r="CA114" s="950">
        <v>2991525</v>
      </c>
      <c r="CB114" s="950"/>
      <c r="CC114" s="950"/>
      <c r="CD114" s="950"/>
      <c r="CE114" s="950"/>
      <c r="CF114" s="944">
        <v>41.4</v>
      </c>
      <c r="CG114" s="945"/>
      <c r="CH114" s="945"/>
      <c r="CI114" s="945"/>
      <c r="CJ114" s="945"/>
      <c r="CK114" s="975"/>
      <c r="CL114" s="976"/>
      <c r="CM114" s="946" t="s">
        <v>422</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112</v>
      </c>
      <c r="DH114" s="989"/>
      <c r="DI114" s="989"/>
      <c r="DJ114" s="989"/>
      <c r="DK114" s="990"/>
      <c r="DL114" s="991" t="s">
        <v>112</v>
      </c>
      <c r="DM114" s="989"/>
      <c r="DN114" s="989"/>
      <c r="DO114" s="989"/>
      <c r="DP114" s="990"/>
      <c r="DQ114" s="991" t="s">
        <v>112</v>
      </c>
      <c r="DR114" s="989"/>
      <c r="DS114" s="989"/>
      <c r="DT114" s="989"/>
      <c r="DU114" s="990"/>
      <c r="DV114" s="992" t="s">
        <v>112</v>
      </c>
      <c r="DW114" s="993"/>
      <c r="DX114" s="993"/>
      <c r="DY114" s="993"/>
      <c r="DZ114" s="994"/>
    </row>
    <row r="115" spans="1:130" s="199" customFormat="1" ht="26.25" customHeight="1" x14ac:dyDescent="0.15">
      <c r="A115" s="984"/>
      <c r="B115" s="985"/>
      <c r="C115" s="980" t="s">
        <v>423</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83332</v>
      </c>
      <c r="AB115" s="964"/>
      <c r="AC115" s="964"/>
      <c r="AD115" s="964"/>
      <c r="AE115" s="965"/>
      <c r="AF115" s="966">
        <v>86744</v>
      </c>
      <c r="AG115" s="964"/>
      <c r="AH115" s="964"/>
      <c r="AI115" s="964"/>
      <c r="AJ115" s="965"/>
      <c r="AK115" s="966">
        <v>50817</v>
      </c>
      <c r="AL115" s="964"/>
      <c r="AM115" s="964"/>
      <c r="AN115" s="964"/>
      <c r="AO115" s="965"/>
      <c r="AP115" s="967">
        <v>0.7</v>
      </c>
      <c r="AQ115" s="968"/>
      <c r="AR115" s="968"/>
      <c r="AS115" s="968"/>
      <c r="AT115" s="969"/>
      <c r="AU115" s="930"/>
      <c r="AV115" s="931"/>
      <c r="AW115" s="931"/>
      <c r="AX115" s="931"/>
      <c r="AY115" s="931"/>
      <c r="AZ115" s="979" t="s">
        <v>424</v>
      </c>
      <c r="BA115" s="980"/>
      <c r="BB115" s="980"/>
      <c r="BC115" s="980"/>
      <c r="BD115" s="980"/>
      <c r="BE115" s="980"/>
      <c r="BF115" s="980"/>
      <c r="BG115" s="980"/>
      <c r="BH115" s="980"/>
      <c r="BI115" s="980"/>
      <c r="BJ115" s="980"/>
      <c r="BK115" s="980"/>
      <c r="BL115" s="980"/>
      <c r="BM115" s="980"/>
      <c r="BN115" s="980"/>
      <c r="BO115" s="980"/>
      <c r="BP115" s="981"/>
      <c r="BQ115" s="949" t="s">
        <v>112</v>
      </c>
      <c r="BR115" s="950"/>
      <c r="BS115" s="950"/>
      <c r="BT115" s="950"/>
      <c r="BU115" s="950"/>
      <c r="BV115" s="950" t="s">
        <v>112</v>
      </c>
      <c r="BW115" s="950"/>
      <c r="BX115" s="950"/>
      <c r="BY115" s="950"/>
      <c r="BZ115" s="950"/>
      <c r="CA115" s="950" t="s">
        <v>112</v>
      </c>
      <c r="CB115" s="950"/>
      <c r="CC115" s="950"/>
      <c r="CD115" s="950"/>
      <c r="CE115" s="950"/>
      <c r="CF115" s="944" t="s">
        <v>112</v>
      </c>
      <c r="CG115" s="945"/>
      <c r="CH115" s="945"/>
      <c r="CI115" s="945"/>
      <c r="CJ115" s="945"/>
      <c r="CK115" s="975"/>
      <c r="CL115" s="976"/>
      <c r="CM115" s="979" t="s">
        <v>425</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112</v>
      </c>
      <c r="DH115" s="989"/>
      <c r="DI115" s="989"/>
      <c r="DJ115" s="989"/>
      <c r="DK115" s="990"/>
      <c r="DL115" s="991" t="s">
        <v>112</v>
      </c>
      <c r="DM115" s="989"/>
      <c r="DN115" s="989"/>
      <c r="DO115" s="989"/>
      <c r="DP115" s="990"/>
      <c r="DQ115" s="991" t="s">
        <v>112</v>
      </c>
      <c r="DR115" s="989"/>
      <c r="DS115" s="989"/>
      <c r="DT115" s="989"/>
      <c r="DU115" s="990"/>
      <c r="DV115" s="992" t="s">
        <v>112</v>
      </c>
      <c r="DW115" s="993"/>
      <c r="DX115" s="993"/>
      <c r="DY115" s="993"/>
      <c r="DZ115" s="994"/>
    </row>
    <row r="116" spans="1:130" s="199" customFormat="1" ht="26.25" customHeight="1" x14ac:dyDescent="0.15">
      <c r="A116" s="986"/>
      <c r="B116" s="987"/>
      <c r="C116" s="995" t="s">
        <v>426</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112</v>
      </c>
      <c r="AB116" s="989"/>
      <c r="AC116" s="989"/>
      <c r="AD116" s="989"/>
      <c r="AE116" s="990"/>
      <c r="AF116" s="991" t="s">
        <v>112</v>
      </c>
      <c r="AG116" s="989"/>
      <c r="AH116" s="989"/>
      <c r="AI116" s="989"/>
      <c r="AJ116" s="990"/>
      <c r="AK116" s="991" t="s">
        <v>112</v>
      </c>
      <c r="AL116" s="989"/>
      <c r="AM116" s="989"/>
      <c r="AN116" s="989"/>
      <c r="AO116" s="990"/>
      <c r="AP116" s="992" t="s">
        <v>112</v>
      </c>
      <c r="AQ116" s="993"/>
      <c r="AR116" s="993"/>
      <c r="AS116" s="993"/>
      <c r="AT116" s="994"/>
      <c r="AU116" s="930"/>
      <c r="AV116" s="931"/>
      <c r="AW116" s="931"/>
      <c r="AX116" s="931"/>
      <c r="AY116" s="931"/>
      <c r="AZ116" s="997" t="s">
        <v>427</v>
      </c>
      <c r="BA116" s="998"/>
      <c r="BB116" s="998"/>
      <c r="BC116" s="998"/>
      <c r="BD116" s="998"/>
      <c r="BE116" s="998"/>
      <c r="BF116" s="998"/>
      <c r="BG116" s="998"/>
      <c r="BH116" s="998"/>
      <c r="BI116" s="998"/>
      <c r="BJ116" s="998"/>
      <c r="BK116" s="998"/>
      <c r="BL116" s="998"/>
      <c r="BM116" s="998"/>
      <c r="BN116" s="998"/>
      <c r="BO116" s="998"/>
      <c r="BP116" s="999"/>
      <c r="BQ116" s="949" t="s">
        <v>112</v>
      </c>
      <c r="BR116" s="950"/>
      <c r="BS116" s="950"/>
      <c r="BT116" s="950"/>
      <c r="BU116" s="950"/>
      <c r="BV116" s="950" t="s">
        <v>112</v>
      </c>
      <c r="BW116" s="950"/>
      <c r="BX116" s="950"/>
      <c r="BY116" s="950"/>
      <c r="BZ116" s="950"/>
      <c r="CA116" s="950" t="s">
        <v>112</v>
      </c>
      <c r="CB116" s="950"/>
      <c r="CC116" s="950"/>
      <c r="CD116" s="950"/>
      <c r="CE116" s="950"/>
      <c r="CF116" s="944" t="s">
        <v>112</v>
      </c>
      <c r="CG116" s="945"/>
      <c r="CH116" s="945"/>
      <c r="CI116" s="945"/>
      <c r="CJ116" s="945"/>
      <c r="CK116" s="975"/>
      <c r="CL116" s="976"/>
      <c r="CM116" s="946" t="s">
        <v>428</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112</v>
      </c>
      <c r="DH116" s="989"/>
      <c r="DI116" s="989"/>
      <c r="DJ116" s="989"/>
      <c r="DK116" s="990"/>
      <c r="DL116" s="991" t="s">
        <v>112</v>
      </c>
      <c r="DM116" s="989"/>
      <c r="DN116" s="989"/>
      <c r="DO116" s="989"/>
      <c r="DP116" s="990"/>
      <c r="DQ116" s="991" t="s">
        <v>112</v>
      </c>
      <c r="DR116" s="989"/>
      <c r="DS116" s="989"/>
      <c r="DT116" s="989"/>
      <c r="DU116" s="990"/>
      <c r="DV116" s="992" t="s">
        <v>112</v>
      </c>
      <c r="DW116" s="993"/>
      <c r="DX116" s="993"/>
      <c r="DY116" s="993"/>
      <c r="DZ116" s="994"/>
    </row>
    <row r="117" spans="1:130" s="199" customFormat="1" ht="26.25" customHeight="1" x14ac:dyDescent="0.15">
      <c r="A117" s="934" t="s">
        <v>171</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429</v>
      </c>
      <c r="Z117" s="916"/>
      <c r="AA117" s="1006">
        <v>2495755</v>
      </c>
      <c r="AB117" s="1007"/>
      <c r="AC117" s="1007"/>
      <c r="AD117" s="1007"/>
      <c r="AE117" s="1008"/>
      <c r="AF117" s="1009">
        <v>2507896</v>
      </c>
      <c r="AG117" s="1007"/>
      <c r="AH117" s="1007"/>
      <c r="AI117" s="1007"/>
      <c r="AJ117" s="1008"/>
      <c r="AK117" s="1009">
        <v>2392521</v>
      </c>
      <c r="AL117" s="1007"/>
      <c r="AM117" s="1007"/>
      <c r="AN117" s="1007"/>
      <c r="AO117" s="1008"/>
      <c r="AP117" s="1010"/>
      <c r="AQ117" s="1011"/>
      <c r="AR117" s="1011"/>
      <c r="AS117" s="1011"/>
      <c r="AT117" s="1012"/>
      <c r="AU117" s="930"/>
      <c r="AV117" s="931"/>
      <c r="AW117" s="931"/>
      <c r="AX117" s="931"/>
      <c r="AY117" s="931"/>
      <c r="AZ117" s="997" t="s">
        <v>430</v>
      </c>
      <c r="BA117" s="998"/>
      <c r="BB117" s="998"/>
      <c r="BC117" s="998"/>
      <c r="BD117" s="998"/>
      <c r="BE117" s="998"/>
      <c r="BF117" s="998"/>
      <c r="BG117" s="998"/>
      <c r="BH117" s="998"/>
      <c r="BI117" s="998"/>
      <c r="BJ117" s="998"/>
      <c r="BK117" s="998"/>
      <c r="BL117" s="998"/>
      <c r="BM117" s="998"/>
      <c r="BN117" s="998"/>
      <c r="BO117" s="998"/>
      <c r="BP117" s="999"/>
      <c r="BQ117" s="949" t="s">
        <v>112</v>
      </c>
      <c r="BR117" s="950"/>
      <c r="BS117" s="950"/>
      <c r="BT117" s="950"/>
      <c r="BU117" s="950"/>
      <c r="BV117" s="950" t="s">
        <v>112</v>
      </c>
      <c r="BW117" s="950"/>
      <c r="BX117" s="950"/>
      <c r="BY117" s="950"/>
      <c r="BZ117" s="950"/>
      <c r="CA117" s="950" t="s">
        <v>112</v>
      </c>
      <c r="CB117" s="950"/>
      <c r="CC117" s="950"/>
      <c r="CD117" s="950"/>
      <c r="CE117" s="950"/>
      <c r="CF117" s="944" t="s">
        <v>112</v>
      </c>
      <c r="CG117" s="945"/>
      <c r="CH117" s="945"/>
      <c r="CI117" s="945"/>
      <c r="CJ117" s="945"/>
      <c r="CK117" s="975"/>
      <c r="CL117" s="976"/>
      <c r="CM117" s="946" t="s">
        <v>431</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112</v>
      </c>
      <c r="DH117" s="989"/>
      <c r="DI117" s="989"/>
      <c r="DJ117" s="989"/>
      <c r="DK117" s="990"/>
      <c r="DL117" s="991" t="s">
        <v>112</v>
      </c>
      <c r="DM117" s="989"/>
      <c r="DN117" s="989"/>
      <c r="DO117" s="989"/>
      <c r="DP117" s="990"/>
      <c r="DQ117" s="991" t="s">
        <v>112</v>
      </c>
      <c r="DR117" s="989"/>
      <c r="DS117" s="989"/>
      <c r="DT117" s="989"/>
      <c r="DU117" s="990"/>
      <c r="DV117" s="992" t="s">
        <v>112</v>
      </c>
      <c r="DW117" s="993"/>
      <c r="DX117" s="993"/>
      <c r="DY117" s="993"/>
      <c r="DZ117" s="994"/>
    </row>
    <row r="118" spans="1:130" s="199" customFormat="1" ht="26.25" customHeight="1" x14ac:dyDescent="0.15">
      <c r="A118" s="934" t="s">
        <v>405</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403</v>
      </c>
      <c r="AB118" s="915"/>
      <c r="AC118" s="915"/>
      <c r="AD118" s="915"/>
      <c r="AE118" s="916"/>
      <c r="AF118" s="914" t="s">
        <v>288</v>
      </c>
      <c r="AG118" s="915"/>
      <c r="AH118" s="915"/>
      <c r="AI118" s="915"/>
      <c r="AJ118" s="916"/>
      <c r="AK118" s="914" t="s">
        <v>287</v>
      </c>
      <c r="AL118" s="915"/>
      <c r="AM118" s="915"/>
      <c r="AN118" s="915"/>
      <c r="AO118" s="916"/>
      <c r="AP118" s="1001" t="s">
        <v>404</v>
      </c>
      <c r="AQ118" s="1002"/>
      <c r="AR118" s="1002"/>
      <c r="AS118" s="1002"/>
      <c r="AT118" s="1003"/>
      <c r="AU118" s="930"/>
      <c r="AV118" s="931"/>
      <c r="AW118" s="931"/>
      <c r="AX118" s="931"/>
      <c r="AY118" s="931"/>
      <c r="AZ118" s="1004" t="s">
        <v>432</v>
      </c>
      <c r="BA118" s="995"/>
      <c r="BB118" s="995"/>
      <c r="BC118" s="995"/>
      <c r="BD118" s="995"/>
      <c r="BE118" s="995"/>
      <c r="BF118" s="995"/>
      <c r="BG118" s="995"/>
      <c r="BH118" s="995"/>
      <c r="BI118" s="995"/>
      <c r="BJ118" s="995"/>
      <c r="BK118" s="995"/>
      <c r="BL118" s="995"/>
      <c r="BM118" s="995"/>
      <c r="BN118" s="995"/>
      <c r="BO118" s="995"/>
      <c r="BP118" s="996"/>
      <c r="BQ118" s="1027" t="s">
        <v>112</v>
      </c>
      <c r="BR118" s="1028"/>
      <c r="BS118" s="1028"/>
      <c r="BT118" s="1028"/>
      <c r="BU118" s="1028"/>
      <c r="BV118" s="1028" t="s">
        <v>112</v>
      </c>
      <c r="BW118" s="1028"/>
      <c r="BX118" s="1028"/>
      <c r="BY118" s="1028"/>
      <c r="BZ118" s="1028"/>
      <c r="CA118" s="1028" t="s">
        <v>112</v>
      </c>
      <c r="CB118" s="1028"/>
      <c r="CC118" s="1028"/>
      <c r="CD118" s="1028"/>
      <c r="CE118" s="1028"/>
      <c r="CF118" s="944" t="s">
        <v>112</v>
      </c>
      <c r="CG118" s="945"/>
      <c r="CH118" s="945"/>
      <c r="CI118" s="945"/>
      <c r="CJ118" s="945"/>
      <c r="CK118" s="975"/>
      <c r="CL118" s="976"/>
      <c r="CM118" s="946" t="s">
        <v>433</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112</v>
      </c>
      <c r="DH118" s="989"/>
      <c r="DI118" s="989"/>
      <c r="DJ118" s="989"/>
      <c r="DK118" s="990"/>
      <c r="DL118" s="991" t="s">
        <v>112</v>
      </c>
      <c r="DM118" s="989"/>
      <c r="DN118" s="989"/>
      <c r="DO118" s="989"/>
      <c r="DP118" s="990"/>
      <c r="DQ118" s="991" t="s">
        <v>112</v>
      </c>
      <c r="DR118" s="989"/>
      <c r="DS118" s="989"/>
      <c r="DT118" s="989"/>
      <c r="DU118" s="990"/>
      <c r="DV118" s="992" t="s">
        <v>112</v>
      </c>
      <c r="DW118" s="993"/>
      <c r="DX118" s="993"/>
      <c r="DY118" s="993"/>
      <c r="DZ118" s="994"/>
    </row>
    <row r="119" spans="1:130" s="199" customFormat="1" ht="26.25" customHeight="1" x14ac:dyDescent="0.15">
      <c r="A119" s="1088" t="s">
        <v>408</v>
      </c>
      <c r="B119" s="974"/>
      <c r="C119" s="953" t="s">
        <v>409</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112</v>
      </c>
      <c r="AB119" s="922"/>
      <c r="AC119" s="922"/>
      <c r="AD119" s="922"/>
      <c r="AE119" s="923"/>
      <c r="AF119" s="924" t="s">
        <v>112</v>
      </c>
      <c r="AG119" s="922"/>
      <c r="AH119" s="922"/>
      <c r="AI119" s="922"/>
      <c r="AJ119" s="923"/>
      <c r="AK119" s="924" t="s">
        <v>112</v>
      </c>
      <c r="AL119" s="922"/>
      <c r="AM119" s="922"/>
      <c r="AN119" s="922"/>
      <c r="AO119" s="923"/>
      <c r="AP119" s="925" t="s">
        <v>112</v>
      </c>
      <c r="AQ119" s="926"/>
      <c r="AR119" s="926"/>
      <c r="AS119" s="926"/>
      <c r="AT119" s="927"/>
      <c r="AU119" s="932"/>
      <c r="AV119" s="933"/>
      <c r="AW119" s="933"/>
      <c r="AX119" s="933"/>
      <c r="AY119" s="933"/>
      <c r="AZ119" s="230" t="s">
        <v>171</v>
      </c>
      <c r="BA119" s="230"/>
      <c r="BB119" s="230"/>
      <c r="BC119" s="230"/>
      <c r="BD119" s="230"/>
      <c r="BE119" s="230"/>
      <c r="BF119" s="230"/>
      <c r="BG119" s="230"/>
      <c r="BH119" s="230"/>
      <c r="BI119" s="230"/>
      <c r="BJ119" s="230"/>
      <c r="BK119" s="230"/>
      <c r="BL119" s="230"/>
      <c r="BM119" s="230"/>
      <c r="BN119" s="230"/>
      <c r="BO119" s="1005" t="s">
        <v>434</v>
      </c>
      <c r="BP119" s="1036"/>
      <c r="BQ119" s="1027">
        <v>27217029</v>
      </c>
      <c r="BR119" s="1028"/>
      <c r="BS119" s="1028"/>
      <c r="BT119" s="1028"/>
      <c r="BU119" s="1028"/>
      <c r="BV119" s="1028">
        <v>26455617</v>
      </c>
      <c r="BW119" s="1028"/>
      <c r="BX119" s="1028"/>
      <c r="BY119" s="1028"/>
      <c r="BZ119" s="1028"/>
      <c r="CA119" s="1028">
        <v>25527049</v>
      </c>
      <c r="CB119" s="1028"/>
      <c r="CC119" s="1028"/>
      <c r="CD119" s="1028"/>
      <c r="CE119" s="1028"/>
      <c r="CF119" s="1029"/>
      <c r="CG119" s="1030"/>
      <c r="CH119" s="1030"/>
      <c r="CI119" s="1030"/>
      <c r="CJ119" s="1031"/>
      <c r="CK119" s="977"/>
      <c r="CL119" s="978"/>
      <c r="CM119" s="1032" t="s">
        <v>435</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35763</v>
      </c>
      <c r="DH119" s="1014"/>
      <c r="DI119" s="1014"/>
      <c r="DJ119" s="1014"/>
      <c r="DK119" s="1015"/>
      <c r="DL119" s="1013">
        <v>29491</v>
      </c>
      <c r="DM119" s="1014"/>
      <c r="DN119" s="1014"/>
      <c r="DO119" s="1014"/>
      <c r="DP119" s="1015"/>
      <c r="DQ119" s="1013">
        <v>23219</v>
      </c>
      <c r="DR119" s="1014"/>
      <c r="DS119" s="1014"/>
      <c r="DT119" s="1014"/>
      <c r="DU119" s="1015"/>
      <c r="DV119" s="1016">
        <v>0.3</v>
      </c>
      <c r="DW119" s="1017"/>
      <c r="DX119" s="1017"/>
      <c r="DY119" s="1017"/>
      <c r="DZ119" s="1018"/>
    </row>
    <row r="120" spans="1:130" s="199" customFormat="1" ht="26.25" customHeight="1" x14ac:dyDescent="0.15">
      <c r="A120" s="1089"/>
      <c r="B120" s="976"/>
      <c r="C120" s="946" t="s">
        <v>412</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112</v>
      </c>
      <c r="AB120" s="989"/>
      <c r="AC120" s="989"/>
      <c r="AD120" s="989"/>
      <c r="AE120" s="990"/>
      <c r="AF120" s="991" t="s">
        <v>112</v>
      </c>
      <c r="AG120" s="989"/>
      <c r="AH120" s="989"/>
      <c r="AI120" s="989"/>
      <c r="AJ120" s="990"/>
      <c r="AK120" s="991" t="s">
        <v>112</v>
      </c>
      <c r="AL120" s="989"/>
      <c r="AM120" s="989"/>
      <c r="AN120" s="989"/>
      <c r="AO120" s="990"/>
      <c r="AP120" s="992" t="s">
        <v>112</v>
      </c>
      <c r="AQ120" s="993"/>
      <c r="AR120" s="993"/>
      <c r="AS120" s="993"/>
      <c r="AT120" s="994"/>
      <c r="AU120" s="1019" t="s">
        <v>436</v>
      </c>
      <c r="AV120" s="1020"/>
      <c r="AW120" s="1020"/>
      <c r="AX120" s="1020"/>
      <c r="AY120" s="1021"/>
      <c r="AZ120" s="970" t="s">
        <v>437</v>
      </c>
      <c r="BA120" s="919"/>
      <c r="BB120" s="919"/>
      <c r="BC120" s="919"/>
      <c r="BD120" s="919"/>
      <c r="BE120" s="919"/>
      <c r="BF120" s="919"/>
      <c r="BG120" s="919"/>
      <c r="BH120" s="919"/>
      <c r="BI120" s="919"/>
      <c r="BJ120" s="919"/>
      <c r="BK120" s="919"/>
      <c r="BL120" s="919"/>
      <c r="BM120" s="919"/>
      <c r="BN120" s="919"/>
      <c r="BO120" s="919"/>
      <c r="BP120" s="920"/>
      <c r="BQ120" s="956">
        <v>9339738</v>
      </c>
      <c r="BR120" s="957"/>
      <c r="BS120" s="957"/>
      <c r="BT120" s="957"/>
      <c r="BU120" s="957"/>
      <c r="BV120" s="957">
        <v>9652305</v>
      </c>
      <c r="BW120" s="957"/>
      <c r="BX120" s="957"/>
      <c r="BY120" s="957"/>
      <c r="BZ120" s="957"/>
      <c r="CA120" s="957">
        <v>10082918</v>
      </c>
      <c r="CB120" s="957"/>
      <c r="CC120" s="957"/>
      <c r="CD120" s="957"/>
      <c r="CE120" s="957"/>
      <c r="CF120" s="971">
        <v>139.69999999999999</v>
      </c>
      <c r="CG120" s="972"/>
      <c r="CH120" s="972"/>
      <c r="CI120" s="972"/>
      <c r="CJ120" s="972"/>
      <c r="CK120" s="1037" t="s">
        <v>438</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8799050</v>
      </c>
      <c r="DH120" s="957"/>
      <c r="DI120" s="957"/>
      <c r="DJ120" s="957"/>
      <c r="DK120" s="957"/>
      <c r="DL120" s="957">
        <v>8681889</v>
      </c>
      <c r="DM120" s="957"/>
      <c r="DN120" s="957"/>
      <c r="DO120" s="957"/>
      <c r="DP120" s="957"/>
      <c r="DQ120" s="957">
        <v>8403398</v>
      </c>
      <c r="DR120" s="957"/>
      <c r="DS120" s="957"/>
      <c r="DT120" s="957"/>
      <c r="DU120" s="957"/>
      <c r="DV120" s="958">
        <v>116.4</v>
      </c>
      <c r="DW120" s="958"/>
      <c r="DX120" s="958"/>
      <c r="DY120" s="958"/>
      <c r="DZ120" s="959"/>
    </row>
    <row r="121" spans="1:130" s="199" customFormat="1" ht="26.25" customHeight="1" x14ac:dyDescent="0.15">
      <c r="A121" s="1089"/>
      <c r="B121" s="976"/>
      <c r="C121" s="997" t="s">
        <v>439</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v>76500</v>
      </c>
      <c r="AB121" s="989"/>
      <c r="AC121" s="989"/>
      <c r="AD121" s="989"/>
      <c r="AE121" s="990"/>
      <c r="AF121" s="991">
        <v>80165</v>
      </c>
      <c r="AG121" s="989"/>
      <c r="AH121" s="989"/>
      <c r="AI121" s="989"/>
      <c r="AJ121" s="990"/>
      <c r="AK121" s="991">
        <v>44414</v>
      </c>
      <c r="AL121" s="989"/>
      <c r="AM121" s="989"/>
      <c r="AN121" s="989"/>
      <c r="AO121" s="990"/>
      <c r="AP121" s="992">
        <v>0.6</v>
      </c>
      <c r="AQ121" s="993"/>
      <c r="AR121" s="993"/>
      <c r="AS121" s="993"/>
      <c r="AT121" s="994"/>
      <c r="AU121" s="1022"/>
      <c r="AV121" s="1023"/>
      <c r="AW121" s="1023"/>
      <c r="AX121" s="1023"/>
      <c r="AY121" s="1024"/>
      <c r="AZ121" s="979" t="s">
        <v>440</v>
      </c>
      <c r="BA121" s="980"/>
      <c r="BB121" s="980"/>
      <c r="BC121" s="980"/>
      <c r="BD121" s="980"/>
      <c r="BE121" s="980"/>
      <c r="BF121" s="980"/>
      <c r="BG121" s="980"/>
      <c r="BH121" s="980"/>
      <c r="BI121" s="980"/>
      <c r="BJ121" s="980"/>
      <c r="BK121" s="980"/>
      <c r="BL121" s="980"/>
      <c r="BM121" s="980"/>
      <c r="BN121" s="980"/>
      <c r="BO121" s="980"/>
      <c r="BP121" s="981"/>
      <c r="BQ121" s="949">
        <v>824454</v>
      </c>
      <c r="BR121" s="950"/>
      <c r="BS121" s="950"/>
      <c r="BT121" s="950"/>
      <c r="BU121" s="950"/>
      <c r="BV121" s="950">
        <v>1150419</v>
      </c>
      <c r="BW121" s="950"/>
      <c r="BX121" s="950"/>
      <c r="BY121" s="950"/>
      <c r="BZ121" s="950"/>
      <c r="CA121" s="950">
        <v>1198176</v>
      </c>
      <c r="CB121" s="950"/>
      <c r="CC121" s="950"/>
      <c r="CD121" s="950"/>
      <c r="CE121" s="950"/>
      <c r="CF121" s="944">
        <v>16.600000000000001</v>
      </c>
      <c r="CG121" s="945"/>
      <c r="CH121" s="945"/>
      <c r="CI121" s="945"/>
      <c r="CJ121" s="945"/>
      <c r="CK121" s="1040"/>
      <c r="CL121" s="1041"/>
      <c r="CM121" s="1041"/>
      <c r="CN121" s="1041"/>
      <c r="CO121" s="1042"/>
      <c r="CP121" s="1050" t="s">
        <v>387</v>
      </c>
      <c r="CQ121" s="1051"/>
      <c r="CR121" s="1051"/>
      <c r="CS121" s="1051"/>
      <c r="CT121" s="1051"/>
      <c r="CU121" s="1051"/>
      <c r="CV121" s="1051"/>
      <c r="CW121" s="1051"/>
      <c r="CX121" s="1051"/>
      <c r="CY121" s="1051"/>
      <c r="CZ121" s="1051"/>
      <c r="DA121" s="1051"/>
      <c r="DB121" s="1051"/>
      <c r="DC121" s="1051"/>
      <c r="DD121" s="1051"/>
      <c r="DE121" s="1051"/>
      <c r="DF121" s="1052"/>
      <c r="DG121" s="949">
        <v>127133</v>
      </c>
      <c r="DH121" s="950"/>
      <c r="DI121" s="950"/>
      <c r="DJ121" s="950"/>
      <c r="DK121" s="950"/>
      <c r="DL121" s="950">
        <v>128868</v>
      </c>
      <c r="DM121" s="950"/>
      <c r="DN121" s="950"/>
      <c r="DO121" s="950"/>
      <c r="DP121" s="950"/>
      <c r="DQ121" s="950">
        <v>129645</v>
      </c>
      <c r="DR121" s="950"/>
      <c r="DS121" s="950"/>
      <c r="DT121" s="950"/>
      <c r="DU121" s="950"/>
      <c r="DV121" s="951">
        <v>1.8</v>
      </c>
      <c r="DW121" s="951"/>
      <c r="DX121" s="951"/>
      <c r="DY121" s="951"/>
      <c r="DZ121" s="952"/>
    </row>
    <row r="122" spans="1:130" s="199" customFormat="1" ht="26.25" customHeight="1" x14ac:dyDescent="0.15">
      <c r="A122" s="1089"/>
      <c r="B122" s="976"/>
      <c r="C122" s="946" t="s">
        <v>422</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112</v>
      </c>
      <c r="AB122" s="989"/>
      <c r="AC122" s="989"/>
      <c r="AD122" s="989"/>
      <c r="AE122" s="990"/>
      <c r="AF122" s="991" t="s">
        <v>112</v>
      </c>
      <c r="AG122" s="989"/>
      <c r="AH122" s="989"/>
      <c r="AI122" s="989"/>
      <c r="AJ122" s="990"/>
      <c r="AK122" s="991" t="s">
        <v>112</v>
      </c>
      <c r="AL122" s="989"/>
      <c r="AM122" s="989"/>
      <c r="AN122" s="989"/>
      <c r="AO122" s="990"/>
      <c r="AP122" s="992" t="s">
        <v>112</v>
      </c>
      <c r="AQ122" s="993"/>
      <c r="AR122" s="993"/>
      <c r="AS122" s="993"/>
      <c r="AT122" s="994"/>
      <c r="AU122" s="1022"/>
      <c r="AV122" s="1023"/>
      <c r="AW122" s="1023"/>
      <c r="AX122" s="1023"/>
      <c r="AY122" s="1024"/>
      <c r="AZ122" s="1004" t="s">
        <v>441</v>
      </c>
      <c r="BA122" s="995"/>
      <c r="BB122" s="995"/>
      <c r="BC122" s="995"/>
      <c r="BD122" s="995"/>
      <c r="BE122" s="995"/>
      <c r="BF122" s="995"/>
      <c r="BG122" s="995"/>
      <c r="BH122" s="995"/>
      <c r="BI122" s="995"/>
      <c r="BJ122" s="995"/>
      <c r="BK122" s="995"/>
      <c r="BL122" s="995"/>
      <c r="BM122" s="995"/>
      <c r="BN122" s="995"/>
      <c r="BO122" s="995"/>
      <c r="BP122" s="996"/>
      <c r="BQ122" s="1027">
        <v>16197211</v>
      </c>
      <c r="BR122" s="1028"/>
      <c r="BS122" s="1028"/>
      <c r="BT122" s="1028"/>
      <c r="BU122" s="1028"/>
      <c r="BV122" s="1028">
        <v>15749202</v>
      </c>
      <c r="BW122" s="1028"/>
      <c r="BX122" s="1028"/>
      <c r="BY122" s="1028"/>
      <c r="BZ122" s="1028"/>
      <c r="CA122" s="1028">
        <v>15110189</v>
      </c>
      <c r="CB122" s="1028"/>
      <c r="CC122" s="1028"/>
      <c r="CD122" s="1028"/>
      <c r="CE122" s="1028"/>
      <c r="CF122" s="1048">
        <v>209.4</v>
      </c>
      <c r="CG122" s="1049"/>
      <c r="CH122" s="1049"/>
      <c r="CI122" s="1049"/>
      <c r="CJ122" s="1049"/>
      <c r="CK122" s="1040"/>
      <c r="CL122" s="1041"/>
      <c r="CM122" s="1041"/>
      <c r="CN122" s="1041"/>
      <c r="CO122" s="1042"/>
      <c r="CP122" s="1050" t="s">
        <v>386</v>
      </c>
      <c r="CQ122" s="1051"/>
      <c r="CR122" s="1051"/>
      <c r="CS122" s="1051"/>
      <c r="CT122" s="1051"/>
      <c r="CU122" s="1051"/>
      <c r="CV122" s="1051"/>
      <c r="CW122" s="1051"/>
      <c r="CX122" s="1051"/>
      <c r="CY122" s="1051"/>
      <c r="CZ122" s="1051"/>
      <c r="DA122" s="1051"/>
      <c r="DB122" s="1051"/>
      <c r="DC122" s="1051"/>
      <c r="DD122" s="1051"/>
      <c r="DE122" s="1051"/>
      <c r="DF122" s="1052"/>
      <c r="DG122" s="949">
        <v>95272</v>
      </c>
      <c r="DH122" s="950"/>
      <c r="DI122" s="950"/>
      <c r="DJ122" s="950"/>
      <c r="DK122" s="950"/>
      <c r="DL122" s="950">
        <v>86651</v>
      </c>
      <c r="DM122" s="950"/>
      <c r="DN122" s="950"/>
      <c r="DO122" s="950"/>
      <c r="DP122" s="950"/>
      <c r="DQ122" s="950">
        <v>78235</v>
      </c>
      <c r="DR122" s="950"/>
      <c r="DS122" s="950"/>
      <c r="DT122" s="950"/>
      <c r="DU122" s="950"/>
      <c r="DV122" s="951">
        <v>1.1000000000000001</v>
      </c>
      <c r="DW122" s="951"/>
      <c r="DX122" s="951"/>
      <c r="DY122" s="951"/>
      <c r="DZ122" s="952"/>
    </row>
    <row r="123" spans="1:130" s="199" customFormat="1" ht="26.25" customHeight="1" x14ac:dyDescent="0.15">
      <c r="A123" s="1089"/>
      <c r="B123" s="976"/>
      <c r="C123" s="946" t="s">
        <v>428</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112</v>
      </c>
      <c r="AB123" s="989"/>
      <c r="AC123" s="989"/>
      <c r="AD123" s="989"/>
      <c r="AE123" s="990"/>
      <c r="AF123" s="991" t="s">
        <v>112</v>
      </c>
      <c r="AG123" s="989"/>
      <c r="AH123" s="989"/>
      <c r="AI123" s="989"/>
      <c r="AJ123" s="990"/>
      <c r="AK123" s="991" t="s">
        <v>112</v>
      </c>
      <c r="AL123" s="989"/>
      <c r="AM123" s="989"/>
      <c r="AN123" s="989"/>
      <c r="AO123" s="990"/>
      <c r="AP123" s="992" t="s">
        <v>112</v>
      </c>
      <c r="AQ123" s="993"/>
      <c r="AR123" s="993"/>
      <c r="AS123" s="993"/>
      <c r="AT123" s="994"/>
      <c r="AU123" s="1025"/>
      <c r="AV123" s="1026"/>
      <c r="AW123" s="1026"/>
      <c r="AX123" s="1026"/>
      <c r="AY123" s="1026"/>
      <c r="AZ123" s="230" t="s">
        <v>171</v>
      </c>
      <c r="BA123" s="230"/>
      <c r="BB123" s="230"/>
      <c r="BC123" s="230"/>
      <c r="BD123" s="230"/>
      <c r="BE123" s="230"/>
      <c r="BF123" s="230"/>
      <c r="BG123" s="230"/>
      <c r="BH123" s="230"/>
      <c r="BI123" s="230"/>
      <c r="BJ123" s="230"/>
      <c r="BK123" s="230"/>
      <c r="BL123" s="230"/>
      <c r="BM123" s="230"/>
      <c r="BN123" s="230"/>
      <c r="BO123" s="1005" t="s">
        <v>442</v>
      </c>
      <c r="BP123" s="1036"/>
      <c r="BQ123" s="1095">
        <v>26361403</v>
      </c>
      <c r="BR123" s="1096"/>
      <c r="BS123" s="1096"/>
      <c r="BT123" s="1096"/>
      <c r="BU123" s="1096"/>
      <c r="BV123" s="1096">
        <v>26551926</v>
      </c>
      <c r="BW123" s="1096"/>
      <c r="BX123" s="1096"/>
      <c r="BY123" s="1096"/>
      <c r="BZ123" s="1096"/>
      <c r="CA123" s="1096">
        <v>26391283</v>
      </c>
      <c r="CB123" s="1096"/>
      <c r="CC123" s="1096"/>
      <c r="CD123" s="1096"/>
      <c r="CE123" s="1096"/>
      <c r="CF123" s="1029"/>
      <c r="CG123" s="1030"/>
      <c r="CH123" s="1030"/>
      <c r="CI123" s="1030"/>
      <c r="CJ123" s="1031"/>
      <c r="CK123" s="1040"/>
      <c r="CL123" s="1041"/>
      <c r="CM123" s="1041"/>
      <c r="CN123" s="1041"/>
      <c r="CO123" s="1042"/>
      <c r="CP123" s="1050" t="s">
        <v>388</v>
      </c>
      <c r="CQ123" s="1051"/>
      <c r="CR123" s="1051"/>
      <c r="CS123" s="1051"/>
      <c r="CT123" s="1051"/>
      <c r="CU123" s="1051"/>
      <c r="CV123" s="1051"/>
      <c r="CW123" s="1051"/>
      <c r="CX123" s="1051"/>
      <c r="CY123" s="1051"/>
      <c r="CZ123" s="1051"/>
      <c r="DA123" s="1051"/>
      <c r="DB123" s="1051"/>
      <c r="DC123" s="1051"/>
      <c r="DD123" s="1051"/>
      <c r="DE123" s="1051"/>
      <c r="DF123" s="1052"/>
      <c r="DG123" s="988">
        <v>59446</v>
      </c>
      <c r="DH123" s="989"/>
      <c r="DI123" s="989"/>
      <c r="DJ123" s="989"/>
      <c r="DK123" s="990"/>
      <c r="DL123" s="991">
        <v>58373</v>
      </c>
      <c r="DM123" s="989"/>
      <c r="DN123" s="989"/>
      <c r="DO123" s="989"/>
      <c r="DP123" s="990"/>
      <c r="DQ123" s="991">
        <v>59121</v>
      </c>
      <c r="DR123" s="989"/>
      <c r="DS123" s="989"/>
      <c r="DT123" s="989"/>
      <c r="DU123" s="990"/>
      <c r="DV123" s="992">
        <v>0.8</v>
      </c>
      <c r="DW123" s="993"/>
      <c r="DX123" s="993"/>
      <c r="DY123" s="993"/>
      <c r="DZ123" s="994"/>
    </row>
    <row r="124" spans="1:130" s="199" customFormat="1" ht="26.25" customHeight="1" thickBot="1" x14ac:dyDescent="0.2">
      <c r="A124" s="1089"/>
      <c r="B124" s="976"/>
      <c r="C124" s="946" t="s">
        <v>431</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112</v>
      </c>
      <c r="AB124" s="989"/>
      <c r="AC124" s="989"/>
      <c r="AD124" s="989"/>
      <c r="AE124" s="990"/>
      <c r="AF124" s="991" t="s">
        <v>112</v>
      </c>
      <c r="AG124" s="989"/>
      <c r="AH124" s="989"/>
      <c r="AI124" s="989"/>
      <c r="AJ124" s="990"/>
      <c r="AK124" s="991" t="s">
        <v>112</v>
      </c>
      <c r="AL124" s="989"/>
      <c r="AM124" s="989"/>
      <c r="AN124" s="989"/>
      <c r="AO124" s="990"/>
      <c r="AP124" s="992" t="s">
        <v>112</v>
      </c>
      <c r="AQ124" s="993"/>
      <c r="AR124" s="993"/>
      <c r="AS124" s="993"/>
      <c r="AT124" s="994"/>
      <c r="AU124" s="1091" t="s">
        <v>443</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11.5</v>
      </c>
      <c r="BR124" s="1058"/>
      <c r="BS124" s="1058"/>
      <c r="BT124" s="1058"/>
      <c r="BU124" s="1058"/>
      <c r="BV124" s="1058" t="s">
        <v>112</v>
      </c>
      <c r="BW124" s="1058"/>
      <c r="BX124" s="1058"/>
      <c r="BY124" s="1058"/>
      <c r="BZ124" s="1058"/>
      <c r="CA124" s="1058" t="s">
        <v>112</v>
      </c>
      <c r="CB124" s="1058"/>
      <c r="CC124" s="1058"/>
      <c r="CD124" s="1058"/>
      <c r="CE124" s="1058"/>
      <c r="CF124" s="1059"/>
      <c r="CG124" s="1060"/>
      <c r="CH124" s="1060"/>
      <c r="CI124" s="1060"/>
      <c r="CJ124" s="1061"/>
      <c r="CK124" s="1043"/>
      <c r="CL124" s="1043"/>
      <c r="CM124" s="1043"/>
      <c r="CN124" s="1043"/>
      <c r="CO124" s="1044"/>
      <c r="CP124" s="1050" t="s">
        <v>444</v>
      </c>
      <c r="CQ124" s="1051"/>
      <c r="CR124" s="1051"/>
      <c r="CS124" s="1051"/>
      <c r="CT124" s="1051"/>
      <c r="CU124" s="1051"/>
      <c r="CV124" s="1051"/>
      <c r="CW124" s="1051"/>
      <c r="CX124" s="1051"/>
      <c r="CY124" s="1051"/>
      <c r="CZ124" s="1051"/>
      <c r="DA124" s="1051"/>
      <c r="DB124" s="1051"/>
      <c r="DC124" s="1051"/>
      <c r="DD124" s="1051"/>
      <c r="DE124" s="1051"/>
      <c r="DF124" s="1052"/>
      <c r="DG124" s="1035" t="s">
        <v>112</v>
      </c>
      <c r="DH124" s="1014"/>
      <c r="DI124" s="1014"/>
      <c r="DJ124" s="1014"/>
      <c r="DK124" s="1015"/>
      <c r="DL124" s="1013" t="s">
        <v>112</v>
      </c>
      <c r="DM124" s="1014"/>
      <c r="DN124" s="1014"/>
      <c r="DO124" s="1014"/>
      <c r="DP124" s="1015"/>
      <c r="DQ124" s="1013" t="s">
        <v>112</v>
      </c>
      <c r="DR124" s="1014"/>
      <c r="DS124" s="1014"/>
      <c r="DT124" s="1014"/>
      <c r="DU124" s="1015"/>
      <c r="DV124" s="1016" t="s">
        <v>112</v>
      </c>
      <c r="DW124" s="1017"/>
      <c r="DX124" s="1017"/>
      <c r="DY124" s="1017"/>
      <c r="DZ124" s="1018"/>
    </row>
    <row r="125" spans="1:130" s="199" customFormat="1" ht="26.25" customHeight="1" x14ac:dyDescent="0.15">
      <c r="A125" s="1089"/>
      <c r="B125" s="976"/>
      <c r="C125" s="946" t="s">
        <v>433</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112</v>
      </c>
      <c r="AB125" s="989"/>
      <c r="AC125" s="989"/>
      <c r="AD125" s="989"/>
      <c r="AE125" s="990"/>
      <c r="AF125" s="991" t="s">
        <v>112</v>
      </c>
      <c r="AG125" s="989"/>
      <c r="AH125" s="989"/>
      <c r="AI125" s="989"/>
      <c r="AJ125" s="990"/>
      <c r="AK125" s="991" t="s">
        <v>112</v>
      </c>
      <c r="AL125" s="989"/>
      <c r="AM125" s="989"/>
      <c r="AN125" s="989"/>
      <c r="AO125" s="990"/>
      <c r="AP125" s="992" t="s">
        <v>112</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445</v>
      </c>
      <c r="CL125" s="1038"/>
      <c r="CM125" s="1038"/>
      <c r="CN125" s="1038"/>
      <c r="CO125" s="1039"/>
      <c r="CP125" s="970" t="s">
        <v>446</v>
      </c>
      <c r="CQ125" s="919"/>
      <c r="CR125" s="919"/>
      <c r="CS125" s="919"/>
      <c r="CT125" s="919"/>
      <c r="CU125" s="919"/>
      <c r="CV125" s="919"/>
      <c r="CW125" s="919"/>
      <c r="CX125" s="919"/>
      <c r="CY125" s="919"/>
      <c r="CZ125" s="919"/>
      <c r="DA125" s="919"/>
      <c r="DB125" s="919"/>
      <c r="DC125" s="919"/>
      <c r="DD125" s="919"/>
      <c r="DE125" s="919"/>
      <c r="DF125" s="920"/>
      <c r="DG125" s="956" t="s">
        <v>112</v>
      </c>
      <c r="DH125" s="957"/>
      <c r="DI125" s="957"/>
      <c r="DJ125" s="957"/>
      <c r="DK125" s="957"/>
      <c r="DL125" s="957" t="s">
        <v>112</v>
      </c>
      <c r="DM125" s="957"/>
      <c r="DN125" s="957"/>
      <c r="DO125" s="957"/>
      <c r="DP125" s="957"/>
      <c r="DQ125" s="957" t="s">
        <v>112</v>
      </c>
      <c r="DR125" s="957"/>
      <c r="DS125" s="957"/>
      <c r="DT125" s="957"/>
      <c r="DU125" s="957"/>
      <c r="DV125" s="958" t="s">
        <v>112</v>
      </c>
      <c r="DW125" s="958"/>
      <c r="DX125" s="958"/>
      <c r="DY125" s="958"/>
      <c r="DZ125" s="959"/>
    </row>
    <row r="126" spans="1:130" s="199" customFormat="1" ht="26.25" customHeight="1" thickBot="1" x14ac:dyDescent="0.2">
      <c r="A126" s="1089"/>
      <c r="B126" s="976"/>
      <c r="C126" s="946" t="s">
        <v>435</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6272</v>
      </c>
      <c r="AB126" s="989"/>
      <c r="AC126" s="989"/>
      <c r="AD126" s="989"/>
      <c r="AE126" s="990"/>
      <c r="AF126" s="991">
        <v>6272</v>
      </c>
      <c r="AG126" s="989"/>
      <c r="AH126" s="989"/>
      <c r="AI126" s="989"/>
      <c r="AJ126" s="990"/>
      <c r="AK126" s="991">
        <v>6272</v>
      </c>
      <c r="AL126" s="989"/>
      <c r="AM126" s="989"/>
      <c r="AN126" s="989"/>
      <c r="AO126" s="990"/>
      <c r="AP126" s="992">
        <v>0.1</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447</v>
      </c>
      <c r="CQ126" s="980"/>
      <c r="CR126" s="980"/>
      <c r="CS126" s="980"/>
      <c r="CT126" s="980"/>
      <c r="CU126" s="980"/>
      <c r="CV126" s="980"/>
      <c r="CW126" s="980"/>
      <c r="CX126" s="980"/>
      <c r="CY126" s="980"/>
      <c r="CZ126" s="980"/>
      <c r="DA126" s="980"/>
      <c r="DB126" s="980"/>
      <c r="DC126" s="980"/>
      <c r="DD126" s="980"/>
      <c r="DE126" s="980"/>
      <c r="DF126" s="981"/>
      <c r="DG126" s="949" t="s">
        <v>112</v>
      </c>
      <c r="DH126" s="950"/>
      <c r="DI126" s="950"/>
      <c r="DJ126" s="950"/>
      <c r="DK126" s="950"/>
      <c r="DL126" s="950" t="s">
        <v>112</v>
      </c>
      <c r="DM126" s="950"/>
      <c r="DN126" s="950"/>
      <c r="DO126" s="950"/>
      <c r="DP126" s="950"/>
      <c r="DQ126" s="950" t="s">
        <v>112</v>
      </c>
      <c r="DR126" s="950"/>
      <c r="DS126" s="950"/>
      <c r="DT126" s="950"/>
      <c r="DU126" s="950"/>
      <c r="DV126" s="951" t="s">
        <v>112</v>
      </c>
      <c r="DW126" s="951"/>
      <c r="DX126" s="951"/>
      <c r="DY126" s="951"/>
      <c r="DZ126" s="952"/>
    </row>
    <row r="127" spans="1:130" s="199" customFormat="1" ht="26.25" customHeight="1" x14ac:dyDescent="0.15">
      <c r="A127" s="1090"/>
      <c r="B127" s="978"/>
      <c r="C127" s="1032" t="s">
        <v>448</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560</v>
      </c>
      <c r="AB127" s="989"/>
      <c r="AC127" s="989"/>
      <c r="AD127" s="989"/>
      <c r="AE127" s="990"/>
      <c r="AF127" s="991">
        <v>307</v>
      </c>
      <c r="AG127" s="989"/>
      <c r="AH127" s="989"/>
      <c r="AI127" s="989"/>
      <c r="AJ127" s="990"/>
      <c r="AK127" s="991">
        <v>131</v>
      </c>
      <c r="AL127" s="989"/>
      <c r="AM127" s="989"/>
      <c r="AN127" s="989"/>
      <c r="AO127" s="990"/>
      <c r="AP127" s="992">
        <v>0</v>
      </c>
      <c r="AQ127" s="993"/>
      <c r="AR127" s="993"/>
      <c r="AS127" s="993"/>
      <c r="AT127" s="994"/>
      <c r="AU127" s="235"/>
      <c r="AV127" s="235"/>
      <c r="AW127" s="235"/>
      <c r="AX127" s="1062" t="s">
        <v>449</v>
      </c>
      <c r="AY127" s="1063"/>
      <c r="AZ127" s="1063"/>
      <c r="BA127" s="1063"/>
      <c r="BB127" s="1063"/>
      <c r="BC127" s="1063"/>
      <c r="BD127" s="1063"/>
      <c r="BE127" s="1064"/>
      <c r="BF127" s="1065" t="s">
        <v>450</v>
      </c>
      <c r="BG127" s="1063"/>
      <c r="BH127" s="1063"/>
      <c r="BI127" s="1063"/>
      <c r="BJ127" s="1063"/>
      <c r="BK127" s="1063"/>
      <c r="BL127" s="1064"/>
      <c r="BM127" s="1065" t="s">
        <v>451</v>
      </c>
      <c r="BN127" s="1063"/>
      <c r="BO127" s="1063"/>
      <c r="BP127" s="1063"/>
      <c r="BQ127" s="1063"/>
      <c r="BR127" s="1063"/>
      <c r="BS127" s="1064"/>
      <c r="BT127" s="1065" t="s">
        <v>452</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453</v>
      </c>
      <c r="CQ127" s="980"/>
      <c r="CR127" s="980"/>
      <c r="CS127" s="980"/>
      <c r="CT127" s="980"/>
      <c r="CU127" s="980"/>
      <c r="CV127" s="980"/>
      <c r="CW127" s="980"/>
      <c r="CX127" s="980"/>
      <c r="CY127" s="980"/>
      <c r="CZ127" s="980"/>
      <c r="DA127" s="980"/>
      <c r="DB127" s="980"/>
      <c r="DC127" s="980"/>
      <c r="DD127" s="980"/>
      <c r="DE127" s="980"/>
      <c r="DF127" s="981"/>
      <c r="DG127" s="949" t="s">
        <v>112</v>
      </c>
      <c r="DH127" s="950"/>
      <c r="DI127" s="950"/>
      <c r="DJ127" s="950"/>
      <c r="DK127" s="950"/>
      <c r="DL127" s="950" t="s">
        <v>112</v>
      </c>
      <c r="DM127" s="950"/>
      <c r="DN127" s="950"/>
      <c r="DO127" s="950"/>
      <c r="DP127" s="950"/>
      <c r="DQ127" s="950" t="s">
        <v>112</v>
      </c>
      <c r="DR127" s="950"/>
      <c r="DS127" s="950"/>
      <c r="DT127" s="950"/>
      <c r="DU127" s="950"/>
      <c r="DV127" s="951" t="s">
        <v>112</v>
      </c>
      <c r="DW127" s="951"/>
      <c r="DX127" s="951"/>
      <c r="DY127" s="951"/>
      <c r="DZ127" s="952"/>
    </row>
    <row r="128" spans="1:130" s="199" customFormat="1" ht="26.25" customHeight="1" thickBot="1" x14ac:dyDescent="0.2">
      <c r="A128" s="1073" t="s">
        <v>454</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455</v>
      </c>
      <c r="X128" s="1075"/>
      <c r="Y128" s="1075"/>
      <c r="Z128" s="1076"/>
      <c r="AA128" s="1077">
        <v>59819</v>
      </c>
      <c r="AB128" s="1078"/>
      <c r="AC128" s="1078"/>
      <c r="AD128" s="1078"/>
      <c r="AE128" s="1079"/>
      <c r="AF128" s="1080">
        <v>73556</v>
      </c>
      <c r="AG128" s="1078"/>
      <c r="AH128" s="1078"/>
      <c r="AI128" s="1078"/>
      <c r="AJ128" s="1079"/>
      <c r="AK128" s="1080">
        <v>79484</v>
      </c>
      <c r="AL128" s="1078"/>
      <c r="AM128" s="1078"/>
      <c r="AN128" s="1078"/>
      <c r="AO128" s="1079"/>
      <c r="AP128" s="1081"/>
      <c r="AQ128" s="1082"/>
      <c r="AR128" s="1082"/>
      <c r="AS128" s="1082"/>
      <c r="AT128" s="1083"/>
      <c r="AU128" s="235"/>
      <c r="AV128" s="235"/>
      <c r="AW128" s="235"/>
      <c r="AX128" s="918" t="s">
        <v>456</v>
      </c>
      <c r="AY128" s="919"/>
      <c r="AZ128" s="919"/>
      <c r="BA128" s="919"/>
      <c r="BB128" s="919"/>
      <c r="BC128" s="919"/>
      <c r="BD128" s="919"/>
      <c r="BE128" s="920"/>
      <c r="BF128" s="1084" t="s">
        <v>112</v>
      </c>
      <c r="BG128" s="1085"/>
      <c r="BH128" s="1085"/>
      <c r="BI128" s="1085"/>
      <c r="BJ128" s="1085"/>
      <c r="BK128" s="1085"/>
      <c r="BL128" s="1086"/>
      <c r="BM128" s="1084">
        <v>13.54</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457</v>
      </c>
      <c r="CQ128" s="1067"/>
      <c r="CR128" s="1067"/>
      <c r="CS128" s="1067"/>
      <c r="CT128" s="1067"/>
      <c r="CU128" s="1067"/>
      <c r="CV128" s="1067"/>
      <c r="CW128" s="1067"/>
      <c r="CX128" s="1067"/>
      <c r="CY128" s="1067"/>
      <c r="CZ128" s="1067"/>
      <c r="DA128" s="1067"/>
      <c r="DB128" s="1067"/>
      <c r="DC128" s="1067"/>
      <c r="DD128" s="1067"/>
      <c r="DE128" s="1067"/>
      <c r="DF128" s="1068"/>
      <c r="DG128" s="1069" t="s">
        <v>112</v>
      </c>
      <c r="DH128" s="1070"/>
      <c r="DI128" s="1070"/>
      <c r="DJ128" s="1070"/>
      <c r="DK128" s="1070"/>
      <c r="DL128" s="1070" t="s">
        <v>112</v>
      </c>
      <c r="DM128" s="1070"/>
      <c r="DN128" s="1070"/>
      <c r="DO128" s="1070"/>
      <c r="DP128" s="1070"/>
      <c r="DQ128" s="1070" t="s">
        <v>112</v>
      </c>
      <c r="DR128" s="1070"/>
      <c r="DS128" s="1070"/>
      <c r="DT128" s="1070"/>
      <c r="DU128" s="1070"/>
      <c r="DV128" s="1071" t="s">
        <v>112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458</v>
      </c>
      <c r="X129" s="1104"/>
      <c r="Y129" s="1104"/>
      <c r="Z129" s="1105"/>
      <c r="AA129" s="988">
        <v>9157782</v>
      </c>
      <c r="AB129" s="989"/>
      <c r="AC129" s="989"/>
      <c r="AD129" s="989"/>
      <c r="AE129" s="990"/>
      <c r="AF129" s="991">
        <v>9244337</v>
      </c>
      <c r="AG129" s="989"/>
      <c r="AH129" s="989"/>
      <c r="AI129" s="989"/>
      <c r="AJ129" s="990"/>
      <c r="AK129" s="991">
        <v>8880533</v>
      </c>
      <c r="AL129" s="989"/>
      <c r="AM129" s="989"/>
      <c r="AN129" s="989"/>
      <c r="AO129" s="990"/>
      <c r="AP129" s="1106"/>
      <c r="AQ129" s="1107"/>
      <c r="AR129" s="1107"/>
      <c r="AS129" s="1107"/>
      <c r="AT129" s="1108"/>
      <c r="AU129" s="237"/>
      <c r="AV129" s="237"/>
      <c r="AW129" s="237"/>
      <c r="AX129" s="1097" t="s">
        <v>459</v>
      </c>
      <c r="AY129" s="980"/>
      <c r="AZ129" s="980"/>
      <c r="BA129" s="980"/>
      <c r="BB129" s="980"/>
      <c r="BC129" s="980"/>
      <c r="BD129" s="980"/>
      <c r="BE129" s="981"/>
      <c r="BF129" s="1098" t="s">
        <v>112</v>
      </c>
      <c r="BG129" s="1099"/>
      <c r="BH129" s="1099"/>
      <c r="BI129" s="1099"/>
      <c r="BJ129" s="1099"/>
      <c r="BK129" s="1099"/>
      <c r="BL129" s="1100"/>
      <c r="BM129" s="1098">
        <v>18.54</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460</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461</v>
      </c>
      <c r="X130" s="1104"/>
      <c r="Y130" s="1104"/>
      <c r="Z130" s="1105"/>
      <c r="AA130" s="988">
        <v>1752992</v>
      </c>
      <c r="AB130" s="989"/>
      <c r="AC130" s="989"/>
      <c r="AD130" s="989"/>
      <c r="AE130" s="990"/>
      <c r="AF130" s="991">
        <v>1747262</v>
      </c>
      <c r="AG130" s="989"/>
      <c r="AH130" s="989"/>
      <c r="AI130" s="989"/>
      <c r="AJ130" s="990"/>
      <c r="AK130" s="991">
        <v>1663268</v>
      </c>
      <c r="AL130" s="989"/>
      <c r="AM130" s="989"/>
      <c r="AN130" s="989"/>
      <c r="AO130" s="990"/>
      <c r="AP130" s="1106"/>
      <c r="AQ130" s="1107"/>
      <c r="AR130" s="1107"/>
      <c r="AS130" s="1107"/>
      <c r="AT130" s="1108"/>
      <c r="AU130" s="237"/>
      <c r="AV130" s="237"/>
      <c r="AW130" s="237"/>
      <c r="AX130" s="1097" t="s">
        <v>462</v>
      </c>
      <c r="AY130" s="980"/>
      <c r="AZ130" s="980"/>
      <c r="BA130" s="980"/>
      <c r="BB130" s="980"/>
      <c r="BC130" s="980"/>
      <c r="BD130" s="980"/>
      <c r="BE130" s="981"/>
      <c r="BF130" s="1134">
        <v>9.1</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463</v>
      </c>
      <c r="X131" s="1142"/>
      <c r="Y131" s="1142"/>
      <c r="Z131" s="1143"/>
      <c r="AA131" s="1035">
        <v>7404790</v>
      </c>
      <c r="AB131" s="1014"/>
      <c r="AC131" s="1014"/>
      <c r="AD131" s="1014"/>
      <c r="AE131" s="1015"/>
      <c r="AF131" s="1013">
        <v>7497075</v>
      </c>
      <c r="AG131" s="1014"/>
      <c r="AH131" s="1014"/>
      <c r="AI131" s="1014"/>
      <c r="AJ131" s="1015"/>
      <c r="AK131" s="1013">
        <v>7217265</v>
      </c>
      <c r="AL131" s="1014"/>
      <c r="AM131" s="1014"/>
      <c r="AN131" s="1014"/>
      <c r="AO131" s="1015"/>
      <c r="AP131" s="1144"/>
      <c r="AQ131" s="1145"/>
      <c r="AR131" s="1145"/>
      <c r="AS131" s="1145"/>
      <c r="AT131" s="1146"/>
      <c r="AU131" s="237"/>
      <c r="AV131" s="237"/>
      <c r="AW131" s="237"/>
      <c r="AX131" s="1116" t="s">
        <v>464</v>
      </c>
      <c r="AY131" s="1067"/>
      <c r="AZ131" s="1067"/>
      <c r="BA131" s="1067"/>
      <c r="BB131" s="1067"/>
      <c r="BC131" s="1067"/>
      <c r="BD131" s="1067"/>
      <c r="BE131" s="1068"/>
      <c r="BF131" s="1117" t="s">
        <v>112</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465</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466</v>
      </c>
      <c r="W132" s="1127"/>
      <c r="X132" s="1127"/>
      <c r="Y132" s="1127"/>
      <c r="Z132" s="1128"/>
      <c r="AA132" s="1129">
        <v>9.2230029479999995</v>
      </c>
      <c r="AB132" s="1130"/>
      <c r="AC132" s="1130"/>
      <c r="AD132" s="1130"/>
      <c r="AE132" s="1131"/>
      <c r="AF132" s="1132">
        <v>9.1646142000000008</v>
      </c>
      <c r="AG132" s="1130"/>
      <c r="AH132" s="1130"/>
      <c r="AI132" s="1130"/>
      <c r="AJ132" s="1131"/>
      <c r="AK132" s="1132">
        <v>9.0029810460000004</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467</v>
      </c>
      <c r="W133" s="1110"/>
      <c r="X133" s="1110"/>
      <c r="Y133" s="1110"/>
      <c r="Z133" s="1111"/>
      <c r="AA133" s="1112">
        <v>10</v>
      </c>
      <c r="AB133" s="1113"/>
      <c r="AC133" s="1113"/>
      <c r="AD133" s="1113"/>
      <c r="AE133" s="1114"/>
      <c r="AF133" s="1112">
        <v>9.5</v>
      </c>
      <c r="AG133" s="1113"/>
      <c r="AH133" s="1113"/>
      <c r="AI133" s="1113"/>
      <c r="AJ133" s="1114"/>
      <c r="AK133" s="1112">
        <v>9.1</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60" zoomScaleNormal="8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60"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468</v>
      </c>
      <c r="B5" s="248"/>
      <c r="C5" s="248"/>
      <c r="D5" s="248"/>
      <c r="E5" s="248"/>
      <c r="F5" s="248"/>
      <c r="G5" s="248"/>
      <c r="H5" s="248"/>
      <c r="I5" s="248"/>
      <c r="J5" s="248"/>
      <c r="K5" s="248"/>
      <c r="L5" s="248"/>
      <c r="M5" s="248"/>
      <c r="N5" s="248"/>
      <c r="O5" s="249"/>
    </row>
    <row r="6" spans="1:16" x14ac:dyDescent="0.15">
      <c r="A6" s="250"/>
      <c r="B6" s="246"/>
      <c r="C6" s="246"/>
      <c r="D6" s="246"/>
      <c r="E6" s="246"/>
      <c r="F6" s="246"/>
      <c r="G6" s="251" t="s">
        <v>469</v>
      </c>
      <c r="H6" s="251"/>
      <c r="I6" s="251"/>
      <c r="J6" s="251"/>
      <c r="K6" s="246"/>
      <c r="L6" s="246"/>
      <c r="M6" s="246"/>
      <c r="N6" s="246"/>
    </row>
    <row r="7" spans="1:16" x14ac:dyDescent="0.15">
      <c r="A7" s="250"/>
      <c r="B7" s="246"/>
      <c r="C7" s="246"/>
      <c r="D7" s="246"/>
      <c r="E7" s="246"/>
      <c r="F7" s="246"/>
      <c r="G7" s="253"/>
      <c r="H7" s="254"/>
      <c r="I7" s="254"/>
      <c r="J7" s="255"/>
      <c r="K7" s="1150" t="s">
        <v>470</v>
      </c>
      <c r="L7" s="256"/>
      <c r="M7" s="257" t="s">
        <v>471</v>
      </c>
      <c r="N7" s="258"/>
    </row>
    <row r="8" spans="1:16" x14ac:dyDescent="0.15">
      <c r="A8" s="250"/>
      <c r="B8" s="246"/>
      <c r="C8" s="246"/>
      <c r="D8" s="246"/>
      <c r="E8" s="246"/>
      <c r="F8" s="246"/>
      <c r="G8" s="259"/>
      <c r="H8" s="260"/>
      <c r="I8" s="260"/>
      <c r="J8" s="261"/>
      <c r="K8" s="1151"/>
      <c r="L8" s="262" t="s">
        <v>472</v>
      </c>
      <c r="M8" s="263" t="s">
        <v>473</v>
      </c>
      <c r="N8" s="264" t="s">
        <v>474</v>
      </c>
    </row>
    <row r="9" spans="1:16" x14ac:dyDescent="0.15">
      <c r="A9" s="250"/>
      <c r="B9" s="246"/>
      <c r="C9" s="246"/>
      <c r="D9" s="246"/>
      <c r="E9" s="246"/>
      <c r="F9" s="246"/>
      <c r="G9" s="1152" t="s">
        <v>475</v>
      </c>
      <c r="H9" s="1153"/>
      <c r="I9" s="1153"/>
      <c r="J9" s="1154"/>
      <c r="K9" s="265">
        <v>1889401</v>
      </c>
      <c r="L9" s="266">
        <v>61788</v>
      </c>
      <c r="M9" s="267">
        <v>88814</v>
      </c>
      <c r="N9" s="268">
        <v>-30.4</v>
      </c>
    </row>
    <row r="10" spans="1:16" x14ac:dyDescent="0.15">
      <c r="A10" s="250"/>
      <c r="B10" s="246"/>
      <c r="C10" s="246"/>
      <c r="D10" s="246"/>
      <c r="E10" s="246"/>
      <c r="F10" s="246"/>
      <c r="G10" s="1152" t="s">
        <v>476</v>
      </c>
      <c r="H10" s="1153"/>
      <c r="I10" s="1153"/>
      <c r="J10" s="1154"/>
      <c r="K10" s="269">
        <v>325306</v>
      </c>
      <c r="L10" s="270">
        <v>10638</v>
      </c>
      <c r="M10" s="271">
        <v>7348</v>
      </c>
      <c r="N10" s="272">
        <v>44.8</v>
      </c>
    </row>
    <row r="11" spans="1:16" ht="13.5" customHeight="1" x14ac:dyDescent="0.15">
      <c r="A11" s="250"/>
      <c r="B11" s="246"/>
      <c r="C11" s="246"/>
      <c r="D11" s="246"/>
      <c r="E11" s="246"/>
      <c r="F11" s="246"/>
      <c r="G11" s="1152" t="s">
        <v>477</v>
      </c>
      <c r="H11" s="1153"/>
      <c r="I11" s="1153"/>
      <c r="J11" s="1154"/>
      <c r="K11" s="269">
        <v>376664</v>
      </c>
      <c r="L11" s="270">
        <v>12318</v>
      </c>
      <c r="M11" s="271">
        <v>9064</v>
      </c>
      <c r="N11" s="272">
        <v>35.9</v>
      </c>
    </row>
    <row r="12" spans="1:16" ht="13.5" customHeight="1" x14ac:dyDescent="0.15">
      <c r="A12" s="250"/>
      <c r="B12" s="246"/>
      <c r="C12" s="246"/>
      <c r="D12" s="246"/>
      <c r="E12" s="246"/>
      <c r="F12" s="246"/>
      <c r="G12" s="1152" t="s">
        <v>478</v>
      </c>
      <c r="H12" s="1153"/>
      <c r="I12" s="1153"/>
      <c r="J12" s="1154"/>
      <c r="K12" s="269" t="s">
        <v>479</v>
      </c>
      <c r="L12" s="270" t="s">
        <v>479</v>
      </c>
      <c r="M12" s="271">
        <v>917</v>
      </c>
      <c r="N12" s="272" t="s">
        <v>479</v>
      </c>
    </row>
    <row r="13" spans="1:16" ht="13.5" customHeight="1" x14ac:dyDescent="0.15">
      <c r="A13" s="250"/>
      <c r="B13" s="246"/>
      <c r="C13" s="246"/>
      <c r="D13" s="246"/>
      <c r="E13" s="246"/>
      <c r="F13" s="246"/>
      <c r="G13" s="1152" t="s">
        <v>480</v>
      </c>
      <c r="H13" s="1153"/>
      <c r="I13" s="1153"/>
      <c r="J13" s="1154"/>
      <c r="K13" s="269" t="s">
        <v>479</v>
      </c>
      <c r="L13" s="270" t="s">
        <v>479</v>
      </c>
      <c r="M13" s="271">
        <v>11</v>
      </c>
      <c r="N13" s="272" t="s">
        <v>479</v>
      </c>
    </row>
    <row r="14" spans="1:16" ht="13.5" customHeight="1" x14ac:dyDescent="0.15">
      <c r="A14" s="250"/>
      <c r="B14" s="246"/>
      <c r="C14" s="246"/>
      <c r="D14" s="246"/>
      <c r="E14" s="246"/>
      <c r="F14" s="246"/>
      <c r="G14" s="1152" t="s">
        <v>481</v>
      </c>
      <c r="H14" s="1153"/>
      <c r="I14" s="1153"/>
      <c r="J14" s="1154"/>
      <c r="K14" s="269">
        <v>54075</v>
      </c>
      <c r="L14" s="270">
        <v>1768</v>
      </c>
      <c r="M14" s="271">
        <v>3976</v>
      </c>
      <c r="N14" s="272">
        <v>-55.5</v>
      </c>
    </row>
    <row r="15" spans="1:16" ht="13.5" customHeight="1" x14ac:dyDescent="0.15">
      <c r="A15" s="250"/>
      <c r="B15" s="246"/>
      <c r="C15" s="246"/>
      <c r="D15" s="246"/>
      <c r="E15" s="246"/>
      <c r="F15" s="246"/>
      <c r="G15" s="1152" t="s">
        <v>482</v>
      </c>
      <c r="H15" s="1153"/>
      <c r="I15" s="1153"/>
      <c r="J15" s="1154"/>
      <c r="K15" s="269">
        <v>40314</v>
      </c>
      <c r="L15" s="270">
        <v>1318</v>
      </c>
      <c r="M15" s="271">
        <v>2094</v>
      </c>
      <c r="N15" s="272">
        <v>-37.1</v>
      </c>
    </row>
    <row r="16" spans="1:16" x14ac:dyDescent="0.15">
      <c r="A16" s="250"/>
      <c r="B16" s="246"/>
      <c r="C16" s="246"/>
      <c r="D16" s="246"/>
      <c r="E16" s="246"/>
      <c r="F16" s="246"/>
      <c r="G16" s="1155" t="s">
        <v>483</v>
      </c>
      <c r="H16" s="1156"/>
      <c r="I16" s="1156"/>
      <c r="J16" s="1157"/>
      <c r="K16" s="270">
        <v>-192249</v>
      </c>
      <c r="L16" s="270">
        <v>-6287</v>
      </c>
      <c r="M16" s="271">
        <v>-9674</v>
      </c>
      <c r="N16" s="272">
        <v>-35</v>
      </c>
    </row>
    <row r="17" spans="1:16" x14ac:dyDescent="0.15">
      <c r="A17" s="250"/>
      <c r="B17" s="246"/>
      <c r="C17" s="246"/>
      <c r="D17" s="246"/>
      <c r="E17" s="246"/>
      <c r="F17" s="246"/>
      <c r="G17" s="1155" t="s">
        <v>171</v>
      </c>
      <c r="H17" s="1156"/>
      <c r="I17" s="1156"/>
      <c r="J17" s="1157"/>
      <c r="K17" s="270">
        <v>2493511</v>
      </c>
      <c r="L17" s="270">
        <v>81543</v>
      </c>
      <c r="M17" s="271">
        <v>102550</v>
      </c>
      <c r="N17" s="272">
        <v>-20.5</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484</v>
      </c>
      <c r="H19" s="246"/>
      <c r="I19" s="246"/>
      <c r="J19" s="246"/>
      <c r="K19" s="246"/>
      <c r="L19" s="246"/>
      <c r="M19" s="246"/>
      <c r="N19" s="246"/>
    </row>
    <row r="20" spans="1:16" x14ac:dyDescent="0.15">
      <c r="A20" s="250"/>
      <c r="B20" s="246"/>
      <c r="C20" s="246"/>
      <c r="D20" s="246"/>
      <c r="E20" s="246"/>
      <c r="F20" s="246"/>
      <c r="G20" s="274"/>
      <c r="H20" s="275"/>
      <c r="I20" s="275"/>
      <c r="J20" s="276"/>
      <c r="K20" s="277" t="s">
        <v>485</v>
      </c>
      <c r="L20" s="278" t="s">
        <v>486</v>
      </c>
      <c r="M20" s="279" t="s">
        <v>487</v>
      </c>
      <c r="N20" s="280"/>
    </row>
    <row r="21" spans="1:16" s="286" customFormat="1" x14ac:dyDescent="0.15">
      <c r="A21" s="281"/>
      <c r="B21" s="251"/>
      <c r="C21" s="251"/>
      <c r="D21" s="251"/>
      <c r="E21" s="251"/>
      <c r="F21" s="251"/>
      <c r="G21" s="1147" t="s">
        <v>488</v>
      </c>
      <c r="H21" s="1148"/>
      <c r="I21" s="1148"/>
      <c r="J21" s="1149"/>
      <c r="K21" s="282">
        <v>7.06</v>
      </c>
      <c r="L21" s="283">
        <v>9.9600000000000009</v>
      </c>
      <c r="M21" s="284">
        <v>-2.9</v>
      </c>
      <c r="N21" s="251"/>
      <c r="O21" s="285"/>
      <c r="P21" s="281"/>
    </row>
    <row r="22" spans="1:16" s="286" customFormat="1" x14ac:dyDescent="0.15">
      <c r="A22" s="281"/>
      <c r="B22" s="251"/>
      <c r="C22" s="251"/>
      <c r="D22" s="251"/>
      <c r="E22" s="251"/>
      <c r="F22" s="251"/>
      <c r="G22" s="1147" t="s">
        <v>489</v>
      </c>
      <c r="H22" s="1148"/>
      <c r="I22" s="1148"/>
      <c r="J22" s="1149"/>
      <c r="K22" s="287">
        <v>97.4</v>
      </c>
      <c r="L22" s="288">
        <v>97.8</v>
      </c>
      <c r="M22" s="289">
        <v>-0.4</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490</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491</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492</v>
      </c>
      <c r="H29" s="251"/>
      <c r="I29" s="251"/>
      <c r="J29" s="251"/>
      <c r="K29" s="246"/>
      <c r="L29" s="246"/>
      <c r="M29" s="246"/>
      <c r="N29" s="246"/>
      <c r="O29" s="295"/>
    </row>
    <row r="30" spans="1:16" x14ac:dyDescent="0.15">
      <c r="A30" s="250"/>
      <c r="B30" s="246"/>
      <c r="C30" s="246"/>
      <c r="D30" s="246"/>
      <c r="E30" s="246"/>
      <c r="F30" s="246"/>
      <c r="G30" s="253"/>
      <c r="H30" s="254"/>
      <c r="I30" s="254"/>
      <c r="J30" s="255"/>
      <c r="K30" s="1150" t="s">
        <v>470</v>
      </c>
      <c r="L30" s="256"/>
      <c r="M30" s="257" t="s">
        <v>471</v>
      </c>
      <c r="N30" s="258"/>
    </row>
    <row r="31" spans="1:16" x14ac:dyDescent="0.15">
      <c r="A31" s="250"/>
      <c r="B31" s="246"/>
      <c r="C31" s="246"/>
      <c r="D31" s="246"/>
      <c r="E31" s="246"/>
      <c r="F31" s="246"/>
      <c r="G31" s="259"/>
      <c r="H31" s="260"/>
      <c r="I31" s="260"/>
      <c r="J31" s="261"/>
      <c r="K31" s="1151"/>
      <c r="L31" s="262" t="s">
        <v>472</v>
      </c>
      <c r="M31" s="263" t="s">
        <v>473</v>
      </c>
      <c r="N31" s="264" t="s">
        <v>474</v>
      </c>
    </row>
    <row r="32" spans="1:16" ht="27" customHeight="1" x14ac:dyDescent="0.15">
      <c r="A32" s="250"/>
      <c r="B32" s="246"/>
      <c r="C32" s="246"/>
      <c r="D32" s="246"/>
      <c r="E32" s="246"/>
      <c r="F32" s="246"/>
      <c r="G32" s="1163" t="s">
        <v>493</v>
      </c>
      <c r="H32" s="1164"/>
      <c r="I32" s="1164"/>
      <c r="J32" s="1165"/>
      <c r="K32" s="296">
        <v>1632567</v>
      </c>
      <c r="L32" s="296">
        <v>53389</v>
      </c>
      <c r="M32" s="297">
        <v>68120</v>
      </c>
      <c r="N32" s="298">
        <v>-21.6</v>
      </c>
    </row>
    <row r="33" spans="1:16" ht="13.5" customHeight="1" x14ac:dyDescent="0.15">
      <c r="A33" s="250"/>
      <c r="B33" s="246"/>
      <c r="C33" s="246"/>
      <c r="D33" s="246"/>
      <c r="E33" s="246"/>
      <c r="F33" s="246"/>
      <c r="G33" s="1163" t="s">
        <v>494</v>
      </c>
      <c r="H33" s="1164"/>
      <c r="I33" s="1164"/>
      <c r="J33" s="1165"/>
      <c r="K33" s="296" t="s">
        <v>479</v>
      </c>
      <c r="L33" s="296" t="s">
        <v>479</v>
      </c>
      <c r="M33" s="297" t="s">
        <v>479</v>
      </c>
      <c r="N33" s="298" t="s">
        <v>479</v>
      </c>
    </row>
    <row r="34" spans="1:16" ht="27" customHeight="1" x14ac:dyDescent="0.15">
      <c r="A34" s="250"/>
      <c r="B34" s="246"/>
      <c r="C34" s="246"/>
      <c r="D34" s="246"/>
      <c r="E34" s="246"/>
      <c r="F34" s="246"/>
      <c r="G34" s="1163" t="s">
        <v>495</v>
      </c>
      <c r="H34" s="1164"/>
      <c r="I34" s="1164"/>
      <c r="J34" s="1165"/>
      <c r="K34" s="296" t="s">
        <v>479</v>
      </c>
      <c r="L34" s="296" t="s">
        <v>479</v>
      </c>
      <c r="M34" s="297">
        <v>13</v>
      </c>
      <c r="N34" s="298" t="s">
        <v>479</v>
      </c>
    </row>
    <row r="35" spans="1:16" ht="27" customHeight="1" x14ac:dyDescent="0.15">
      <c r="A35" s="250"/>
      <c r="B35" s="246"/>
      <c r="C35" s="246"/>
      <c r="D35" s="246"/>
      <c r="E35" s="246"/>
      <c r="F35" s="246"/>
      <c r="G35" s="1163" t="s">
        <v>496</v>
      </c>
      <c r="H35" s="1164"/>
      <c r="I35" s="1164"/>
      <c r="J35" s="1165"/>
      <c r="K35" s="296">
        <v>537875</v>
      </c>
      <c r="L35" s="296">
        <v>17590</v>
      </c>
      <c r="M35" s="297">
        <v>17609</v>
      </c>
      <c r="N35" s="298">
        <v>-0.1</v>
      </c>
    </row>
    <row r="36" spans="1:16" ht="27" customHeight="1" x14ac:dyDescent="0.15">
      <c r="A36" s="250"/>
      <c r="B36" s="246"/>
      <c r="C36" s="246"/>
      <c r="D36" s="246"/>
      <c r="E36" s="246"/>
      <c r="F36" s="246"/>
      <c r="G36" s="1163" t="s">
        <v>497</v>
      </c>
      <c r="H36" s="1164"/>
      <c r="I36" s="1164"/>
      <c r="J36" s="1165"/>
      <c r="K36" s="296">
        <v>171262</v>
      </c>
      <c r="L36" s="296">
        <v>5601</v>
      </c>
      <c r="M36" s="297">
        <v>2944</v>
      </c>
      <c r="N36" s="298">
        <v>90.3</v>
      </c>
    </row>
    <row r="37" spans="1:16" ht="13.5" customHeight="1" x14ac:dyDescent="0.15">
      <c r="A37" s="250"/>
      <c r="B37" s="246"/>
      <c r="C37" s="246"/>
      <c r="D37" s="246"/>
      <c r="E37" s="246"/>
      <c r="F37" s="246"/>
      <c r="G37" s="1163" t="s">
        <v>498</v>
      </c>
      <c r="H37" s="1164"/>
      <c r="I37" s="1164"/>
      <c r="J37" s="1165"/>
      <c r="K37" s="296">
        <v>50817</v>
      </c>
      <c r="L37" s="296">
        <v>1662</v>
      </c>
      <c r="M37" s="297">
        <v>1200</v>
      </c>
      <c r="N37" s="298">
        <v>38.5</v>
      </c>
    </row>
    <row r="38" spans="1:16" ht="27" customHeight="1" x14ac:dyDescent="0.15">
      <c r="A38" s="250"/>
      <c r="B38" s="246"/>
      <c r="C38" s="246"/>
      <c r="D38" s="246"/>
      <c r="E38" s="246"/>
      <c r="F38" s="246"/>
      <c r="G38" s="1166" t="s">
        <v>499</v>
      </c>
      <c r="H38" s="1167"/>
      <c r="I38" s="1167"/>
      <c r="J38" s="1168"/>
      <c r="K38" s="299" t="s">
        <v>479</v>
      </c>
      <c r="L38" s="299" t="s">
        <v>479</v>
      </c>
      <c r="M38" s="300">
        <v>5</v>
      </c>
      <c r="N38" s="301" t="s">
        <v>479</v>
      </c>
      <c r="O38" s="295"/>
    </row>
    <row r="39" spans="1:16" x14ac:dyDescent="0.15">
      <c r="A39" s="250"/>
      <c r="B39" s="246"/>
      <c r="C39" s="246"/>
      <c r="D39" s="246"/>
      <c r="E39" s="246"/>
      <c r="F39" s="246"/>
      <c r="G39" s="1166" t="s">
        <v>500</v>
      </c>
      <c r="H39" s="1167"/>
      <c r="I39" s="1167"/>
      <c r="J39" s="1168"/>
      <c r="K39" s="302">
        <v>-79484</v>
      </c>
      <c r="L39" s="302">
        <v>-2599</v>
      </c>
      <c r="M39" s="303">
        <v>-3946</v>
      </c>
      <c r="N39" s="304">
        <v>-34.1</v>
      </c>
      <c r="O39" s="295"/>
    </row>
    <row r="40" spans="1:16" ht="27" customHeight="1" x14ac:dyDescent="0.15">
      <c r="A40" s="250"/>
      <c r="B40" s="246"/>
      <c r="C40" s="246"/>
      <c r="D40" s="246"/>
      <c r="E40" s="246"/>
      <c r="F40" s="246"/>
      <c r="G40" s="1163" t="s">
        <v>501</v>
      </c>
      <c r="H40" s="1164"/>
      <c r="I40" s="1164"/>
      <c r="J40" s="1165"/>
      <c r="K40" s="302">
        <v>-1663268</v>
      </c>
      <c r="L40" s="302">
        <v>-54392</v>
      </c>
      <c r="M40" s="303">
        <v>-59158</v>
      </c>
      <c r="N40" s="304">
        <v>-8.1</v>
      </c>
      <c r="O40" s="295"/>
    </row>
    <row r="41" spans="1:16" x14ac:dyDescent="0.15">
      <c r="A41" s="250"/>
      <c r="B41" s="246"/>
      <c r="C41" s="246"/>
      <c r="D41" s="246"/>
      <c r="E41" s="246"/>
      <c r="F41" s="246"/>
      <c r="G41" s="1169" t="s">
        <v>282</v>
      </c>
      <c r="H41" s="1170"/>
      <c r="I41" s="1170"/>
      <c r="J41" s="1171"/>
      <c r="K41" s="296">
        <v>649769</v>
      </c>
      <c r="L41" s="302">
        <v>21249</v>
      </c>
      <c r="M41" s="303">
        <v>26787</v>
      </c>
      <c r="N41" s="304">
        <v>-20.7</v>
      </c>
      <c r="O41" s="295"/>
    </row>
    <row r="42" spans="1:16" x14ac:dyDescent="0.15">
      <c r="A42" s="250"/>
      <c r="B42" s="246"/>
      <c r="C42" s="246"/>
      <c r="D42" s="246"/>
      <c r="E42" s="246"/>
      <c r="F42" s="246"/>
      <c r="G42" s="305" t="s">
        <v>502</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503</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504</v>
      </c>
      <c r="H48" s="310"/>
      <c r="I48" s="310"/>
      <c r="J48" s="310"/>
      <c r="K48" s="310"/>
      <c r="L48" s="310"/>
      <c r="M48" s="311"/>
      <c r="N48" s="310"/>
    </row>
    <row r="49" spans="1:14" ht="13.5" customHeight="1" x14ac:dyDescent="0.15">
      <c r="A49" s="250"/>
      <c r="B49" s="246"/>
      <c r="C49" s="246"/>
      <c r="D49" s="246"/>
      <c r="E49" s="246"/>
      <c r="F49" s="246"/>
      <c r="G49" s="312"/>
      <c r="H49" s="313"/>
      <c r="I49" s="1158" t="s">
        <v>470</v>
      </c>
      <c r="J49" s="1160" t="s">
        <v>505</v>
      </c>
      <c r="K49" s="1161"/>
      <c r="L49" s="1161"/>
      <c r="M49" s="1161"/>
      <c r="N49" s="1162"/>
    </row>
    <row r="50" spans="1:14" x14ac:dyDescent="0.15">
      <c r="A50" s="250"/>
      <c r="B50" s="246"/>
      <c r="C50" s="246"/>
      <c r="D50" s="246"/>
      <c r="E50" s="246"/>
      <c r="F50" s="246"/>
      <c r="G50" s="314"/>
      <c r="H50" s="315"/>
      <c r="I50" s="1159"/>
      <c r="J50" s="316" t="s">
        <v>506</v>
      </c>
      <c r="K50" s="317" t="s">
        <v>507</v>
      </c>
      <c r="L50" s="318" t="s">
        <v>508</v>
      </c>
      <c r="M50" s="319" t="s">
        <v>509</v>
      </c>
      <c r="N50" s="320" t="s">
        <v>510</v>
      </c>
    </row>
    <row r="51" spans="1:14" x14ac:dyDescent="0.15">
      <c r="A51" s="250"/>
      <c r="B51" s="246"/>
      <c r="C51" s="246"/>
      <c r="D51" s="246"/>
      <c r="E51" s="246"/>
      <c r="F51" s="246"/>
      <c r="G51" s="312" t="s">
        <v>511</v>
      </c>
      <c r="H51" s="313"/>
      <c r="I51" s="321">
        <v>1338665</v>
      </c>
      <c r="J51" s="322">
        <v>41962</v>
      </c>
      <c r="K51" s="323">
        <v>-22.7</v>
      </c>
      <c r="L51" s="324">
        <v>75709</v>
      </c>
      <c r="M51" s="325">
        <v>12.7</v>
      </c>
      <c r="N51" s="326">
        <v>-35.4</v>
      </c>
    </row>
    <row r="52" spans="1:14" x14ac:dyDescent="0.15">
      <c r="A52" s="250"/>
      <c r="B52" s="246"/>
      <c r="C52" s="246"/>
      <c r="D52" s="246"/>
      <c r="E52" s="246"/>
      <c r="F52" s="246"/>
      <c r="G52" s="327"/>
      <c r="H52" s="328" t="s">
        <v>512</v>
      </c>
      <c r="I52" s="329">
        <v>707003</v>
      </c>
      <c r="J52" s="330">
        <v>22162</v>
      </c>
      <c r="K52" s="331">
        <v>-33.9</v>
      </c>
      <c r="L52" s="332">
        <v>35212</v>
      </c>
      <c r="M52" s="333">
        <v>0</v>
      </c>
      <c r="N52" s="334">
        <v>-33.9</v>
      </c>
    </row>
    <row r="53" spans="1:14" x14ac:dyDescent="0.15">
      <c r="A53" s="250"/>
      <c r="B53" s="246"/>
      <c r="C53" s="246"/>
      <c r="D53" s="246"/>
      <c r="E53" s="246"/>
      <c r="F53" s="246"/>
      <c r="G53" s="312" t="s">
        <v>513</v>
      </c>
      <c r="H53" s="313"/>
      <c r="I53" s="321">
        <v>1675643</v>
      </c>
      <c r="J53" s="322">
        <v>52701</v>
      </c>
      <c r="K53" s="323">
        <v>25.6</v>
      </c>
      <c r="L53" s="324">
        <v>90961</v>
      </c>
      <c r="M53" s="325">
        <v>20.100000000000001</v>
      </c>
      <c r="N53" s="326">
        <v>5.5</v>
      </c>
    </row>
    <row r="54" spans="1:14" x14ac:dyDescent="0.15">
      <c r="A54" s="250"/>
      <c r="B54" s="246"/>
      <c r="C54" s="246"/>
      <c r="D54" s="246"/>
      <c r="E54" s="246"/>
      <c r="F54" s="246"/>
      <c r="G54" s="327"/>
      <c r="H54" s="328" t="s">
        <v>512</v>
      </c>
      <c r="I54" s="329">
        <v>719234</v>
      </c>
      <c r="J54" s="330">
        <v>22621</v>
      </c>
      <c r="K54" s="331">
        <v>2.1</v>
      </c>
      <c r="L54" s="332">
        <v>37720</v>
      </c>
      <c r="M54" s="333">
        <v>7.1</v>
      </c>
      <c r="N54" s="334">
        <v>-5</v>
      </c>
    </row>
    <row r="55" spans="1:14" x14ac:dyDescent="0.15">
      <c r="A55" s="250"/>
      <c r="B55" s="246"/>
      <c r="C55" s="246"/>
      <c r="D55" s="246"/>
      <c r="E55" s="246"/>
      <c r="F55" s="246"/>
      <c r="G55" s="312" t="s">
        <v>514</v>
      </c>
      <c r="H55" s="313"/>
      <c r="I55" s="321">
        <v>2292224</v>
      </c>
      <c r="J55" s="322">
        <v>73026</v>
      </c>
      <c r="K55" s="323">
        <v>38.6</v>
      </c>
      <c r="L55" s="324">
        <v>106614</v>
      </c>
      <c r="M55" s="325">
        <v>17.2</v>
      </c>
      <c r="N55" s="326">
        <v>21.4</v>
      </c>
    </row>
    <row r="56" spans="1:14" x14ac:dyDescent="0.15">
      <c r="A56" s="250"/>
      <c r="B56" s="246"/>
      <c r="C56" s="246"/>
      <c r="D56" s="246"/>
      <c r="E56" s="246"/>
      <c r="F56" s="246"/>
      <c r="G56" s="327"/>
      <c r="H56" s="328" t="s">
        <v>512</v>
      </c>
      <c r="I56" s="329">
        <v>1855561</v>
      </c>
      <c r="J56" s="330">
        <v>59115</v>
      </c>
      <c r="K56" s="331">
        <v>161.30000000000001</v>
      </c>
      <c r="L56" s="332">
        <v>45545</v>
      </c>
      <c r="M56" s="333">
        <v>20.7</v>
      </c>
      <c r="N56" s="334">
        <v>140.6</v>
      </c>
    </row>
    <row r="57" spans="1:14" x14ac:dyDescent="0.15">
      <c r="A57" s="250"/>
      <c r="B57" s="246"/>
      <c r="C57" s="246"/>
      <c r="D57" s="246"/>
      <c r="E57" s="246"/>
      <c r="F57" s="246"/>
      <c r="G57" s="312" t="s">
        <v>515</v>
      </c>
      <c r="H57" s="313"/>
      <c r="I57" s="321">
        <v>1951194</v>
      </c>
      <c r="J57" s="322">
        <v>63062</v>
      </c>
      <c r="K57" s="323">
        <v>-13.6</v>
      </c>
      <c r="L57" s="324">
        <v>85459</v>
      </c>
      <c r="M57" s="325">
        <v>-19.8</v>
      </c>
      <c r="N57" s="326">
        <v>6.2</v>
      </c>
    </row>
    <row r="58" spans="1:14" x14ac:dyDescent="0.15">
      <c r="A58" s="250"/>
      <c r="B58" s="246"/>
      <c r="C58" s="246"/>
      <c r="D58" s="246"/>
      <c r="E58" s="246"/>
      <c r="F58" s="246"/>
      <c r="G58" s="327"/>
      <c r="H58" s="328" t="s">
        <v>512</v>
      </c>
      <c r="I58" s="329">
        <v>921235</v>
      </c>
      <c r="J58" s="330">
        <v>29774</v>
      </c>
      <c r="K58" s="331">
        <v>-49.6</v>
      </c>
      <c r="L58" s="332">
        <v>44378</v>
      </c>
      <c r="M58" s="333">
        <v>-2.6</v>
      </c>
      <c r="N58" s="334">
        <v>-47</v>
      </c>
    </row>
    <row r="59" spans="1:14" x14ac:dyDescent="0.15">
      <c r="A59" s="250"/>
      <c r="B59" s="246"/>
      <c r="C59" s="246"/>
      <c r="D59" s="246"/>
      <c r="E59" s="246"/>
      <c r="F59" s="246"/>
      <c r="G59" s="312" t="s">
        <v>516</v>
      </c>
      <c r="H59" s="313"/>
      <c r="I59" s="321">
        <v>2497756</v>
      </c>
      <c r="J59" s="322">
        <v>81682</v>
      </c>
      <c r="K59" s="323">
        <v>29.5</v>
      </c>
      <c r="L59" s="324">
        <v>83280</v>
      </c>
      <c r="M59" s="325">
        <v>-2.5</v>
      </c>
      <c r="N59" s="326">
        <v>32</v>
      </c>
    </row>
    <row r="60" spans="1:14" x14ac:dyDescent="0.15">
      <c r="A60" s="250"/>
      <c r="B60" s="246"/>
      <c r="C60" s="246"/>
      <c r="D60" s="246"/>
      <c r="E60" s="246"/>
      <c r="F60" s="246"/>
      <c r="G60" s="327"/>
      <c r="H60" s="328" t="s">
        <v>512</v>
      </c>
      <c r="I60" s="335">
        <v>1441728</v>
      </c>
      <c r="J60" s="330">
        <v>47148</v>
      </c>
      <c r="K60" s="331">
        <v>58.4</v>
      </c>
      <c r="L60" s="332">
        <v>43123</v>
      </c>
      <c r="M60" s="333">
        <v>-2.8</v>
      </c>
      <c r="N60" s="334">
        <v>61.2</v>
      </c>
    </row>
    <row r="61" spans="1:14" x14ac:dyDescent="0.15">
      <c r="A61" s="250"/>
      <c r="B61" s="246"/>
      <c r="C61" s="246"/>
      <c r="D61" s="246"/>
      <c r="E61" s="246"/>
      <c r="F61" s="246"/>
      <c r="G61" s="312" t="s">
        <v>517</v>
      </c>
      <c r="H61" s="336"/>
      <c r="I61" s="337">
        <v>1951096</v>
      </c>
      <c r="J61" s="338">
        <v>62487</v>
      </c>
      <c r="K61" s="339">
        <v>11.5</v>
      </c>
      <c r="L61" s="340">
        <v>88405</v>
      </c>
      <c r="M61" s="341">
        <v>5.5</v>
      </c>
      <c r="N61" s="326">
        <v>6</v>
      </c>
    </row>
    <row r="62" spans="1:14" x14ac:dyDescent="0.15">
      <c r="A62" s="250"/>
      <c r="B62" s="246"/>
      <c r="C62" s="246"/>
      <c r="D62" s="246"/>
      <c r="E62" s="246"/>
      <c r="F62" s="246"/>
      <c r="G62" s="327"/>
      <c r="H62" s="328" t="s">
        <v>512</v>
      </c>
      <c r="I62" s="329">
        <v>1128952</v>
      </c>
      <c r="J62" s="330">
        <v>36164</v>
      </c>
      <c r="K62" s="331">
        <v>27.7</v>
      </c>
      <c r="L62" s="332">
        <v>41196</v>
      </c>
      <c r="M62" s="333">
        <v>4.5</v>
      </c>
      <c r="N62" s="334">
        <v>23.2</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60" zoomScaleNormal="6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60" zoomScaleNormal="6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519</v>
      </c>
      <c r="G46" s="8" t="s">
        <v>520</v>
      </c>
      <c r="H46" s="8" t="s">
        <v>521</v>
      </c>
      <c r="I46" s="8" t="s">
        <v>522</v>
      </c>
      <c r="J46" s="9" t="s">
        <v>523</v>
      </c>
    </row>
    <row r="47" spans="2:10" ht="57.75" customHeight="1" x14ac:dyDescent="0.15">
      <c r="B47" s="10"/>
      <c r="C47" s="1172" t="s">
        <v>3</v>
      </c>
      <c r="D47" s="1172"/>
      <c r="E47" s="1173"/>
      <c r="F47" s="11">
        <v>36.369999999999997</v>
      </c>
      <c r="G47" s="12">
        <v>39.869999999999997</v>
      </c>
      <c r="H47" s="12">
        <v>43.73</v>
      </c>
      <c r="I47" s="12">
        <v>46.98</v>
      </c>
      <c r="J47" s="13">
        <v>54.32</v>
      </c>
    </row>
    <row r="48" spans="2:10" ht="57.75" customHeight="1" x14ac:dyDescent="0.15">
      <c r="B48" s="14"/>
      <c r="C48" s="1174" t="s">
        <v>4</v>
      </c>
      <c r="D48" s="1174"/>
      <c r="E48" s="1175"/>
      <c r="F48" s="15">
        <v>7.03</v>
      </c>
      <c r="G48" s="16">
        <v>5.64</v>
      </c>
      <c r="H48" s="16">
        <v>6.23</v>
      </c>
      <c r="I48" s="16">
        <v>8.83</v>
      </c>
      <c r="J48" s="17">
        <v>5.85</v>
      </c>
    </row>
    <row r="49" spans="2:10" ht="57.75" customHeight="1" thickBot="1" x14ac:dyDescent="0.2">
      <c r="B49" s="18"/>
      <c r="C49" s="1176" t="s">
        <v>5</v>
      </c>
      <c r="D49" s="1176"/>
      <c r="E49" s="1177"/>
      <c r="F49" s="19">
        <v>7.07</v>
      </c>
      <c r="G49" s="20">
        <v>2.2400000000000002</v>
      </c>
      <c r="H49" s="20">
        <v>4.49</v>
      </c>
      <c r="I49" s="20">
        <v>6.31</v>
      </c>
      <c r="J49" s="21">
        <v>2.08</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福岡県</cp:lastModifiedBy>
  <cp:lastPrinted>2018-04-12T05:42:54Z</cp:lastPrinted>
  <dcterms:created xsi:type="dcterms:W3CDTF">2018-01-24T06:17:42Z</dcterms:created>
  <dcterms:modified xsi:type="dcterms:W3CDTF">2018-11-22T09:47:58Z</dcterms:modified>
</cp:coreProperties>
</file>