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0" yWindow="0" windowWidth="19650" windowHeight="57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O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BE34"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W34" i="9" s="1"/>
  <c r="BW35" i="9" s="1"/>
  <c r="BW36" i="9" s="1"/>
  <c r="BW37" i="9" s="1"/>
  <c r="BW38" i="9" s="1"/>
  <c r="BW39" i="9" s="1"/>
  <c r="BW40" i="9" s="1"/>
  <c r="BW41" i="9" s="1"/>
  <c r="BW42" i="9" s="1"/>
  <c r="BW43" i="9" s="1"/>
</calcChain>
</file>

<file path=xl/sharedStrings.xml><?xml version="1.0" encoding="utf-8"?>
<sst xmlns="http://schemas.openxmlformats.org/spreadsheetml/2006/main" count="1087" uniqueCount="573">
  <si>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</si>
  <si>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</si>
  <si>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</si>
  <si>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</si>
  <si>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</si>
  <si>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</si>
  <si>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</si>
  <si>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</si>
  <si>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</si>
  <si>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</si>
  <si>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</si>
  <si>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</si>
  <si>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</si>
  <si>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</si>
  <si>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</si>
  <si>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</si>
  <si>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</si>
  <si>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</si>
  <si>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</si>
  <si>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</si>
  <si>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</si>
  <si>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</si>
  <si>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</si>
  <si>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</si>
  <si>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</si>
  <si>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</si>
  <si>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</si>
  <si>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</si>
  <si>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</si>
  <si>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</si>
  <si>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</si>
  <si>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</si>
  <si>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</si>
  <si>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</si>
  <si>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</si>
  <si>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</si>
  <si>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</si>
  <si>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</si>
  <si>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</si>
  <si>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</si>
  <si>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</si>
  <si>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</si>
  <si>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</si>
  <si>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</si>
  <si>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</si>
  <si>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</si>
  <si>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</si>
  <si>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</si>
  <si>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</si>
  <si>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</si>
  <si>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</si>
  <si>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</si>
  <si>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</si>
  <si>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</si>
  <si>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</si>
  <si>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</si>
  <si>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</si>
  <si>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</si>
  <si>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</si>
  <si>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</si>
  <si>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</si>
  <si>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</si>
  <si>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</si>
  <si>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</si>
  <si>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</si>
  <si>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</si>
  <si>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</si>
  <si>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</si>
  <si>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</si>
  <si>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</si>
  <si>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</si>
  <si>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</si>
  <si>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</si>
  <si>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</si>
  <si>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</si>
  <si>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</si>
  <si>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</si>
  <si>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</si>
  <si>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</si>
  <si>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</si>
  <si>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</si>
  <si>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</si>
  <si>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福津市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</si>
  <si>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</si>
  <si>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</si>
  <si>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</si>
  <si>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</si>
  <si>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</si>
  <si>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</si>
  <si>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</si>
  <si>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</si>
  <si>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</si>
  <si>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</si>
  <si>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</si>
  <si>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</si>
  <si>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</si>
  <si>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</si>
  <si>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</si>
  <si>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</si>
  <si>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</si>
  <si>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</si>
  <si>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</si>
  <si>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</si>
  <si>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</si>
  <si>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</si>
  <si>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</si>
  <si>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</si>
  <si>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</si>
  <si>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</si>
  <si>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</si>
  <si>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</si>
  <si>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</si>
  <si>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</si>
  <si>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</si>
  <si>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</si>
  <si>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</si>
  <si>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</si>
  <si>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</si>
  <si>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</si>
  <si>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</si>
  <si>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</si>
  <si>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</si>
  <si>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</si>
  <si>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</si>
  <si>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</si>
  <si>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</si>
  <si>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</si>
  <si>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</si>
  <si>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</si>
  <si>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</si>
  <si>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</si>
  <si>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</si>
  <si>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</si>
  <si>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</si>
  <si>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</si>
  <si>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</si>
  <si>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</si>
  <si>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</si>
  <si>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2.3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</si>
  <si>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</si>
  <si>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</si>
  <si>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</si>
  <si>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</si>
  <si>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</si>
  <si>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</si>
  <si>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</si>
  <si>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</si>
  <si>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</si>
  <si>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</si>
  <si>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</si>
  <si>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</si>
  <si>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</si>
  <si>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</si>
  <si>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</si>
  <si>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</si>
  <si>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</si>
  <si>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</si>
  <si>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</si>
  <si>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</si>
  <si>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</si>
  <si>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</si>
  <si>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</si>
  <si>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</si>
  <si>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</si>
  <si>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</si>
  <si>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</si>
  <si>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</si>
  <si>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</si>
  <si>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</si>
  <si>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</si>
  <si>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</si>
  <si>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</si>
  <si>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</si>
  <si>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</si>
  <si>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</si>
  <si>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</si>
  <si>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</si>
  <si>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</si>
  <si>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</si>
  <si>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</si>
  <si>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</si>
  <si>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</si>
  <si>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</si>
  <si>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</si>
  <si>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</si>
  <si>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</si>
  <si>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</si>
  <si>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</si>
  <si>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</si>
  <si>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</si>
  <si>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</si>
  <si>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</si>
  <si>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</si>
  <si>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</si>
  <si>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</si>
  <si>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</si>
  <si>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</si>
  <si>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福岡県福津市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</si>
  <si>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</si>
  <si>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</si>
  <si>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</si>
  <si>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</si>
  <si>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</si>
  <si>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</si>
  <si>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</si>
  <si>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</si>
  <si>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</si>
  <si>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</si>
  <si>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</si>
  <si>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</si>
  <si>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</si>
  <si>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</si>
  <si>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</si>
  <si>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</si>
  <si>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</si>
  <si>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</si>
  <si>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</si>
  <si>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</si>
  <si>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</si>
  <si>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</si>
  <si>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</si>
  <si>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</si>
  <si>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</si>
  <si>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</si>
  <si>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</si>
  <si>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</si>
  <si>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</si>
  <si>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</si>
  <si>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</si>
  <si>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</si>
  <si>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</si>
  <si>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</si>
  <si>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</si>
  <si>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</si>
  <si>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</si>
  <si>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</si>
  <si>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</si>
  <si>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</si>
  <si>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</si>
  <si>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</si>
  <si>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</si>
  <si>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</si>
  <si>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</si>
  <si>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</si>
  <si>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</si>
  <si>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</si>
  <si>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</si>
  <si>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</si>
  <si>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</si>
  <si>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</si>
  <si>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</si>
  <si>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</si>
  <si>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</si>
  <si>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</si>
  <si>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</si>
  <si>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</si>
  <si>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</si>
  <si>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</si>
  <si>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</si>
  <si>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</si>
  <si>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</si>
  <si>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</si>
  <si>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</si>
  <si>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</si>
  <si>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</si>
  <si>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</si>
  <si>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</si>
  <si>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</si>
  <si>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</si>
  <si>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</si>
  <si>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</si>
  <si>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</si>
  <si>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</si>
  <si>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</si>
  <si>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</si>
  <si>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</si>
  <si>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</si>
  <si>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</si>
  <si>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</si>
  <si>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</si>
  <si>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</si>
  <si>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</si>
  <si>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</si>
  <si>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</si>
  <si>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</si>
  <si>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</si>
  <si>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</si>
  <si>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</si>
  <si>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</si>
  <si>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</si>
  <si>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</si>
  <si>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</si>
  <si>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</si>
  <si>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</si>
  <si>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</si>
  <si>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</si>
  <si>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</si>
  <si>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</si>
  <si>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</si>
  <si>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</si>
  <si>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</si>
  <si>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</si>
  <si>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</si>
  <si>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</si>
  <si>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</si>
  <si>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</si>
  <si>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</si>
  <si>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</si>
  <si>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</si>
  <si>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</si>
  <si>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</si>
  <si>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</si>
  <si>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</si>
  <si>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</si>
  <si>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</si>
  <si>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</si>
  <si>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</si>
  <si>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</si>
  <si>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</si>
  <si>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</si>
  <si>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</si>
  <si>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</si>
  <si>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</si>
  <si>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</si>
  <si>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</si>
  <si>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</si>
  <si>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</si>
  <si>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</si>
  <si>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</si>
  <si>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</si>
  <si>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</si>
  <si>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</si>
  <si>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</si>
  <si>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</si>
  <si>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</si>
  <si>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</si>
  <si>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</si>
  <si>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</si>
  <si>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</si>
  <si>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</si>
  <si>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</si>
  <si>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</si>
  <si>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</si>
  <si>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</si>
  <si>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</si>
  <si>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</si>
  <si>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福岡県福津市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</si>
  <si>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</si>
  <si>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</si>
  <si>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</si>
  <si>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</si>
  <si>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</si>
  <si>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</si>
  <si>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</si>
  <si>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</si>
  <si>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</si>
  <si>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</si>
  <si>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</si>
  <si>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</si>
  <si>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</si>
  <si>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</si>
  <si>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</si>
  <si>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</si>
  <si>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</si>
  <si>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</si>
  <si>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</si>
  <si>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</si>
  <si>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</si>
  <si>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</si>
  <si>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</si>
  <si>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</si>
  <si>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</si>
  <si>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</si>
  <si>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</si>
  <si>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</si>
  <si>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</si>
  <si>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</si>
  <si>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</si>
  <si>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</si>
  <si>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</si>
  <si>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</si>
  <si>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</si>
  <si>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</si>
  <si>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</si>
  <si>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</si>
  <si>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</si>
  <si>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</si>
  <si>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</si>
  <si>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</si>
  <si>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</si>
  <si>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</si>
  <si>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</si>
  <si>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</si>
  <si>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</si>
  <si>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</si>
  <si>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</si>
  <si>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</si>
  <si>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</si>
  <si>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</si>
  <si>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</si>
  <si>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</si>
  <si>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</si>
  <si>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</si>
  <si>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</si>
  <si>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</si>
  <si>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</si>
  <si>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</si>
  <si>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</si>
  <si>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</si>
  <si>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</si>
  <si>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</si>
  <si>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</si>
  <si>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</si>
  <si>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</si>
  <si>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</si>
  <si>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</si>
  <si>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</si>
  <si>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</si>
  <si>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</si>
  <si>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</si>
  <si>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</si>
  <si>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</si>
  <si>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</si>
  <si>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</si>
  <si>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</si>
  <si>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</si>
  <si>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</si>
  <si>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</si>
  <si>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</si>
  <si>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</si>
  <si>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</si>
  <si>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</si>
  <si>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</si>
  <si>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</si>
  <si>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</si>
  <si>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</si>
  <si>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</si>
  <si>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</si>
  <si>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</si>
  <si>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</si>
  <si>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</si>
  <si>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</si>
  <si>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</si>
  <si>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</si>
  <si>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</si>
  <si>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</si>
  <si>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</si>
  <si>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</si>
  <si>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</si>
  <si>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</si>
  <si>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</si>
  <si>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</si>
  <si>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</si>
  <si>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</si>
  <si>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</si>
  <si>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</si>
  <si>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</si>
  <si>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</si>
  <si>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</si>
  <si>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</si>
  <si>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</si>
  <si>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</si>
  <si>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</si>
  <si>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</si>
  <si>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</si>
  <si>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</si>
  <si>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</si>
  <si>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</si>
  <si>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</si>
  <si>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</si>
  <si>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</si>
  <si>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</si>
  <si>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</si>
  <si>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</si>
  <si>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</si>
  <si>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</si>
  <si>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</si>
  <si>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</si>
  <si>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</si>
  <si>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</si>
  <si>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</si>
  <si>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</si>
  <si>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</si>
  <si>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</si>
  <si>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</si>
  <si>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</si>
  <si>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</si>
  <si>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</si>
  <si>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</si>
  <si>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</si>
  <si>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</si>
  <si>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</si>
  <si>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</si>
  <si>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</si>
  <si>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</si>
  <si>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</si>
  <si>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</si>
  <si>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</si>
  <si>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</si>
  <si>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</si>
  <si>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</si>
  <si>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</si>
  <si>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</si>
  <si>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</si>
  <si>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</si>
  <si>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</si>
  <si>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</si>
  <si>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</si>
  <si>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</si>
  <si>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</si>
  <si>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</si>
  <si>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</si>
  <si>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</si>
  <si>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</si>
  <si>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</si>
  <si>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</si>
  <si>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</si>
  <si>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</si>
  <si>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</si>
  <si>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</si>
  <si>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</si>
  <si>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</si>
  <si>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0.23</t>
  </si>
  <si>
    <t>一般会計</t>
  </si>
  <si>
    <t>介護保険事業特別会計</t>
  </si>
  <si>
    <t>公共下水道事業会計</t>
  </si>
  <si>
    <t>国民健康保険事業特別会計</t>
  </si>
  <si>
    <t>後期高齢者医療事業特別会計</t>
  </si>
  <si>
    <t>住宅新築資金等貸付事業特別会計</t>
  </si>
  <si>
    <t>その他会計（赤字）</t>
  </si>
  <si>
    <t>その他会計（黒字）</t>
  </si>
  <si>
    <t>-</t>
    <phoneticPr fontId="2"/>
  </si>
  <si>
    <t>宗像地区事務組合（宗像地区事務組合一般会計）</t>
    <rPh sb="9" eb="11">
      <t>ムナカタ</t>
    </rPh>
    <rPh sb="17" eb="19">
      <t>イッパン</t>
    </rPh>
    <phoneticPr fontId="24"/>
  </si>
  <si>
    <t>宗像地区事務組合（宗像地区事務組合急患センター事業特別会計）</t>
  </si>
  <si>
    <t>宗像地区事務組合（宗像地区事務組合水道事業会計）</t>
    <rPh sb="17" eb="19">
      <t>スイドウ</t>
    </rPh>
    <phoneticPr fontId="2"/>
  </si>
  <si>
    <t>宗像地区事務組合（宗像地区事務組合大島簡易水道事業特別会計）</t>
  </si>
  <si>
    <t>宗像地区事務組合（宗像地区事務組合本木簡易水道事業特別会計）</t>
    <rPh sb="17" eb="19">
      <t>モトギ</t>
    </rPh>
    <phoneticPr fontId="24"/>
  </si>
  <si>
    <t>古賀高等学校組合</t>
  </si>
  <si>
    <t>北筑昇華苑組合</t>
  </si>
  <si>
    <t>玄界環境組合</t>
  </si>
  <si>
    <t>福岡地区水道企業団</t>
  </si>
  <si>
    <t>福岡県市町村消防団員等公務災害補償組合</t>
  </si>
  <si>
    <t>福岡県市町村職員退職手当組合（一般会計）</t>
    <rPh sb="15" eb="17">
      <t>イッパン</t>
    </rPh>
    <rPh sb="17" eb="19">
      <t>カイケイ</t>
    </rPh>
    <phoneticPr fontId="24"/>
  </si>
  <si>
    <t>福岡県市町村職員退職手当組合（基金特別会計）</t>
  </si>
  <si>
    <t>福岡県自治振興組合（一般会計）</t>
    <rPh sb="10" eb="12">
      <t>イッパン</t>
    </rPh>
    <rPh sb="12" eb="14">
      <t>カイケイ</t>
    </rPh>
    <phoneticPr fontId="24"/>
  </si>
  <si>
    <t>福岡県自治振興組合（公文書館事業特別会計）</t>
    <rPh sb="10" eb="14">
      <t>コウブンショカン</t>
    </rPh>
    <rPh sb="14" eb="16">
      <t>ジギョウ</t>
    </rPh>
    <rPh sb="16" eb="18">
      <t>トクベツ</t>
    </rPh>
    <rPh sb="18" eb="20">
      <t>カイケイ</t>
    </rPh>
    <phoneticPr fontId="24"/>
  </si>
  <si>
    <t>福岡都市圏広域行政事業組合（一般会計）</t>
    <rPh sb="14" eb="16">
      <t>イッパン</t>
    </rPh>
    <phoneticPr fontId="24"/>
  </si>
  <si>
    <t>福岡都市圏広域行政事業組合（流域連携事業特別会計）</t>
    <rPh sb="14" eb="16">
      <t>リュウイキ</t>
    </rPh>
    <rPh sb="16" eb="18">
      <t>レンケイ</t>
    </rPh>
    <rPh sb="18" eb="20">
      <t>ジギョウ</t>
    </rPh>
    <rPh sb="20" eb="22">
      <t>トクベツ</t>
    </rPh>
    <rPh sb="22" eb="24">
      <t>カイケイ</t>
    </rPh>
    <phoneticPr fontId="24"/>
  </si>
  <si>
    <t>福岡都市圏広域行政事業組合（競艇事業特別会計）</t>
    <rPh sb="14" eb="16">
      <t>キョウテイ</t>
    </rPh>
    <rPh sb="16" eb="18">
      <t>ジギョウ</t>
    </rPh>
    <rPh sb="18" eb="20">
      <t>トクベツ</t>
    </rPh>
    <rPh sb="20" eb="22">
      <t>カイケイ</t>
    </rPh>
    <phoneticPr fontId="24"/>
  </si>
  <si>
    <t>福岡県後期高齢者医療広域連合（一般会計）</t>
    <rPh sb="15" eb="17">
      <t>イッパン</t>
    </rPh>
    <rPh sb="17" eb="19">
      <t>カイケイ</t>
    </rPh>
    <phoneticPr fontId="24"/>
  </si>
  <si>
    <t>福岡県後期高齢者医療広域連合（後期高齢者医療特別会計）</t>
    <rPh sb="15" eb="17">
      <t>コウキ</t>
    </rPh>
    <rPh sb="17" eb="20">
      <t>コウレイシャ</t>
    </rPh>
    <rPh sb="20" eb="22">
      <t>イリョウ</t>
    </rPh>
    <rPh sb="22" eb="24">
      <t>トクベツ</t>
    </rPh>
    <rPh sb="24" eb="26">
      <t>カイケイ</t>
    </rPh>
    <phoneticPr fontId="24"/>
  </si>
  <si>
    <t>法適用企業</t>
    <rPh sb="0" eb="1">
      <t>ホウ</t>
    </rPh>
    <rPh sb="1" eb="3">
      <t>テキヨウ</t>
    </rPh>
    <rPh sb="3" eb="5">
      <t>キギョウ</t>
    </rPh>
    <phoneticPr fontId="2"/>
  </si>
  <si>
    <t>法非適用企業</t>
    <rPh sb="0" eb="1">
      <t>ホウ</t>
    </rPh>
    <rPh sb="1" eb="2">
      <t>ヒ</t>
    </rPh>
    <rPh sb="2" eb="4">
      <t>テキヨウ</t>
    </rPh>
    <rPh sb="4" eb="6">
      <t>キギョウ</t>
    </rPh>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</si>
  <si>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</si>
  <si>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</si>
  <si>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</si>
  <si>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</si>
  <si>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</si>
  <si>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</si>
  <si>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</si>
  <si>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</si>
  <si>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</si>
  <si>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</si>
  <si>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</si>
  <si>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</si>
  <si>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</si>
  <si>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</si>
  <si>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</si>
  <si>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</si>
  <si>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</si>
  <si>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</si>
  <si>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将来負担比率については、これまで交付税算入措置のある起債に限って行ってきたことなどにより、類似団体平均よりも低い水準にある。
有形固定資産減価償却率は、類似団体平均とほぼ同水準にある。公共施設等総合管理計画に基づき、今後、老朽化対策に取り組んでいく。</t>
    <rPh sb="0" eb="2">
      <t>ショウライ</t>
    </rPh>
    <rPh sb="2" eb="4">
      <t>フタン</t>
    </rPh>
    <rPh sb="4" eb="6">
      <t>ヒリツ</t>
    </rPh>
    <rPh sb="16" eb="19">
      <t>コウフゼイ</t>
    </rPh>
    <rPh sb="19" eb="21">
      <t>サンニュウ</t>
    </rPh>
    <rPh sb="21" eb="23">
      <t>ソチ</t>
    </rPh>
    <rPh sb="26" eb="28">
      <t>キサイ</t>
    </rPh>
    <rPh sb="29" eb="30">
      <t>カギ</t>
    </rPh>
    <rPh sb="32" eb="33">
      <t>オコナ</t>
    </rPh>
    <rPh sb="45" eb="47">
      <t>ルイジ</t>
    </rPh>
    <rPh sb="47" eb="49">
      <t>ダンタイ</t>
    </rPh>
    <rPh sb="49" eb="51">
      <t>ヘイキン</t>
    </rPh>
    <rPh sb="54" eb="55">
      <t>ヒク</t>
    </rPh>
    <rPh sb="56" eb="58">
      <t>スイジュン</t>
    </rPh>
    <rPh sb="63" eb="65">
      <t>ユウケイ</t>
    </rPh>
    <rPh sb="65" eb="67">
      <t>コテイ</t>
    </rPh>
    <rPh sb="67" eb="69">
      <t>シサン</t>
    </rPh>
    <rPh sb="69" eb="71">
      <t>ゲンカ</t>
    </rPh>
    <rPh sb="71" eb="73">
      <t>ショウキャク</t>
    </rPh>
    <rPh sb="73" eb="74">
      <t>リツ</t>
    </rPh>
    <rPh sb="76" eb="78">
      <t>ルイジ</t>
    </rPh>
    <rPh sb="78" eb="80">
      <t>ダンタイ</t>
    </rPh>
    <rPh sb="80" eb="82">
      <t>ヘイキン</t>
    </rPh>
    <rPh sb="85" eb="88">
      <t>ドウスイジュン</t>
    </rPh>
    <rPh sb="92" eb="94">
      <t>コウキョウ</t>
    </rPh>
    <rPh sb="94" eb="96">
      <t>シセツ</t>
    </rPh>
    <rPh sb="96" eb="97">
      <t>トウ</t>
    </rPh>
    <rPh sb="97" eb="99">
      <t>ソウゴウ</t>
    </rPh>
    <rPh sb="99" eb="101">
      <t>カンリ</t>
    </rPh>
    <rPh sb="101" eb="103">
      <t>ケイカク</t>
    </rPh>
    <rPh sb="104" eb="105">
      <t>モト</t>
    </rPh>
    <rPh sb="108" eb="110">
      <t>コンゴ</t>
    </rPh>
    <rPh sb="111" eb="114">
      <t>ロウキュウカ</t>
    </rPh>
    <rPh sb="114" eb="116">
      <t>タイサク</t>
    </rPh>
    <rPh sb="117" eb="118">
      <t>ト</t>
    </rPh>
    <rPh sb="119" eb="120">
      <t>ク</t>
    </rPh>
    <phoneticPr fontId="2"/>
  </si>
  <si>
    <t>将来負担比率、実質公債費比率ともに類似団体平均よりも低い水準にあり、ここ５年は減少傾向にあるものの、今後は合併算定替の縮減・終了による普通交付税の減少などにより、数値の悪化が想定されるため、引き続き公債費の適正化に取り組んでいく必要がある。</t>
    <rPh sb="0" eb="2">
      <t>ショウライ</t>
    </rPh>
    <rPh sb="2" eb="4">
      <t>フタン</t>
    </rPh>
    <rPh sb="4" eb="6">
      <t>ヒリツ</t>
    </rPh>
    <rPh sb="7" eb="9">
      <t>ジッシツ</t>
    </rPh>
    <rPh sb="9" eb="12">
      <t>コウサイヒ</t>
    </rPh>
    <rPh sb="12" eb="14">
      <t>ヒリツ</t>
    </rPh>
    <rPh sb="17" eb="19">
      <t>ルイジ</t>
    </rPh>
    <rPh sb="19" eb="21">
      <t>ダンタイ</t>
    </rPh>
    <rPh sb="21" eb="23">
      <t>ヘイキン</t>
    </rPh>
    <rPh sb="26" eb="27">
      <t>ヒク</t>
    </rPh>
    <rPh sb="28" eb="30">
      <t>スイジュン</t>
    </rPh>
    <rPh sb="37" eb="38">
      <t>ネン</t>
    </rPh>
    <rPh sb="39" eb="41">
      <t>ゲンショウ</t>
    </rPh>
    <rPh sb="41" eb="43">
      <t>ケイコウ</t>
    </rPh>
    <rPh sb="50" eb="52">
      <t>コンゴ</t>
    </rPh>
    <rPh sb="53" eb="55">
      <t>ガッペイ</t>
    </rPh>
    <rPh sb="55" eb="57">
      <t>サンテイ</t>
    </rPh>
    <rPh sb="57" eb="58">
      <t>カ</t>
    </rPh>
    <rPh sb="59" eb="61">
      <t>シュクゲン</t>
    </rPh>
    <rPh sb="62" eb="64">
      <t>シュウリョウ</t>
    </rPh>
    <rPh sb="67" eb="69">
      <t>フツウ</t>
    </rPh>
    <rPh sb="69" eb="72">
      <t>コウフゼイ</t>
    </rPh>
    <rPh sb="73" eb="75">
      <t>ゲンショウ</t>
    </rPh>
    <rPh sb="81" eb="83">
      <t>スウチ</t>
    </rPh>
    <rPh sb="84" eb="86">
      <t>アッカ</t>
    </rPh>
    <rPh sb="87" eb="89">
      <t>ソウテイ</t>
    </rPh>
    <rPh sb="95" eb="96">
      <t>ヒ</t>
    </rPh>
    <rPh sb="97" eb="98">
      <t>ツヅ</t>
    </rPh>
    <rPh sb="99" eb="102">
      <t>コウサイヒ</t>
    </rPh>
    <rPh sb="103" eb="106">
      <t>テキセイカ</t>
    </rPh>
    <rPh sb="107" eb="108">
      <t>ト</t>
    </rPh>
    <rPh sb="109" eb="110">
      <t>ク</t>
    </rPh>
    <rPh sb="114" eb="11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</si>
</sst>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52313</c:v>
                </c:pt>
                <c:pt idx="1">
                  <c:v>50779</c:v>
                </c:pt>
                <c:pt idx="2">
                  <c:v>45764</c:v>
                </c:pt>
                <c:pt idx="3">
                  <c:v>40260</c:v>
                </c:pt>
                <c:pt idx="4">
                  <c:v>32696</c:v>
                </c:pt>
              </c:numCache>
            </c:numRef>
          </c:val>
          <c:smooth val="0"/>
        </c:ser>
        <c:dLbls>
          <c:showLegendKey val="0"/>
          <c:showVal val="0"/>
          <c:showCatName val="0"/>
          <c:showSerName val="0"/>
          <c:showPercent val="0"/>
          <c:showBubbleSize val="0"/>
        </c:dLbls>
        <c:marker val="1"/>
        <c:smooth val="0"/>
        <c:axId val="495930224"/>
        <c:axId val="496103776"/>
      </c:lineChart>
      <c:catAx>
        <c:axId val="495930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6103776"/>
        <c:crosses val="autoZero"/>
        <c:auto val="1"/>
        <c:lblAlgn val="ctr"/>
        <c:lblOffset val="100"/>
        <c:tickLblSkip val="1"/>
        <c:tickMarkSkip val="1"/>
        <c:noMultiLvlLbl val="0"/>
      </c:catAx>
      <c:valAx>
        <c:axId val="49610377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5930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2.34</c:v>
                </c:pt>
                <c:pt idx="1">
                  <c:v>6.23</c:v>
                </c:pt>
                <c:pt idx="2">
                  <c:v>4.49</c:v>
                </c:pt>
                <c:pt idx="3">
                  <c:v>4.03</c:v>
                </c:pt>
                <c:pt idx="4">
                  <c:v>5.6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41.81</c:v>
                </c:pt>
                <c:pt idx="1">
                  <c:v>44.9</c:v>
                </c:pt>
                <c:pt idx="2">
                  <c:v>45.38</c:v>
                </c:pt>
                <c:pt idx="3">
                  <c:v>46.28</c:v>
                </c:pt>
                <c:pt idx="4">
                  <c:v>46.09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99912232"/>
        <c:axId val="500476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1.07</c:v>
                </c:pt>
                <c:pt idx="1">
                  <c:v>7.71</c:v>
                </c:pt>
                <c:pt idx="2">
                  <c:v>-0.23</c:v>
                </c:pt>
                <c:pt idx="3">
                  <c:v>1.49</c:v>
                </c:pt>
                <c:pt idx="4">
                  <c:v>1.73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99912232"/>
        <c:axId val="500476888"/>
      </c:lineChart>
      <c:catAx>
        <c:axId val="499912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0476888"/>
        <c:crosses val="autoZero"/>
        <c:auto val="1"/>
        <c:lblAlgn val="ctr"/>
        <c:lblOffset val="100"/>
        <c:tickLblSkip val="1"/>
        <c:tickMarkSkip val="1"/>
        <c:noMultiLvlLbl val="0"/>
      </c:catAx>
      <c:valAx>
        <c:axId val="500476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912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c:v>
                </c:pt>
                <c:pt idx="2">
                  <c:v>#N/A</c:v>
                </c:pt>
                <c:pt idx="3">
                  <c:v>0.23</c:v>
                </c:pt>
                <c:pt idx="4">
                  <c:v>#N/A</c:v>
                </c:pt>
                <c:pt idx="5">
                  <c:v>0.14000000000000001</c:v>
                </c:pt>
                <c:pt idx="6">
                  <c:v>#N/A</c:v>
                </c:pt>
                <c:pt idx="7">
                  <c:v>0.13</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0.04</c:v>
                </c:pt>
                <c:pt idx="4">
                  <c:v>#N/A</c:v>
                </c:pt>
                <c:pt idx="5">
                  <c:v>0.04</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0.21</c:v>
                </c:pt>
                <c:pt idx="2">
                  <c:v>#N/A</c:v>
                </c:pt>
                <c:pt idx="3">
                  <c:v>0.03</c:v>
                </c:pt>
                <c:pt idx="4">
                  <c:v>#N/A</c:v>
                </c:pt>
                <c:pt idx="5">
                  <c:v>0.03</c:v>
                </c:pt>
                <c:pt idx="6">
                  <c:v>#N/A</c:v>
                </c:pt>
                <c:pt idx="7">
                  <c:v>7.0000000000000007E-2</c:v>
                </c:pt>
                <c:pt idx="8">
                  <c:v>#N/A</c:v>
                </c:pt>
                <c:pt idx="9">
                  <c:v>0.05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1.0900000000000001</c:v>
                </c:pt>
                <c:pt idx="2">
                  <c:v>#N/A</c:v>
                </c:pt>
                <c:pt idx="3">
                  <c:v>1.01</c:v>
                </c:pt>
                <c:pt idx="4">
                  <c:v>#N/A</c:v>
                </c:pt>
                <c:pt idx="5">
                  <c:v>0.77</c:v>
                </c:pt>
                <c:pt idx="6">
                  <c:v>#N/A</c:v>
                </c:pt>
                <c:pt idx="7">
                  <c:v>0.05</c:v>
                </c:pt>
                <c:pt idx="8">
                  <c:v>#N/A</c:v>
                </c:pt>
                <c:pt idx="9">
                  <c:v>0.26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0.97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0.28999999999999998</c:v>
                </c:pt>
                <c:pt idx="2">
                  <c:v>#N/A</c:v>
                </c:pt>
                <c:pt idx="3">
                  <c:v>0.22</c:v>
                </c:pt>
                <c:pt idx="4">
                  <c:v>#N/A</c:v>
                </c:pt>
                <c:pt idx="5">
                  <c:v>0.04</c:v>
                </c:pt>
                <c:pt idx="6">
                  <c:v>#N/A</c:v>
                </c:pt>
                <c:pt idx="7">
                  <c:v>0.56999999999999995</c:v>
                </c:pt>
                <c:pt idx="8">
                  <c:v>#N/A</c:v>
                </c:pt>
                <c:pt idx="9">
                  <c:v>1.1499999999999999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2.2200000000000002</c:v>
                </c:pt>
                <c:pt idx="2">
                  <c:v>#N/A</c:v>
                </c:pt>
                <c:pt idx="3">
                  <c:v>6.09</c:v>
                </c:pt>
                <c:pt idx="4">
                  <c:v>#N/A</c:v>
                </c:pt>
                <c:pt idx="5">
                  <c:v>4.4400000000000004</c:v>
                </c:pt>
                <c:pt idx="6">
                  <c:v>#N/A</c:v>
                </c:pt>
                <c:pt idx="7">
                  <c:v>3.97</c:v>
                </c:pt>
                <c:pt idx="8">
                  <c:v>#N/A</c:v>
                </c:pt>
                <c:pt idx="9">
                  <c:v>5.54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00469296"/>
        <c:axId val="500829200"/>
      </c:barChart>
      <c:catAx>
        <c:axId val="500469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0829200"/>
        <c:crosses val="autoZero"/>
        <c:auto val="1"/>
        <c:lblAlgn val="ctr"/>
        <c:lblOffset val="100"/>
        <c:tickLblSkip val="1"/>
        <c:tickMarkSkip val="1"/>
        <c:noMultiLvlLbl val="0"/>
      </c:catAx>
      <c:valAx>
        <c:axId val="500829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469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2107</c:v>
                </c:pt>
                <c:pt idx="5">
                  <c:v>2254</c:v>
                </c:pt>
                <c:pt idx="8">
                  <c:v>2370</c:v>
                </c:pt>
                <c:pt idx="11">
                  <c:v>2328</c:v>
                </c:pt>
                <c:pt idx="14">
                  <c:v>2255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189</c:v>
                </c:pt>
                <c:pt idx="3">
                  <c:v>189</c:v>
                </c:pt>
                <c:pt idx="6">
                  <c:v>201</c:v>
                </c:pt>
                <c:pt idx="9">
                  <c:v>201</c:v>
                </c:pt>
                <c:pt idx="12">
                  <c:v>222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325</c:v>
                </c:pt>
                <c:pt idx="3">
                  <c:v>342</c:v>
                </c:pt>
                <c:pt idx="6">
                  <c:v>356</c:v>
                </c:pt>
                <c:pt idx="9">
                  <c:v>330</c:v>
                </c:pt>
                <c:pt idx="12">
                  <c:v>285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482</c:v>
                </c:pt>
                <c:pt idx="3">
                  <c:v>415</c:v>
                </c:pt>
                <c:pt idx="6">
                  <c:v>453</c:v>
                </c:pt>
                <c:pt idx="9">
                  <c:v>412</c:v>
                </c:pt>
                <c:pt idx="12">
                  <c:v>520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1716</c:v>
                </c:pt>
                <c:pt idx="3">
                  <c:v>1864</c:v>
                </c:pt>
                <c:pt idx="6">
                  <c:v>1911</c:v>
                </c:pt>
                <c:pt idx="9">
                  <c:v>1922</c:v>
                </c:pt>
                <c:pt idx="12">
                  <c:v>1922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97302400"/>
        <c:axId val="495007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605</c:v>
                </c:pt>
                <c:pt idx="2">
                  <c:v>#N/A</c:v>
                </c:pt>
                <c:pt idx="3">
                  <c:v>#N/A</c:v>
                </c:pt>
                <c:pt idx="4">
                  <c:v>556</c:v>
                </c:pt>
                <c:pt idx="5">
                  <c:v>#N/A</c:v>
                </c:pt>
                <c:pt idx="6">
                  <c:v>#N/A</c:v>
                </c:pt>
                <c:pt idx="7">
                  <c:v>551</c:v>
                </c:pt>
                <c:pt idx="8">
                  <c:v>#N/A</c:v>
                </c:pt>
                <c:pt idx="9">
                  <c:v>#N/A</c:v>
                </c:pt>
                <c:pt idx="10">
                  <c:v>537</c:v>
                </c:pt>
                <c:pt idx="11">
                  <c:v>#N/A</c:v>
                </c:pt>
                <c:pt idx="12">
                  <c:v>#N/A</c:v>
                </c:pt>
                <c:pt idx="13">
                  <c:v>694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97302400"/>
        <c:axId val="495007912"/>
      </c:lineChart>
      <c:catAx>
        <c:axId val="497302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5007912"/>
        <c:crosses val="autoZero"/>
        <c:auto val="1"/>
        <c:lblAlgn val="ctr"/>
        <c:lblOffset val="100"/>
        <c:tickLblSkip val="1"/>
        <c:tickMarkSkip val="1"/>
        <c:noMultiLvlLbl val="0"/>
      </c:catAx>
      <c:valAx>
        <c:axId val="495007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302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23721</c:v>
                </c:pt>
                <c:pt idx="5">
                  <c:v>24095</c:v>
                </c:pt>
                <c:pt idx="8">
                  <c:v>23765</c:v>
                </c:pt>
                <c:pt idx="11">
                  <c:v>23645</c:v>
                </c:pt>
                <c:pt idx="14">
                  <c:v>23311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246</c:v>
                </c:pt>
                <c:pt idx="5">
                  <c:v>443</c:v>
                </c:pt>
                <c:pt idx="8">
                  <c:v>383</c:v>
                </c:pt>
                <c:pt idx="11">
                  <c:v>320</c:v>
                </c:pt>
                <c:pt idx="14">
                  <c:v>256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9038</c:v>
                </c:pt>
                <c:pt idx="5">
                  <c:v>9409</c:v>
                </c:pt>
                <c:pt idx="8">
                  <c:v>8911</c:v>
                </c:pt>
                <c:pt idx="11">
                  <c:v>9270</c:v>
                </c:pt>
                <c:pt idx="14">
                  <c:v>9090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1270</c:v>
                </c:pt>
                <c:pt idx="3">
                  <c:v>1314</c:v>
                </c:pt>
                <c:pt idx="6">
                  <c:v>1031</c:v>
                </c:pt>
                <c:pt idx="9">
                  <c:v>766</c:v>
                </c:pt>
                <c:pt idx="12">
                  <c:v>1005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2635</c:v>
                </c:pt>
                <c:pt idx="3">
                  <c:v>2135</c:v>
                </c:pt>
                <c:pt idx="6">
                  <c:v>1803</c:v>
                </c:pt>
                <c:pt idx="9">
                  <c:v>1308</c:v>
                </c:pt>
                <c:pt idx="12">
                  <c:v>942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13001</c:v>
                </c:pt>
                <c:pt idx="3">
                  <c:v>12040</c:v>
                </c:pt>
                <c:pt idx="6">
                  <c:v>11767</c:v>
                </c:pt>
                <c:pt idx="9">
                  <c:v>10341</c:v>
                </c:pt>
                <c:pt idx="12">
                  <c:v>10437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611</c:v>
                </c:pt>
                <c:pt idx="3">
                  <c:v>613</c:v>
                </c:pt>
                <c:pt idx="6">
                  <c:v>91</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19367</c:v>
                </c:pt>
                <c:pt idx="3">
                  <c:v>20171</c:v>
                </c:pt>
                <c:pt idx="6">
                  <c:v>20055</c:v>
                </c:pt>
                <c:pt idx="9">
                  <c:v>20388</c:v>
                </c:pt>
                <c:pt idx="12">
                  <c:v>20304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04568424"/>
        <c:axId val="495162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3880</c:v>
                </c:pt>
                <c:pt idx="2">
                  <c:v>#N/A</c:v>
                </c:pt>
                <c:pt idx="3">
                  <c:v>#N/A</c:v>
                </c:pt>
                <c:pt idx="4">
                  <c:v>2326</c:v>
                </c:pt>
                <c:pt idx="5">
                  <c:v>#N/A</c:v>
                </c:pt>
                <c:pt idx="6">
                  <c:v>#N/A</c:v>
                </c:pt>
                <c:pt idx="7">
                  <c:v>1687</c:v>
                </c:pt>
                <c:pt idx="8">
                  <c:v>#N/A</c:v>
                </c:pt>
                <c:pt idx="9">
                  <c:v>#N/A</c:v>
                </c:pt>
                <c:pt idx="10">
                  <c:v>0</c:v>
                </c:pt>
                <c:pt idx="11">
                  <c:v>#N/A</c:v>
                </c:pt>
                <c:pt idx="12">
                  <c:v>#N/A</c:v>
                </c:pt>
                <c:pt idx="13">
                  <c:v>31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04568424"/>
        <c:axId val="495162344"/>
      </c:lineChart>
      <c:catAx>
        <c:axId val="504568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5162344"/>
        <c:crosses val="autoZero"/>
        <c:auto val="1"/>
        <c:lblAlgn val="ctr"/>
        <c:lblOffset val="100"/>
        <c:tickLblSkip val="1"/>
        <c:tickMarkSkip val="1"/>
        <c:noMultiLvlLbl val="0"/>
      </c:catAx>
      <c:valAx>
        <c:axId val="495162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568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{5D79C7CA-28BD-418C-96CE-3EB00120F82E}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{AB8BB11C-784B-4E50-922D-BC9C5A3580D4}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{DC450911-D345-47C1-935D-128F313EE202}</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{1FEE162A-7147-4E1D-B9ED-3DBB69BC676B}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{0CD395FD-C0C7-4D64-A1F5-926756B79158}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53.3</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{99EF1834-9412-45F1-8983-637A2D6C5EA5}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{3DABDC43-D03A-4A2B-BA04-36547EBA4244}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{81EDE16A-13DD-4C74-A112-847C54DFAD95}</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{A61C2675-4082-4574-B868-A48E8DCA9445}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{7A7C015B-0F10-4117-94AB-D52E48593023}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56.8</c:v>
                </c:pt>
              </c:numCache>
            </c:numRef>
          </c:xVal>
          <c:yVal>
            <c:numRef>
              <c:f>公会計指標分析・財政指標組合せ分析表!$K$55:$O$55</c:f>
              <c:numCache>
                <c:formatCode>#,##0.0;"▲ "#,##0.0</c:formatCode>
                <c:ptCount val="5"/>
                <c:pt idx="3">
                  <c:v>33.6</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96919440"/>
        <c:axId val="504441376"/>
      </c:scatterChart>
      <c:valAx>
        <c:axId val="496919440"/>
        <c:scaling>
          <c:orientation val="minMax"/>
          <c:max val="68.199999999999989"/>
          <c:min val="45.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4441376"/>
        <c:crosses val="autoZero"/>
        <c:crossBetween val="midCat"/>
      </c:valAx>
      <c:valAx>
        <c:axId val="504441376"/>
        <c:scaling>
          <c:orientation val="minMax"/>
          <c:max val="40.4"/>
          <c:min val="26.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69194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7305336832895889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{2FD2B2B9-2AC2-4AA1-B074-392A3443FB52}</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{0650E210-AEB8-4456-A7DA-03B856B7181A}</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{FF45AD3B-2FFD-4669-BB45-C1D81E881D4A}</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{EA4E20A3-BD90-4F6C-AA58-BABCE41D21E2}</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{43DE862B-275F-443B-AE76-CDB18264DE4F}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c:v>
                </c:pt>
                <c:pt idx="1">
                  <c:v>6.2</c:v>
                </c:pt>
                <c:pt idx="2">
                  <c:v>5.7</c:v>
                </c:pt>
                <c:pt idx="3">
                  <c:v>5.4</c:v>
                </c:pt>
                <c:pt idx="4">
                  <c:v>5.7</c:v>
                </c:pt>
              </c:numCache>
            </c:numRef>
          </c:xVal>
          <c:yVal>
            <c:numRef>
              <c:f>公会計指標分析・財政指標組合せ分析表!$K$73:$O$73</c:f>
              <c:numCache>
                <c:formatCode>#,##0.0;"▲ "#,##0.0</c:formatCode>
                <c:ptCount val="5"/>
                <c:pt idx="0">
                  <c:v>39.299999999999997</c:v>
                </c:pt>
                <c:pt idx="1">
                  <c:v>23.4</c:v>
                </c:pt>
                <c:pt idx="2">
                  <c:v>16.7</c:v>
                </c:pt>
                <c:pt idx="4">
                  <c:v>0.2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{FEA0E6E9-3442-4BD7-91B7-F3B65BD69C2D}</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{81F27B2F-7CA5-4A37-AC57-36E367D8BD5F}</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{95557DCA-4BD3-45DB-AB7A-FD7F70C1CB06}</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6230849050845387E-2"/>
                  <c:y val="-7.9832913042732406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{B2F625C1-15BA-468D-841A-FD20EFCC476B}</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7180075472782043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{BBA3CAA7-68CC-4CF6-A4D5-0E47AFAC2D8D}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01170360"/>
        <c:axId val="501170744"/>
      </c:scatterChart>
      <c:valAx>
        <c:axId val="501170360"/>
        <c:scaling>
          <c:orientation val="minMax"/>
          <c:max val="10.7"/>
          <c:min val="5.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1170744"/>
        <c:crosses val="autoZero"/>
        <c:crossBetween val="midCat"/>
      </c:valAx>
      <c:valAx>
        <c:axId val="501170744"/>
        <c:scaling>
          <c:orientation val="minMax"/>
          <c:max val="68"/>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1170360"/>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元利償還金について、合併特例債の償還金の影響で、近年は増加傾向であるが、償還が終了するものや、特例債発行の減少・終了により、今後は大幅な増加は見込まれない。また、</a:t>
          </a:r>
          <a:r>
            <a:rPr kumimoji="1" lang="ja-JP" altLang="ja-JP" sz="1400">
              <a:solidFill>
                <a:schemeClr val="dk1"/>
              </a:solidFill>
              <a:effectLst/>
              <a:latin typeface="+mn-lt"/>
              <a:ea typeface="+mn-ea"/>
              <a:cs typeface="+mn-cs"/>
            </a:rPr>
            <a:t>現在借入れしている合併特例債については、元利償還金の</a:t>
          </a:r>
          <a:r>
            <a:rPr kumimoji="1" lang="en-US" altLang="ja-JP" sz="1400">
              <a:solidFill>
                <a:schemeClr val="dk1"/>
              </a:solidFill>
              <a:effectLst/>
              <a:latin typeface="+mn-lt"/>
              <a:ea typeface="+mn-ea"/>
              <a:cs typeface="+mn-cs"/>
            </a:rPr>
            <a:t>70</a:t>
          </a:r>
          <a:r>
            <a:rPr kumimoji="1" lang="ja-JP" altLang="ja-JP" sz="1400">
              <a:solidFill>
                <a:schemeClr val="dk1"/>
              </a:solidFill>
              <a:effectLst/>
              <a:latin typeface="+mn-lt"/>
              <a:ea typeface="+mn-ea"/>
              <a:cs typeface="+mn-cs"/>
            </a:rPr>
            <a:t>％が交付税算入措置されるため、必然的に算入公債費等についても増加が見込まれ</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実質的な公債費負担は大きな増加にはならない見込みである。</a:t>
          </a:r>
          <a:endParaRPr lang="ja-JP" altLang="ja-JP" sz="1400">
            <a:effectLst/>
          </a:endParaRPr>
        </a:p>
        <a:p>
          <a:r>
            <a:rPr kumimoji="1" lang="ja-JP" altLang="ja-JP" sz="1400">
              <a:solidFill>
                <a:schemeClr val="dk1"/>
              </a:solidFill>
              <a:effectLst/>
              <a:latin typeface="+mn-lt"/>
              <a:ea typeface="+mn-ea"/>
              <a:cs typeface="+mn-cs"/>
            </a:rPr>
            <a:t>　今後も他事業における起債の発行抑制や、引き続き計画的な繰上償還を行うなどして現在の水準を維持するよう努める。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年度は、充当可能財源等が将来負担額を上回ったため、将来負担比率は算定されなかった</a:t>
          </a:r>
          <a:r>
            <a:rPr kumimoji="1" lang="ja-JP" altLang="en-US" sz="1400">
              <a:solidFill>
                <a:schemeClr val="dk1"/>
              </a:solidFill>
              <a:effectLst/>
              <a:latin typeface="+mn-lt"/>
              <a:ea typeface="+mn-ea"/>
              <a:cs typeface="+mn-cs"/>
            </a:rPr>
            <a:t>が、</a:t>
          </a:r>
          <a:r>
            <a:rPr kumimoji="1" lang="en-US" altLang="ja-JP" sz="1400">
              <a:solidFill>
                <a:schemeClr val="dk1"/>
              </a:solidFill>
              <a:effectLst/>
              <a:latin typeface="+mn-lt"/>
              <a:ea typeface="+mn-ea"/>
              <a:cs typeface="+mn-cs"/>
            </a:rPr>
            <a:t>28</a:t>
          </a:r>
          <a:r>
            <a:rPr kumimoji="1" lang="ja-JP" altLang="en-US" sz="1400">
              <a:solidFill>
                <a:schemeClr val="dk1"/>
              </a:solidFill>
              <a:effectLst/>
              <a:latin typeface="+mn-lt"/>
              <a:ea typeface="+mn-ea"/>
              <a:cs typeface="+mn-cs"/>
            </a:rPr>
            <a:t>年度は、下水道事業への繰入見込額、退職手当見込額の増加により、</a:t>
          </a:r>
          <a:r>
            <a:rPr kumimoji="1" lang="en-US" altLang="ja-JP" sz="1400">
              <a:solidFill>
                <a:schemeClr val="dk1"/>
              </a:solidFill>
              <a:effectLst/>
              <a:latin typeface="+mn-lt"/>
              <a:ea typeface="+mn-ea"/>
              <a:cs typeface="+mn-cs"/>
            </a:rPr>
            <a:t>0.2</a:t>
          </a:r>
          <a:r>
            <a:rPr kumimoji="1" lang="ja-JP" altLang="en-US" sz="1400">
              <a:solidFill>
                <a:schemeClr val="dk1"/>
              </a:solidFill>
              <a:effectLst/>
              <a:latin typeface="+mn-lt"/>
              <a:ea typeface="+mn-ea"/>
              <a:cs typeface="+mn-cs"/>
            </a:rPr>
            <a:t>％となった。</a:t>
          </a:r>
          <a:endParaRPr lang="ja-JP" altLang="ja-JP" sz="1400">
            <a:effectLst/>
          </a:endParaRPr>
        </a:p>
        <a:p>
          <a:r>
            <a:rPr kumimoji="1" lang="ja-JP" altLang="ja-JP" sz="1400">
              <a:solidFill>
                <a:schemeClr val="dk1"/>
              </a:solidFill>
              <a:effectLst/>
              <a:latin typeface="+mn-lt"/>
              <a:ea typeface="+mn-ea"/>
              <a:cs typeface="+mn-cs"/>
            </a:rPr>
            <a:t>　今後は、地方債残高については</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合併特例債の借入れ</a:t>
          </a:r>
          <a:r>
            <a:rPr kumimoji="1" lang="ja-JP" altLang="en-US" sz="1400">
              <a:solidFill>
                <a:schemeClr val="dk1"/>
              </a:solidFill>
              <a:effectLst/>
              <a:latin typeface="+mn-lt"/>
              <a:ea typeface="+mn-ea"/>
              <a:cs typeface="+mn-cs"/>
            </a:rPr>
            <a:t>終了により、大幅な増加は</a:t>
          </a:r>
          <a:r>
            <a:rPr kumimoji="1" lang="ja-JP" altLang="ja-JP" sz="1400">
              <a:solidFill>
                <a:schemeClr val="dk1"/>
              </a:solidFill>
              <a:effectLst/>
              <a:latin typeface="+mn-lt"/>
              <a:ea typeface="+mn-ea"/>
              <a:cs typeface="+mn-cs"/>
            </a:rPr>
            <a:t>見込まれ</a:t>
          </a:r>
          <a:r>
            <a:rPr kumimoji="1" lang="ja-JP" altLang="en-US" sz="1400">
              <a:solidFill>
                <a:schemeClr val="dk1"/>
              </a:solidFill>
              <a:effectLst/>
              <a:latin typeface="+mn-lt"/>
              <a:ea typeface="+mn-ea"/>
              <a:cs typeface="+mn-cs"/>
            </a:rPr>
            <a:t>ない</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また、</a:t>
          </a:r>
          <a:r>
            <a:rPr kumimoji="1" lang="ja-JP" altLang="ja-JP" sz="1400">
              <a:solidFill>
                <a:schemeClr val="dk1"/>
              </a:solidFill>
              <a:effectLst/>
              <a:latin typeface="+mn-lt"/>
              <a:ea typeface="+mn-ea"/>
              <a:cs typeface="+mn-cs"/>
            </a:rPr>
            <a:t>組合等負担等見込額については、事務組合の起債償還に伴い減少していく見込である。</a:t>
          </a:r>
          <a:endParaRPr lang="ja-JP" altLang="ja-JP" sz="1400">
            <a:effectLst/>
          </a:endParaRPr>
        </a:p>
        <a:p>
          <a:r>
            <a:rPr kumimoji="1" lang="ja-JP" altLang="ja-JP" sz="1400">
              <a:solidFill>
                <a:schemeClr val="dk1"/>
              </a:solidFill>
              <a:effectLst/>
              <a:latin typeface="+mn-lt"/>
              <a:ea typeface="+mn-ea"/>
              <a:cs typeface="+mn-cs"/>
            </a:rPr>
            <a:t>　将来負担額から差し引ける充当可能財源等における基準財政需要額算入見込額については、合併特例債については</a:t>
          </a:r>
          <a:r>
            <a:rPr kumimoji="1" lang="en-US" altLang="ja-JP" sz="1400">
              <a:solidFill>
                <a:schemeClr val="dk1"/>
              </a:solidFill>
              <a:effectLst/>
              <a:latin typeface="+mn-lt"/>
              <a:ea typeface="+mn-ea"/>
              <a:cs typeface="+mn-cs"/>
            </a:rPr>
            <a:t>70</a:t>
          </a:r>
          <a:r>
            <a:rPr kumimoji="1" lang="ja-JP" altLang="ja-JP" sz="1400">
              <a:solidFill>
                <a:schemeClr val="dk1"/>
              </a:solidFill>
              <a:effectLst/>
              <a:latin typeface="+mn-lt"/>
              <a:ea typeface="+mn-ea"/>
              <a:cs typeface="+mn-cs"/>
            </a:rPr>
            <a:t>％分が算入措置されるため、高い水準での推移が見込まれる。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福岡県福津市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61,698
61,376
52.76
21,342,443
20,451,236
711,819
12,716,722
20,304,065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0.2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3" name="正方形/長方形 22"/>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4" name="正方形/長方形 23"/>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5" name="正方形/長方形 24"/>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円/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8" name="フローチャート :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3" name="テキスト ボックス 32"/>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4" name="テキスト ボックス 33"/>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5" name="テキスト ボックス 34"/>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6" name="テキスト ボックス 35"/>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9" name="正方形/長方形 38"/>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有形固定資産減価償却率は類似団体平均とほぼ同水準である。</a:t>
          </a:r>
          <a:endParaRPr lang="ja-JP" altLang="ja-JP">
            <a:effectLst/>
          </a:endParaRPr>
        </a:p>
        <a:p>
          <a:r>
            <a:rPr kumimoji="1" lang="ja-JP" altLang="ja-JP" sz="1100">
              <a:solidFill>
                <a:schemeClr val="dk1"/>
              </a:solidFill>
              <a:effectLst/>
              <a:latin typeface="+mn-lt"/>
              <a:ea typeface="+mn-ea"/>
              <a:cs typeface="+mn-cs"/>
            </a:rPr>
            <a:t>当市では、平成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年度に策定した公共施設等総合管理計画において、公共施設等にかかる更新、改修などにかかる費用を</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％圧縮することを目標としている。</a:t>
          </a:r>
          <a:endParaRPr lang="ja-JP" altLang="ja-JP">
            <a:effectLst/>
          </a:endParaRPr>
        </a:p>
        <a:p>
          <a:r>
            <a:rPr kumimoji="1" lang="ja-JP" altLang="ja-JP" sz="1100">
              <a:solidFill>
                <a:schemeClr val="dk1"/>
              </a:solidFill>
              <a:effectLst/>
              <a:latin typeface="+mn-lt"/>
              <a:ea typeface="+mn-ea"/>
              <a:cs typeface="+mn-cs"/>
            </a:rPr>
            <a:t>今後は個別施設計画の策定を進め、計画に基づいた施設の維持管理を適切に行う。</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2" name="テキスト ボックス 51"/>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3" name="直線コネクタ 52"/>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4" name="テキスト ボックス 53"/>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5" name="直線コネクタ 54"/>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6" name="テキスト ボックス 55"/>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7" name="直線コネクタ 56"/>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8" name="テキスト ボックス 57"/>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9" name="直線コネクタ 58"/>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0" name="テキスト ボックス 59"/>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4" name="直線コネクタ 63"/>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65"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66" name="直線コネクタ 65"/>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67"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68" name="直線コネクタ 67"/>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157370</xdr:rowOff>
    </xdr:from>
    <xdr:ext cx="405111" cy="259045"/>
    <xdr:sp macro="" textlink="">
      <xdr:nvSpPr>
        <xdr:cNvPr id="69" name="有形固定資産減価償却率平均値テキスト"/>
        <xdr:cNvSpPr txBox="1"/>
      </xdr:nvSpPr>
      <xdr:spPr>
        <a:xfrm>
          <a:off x="4813300" y="5910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70" name="フローチャート : 判断 69"/>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81788</xdr:rowOff>
    </xdr:from>
    <xdr:to>
      <xdr:col>3</xdr:col>
      <xdr:colOff>511175</xdr:colOff>
      <xdr:row>30</xdr:row>
      <xdr:rowOff>11938</xdr:rowOff>
    </xdr:to>
    <xdr:sp macro="" textlink="">
      <xdr:nvSpPr>
        <xdr:cNvPr id="71" name="フローチャート : 判断 70"/>
        <xdr:cNvSpPr/>
      </xdr:nvSpPr>
      <xdr:spPr>
        <a:xfrm>
          <a:off x="4000500" y="583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157353</xdr:rowOff>
    </xdr:from>
    <xdr:to>
      <xdr:col>3</xdr:col>
      <xdr:colOff>511175</xdr:colOff>
      <xdr:row>30</xdr:row>
      <xdr:rowOff>87503</xdr:rowOff>
    </xdr:to>
    <xdr:sp macro="" textlink="">
      <xdr:nvSpPr>
        <xdr:cNvPr id="77" name="円/楕円 76"/>
        <xdr:cNvSpPr/>
      </xdr:nvSpPr>
      <xdr:spPr>
        <a:xfrm>
          <a:off x="4000500" y="591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28465</xdr:rowOff>
    </xdr:from>
    <xdr:ext cx="405111" cy="259045"/>
    <xdr:sp macro="" textlink="">
      <xdr:nvSpPr>
        <xdr:cNvPr id="78" name="n_1aveValue有形固定資産減価償却率"/>
        <xdr:cNvSpPr txBox="1"/>
      </xdr:nvSpPr>
      <xdr:spPr>
        <a:xfrm>
          <a:off x="3836043" y="561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78630</xdr:rowOff>
    </xdr:from>
    <xdr:ext cx="405111" cy="259045"/>
    <xdr:sp macro="" textlink="">
      <xdr:nvSpPr>
        <xdr:cNvPr id="79" name="n_1mainValue有形固定資産減価償却率"/>
        <xdr:cNvSpPr txBox="1"/>
      </xdr:nvSpPr>
      <xdr:spPr>
        <a:xfrm>
          <a:off x="3836043" y="6003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福岡県福津市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61,698
61,376
52.76
21,342,443
20,451,236
711,819
12,716,722
20,304,065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5334</xdr:rowOff>
    </xdr:from>
    <xdr:to>
      <xdr:col>6</xdr:col>
      <xdr:colOff>510540</xdr:colOff>
      <xdr:row>42</xdr:row>
      <xdr:rowOff>3048</xdr:rowOff>
    </xdr:to>
    <xdr:cxnSp macro="">
      <xdr:nvCxnSpPr>
        <xdr:cNvPr id="55" name="直線コネクタ 54"/>
        <xdr:cNvCxnSpPr/>
      </xdr:nvCxnSpPr>
      <xdr:spPr>
        <a:xfrm flipV="1">
          <a:off x="4634865" y="5663184"/>
          <a:ext cx="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6875</xdr:rowOff>
    </xdr:from>
    <xdr:ext cx="405111" cy="259045"/>
    <xdr:sp macro="" textlink="">
      <xdr:nvSpPr>
        <xdr:cNvPr id="56" name="【道路】&#10;有形固定資産減価償却率最小値テキスト"/>
        <xdr:cNvSpPr txBox="1"/>
      </xdr:nvSpPr>
      <xdr:spPr>
        <a:xfrm>
          <a:off x="4724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3048</xdr:rowOff>
    </xdr:from>
    <xdr:to>
      <xdr:col>6</xdr:col>
      <xdr:colOff>600075</xdr:colOff>
      <xdr:row>42</xdr:row>
      <xdr:rowOff>3048</xdr:rowOff>
    </xdr:to>
    <xdr:cxnSp macro="">
      <xdr:nvCxnSpPr>
        <xdr:cNvPr id="57" name="直線コネクタ 56"/>
        <xdr:cNvCxnSpPr/>
      </xdr:nvCxnSpPr>
      <xdr:spPr>
        <a:xfrm>
          <a:off x="4546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123461</xdr:rowOff>
    </xdr:from>
    <xdr:ext cx="405111" cy="259045"/>
    <xdr:sp macro="" textlink="">
      <xdr:nvSpPr>
        <xdr:cNvPr id="58" name="【道路】&#10;有形固定資産減価償却率最大値テキスト"/>
        <xdr:cNvSpPr txBox="1"/>
      </xdr:nvSpPr>
      <xdr:spPr>
        <a:xfrm>
          <a:off x="4724400" y="543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33</xdr:row>
      <xdr:rowOff>5334</xdr:rowOff>
    </xdr:from>
    <xdr:to>
      <xdr:col>6</xdr:col>
      <xdr:colOff>600075</xdr:colOff>
      <xdr:row>33</xdr:row>
      <xdr:rowOff>5334</xdr:rowOff>
    </xdr:to>
    <xdr:cxnSp macro="">
      <xdr:nvCxnSpPr>
        <xdr:cNvPr id="59" name="直線コネクタ 58"/>
        <xdr:cNvCxnSpPr/>
      </xdr:nvCxnSpPr>
      <xdr:spPr>
        <a:xfrm>
          <a:off x="4546600" y="566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134129</xdr:rowOff>
    </xdr:from>
    <xdr:ext cx="405111" cy="259045"/>
    <xdr:sp macro="" textlink="">
      <xdr:nvSpPr>
        <xdr:cNvPr id="60" name="【道路】&#10;有形固定資産減価償却率平均値テキスト"/>
        <xdr:cNvSpPr txBox="1"/>
      </xdr:nvSpPr>
      <xdr:spPr>
        <a:xfrm>
          <a:off x="4724400" y="630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155702</xdr:rowOff>
    </xdr:from>
    <xdr:to>
      <xdr:col>6</xdr:col>
      <xdr:colOff>561975</xdr:colOff>
      <xdr:row>37</xdr:row>
      <xdr:rowOff>85852</xdr:rowOff>
    </xdr:to>
    <xdr:sp macro="" textlink="">
      <xdr:nvSpPr>
        <xdr:cNvPr id="61" name="フローチャート : 判断 60"/>
        <xdr:cNvSpPr/>
      </xdr:nvSpPr>
      <xdr:spPr>
        <a:xfrm>
          <a:off x="4584700" y="632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61976</xdr:rowOff>
    </xdr:from>
    <xdr:to>
      <xdr:col>5</xdr:col>
      <xdr:colOff>409575</xdr:colOff>
      <xdr:row>36</xdr:row>
      <xdr:rowOff>163576</xdr:rowOff>
    </xdr:to>
    <xdr:sp macro="" textlink="">
      <xdr:nvSpPr>
        <xdr:cNvPr id="62" name="フローチャート : 判断 61"/>
        <xdr:cNvSpPr/>
      </xdr:nvSpPr>
      <xdr:spPr>
        <a:xfrm>
          <a:off x="3746500" y="62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160274</xdr:rowOff>
    </xdr:from>
    <xdr:to>
      <xdr:col>5</xdr:col>
      <xdr:colOff>409575</xdr:colOff>
      <xdr:row>37</xdr:row>
      <xdr:rowOff>90424</xdr:rowOff>
    </xdr:to>
    <xdr:sp macro="" textlink="">
      <xdr:nvSpPr>
        <xdr:cNvPr id="68" name="円/楕円 67"/>
        <xdr:cNvSpPr/>
      </xdr:nvSpPr>
      <xdr:spPr>
        <a:xfrm>
          <a:off x="3746500" y="63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8653</xdr:rowOff>
    </xdr:from>
    <xdr:ext cx="405111" cy="259045"/>
    <xdr:sp macro="" textlink="">
      <xdr:nvSpPr>
        <xdr:cNvPr id="69" name="n_1aveValue【道路】&#10;有形固定資産減価償却率"/>
        <xdr:cNvSpPr txBox="1"/>
      </xdr:nvSpPr>
      <xdr:spPr>
        <a:xfrm>
          <a:off x="3582043" y="600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81551</xdr:rowOff>
    </xdr:from>
    <xdr:ext cx="405111" cy="259045"/>
    <xdr:sp macro="" textlink="">
      <xdr:nvSpPr>
        <xdr:cNvPr id="70" name="n_1mainValue【道路】&#10;有形固定資産減価償却率"/>
        <xdr:cNvSpPr txBox="1"/>
      </xdr:nvSpPr>
      <xdr:spPr>
        <a:xfrm>
          <a:off x="3582043" y="642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2" name="直線コネクタ 91"/>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3"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4" name="直線コネクタ 93"/>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5"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6" name="直線コネクタ 95"/>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51422</xdr:rowOff>
    </xdr:from>
    <xdr:ext cx="469744" cy="259045"/>
    <xdr:sp macro="" textlink="">
      <xdr:nvSpPr>
        <xdr:cNvPr id="97" name="【道路】&#10;一人当たり延長平均値テキスト"/>
        <xdr:cNvSpPr txBox="1"/>
      </xdr:nvSpPr>
      <xdr:spPr>
        <a:xfrm>
          <a:off x="10566400" y="6737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98" name="フローチャート : 判断 97"/>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107193</xdr:rowOff>
    </xdr:from>
    <xdr:to>
      <xdr:col>14</xdr:col>
      <xdr:colOff>79375</xdr:colOff>
      <xdr:row>40</xdr:row>
      <xdr:rowOff>37343</xdr:rowOff>
    </xdr:to>
    <xdr:sp macro="" textlink="">
      <xdr:nvSpPr>
        <xdr:cNvPr id="99" name="フローチャート : 判断 98"/>
        <xdr:cNvSpPr/>
      </xdr:nvSpPr>
      <xdr:spPr>
        <a:xfrm>
          <a:off x="9588500" y="679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26908</xdr:rowOff>
    </xdr:from>
    <xdr:to>
      <xdr:col>14</xdr:col>
      <xdr:colOff>79375</xdr:colOff>
      <xdr:row>39</xdr:row>
      <xdr:rowOff>128508</xdr:rowOff>
    </xdr:to>
    <xdr:sp macro="" textlink="">
      <xdr:nvSpPr>
        <xdr:cNvPr id="105" name="円/楕円 104"/>
        <xdr:cNvSpPr/>
      </xdr:nvSpPr>
      <xdr:spPr>
        <a:xfrm>
          <a:off x="9588500" y="67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28470</xdr:rowOff>
    </xdr:from>
    <xdr:ext cx="469744" cy="259045"/>
    <xdr:sp macro="" textlink="">
      <xdr:nvSpPr>
        <xdr:cNvPr id="106" name="n_1aveValue【道路】&#10;一人当たり延長"/>
        <xdr:cNvSpPr txBox="1"/>
      </xdr:nvSpPr>
      <xdr:spPr>
        <a:xfrm>
          <a:off x="9391727" y="688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a:t>
          </a:r>
          <a:endParaRPr kumimoji="1" lang="ja-JP" altLang="en-US" sz="1000" b="1">
            <a:solidFill>
              <a:srgbClr val="000080"/>
            </a:solidFill>
            <a:latin typeface="ＭＳ Ｐゴシック"/>
          </a:endParaRPr>
        </a:p>
      </xdr:txBody>
    </xdr:sp>
    <xdr:clientData/>
  </xdr:oneCellAnchor>
  <xdr:oneCellAnchor>
    <xdr:from>
      <xdr:col>13</xdr:col>
      <xdr:colOff>466802</xdr:colOff>
      <xdr:row>37</xdr:row>
      <xdr:rowOff>145035</xdr:rowOff>
    </xdr:from>
    <xdr:ext cx="469744" cy="259045"/>
    <xdr:sp macro="" textlink="">
      <xdr:nvSpPr>
        <xdr:cNvPr id="107" name="n_1mainValue【道路】&#10;一人当たり延長"/>
        <xdr:cNvSpPr txBox="1"/>
      </xdr:nvSpPr>
      <xdr:spPr>
        <a:xfrm>
          <a:off x="9391727" y="64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8" name="直線コネクタ 11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9" name="テキスト ボックス 11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0" name="直線コネクタ 11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1" name="テキスト ボックス 12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2" name="直線コネクタ 12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3" name="テキスト ボックス 12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4" name="直線コネクタ 12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5" name="テキスト ボックス 12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6" name="直線コネクタ 12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7" name="テキスト ボックス 12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1" name="直線コネクタ 130"/>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2" name="【橋りょう・トンネル】&#10;有形固定資産減価償却率最小値テキスト"/>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3" name="直線コネクタ 132"/>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34" name="【橋りょう・トンネ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35" name="直線コネクタ 134"/>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47642</xdr:rowOff>
    </xdr:from>
    <xdr:ext cx="405111" cy="259045"/>
    <xdr:sp macro="" textlink="">
      <xdr:nvSpPr>
        <xdr:cNvPr id="136" name="【橋りょう・トンネル】&#10;有形固定資産減価償却率平均値テキスト"/>
        <xdr:cNvSpPr txBox="1"/>
      </xdr:nvSpPr>
      <xdr:spPr>
        <a:xfrm>
          <a:off x="4724400" y="9991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37" name="フローチャート : 判断 136"/>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93980</xdr:rowOff>
    </xdr:from>
    <xdr:to>
      <xdr:col>5</xdr:col>
      <xdr:colOff>409575</xdr:colOff>
      <xdr:row>59</xdr:row>
      <xdr:rowOff>24130</xdr:rowOff>
    </xdr:to>
    <xdr:sp macro="" textlink="">
      <xdr:nvSpPr>
        <xdr:cNvPr id="138" name="フローチャート : 判断 137"/>
        <xdr:cNvSpPr/>
      </xdr:nvSpPr>
      <xdr:spPr>
        <a:xfrm>
          <a:off x="3746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76835</xdr:rowOff>
    </xdr:from>
    <xdr:to>
      <xdr:col>5</xdr:col>
      <xdr:colOff>409575</xdr:colOff>
      <xdr:row>59</xdr:row>
      <xdr:rowOff>6985</xdr:rowOff>
    </xdr:to>
    <xdr:sp macro="" textlink="">
      <xdr:nvSpPr>
        <xdr:cNvPr id="144" name="円/楕円 143"/>
        <xdr:cNvSpPr/>
      </xdr:nvSpPr>
      <xdr:spPr>
        <a:xfrm>
          <a:off x="3746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15257</xdr:rowOff>
    </xdr:from>
    <xdr:ext cx="405111" cy="259045"/>
    <xdr:sp macro="" textlink="">
      <xdr:nvSpPr>
        <xdr:cNvPr id="145" name="n_1aveValue【橋りょう・トンネル】&#10;有形固定資産減価償却率"/>
        <xdr:cNvSpPr txBox="1"/>
      </xdr:nvSpPr>
      <xdr:spPr>
        <a:xfrm>
          <a:off x="3582043"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23512</xdr:rowOff>
    </xdr:from>
    <xdr:ext cx="405111" cy="259045"/>
    <xdr:sp macro="" textlink="">
      <xdr:nvSpPr>
        <xdr:cNvPr id="146" name="n_1mainValue【橋りょう・トンネル】&#10;有形固定資産減価償却率"/>
        <xdr:cNvSpPr txBox="1"/>
      </xdr:nvSpPr>
      <xdr:spPr>
        <a:xfrm>
          <a:off x="3582043"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7" name="正方形/長方形 14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4" name="正方形/長方形 15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7" name="直線コネクタ 15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8" name="テキスト ボックス 15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9" name="直線コネクタ 15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0" name="テキスト ボックス 15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1" name="直線コネクタ 16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2" name="テキスト ボックス 16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3" name="直線コネクタ 16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4" name="テキスト ボックス 16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5" name="直線コネクタ 16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6" name="テキスト ボックス 16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8" name="テキスト ボックス 16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0" name="直線コネクタ 169"/>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71"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72" name="直線コネクタ 171"/>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73"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74" name="直線コネクタ 173"/>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168951</xdr:rowOff>
    </xdr:from>
    <xdr:ext cx="599010" cy="259045"/>
    <xdr:sp macro="" textlink="">
      <xdr:nvSpPr>
        <xdr:cNvPr id="175" name="【橋りょう・トンネル】&#10;一人当たり有形固定資産（償却資産）額平均値テキスト"/>
        <xdr:cNvSpPr txBox="1"/>
      </xdr:nvSpPr>
      <xdr:spPr>
        <a:xfrm>
          <a:off x="10566400" y="10798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76" name="フローチャート : 判断 175"/>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54111</xdr:rowOff>
    </xdr:from>
    <xdr:to>
      <xdr:col>14</xdr:col>
      <xdr:colOff>79375</xdr:colOff>
      <xdr:row>63</xdr:row>
      <xdr:rowOff>155711</xdr:rowOff>
    </xdr:to>
    <xdr:sp macro="" textlink="">
      <xdr:nvSpPr>
        <xdr:cNvPr id="177" name="フローチャート : 判断 176"/>
        <xdr:cNvSpPr/>
      </xdr:nvSpPr>
      <xdr:spPr>
        <a:xfrm>
          <a:off x="9588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117825</xdr:rowOff>
    </xdr:from>
    <xdr:to>
      <xdr:col>14</xdr:col>
      <xdr:colOff>79375</xdr:colOff>
      <xdr:row>64</xdr:row>
      <xdr:rowOff>47975</xdr:rowOff>
    </xdr:to>
    <xdr:sp macro="" textlink="">
      <xdr:nvSpPr>
        <xdr:cNvPr id="183" name="円/楕円 182"/>
        <xdr:cNvSpPr/>
      </xdr:nvSpPr>
      <xdr:spPr>
        <a:xfrm>
          <a:off x="9588500" y="1091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788</xdr:rowOff>
    </xdr:from>
    <xdr:ext cx="599010" cy="259045"/>
    <xdr:sp macro="" textlink="">
      <xdr:nvSpPr>
        <xdr:cNvPr id="184" name="n_1aveValue【橋りょう・トンネル】&#10;一人当たり有形固定資産（償却資産）額"/>
        <xdr:cNvSpPr txBox="1"/>
      </xdr:nvSpPr>
      <xdr:spPr>
        <a:xfrm>
          <a:off x="9327094"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112,393</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39102</xdr:rowOff>
    </xdr:from>
    <xdr:ext cx="534377" cy="259045"/>
    <xdr:sp macro="" textlink="">
      <xdr:nvSpPr>
        <xdr:cNvPr id="185" name="n_1mainValue【橋りょう・トンネル】&#10;一人当たり有形固定資産（償却資産）額"/>
        <xdr:cNvSpPr txBox="1"/>
      </xdr:nvSpPr>
      <xdr:spPr>
        <a:xfrm>
          <a:off x="9359411" y="1101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62,224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4" name="テキスト ボックス 19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5" name="直線コネクタ 19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6" name="テキスト ボックス 19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7" name="直線コネクタ 19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8" name="テキスト ボックス 19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9" name="直線コネクタ 19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0" name="テキスト ボックス 19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1" name="直線コネクタ 20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2" name="テキスト ボックス 20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3" name="直線コネクタ 20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4" name="テキスト ボックス 20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6" name="テキスト ボックス 20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88392</xdr:rowOff>
    </xdr:from>
    <xdr:to>
      <xdr:col>6</xdr:col>
      <xdr:colOff>510540</xdr:colOff>
      <xdr:row>85</xdr:row>
      <xdr:rowOff>97537</xdr:rowOff>
    </xdr:to>
    <xdr:cxnSp macro="">
      <xdr:nvCxnSpPr>
        <xdr:cNvPr id="208" name="直線コネクタ 207"/>
        <xdr:cNvCxnSpPr/>
      </xdr:nvCxnSpPr>
      <xdr:spPr>
        <a:xfrm flipV="1">
          <a:off x="4634865" y="13461492"/>
          <a:ext cx="0" cy="1209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101364</xdr:rowOff>
    </xdr:from>
    <xdr:ext cx="405111" cy="259045"/>
    <xdr:sp macro="" textlink="">
      <xdr:nvSpPr>
        <xdr:cNvPr id="209" name="【公営住宅】&#10;有形固定資産減価償却率最小値テキスト"/>
        <xdr:cNvSpPr txBox="1"/>
      </xdr:nvSpPr>
      <xdr:spPr>
        <a:xfrm>
          <a:off x="4724400" y="1467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85</xdr:row>
      <xdr:rowOff>97537</xdr:rowOff>
    </xdr:from>
    <xdr:to>
      <xdr:col>6</xdr:col>
      <xdr:colOff>600075</xdr:colOff>
      <xdr:row>85</xdr:row>
      <xdr:rowOff>97537</xdr:rowOff>
    </xdr:to>
    <xdr:cxnSp macro="">
      <xdr:nvCxnSpPr>
        <xdr:cNvPr id="210" name="直線コネクタ 209"/>
        <xdr:cNvCxnSpPr/>
      </xdr:nvCxnSpPr>
      <xdr:spPr>
        <a:xfrm>
          <a:off x="4546600" y="146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35069</xdr:rowOff>
    </xdr:from>
    <xdr:ext cx="405111" cy="259045"/>
    <xdr:sp macro="" textlink="">
      <xdr:nvSpPr>
        <xdr:cNvPr id="211" name="【公営住宅】&#10;有形固定資産減価償却率最大値テキスト"/>
        <xdr:cNvSpPr txBox="1"/>
      </xdr:nvSpPr>
      <xdr:spPr>
        <a:xfrm>
          <a:off x="47244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88392</xdr:rowOff>
    </xdr:from>
    <xdr:to>
      <xdr:col>6</xdr:col>
      <xdr:colOff>600075</xdr:colOff>
      <xdr:row>78</xdr:row>
      <xdr:rowOff>88392</xdr:rowOff>
    </xdr:to>
    <xdr:cxnSp macro="">
      <xdr:nvCxnSpPr>
        <xdr:cNvPr id="212" name="直線コネクタ 211"/>
        <xdr:cNvCxnSpPr/>
      </xdr:nvCxnSpPr>
      <xdr:spPr>
        <a:xfrm>
          <a:off x="4546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68597</xdr:rowOff>
    </xdr:from>
    <xdr:ext cx="405111" cy="259045"/>
    <xdr:sp macro="" textlink="">
      <xdr:nvSpPr>
        <xdr:cNvPr id="213" name="【公営住宅】&#10;有形固定資産減価償却率平均値テキスト"/>
        <xdr:cNvSpPr txBox="1"/>
      </xdr:nvSpPr>
      <xdr:spPr>
        <a:xfrm>
          <a:off x="4724400" y="1378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90170</xdr:rowOff>
    </xdr:from>
    <xdr:to>
      <xdr:col>6</xdr:col>
      <xdr:colOff>561975</xdr:colOff>
      <xdr:row>81</xdr:row>
      <xdr:rowOff>20320</xdr:rowOff>
    </xdr:to>
    <xdr:sp macro="" textlink="">
      <xdr:nvSpPr>
        <xdr:cNvPr id="214" name="フローチャート : 判断 213"/>
        <xdr:cNvSpPr/>
      </xdr:nvSpPr>
      <xdr:spPr>
        <a:xfrm>
          <a:off x="4584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46737</xdr:rowOff>
    </xdr:from>
    <xdr:to>
      <xdr:col>5</xdr:col>
      <xdr:colOff>409575</xdr:colOff>
      <xdr:row>80</xdr:row>
      <xdr:rowOff>148337</xdr:rowOff>
    </xdr:to>
    <xdr:sp macro="" textlink="">
      <xdr:nvSpPr>
        <xdr:cNvPr id="215" name="フローチャート : 判断 214"/>
        <xdr:cNvSpPr/>
      </xdr:nvSpPr>
      <xdr:spPr>
        <a:xfrm>
          <a:off x="3746500" y="137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149606</xdr:rowOff>
    </xdr:from>
    <xdr:to>
      <xdr:col>5</xdr:col>
      <xdr:colOff>409575</xdr:colOff>
      <xdr:row>80</xdr:row>
      <xdr:rowOff>79756</xdr:rowOff>
    </xdr:to>
    <xdr:sp macro="" textlink="">
      <xdr:nvSpPr>
        <xdr:cNvPr id="221" name="円/楕円 220"/>
        <xdr:cNvSpPr/>
      </xdr:nvSpPr>
      <xdr:spPr>
        <a:xfrm>
          <a:off x="3746500" y="1369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139464</xdr:rowOff>
    </xdr:from>
    <xdr:ext cx="405111" cy="259045"/>
    <xdr:sp macro="" textlink="">
      <xdr:nvSpPr>
        <xdr:cNvPr id="222" name="n_1aveValue【公営住宅】&#10;有形固定資産減価償却率"/>
        <xdr:cNvSpPr txBox="1"/>
      </xdr:nvSpPr>
      <xdr:spPr>
        <a:xfrm>
          <a:off x="3582043" y="138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96283</xdr:rowOff>
    </xdr:from>
    <xdr:ext cx="405111" cy="259045"/>
    <xdr:sp macro="" textlink="">
      <xdr:nvSpPr>
        <xdr:cNvPr id="223" name="n_1mainValue【公営住宅】&#10;有形固定資産減価償却率"/>
        <xdr:cNvSpPr txBox="1"/>
      </xdr:nvSpPr>
      <xdr:spPr>
        <a:xfrm>
          <a:off x="3582043" y="134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4" name="直線コネクタ 2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5" name="テキスト ボックス 2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6" name="直線コネクタ 2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7" name="テキスト ボックス 2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8" name="直線コネクタ 2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9" name="テキスト ボックス 2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0" name="直線コネクタ 2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1" name="テキスト ボックス 2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97079</xdr:rowOff>
    </xdr:from>
    <xdr:to>
      <xdr:col>15</xdr:col>
      <xdr:colOff>180340</xdr:colOff>
      <xdr:row>86</xdr:row>
      <xdr:rowOff>26212</xdr:rowOff>
    </xdr:to>
    <xdr:cxnSp macro="">
      <xdr:nvCxnSpPr>
        <xdr:cNvPr id="245" name="直線コネクタ 244"/>
        <xdr:cNvCxnSpPr/>
      </xdr:nvCxnSpPr>
      <xdr:spPr>
        <a:xfrm flipV="1">
          <a:off x="10476865" y="13298729"/>
          <a:ext cx="0" cy="1472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30039</xdr:rowOff>
    </xdr:from>
    <xdr:ext cx="469744" cy="259045"/>
    <xdr:sp macro="" textlink="">
      <xdr:nvSpPr>
        <xdr:cNvPr id="246" name="【公営住宅】&#10;一人当たり面積最小値テキスト"/>
        <xdr:cNvSpPr txBox="1"/>
      </xdr:nvSpPr>
      <xdr:spPr>
        <a:xfrm>
          <a:off x="105664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86</xdr:row>
      <xdr:rowOff>26212</xdr:rowOff>
    </xdr:from>
    <xdr:to>
      <xdr:col>15</xdr:col>
      <xdr:colOff>269875</xdr:colOff>
      <xdr:row>86</xdr:row>
      <xdr:rowOff>26212</xdr:rowOff>
    </xdr:to>
    <xdr:cxnSp macro="">
      <xdr:nvCxnSpPr>
        <xdr:cNvPr id="247" name="直線コネクタ 246"/>
        <xdr:cNvCxnSpPr/>
      </xdr:nvCxnSpPr>
      <xdr:spPr>
        <a:xfrm>
          <a:off x="10388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43756</xdr:rowOff>
    </xdr:from>
    <xdr:ext cx="469744" cy="259045"/>
    <xdr:sp macro="" textlink="">
      <xdr:nvSpPr>
        <xdr:cNvPr id="248" name="【公営住宅】&#10;一人当たり面積最大値テキスト"/>
        <xdr:cNvSpPr txBox="1"/>
      </xdr:nvSpPr>
      <xdr:spPr>
        <a:xfrm>
          <a:off x="10566400" y="130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15</xdr:col>
      <xdr:colOff>92075</xdr:colOff>
      <xdr:row>77</xdr:row>
      <xdr:rowOff>97079</xdr:rowOff>
    </xdr:from>
    <xdr:to>
      <xdr:col>15</xdr:col>
      <xdr:colOff>269875</xdr:colOff>
      <xdr:row>77</xdr:row>
      <xdr:rowOff>97079</xdr:rowOff>
    </xdr:to>
    <xdr:cxnSp macro="">
      <xdr:nvCxnSpPr>
        <xdr:cNvPr id="249" name="直線コネクタ 248"/>
        <xdr:cNvCxnSpPr/>
      </xdr:nvCxnSpPr>
      <xdr:spPr>
        <a:xfrm>
          <a:off x="10388600" y="1329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147235</xdr:rowOff>
    </xdr:from>
    <xdr:ext cx="469744" cy="259045"/>
    <xdr:sp macro="" textlink="">
      <xdr:nvSpPr>
        <xdr:cNvPr id="250" name="【公営住宅】&#10;一人当たり面積平均値テキスト"/>
        <xdr:cNvSpPr txBox="1"/>
      </xdr:nvSpPr>
      <xdr:spPr>
        <a:xfrm>
          <a:off x="10566400" y="143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168808</xdr:rowOff>
    </xdr:from>
    <xdr:to>
      <xdr:col>15</xdr:col>
      <xdr:colOff>231775</xdr:colOff>
      <xdr:row>84</xdr:row>
      <xdr:rowOff>98958</xdr:rowOff>
    </xdr:to>
    <xdr:sp macro="" textlink="">
      <xdr:nvSpPr>
        <xdr:cNvPr id="251" name="フローチャート : 判断 250"/>
        <xdr:cNvSpPr/>
      </xdr:nvSpPr>
      <xdr:spPr>
        <a:xfrm>
          <a:off x="10426700" y="1439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91542</xdr:rowOff>
    </xdr:from>
    <xdr:to>
      <xdr:col>14</xdr:col>
      <xdr:colOff>79375</xdr:colOff>
      <xdr:row>85</xdr:row>
      <xdr:rowOff>21692</xdr:rowOff>
    </xdr:to>
    <xdr:sp macro="" textlink="">
      <xdr:nvSpPr>
        <xdr:cNvPr id="252" name="フローチャート : 判断 251"/>
        <xdr:cNvSpPr/>
      </xdr:nvSpPr>
      <xdr:spPr>
        <a:xfrm>
          <a:off x="9588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33934</xdr:rowOff>
    </xdr:from>
    <xdr:to>
      <xdr:col>14</xdr:col>
      <xdr:colOff>79375</xdr:colOff>
      <xdr:row>85</xdr:row>
      <xdr:rowOff>135534</xdr:rowOff>
    </xdr:to>
    <xdr:sp macro="" textlink="">
      <xdr:nvSpPr>
        <xdr:cNvPr id="258" name="円/楕円 257"/>
        <xdr:cNvSpPr/>
      </xdr:nvSpPr>
      <xdr:spPr>
        <a:xfrm>
          <a:off x="9588500" y="1460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38219</xdr:rowOff>
    </xdr:from>
    <xdr:ext cx="469744" cy="259045"/>
    <xdr:sp macro="" textlink="">
      <xdr:nvSpPr>
        <xdr:cNvPr id="259" name="n_1aveValue【公営住宅】&#10;一人当たり面積"/>
        <xdr:cNvSpPr txBox="1"/>
      </xdr:nvSpPr>
      <xdr:spPr>
        <a:xfrm>
          <a:off x="93917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126661</xdr:rowOff>
    </xdr:from>
    <xdr:ext cx="469744" cy="259045"/>
    <xdr:sp macro="" textlink="">
      <xdr:nvSpPr>
        <xdr:cNvPr id="260" name="n_1mainValue【公営住宅】&#10;一人当たり面積"/>
        <xdr:cNvSpPr txBox="1"/>
      </xdr:nvSpPr>
      <xdr:spPr>
        <a:xfrm>
          <a:off x="9391727" y="1469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1" name="正方形/長方形 2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8" name="正方形/長方形 2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9" name="テキスト ボックス 2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0" name="直線コネクタ 2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1" name="テキスト ボックス 27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133350</xdr:rowOff>
    </xdr:from>
    <xdr:to>
      <xdr:col>7</xdr:col>
      <xdr:colOff>638175</xdr:colOff>
      <xdr:row>107</xdr:row>
      <xdr:rowOff>133350</xdr:rowOff>
    </xdr:to>
    <xdr:cxnSp macro="">
      <xdr:nvCxnSpPr>
        <xdr:cNvPr id="272" name="直線コネクタ 271"/>
        <xdr:cNvCxnSpPr/>
      </xdr:nvCxnSpPr>
      <xdr:spPr>
        <a:xfrm>
          <a:off x="762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162577</xdr:rowOff>
    </xdr:from>
    <xdr:ext cx="403059" cy="259045"/>
    <xdr:sp macro="" textlink="">
      <xdr:nvSpPr>
        <xdr:cNvPr id="273" name="テキスト ボックス 272"/>
        <xdr:cNvSpPr txBox="1"/>
      </xdr:nvSpPr>
      <xdr:spPr>
        <a:xfrm>
          <a:off x="358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4" name="直線コネクタ 27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5" name="テキスト ボックス 27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101</xdr:row>
      <xdr:rowOff>19050</xdr:rowOff>
    </xdr:from>
    <xdr:to>
      <xdr:col>7</xdr:col>
      <xdr:colOff>638175</xdr:colOff>
      <xdr:row>101</xdr:row>
      <xdr:rowOff>19050</xdr:rowOff>
    </xdr:to>
    <xdr:cxnSp macro="">
      <xdr:nvCxnSpPr>
        <xdr:cNvPr id="276" name="直線コネクタ 275"/>
        <xdr:cNvCxnSpPr/>
      </xdr:nvCxnSpPr>
      <xdr:spPr>
        <a:xfrm>
          <a:off x="762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48277</xdr:rowOff>
    </xdr:from>
    <xdr:ext cx="403059" cy="259045"/>
    <xdr:sp macro="" textlink="">
      <xdr:nvSpPr>
        <xdr:cNvPr id="277" name="テキスト ボックス 276"/>
        <xdr:cNvSpPr txBox="1"/>
      </xdr:nvSpPr>
      <xdr:spPr>
        <a:xfrm>
          <a:off x="358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8" name="直線コネクタ 2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79" name="テキスト ボックス 27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104</xdr:row>
      <xdr:rowOff>81914</xdr:rowOff>
    </xdr:from>
    <xdr:to>
      <xdr:col>6</xdr:col>
      <xdr:colOff>510540</xdr:colOff>
      <xdr:row>108</xdr:row>
      <xdr:rowOff>7620</xdr:rowOff>
    </xdr:to>
    <xdr:cxnSp macro="">
      <xdr:nvCxnSpPr>
        <xdr:cNvPr id="281" name="直線コネクタ 280"/>
        <xdr:cNvCxnSpPr/>
      </xdr:nvCxnSpPr>
      <xdr:spPr>
        <a:xfrm flipV="1">
          <a:off x="4634865" y="17912714"/>
          <a:ext cx="0" cy="611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11447</xdr:rowOff>
    </xdr:from>
    <xdr:ext cx="405111" cy="259045"/>
    <xdr:sp macro="" textlink="">
      <xdr:nvSpPr>
        <xdr:cNvPr id="282" name="【港湾・漁港】&#10;有形固定資産減価償却率最小値テキスト"/>
        <xdr:cNvSpPr txBox="1"/>
      </xdr:nvSpPr>
      <xdr:spPr>
        <a:xfrm>
          <a:off x="47244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6</xdr:col>
      <xdr:colOff>422275</xdr:colOff>
      <xdr:row>108</xdr:row>
      <xdr:rowOff>7620</xdr:rowOff>
    </xdr:from>
    <xdr:to>
      <xdr:col>6</xdr:col>
      <xdr:colOff>600075</xdr:colOff>
      <xdr:row>108</xdr:row>
      <xdr:rowOff>7620</xdr:rowOff>
    </xdr:to>
    <xdr:cxnSp macro="">
      <xdr:nvCxnSpPr>
        <xdr:cNvPr id="283" name="直線コネクタ 282"/>
        <xdr:cNvCxnSpPr/>
      </xdr:nvCxnSpPr>
      <xdr:spPr>
        <a:xfrm>
          <a:off x="4546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28591</xdr:rowOff>
    </xdr:from>
    <xdr:ext cx="405111" cy="259045"/>
    <xdr:sp macro="" textlink="">
      <xdr:nvSpPr>
        <xdr:cNvPr id="284" name="【港湾・漁港】&#10;有形固定資産減価償却率最大値テキスト"/>
        <xdr:cNvSpPr txBox="1"/>
      </xdr:nvSpPr>
      <xdr:spPr>
        <a:xfrm>
          <a:off x="4724400" y="1768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a:t>
          </a:r>
          <a:endParaRPr kumimoji="1" lang="ja-JP" altLang="en-US" sz="1000" b="1">
            <a:latin typeface="ＭＳ Ｐゴシック"/>
          </a:endParaRPr>
        </a:p>
      </xdr:txBody>
    </xdr:sp>
    <xdr:clientData/>
  </xdr:oneCellAnchor>
  <xdr:twoCellAnchor>
    <xdr:from>
      <xdr:col>6</xdr:col>
      <xdr:colOff>422275</xdr:colOff>
      <xdr:row>104</xdr:row>
      <xdr:rowOff>81914</xdr:rowOff>
    </xdr:from>
    <xdr:to>
      <xdr:col>6</xdr:col>
      <xdr:colOff>600075</xdr:colOff>
      <xdr:row>104</xdr:row>
      <xdr:rowOff>81914</xdr:rowOff>
    </xdr:to>
    <xdr:cxnSp macro="">
      <xdr:nvCxnSpPr>
        <xdr:cNvPr id="285" name="直線コネクタ 284"/>
        <xdr:cNvCxnSpPr/>
      </xdr:nvCxnSpPr>
      <xdr:spPr>
        <a:xfrm>
          <a:off x="4546600" y="179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26688</xdr:rowOff>
    </xdr:from>
    <xdr:ext cx="405111" cy="259045"/>
    <xdr:sp macro="" textlink="">
      <xdr:nvSpPr>
        <xdr:cNvPr id="286" name="【港湾・漁港】&#10;有形固定資産減価償却率平均値テキスト"/>
        <xdr:cNvSpPr txBox="1"/>
      </xdr:nvSpPr>
      <xdr:spPr>
        <a:xfrm>
          <a:off x="4724400" y="18028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48261</xdr:rowOff>
    </xdr:from>
    <xdr:to>
      <xdr:col>6</xdr:col>
      <xdr:colOff>561975</xdr:colOff>
      <xdr:row>105</xdr:row>
      <xdr:rowOff>149861</xdr:rowOff>
    </xdr:to>
    <xdr:sp macro="" textlink="">
      <xdr:nvSpPr>
        <xdr:cNvPr id="287" name="フローチャート : 判断 286"/>
        <xdr:cNvSpPr/>
      </xdr:nvSpPr>
      <xdr:spPr>
        <a:xfrm>
          <a:off x="45847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100</xdr:row>
      <xdr:rowOff>53975</xdr:rowOff>
    </xdr:from>
    <xdr:to>
      <xdr:col>5</xdr:col>
      <xdr:colOff>409575</xdr:colOff>
      <xdr:row>100</xdr:row>
      <xdr:rowOff>155575</xdr:rowOff>
    </xdr:to>
    <xdr:sp macro="" textlink="">
      <xdr:nvSpPr>
        <xdr:cNvPr id="288" name="フローチャート : 判断 287"/>
        <xdr:cNvSpPr/>
      </xdr:nvSpPr>
      <xdr:spPr>
        <a:xfrm>
          <a:off x="3746500" y="1719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9" name="テキスト ボックス 2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0" name="テキスト ボックス 2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1" name="テキスト ボックス 2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2" name="テキスト ボックス 2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3" name="テキスト ボックス 2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76836</xdr:rowOff>
    </xdr:from>
    <xdr:to>
      <xdr:col>5</xdr:col>
      <xdr:colOff>409575</xdr:colOff>
      <xdr:row>107</xdr:row>
      <xdr:rowOff>6986</xdr:rowOff>
    </xdr:to>
    <xdr:sp macro="" textlink="">
      <xdr:nvSpPr>
        <xdr:cNvPr id="294" name="円/楕円 293"/>
        <xdr:cNvSpPr/>
      </xdr:nvSpPr>
      <xdr:spPr>
        <a:xfrm>
          <a:off x="3746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652</xdr:rowOff>
    </xdr:from>
    <xdr:ext cx="405111" cy="259045"/>
    <xdr:sp macro="" textlink="">
      <xdr:nvSpPr>
        <xdr:cNvPr id="295" name="n_1aveValue【港湾・漁港】&#10;有形固定資産減価償却率"/>
        <xdr:cNvSpPr txBox="1"/>
      </xdr:nvSpPr>
      <xdr:spPr>
        <a:xfrm>
          <a:off x="3582043" y="1697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5</xdr:col>
      <xdr:colOff>143518</xdr:colOff>
      <xdr:row>106</xdr:row>
      <xdr:rowOff>169563</xdr:rowOff>
    </xdr:from>
    <xdr:ext cx="405111" cy="259045"/>
    <xdr:sp macro="" textlink="">
      <xdr:nvSpPr>
        <xdr:cNvPr id="296" name="n_1mainValue【港湾・漁港】&#10;有形固定資産減価償却率"/>
        <xdr:cNvSpPr txBox="1"/>
      </xdr:nvSpPr>
      <xdr:spPr>
        <a:xfrm>
          <a:off x="3582043" y="1834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7" name="正方形/長方形 2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8" name="正方形/長方形 2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9" name="正方形/長方形 2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0" name="正方形/長方形 2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1" name="正方形/長方形 3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2" name="正方形/長方形 3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3" name="正方形/長方形 3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92,923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4" name="正方形/長方形 30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5" name="テキスト ボックス 3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6" name="直線コネクタ 3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110</xdr:row>
      <xdr:rowOff>48277</xdr:rowOff>
    </xdr:from>
    <xdr:ext cx="248786" cy="259045"/>
    <xdr:sp macro="" textlink="">
      <xdr:nvSpPr>
        <xdr:cNvPr id="307" name="テキスト ボックス 306"/>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08" name="直線コネクタ 30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108</xdr:row>
      <xdr:rowOff>10177</xdr:rowOff>
    </xdr:from>
    <xdr:ext cx="531299" cy="259045"/>
    <xdr:sp macro="" textlink="">
      <xdr:nvSpPr>
        <xdr:cNvPr id="309" name="テキスト ボックス 308"/>
        <xdr:cNvSpPr txBox="1"/>
      </xdr:nvSpPr>
      <xdr:spPr>
        <a:xfrm>
          <a:off x="6072701" y="185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0" name="直線コネクタ 30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11" name="テキスト ボックス 310"/>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2" name="直線コネクタ 3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13" name="テキスト ボックス 312"/>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4" name="直線コネクタ 31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15" name="テキスト ボックス 314"/>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6" name="直線コネクタ 31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17" name="テキスト ボックス 316"/>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8" name="直線コネクタ 3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19" name="テキスト ボックス 31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15590</xdr:rowOff>
    </xdr:from>
    <xdr:to>
      <xdr:col>15</xdr:col>
      <xdr:colOff>180340</xdr:colOff>
      <xdr:row>108</xdr:row>
      <xdr:rowOff>108913</xdr:rowOff>
    </xdr:to>
    <xdr:cxnSp macro="">
      <xdr:nvCxnSpPr>
        <xdr:cNvPr id="321" name="直線コネクタ 320"/>
        <xdr:cNvCxnSpPr/>
      </xdr:nvCxnSpPr>
      <xdr:spPr>
        <a:xfrm flipV="1">
          <a:off x="10476865" y="17332040"/>
          <a:ext cx="0" cy="1293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112740</xdr:rowOff>
    </xdr:from>
    <xdr:ext cx="534377" cy="259045"/>
    <xdr:sp macro="" textlink="">
      <xdr:nvSpPr>
        <xdr:cNvPr id="322" name="【港湾・漁港】&#10;一人当たり有形固定資産（償却資産）額最小値テキスト"/>
        <xdr:cNvSpPr txBox="1"/>
      </xdr:nvSpPr>
      <xdr:spPr>
        <a:xfrm>
          <a:off x="10566400" y="1862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55,707</a:t>
          </a:r>
          <a:endParaRPr kumimoji="1" lang="ja-JP" altLang="en-US" sz="1000" b="1">
            <a:latin typeface="ＭＳ Ｐゴシック"/>
          </a:endParaRPr>
        </a:p>
      </xdr:txBody>
    </xdr:sp>
    <xdr:clientData/>
  </xdr:oneCellAnchor>
  <xdr:twoCellAnchor>
    <xdr:from>
      <xdr:col>15</xdr:col>
      <xdr:colOff>92075</xdr:colOff>
      <xdr:row>108</xdr:row>
      <xdr:rowOff>108913</xdr:rowOff>
    </xdr:from>
    <xdr:to>
      <xdr:col>15</xdr:col>
      <xdr:colOff>269875</xdr:colOff>
      <xdr:row>108</xdr:row>
      <xdr:rowOff>108913</xdr:rowOff>
    </xdr:to>
    <xdr:cxnSp macro="">
      <xdr:nvCxnSpPr>
        <xdr:cNvPr id="323" name="直線コネクタ 322"/>
        <xdr:cNvCxnSpPr/>
      </xdr:nvCxnSpPr>
      <xdr:spPr>
        <a:xfrm>
          <a:off x="10388600" y="18625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133717</xdr:rowOff>
    </xdr:from>
    <xdr:ext cx="599010" cy="259045"/>
    <xdr:sp macro="" textlink="">
      <xdr:nvSpPr>
        <xdr:cNvPr id="324" name="【港湾・漁港】&#10;一人当たり有形固定資産（償却資産）額最大値テキスト"/>
        <xdr:cNvSpPr txBox="1"/>
      </xdr:nvSpPr>
      <xdr:spPr>
        <a:xfrm>
          <a:off x="10566400" y="1710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225,454</a:t>
          </a:r>
          <a:endParaRPr kumimoji="1" lang="ja-JP" altLang="en-US" sz="1000" b="1">
            <a:latin typeface="ＭＳ Ｐゴシック"/>
          </a:endParaRPr>
        </a:p>
      </xdr:txBody>
    </xdr:sp>
    <xdr:clientData/>
  </xdr:oneCellAnchor>
  <xdr:twoCellAnchor>
    <xdr:from>
      <xdr:col>15</xdr:col>
      <xdr:colOff>92075</xdr:colOff>
      <xdr:row>101</xdr:row>
      <xdr:rowOff>15590</xdr:rowOff>
    </xdr:from>
    <xdr:to>
      <xdr:col>15</xdr:col>
      <xdr:colOff>269875</xdr:colOff>
      <xdr:row>101</xdr:row>
      <xdr:rowOff>15590</xdr:rowOff>
    </xdr:to>
    <xdr:cxnSp macro="">
      <xdr:nvCxnSpPr>
        <xdr:cNvPr id="325" name="直線コネクタ 324"/>
        <xdr:cNvCxnSpPr/>
      </xdr:nvCxnSpPr>
      <xdr:spPr>
        <a:xfrm>
          <a:off x="10388600" y="1733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102985</xdr:rowOff>
    </xdr:from>
    <xdr:ext cx="599010" cy="259045"/>
    <xdr:sp macro="" textlink="">
      <xdr:nvSpPr>
        <xdr:cNvPr id="326" name="【港湾・漁港】&#10;一人当たり有形固定資産（償却資産）額平均値テキスト"/>
        <xdr:cNvSpPr txBox="1"/>
      </xdr:nvSpPr>
      <xdr:spPr>
        <a:xfrm>
          <a:off x="10566400" y="17933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136,987</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124558</xdr:rowOff>
    </xdr:from>
    <xdr:to>
      <xdr:col>15</xdr:col>
      <xdr:colOff>231775</xdr:colOff>
      <xdr:row>105</xdr:row>
      <xdr:rowOff>54708</xdr:rowOff>
    </xdr:to>
    <xdr:sp macro="" textlink="">
      <xdr:nvSpPr>
        <xdr:cNvPr id="327" name="フローチャート : 判断 326"/>
        <xdr:cNvSpPr/>
      </xdr:nvSpPr>
      <xdr:spPr>
        <a:xfrm>
          <a:off x="10426700" y="179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93439</xdr:rowOff>
    </xdr:from>
    <xdr:to>
      <xdr:col>14</xdr:col>
      <xdr:colOff>79375</xdr:colOff>
      <xdr:row>105</xdr:row>
      <xdr:rowOff>23589</xdr:rowOff>
    </xdr:to>
    <xdr:sp macro="" textlink="">
      <xdr:nvSpPr>
        <xdr:cNvPr id="328" name="フローチャート : 判断 327"/>
        <xdr:cNvSpPr/>
      </xdr:nvSpPr>
      <xdr:spPr>
        <a:xfrm>
          <a:off x="9588500" y="1792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9" name="テキスト ボックス 3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0" name="テキスト ボックス 3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1" name="テキスト ボックス 3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2" name="テキスト ボックス 3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3" name="テキスト ボックス 3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167825</xdr:rowOff>
    </xdr:from>
    <xdr:to>
      <xdr:col>14</xdr:col>
      <xdr:colOff>79375</xdr:colOff>
      <xdr:row>109</xdr:row>
      <xdr:rowOff>97975</xdr:rowOff>
    </xdr:to>
    <xdr:sp macro="" textlink="">
      <xdr:nvSpPr>
        <xdr:cNvPr id="334" name="円/楕円 333"/>
        <xdr:cNvSpPr/>
      </xdr:nvSpPr>
      <xdr:spPr>
        <a:xfrm>
          <a:off x="9588500" y="1868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103</xdr:row>
      <xdr:rowOff>40116</xdr:rowOff>
    </xdr:from>
    <xdr:ext cx="599010" cy="259045"/>
    <xdr:sp macro="" textlink="">
      <xdr:nvSpPr>
        <xdr:cNvPr id="335" name="n_1aveValue【港湾・漁港】&#10;一人当たり有形固定資産（償却資産）額"/>
        <xdr:cNvSpPr txBox="1"/>
      </xdr:nvSpPr>
      <xdr:spPr>
        <a:xfrm>
          <a:off x="9327094" y="17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141,071</a:t>
          </a:r>
          <a:endParaRPr kumimoji="1" lang="ja-JP" altLang="en-US" sz="1000" b="1">
            <a:solidFill>
              <a:srgbClr val="000080"/>
            </a:solidFill>
            <a:latin typeface="ＭＳ Ｐゴシック"/>
          </a:endParaRPr>
        </a:p>
      </xdr:txBody>
    </xdr:sp>
    <xdr:clientData/>
  </xdr:oneCellAnchor>
  <xdr:oneCellAnchor>
    <xdr:from>
      <xdr:col>13</xdr:col>
      <xdr:colOff>434486</xdr:colOff>
      <xdr:row>109</xdr:row>
      <xdr:rowOff>89102</xdr:rowOff>
    </xdr:from>
    <xdr:ext cx="534377" cy="259045"/>
    <xdr:sp macro="" textlink="">
      <xdr:nvSpPr>
        <xdr:cNvPr id="336" name="n_1mainValue【港湾・漁港】&#10;一人当たり有形固定資産（償却資産）額"/>
        <xdr:cNvSpPr txBox="1"/>
      </xdr:nvSpPr>
      <xdr:spPr>
        <a:xfrm>
          <a:off x="9359411" y="1877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41,309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7" name="正方形/長方形 33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8" name="正方形/長方形 33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9" name="正方形/長方形 33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0" name="正方形/長方形 33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1" name="正方形/長方形 34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2" name="正方形/長方形 34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3" name="正方形/長方形 34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4" name="正方形/長方形 34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5" name="テキスト ボックス 34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6" name="直線コネクタ 34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47" name="テキスト ボックス 34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48" name="直線コネクタ 34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49" name="テキスト ボックス 34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0" name="直線コネクタ 34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1" name="テキスト ボックス 35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2" name="直線コネクタ 35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3" name="テキスト ボックス 35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4" name="直線コネクタ 35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5" name="テキスト ボックス 35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6" name="直線コネクタ 35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57" name="テキスト ボックス 35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8" name="直線コネクタ 35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9" name="テキスト ボックス 35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361" name="直線コネクタ 360"/>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362"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363" name="直線コネクタ 362"/>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64"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65" name="直線コネクタ 36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xdr:rowOff>
    </xdr:from>
    <xdr:ext cx="405111" cy="259045"/>
    <xdr:sp macro="" textlink="">
      <xdr:nvSpPr>
        <xdr:cNvPr id="366" name="【認定こども園・幼稚園・保育所】&#10;有形固定資産減価償却率平均値テキスト"/>
        <xdr:cNvSpPr txBox="1"/>
      </xdr:nvSpPr>
      <xdr:spPr>
        <a:xfrm>
          <a:off x="16408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367" name="フローチャート : 判断 366"/>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73025</xdr:rowOff>
    </xdr:from>
    <xdr:to>
      <xdr:col>22</xdr:col>
      <xdr:colOff>415925</xdr:colOff>
      <xdr:row>39</xdr:row>
      <xdr:rowOff>3175</xdr:rowOff>
    </xdr:to>
    <xdr:sp macro="" textlink="">
      <xdr:nvSpPr>
        <xdr:cNvPr id="368" name="フローチャート : 判断 367"/>
        <xdr:cNvSpPr/>
      </xdr:nvSpPr>
      <xdr:spPr>
        <a:xfrm>
          <a:off x="15430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9" name="テキスト ボックス 3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0" name="テキスト ボックス 3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1" name="テキスト ボックス 3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2" name="テキスト ボックス 3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3" name="テキスト ボックス 3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15875</xdr:rowOff>
    </xdr:from>
    <xdr:to>
      <xdr:col>22</xdr:col>
      <xdr:colOff>415925</xdr:colOff>
      <xdr:row>35</xdr:row>
      <xdr:rowOff>117475</xdr:rowOff>
    </xdr:to>
    <xdr:sp macro="" textlink="">
      <xdr:nvSpPr>
        <xdr:cNvPr id="374" name="円/楕円 373"/>
        <xdr:cNvSpPr/>
      </xdr:nvSpPr>
      <xdr:spPr>
        <a:xfrm>
          <a:off x="154305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165752</xdr:rowOff>
    </xdr:from>
    <xdr:ext cx="405111" cy="259045"/>
    <xdr:sp macro="" textlink="">
      <xdr:nvSpPr>
        <xdr:cNvPr id="375" name="n_1aveValue【認定こども園・幼稚園・保育所】&#10;有形固定資産減価償却率"/>
        <xdr:cNvSpPr txBox="1"/>
      </xdr:nvSpPr>
      <xdr:spPr>
        <a:xfrm>
          <a:off x="15266043"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134002</xdr:rowOff>
    </xdr:from>
    <xdr:ext cx="405111" cy="259045"/>
    <xdr:sp macro="" textlink="">
      <xdr:nvSpPr>
        <xdr:cNvPr id="376" name="n_1mainValue【認定こども園・幼稚園・保育所】&#10;有形固定資産減価償却率"/>
        <xdr:cNvSpPr txBox="1"/>
      </xdr:nvSpPr>
      <xdr:spPr>
        <a:xfrm>
          <a:off x="15266043" y="57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7" name="正方形/長方形 3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4" name="正方形/長方形 3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5" name="テキスト ボックス 3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6" name="直線コネクタ 3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87" name="直線コネクタ 38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88" name="テキスト ボックス 38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89" name="直線コネクタ 38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90" name="テキスト ボックス 38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1" name="直線コネクタ 39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92" name="テキスト ボックス 39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93" name="直線コネクタ 39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94" name="テキスト ボックス 39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5" name="直線コネクタ 3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6" name="テキスト ボックス 39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398" name="直線コネクタ 397"/>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399"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400" name="直線コネクタ 399"/>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401"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402" name="直線コネクタ 401"/>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65549</xdr:rowOff>
    </xdr:from>
    <xdr:ext cx="469744" cy="259045"/>
    <xdr:sp macro="" textlink="">
      <xdr:nvSpPr>
        <xdr:cNvPr id="403" name="【認定こども園・幼稚園・保育所】&#10;一人当たり面積平均値テキスト"/>
        <xdr:cNvSpPr txBox="1"/>
      </xdr:nvSpPr>
      <xdr:spPr>
        <a:xfrm>
          <a:off x="222504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404" name="フローチャート : 判断 403"/>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96266</xdr:rowOff>
    </xdr:from>
    <xdr:to>
      <xdr:col>31</xdr:col>
      <xdr:colOff>85725</xdr:colOff>
      <xdr:row>40</xdr:row>
      <xdr:rowOff>26416</xdr:rowOff>
    </xdr:to>
    <xdr:sp macro="" textlink="">
      <xdr:nvSpPr>
        <xdr:cNvPr id="405" name="フローチャート : 判断 404"/>
        <xdr:cNvSpPr/>
      </xdr:nvSpPr>
      <xdr:spPr>
        <a:xfrm>
          <a:off x="21272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6" name="テキスト ボックス 4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7" name="テキスト ボックス 4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8" name="テキスト ボックス 4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9" name="テキスト ボックス 4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0" name="テキスト ボックス 4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7112</xdr:rowOff>
    </xdr:from>
    <xdr:to>
      <xdr:col>31</xdr:col>
      <xdr:colOff>85725</xdr:colOff>
      <xdr:row>40</xdr:row>
      <xdr:rowOff>108712</xdr:rowOff>
    </xdr:to>
    <xdr:sp macro="" textlink="">
      <xdr:nvSpPr>
        <xdr:cNvPr id="411" name="円/楕円 410"/>
        <xdr:cNvSpPr/>
      </xdr:nvSpPr>
      <xdr:spPr>
        <a:xfrm>
          <a:off x="21272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42943</xdr:rowOff>
    </xdr:from>
    <xdr:ext cx="469744" cy="259045"/>
    <xdr:sp macro="" textlink="">
      <xdr:nvSpPr>
        <xdr:cNvPr id="412" name="n_1aveValue【認定こども園・幼稚園・保育所】&#10;一人当たり面積"/>
        <xdr:cNvSpPr txBox="1"/>
      </xdr:nvSpPr>
      <xdr:spPr>
        <a:xfrm>
          <a:off x="210757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99839</xdr:rowOff>
    </xdr:from>
    <xdr:ext cx="469744" cy="259045"/>
    <xdr:sp macro="" textlink="">
      <xdr:nvSpPr>
        <xdr:cNvPr id="413" name="n_1mainValue【認定こども園・幼稚園・保育所】&#10;一人当たり面積"/>
        <xdr:cNvSpPr txBox="1"/>
      </xdr:nvSpPr>
      <xdr:spPr>
        <a:xfrm>
          <a:off x="210757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4" name="正方形/長方形 4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5" name="正方形/長方形 4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6" name="正方形/長方形 4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7" name="正方形/長方形 4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8" name="正方形/長方形 4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9" name="正方形/長方形 4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0" name="正方形/長方形 4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1" name="正方形/長方形 4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2" name="テキスト ボックス 4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3" name="直線コネクタ 4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24" name="テキスト ボックス 42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25" name="直線コネクタ 42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26" name="テキスト ボックス 42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27" name="直線コネクタ 42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28" name="テキスト ボックス 42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29" name="直線コネクタ 42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0" name="テキスト ボックス 42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1" name="直線コネクタ 43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32" name="テキスト ボックス 43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33" name="直線コネクタ 43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34" name="テキスト ボックス 43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5" name="直線コネクタ 4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36" name="テキスト ボックス 43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30480</xdr:rowOff>
    </xdr:from>
    <xdr:to>
      <xdr:col>23</xdr:col>
      <xdr:colOff>516889</xdr:colOff>
      <xdr:row>63</xdr:row>
      <xdr:rowOff>106680</xdr:rowOff>
    </xdr:to>
    <xdr:cxnSp macro="">
      <xdr:nvCxnSpPr>
        <xdr:cNvPr id="438" name="直線コネクタ 437"/>
        <xdr:cNvCxnSpPr/>
      </xdr:nvCxnSpPr>
      <xdr:spPr>
        <a:xfrm flipV="1">
          <a:off x="16318864" y="96316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439"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440" name="直線コネクタ 439"/>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148607</xdr:rowOff>
    </xdr:from>
    <xdr:ext cx="405111" cy="259045"/>
    <xdr:sp macro="" textlink="">
      <xdr:nvSpPr>
        <xdr:cNvPr id="441" name="【学校施設】&#10;有形固定資産減価償却率最大値テキスト"/>
        <xdr:cNvSpPr txBox="1"/>
      </xdr:nvSpPr>
      <xdr:spPr>
        <a:xfrm>
          <a:off x="16408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56</xdr:row>
      <xdr:rowOff>30480</xdr:rowOff>
    </xdr:from>
    <xdr:to>
      <xdr:col>23</xdr:col>
      <xdr:colOff>606425</xdr:colOff>
      <xdr:row>56</xdr:row>
      <xdr:rowOff>30480</xdr:rowOff>
    </xdr:to>
    <xdr:cxnSp macro="">
      <xdr:nvCxnSpPr>
        <xdr:cNvPr id="442" name="直線コネクタ 441"/>
        <xdr:cNvCxnSpPr/>
      </xdr:nvCxnSpPr>
      <xdr:spPr>
        <a:xfrm>
          <a:off x="16230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11447</xdr:rowOff>
    </xdr:from>
    <xdr:ext cx="405111" cy="259045"/>
    <xdr:sp macro="" textlink="">
      <xdr:nvSpPr>
        <xdr:cNvPr id="443" name="【学校施設】&#10;有形固定資産減価償却率平均値テキスト"/>
        <xdr:cNvSpPr txBox="1"/>
      </xdr:nvSpPr>
      <xdr:spPr>
        <a:xfrm>
          <a:off x="164084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444" name="フローチャート : 判断 443"/>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21590</xdr:rowOff>
    </xdr:from>
    <xdr:to>
      <xdr:col>22</xdr:col>
      <xdr:colOff>415925</xdr:colOff>
      <xdr:row>59</xdr:row>
      <xdr:rowOff>123190</xdr:rowOff>
    </xdr:to>
    <xdr:sp macro="" textlink="">
      <xdr:nvSpPr>
        <xdr:cNvPr id="445" name="フローチャート : 判断 444"/>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6" name="テキスト ボックス 4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7" name="テキスト ボックス 4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8" name="テキスト ボックス 4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9" name="テキスト ボックス 4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0" name="テキスト ボックス 4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52070</xdr:rowOff>
    </xdr:from>
    <xdr:to>
      <xdr:col>22</xdr:col>
      <xdr:colOff>415925</xdr:colOff>
      <xdr:row>61</xdr:row>
      <xdr:rowOff>153670</xdr:rowOff>
    </xdr:to>
    <xdr:sp macro="" textlink="">
      <xdr:nvSpPr>
        <xdr:cNvPr id="451" name="円/楕円 450"/>
        <xdr:cNvSpPr/>
      </xdr:nvSpPr>
      <xdr:spPr>
        <a:xfrm>
          <a:off x="15430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139717</xdr:rowOff>
    </xdr:from>
    <xdr:ext cx="405111" cy="259045"/>
    <xdr:sp macro="" textlink="">
      <xdr:nvSpPr>
        <xdr:cNvPr id="452" name="n_1aveValue【学校施設】&#10;有形固定資産減価償却率"/>
        <xdr:cNvSpPr txBox="1"/>
      </xdr:nvSpPr>
      <xdr:spPr>
        <a:xfrm>
          <a:off x="15266043"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144797</xdr:rowOff>
    </xdr:from>
    <xdr:ext cx="405111" cy="259045"/>
    <xdr:sp macro="" textlink="">
      <xdr:nvSpPr>
        <xdr:cNvPr id="453" name="n_1mainValue【学校施設】&#10;有形固定資産減価償却率"/>
        <xdr:cNvSpPr txBox="1"/>
      </xdr:nvSpPr>
      <xdr:spPr>
        <a:xfrm>
          <a:off x="15266043"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4" name="正方形/長方形 4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5" name="正方形/長方形 4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6" name="正方形/長方形 4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7" name="正方形/長方形 4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8" name="正方形/長方形 4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9" name="正方形/長方形 4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0" name="正方形/長方形 4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1" name="正方形/長方形 4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2" name="テキスト ボックス 4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3" name="直線コネクタ 4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64" name="テキスト ボックス 46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65" name="直線コネクタ 46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66" name="テキスト ボックス 46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67" name="直線コネクタ 46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68" name="テキスト ボックス 46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69" name="直線コネクタ 46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0" name="テキスト ボックス 46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1" name="直線コネクタ 47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72" name="テキスト ボックス 47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3" name="直線コネクタ 4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4" name="テキスト ボックス 4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476" name="直線コネクタ 475"/>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477" name="【学校施設】&#10;一人当たり面積最小値テキスト"/>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478" name="直線コネクタ 477"/>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479" name="【学校施設】&#10;一人当たり面積最大値テキスト"/>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480" name="直線コネクタ 479"/>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5808</xdr:rowOff>
    </xdr:from>
    <xdr:ext cx="469744" cy="259045"/>
    <xdr:sp macro="" textlink="">
      <xdr:nvSpPr>
        <xdr:cNvPr id="481" name="【学校施設】&#10;一人当たり面積平均値テキスト"/>
        <xdr:cNvSpPr txBox="1"/>
      </xdr:nvSpPr>
      <xdr:spPr>
        <a:xfrm>
          <a:off x="22250400" y="1063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482" name="フローチャート : 判断 481"/>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21437</xdr:rowOff>
    </xdr:from>
    <xdr:to>
      <xdr:col>31</xdr:col>
      <xdr:colOff>85725</xdr:colOff>
      <xdr:row>62</xdr:row>
      <xdr:rowOff>123037</xdr:rowOff>
    </xdr:to>
    <xdr:sp macro="" textlink="">
      <xdr:nvSpPr>
        <xdr:cNvPr id="483" name="フローチャート : 判断 482"/>
        <xdr:cNvSpPr/>
      </xdr:nvSpPr>
      <xdr:spPr>
        <a:xfrm>
          <a:off x="21272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70358</xdr:rowOff>
    </xdr:from>
    <xdr:to>
      <xdr:col>31</xdr:col>
      <xdr:colOff>85725</xdr:colOff>
      <xdr:row>63</xdr:row>
      <xdr:rowOff>508</xdr:rowOff>
    </xdr:to>
    <xdr:sp macro="" textlink="">
      <xdr:nvSpPr>
        <xdr:cNvPr id="489" name="円/楕円 488"/>
        <xdr:cNvSpPr/>
      </xdr:nvSpPr>
      <xdr:spPr>
        <a:xfrm>
          <a:off x="21272500" y="107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139564</xdr:rowOff>
    </xdr:from>
    <xdr:ext cx="469744" cy="259045"/>
    <xdr:sp macro="" textlink="">
      <xdr:nvSpPr>
        <xdr:cNvPr id="490" name="n_1aveValue【学校施設】&#10;一人当たり面積"/>
        <xdr:cNvSpPr txBox="1"/>
      </xdr:nvSpPr>
      <xdr:spPr>
        <a:xfrm>
          <a:off x="210757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1.592</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163085</xdr:rowOff>
    </xdr:from>
    <xdr:ext cx="469744" cy="259045"/>
    <xdr:sp macro="" textlink="">
      <xdr:nvSpPr>
        <xdr:cNvPr id="491" name="n_1mainValue【学校施設】&#10;一人当たり面積"/>
        <xdr:cNvSpPr txBox="1"/>
      </xdr:nvSpPr>
      <xdr:spPr>
        <a:xfrm>
          <a:off x="21075727" y="1079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9" name="正方形/長方形 4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0" name="テキスト ボックス 4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1" name="直線コネクタ 5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02" name="直線コネクタ 50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03" name="テキスト ボックス 50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04" name="直線コネクタ 50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05" name="テキスト ボックス 50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06" name="直線コネクタ 50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07" name="テキスト ボックス 50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08" name="直線コネクタ 50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09" name="テキスト ボックス 50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10" name="直線コネクタ 50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11" name="テキスト ボックス 51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12" name="直線コネクタ 51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13" name="テキスト ボックス 51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4" name="直線コネクタ 5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15" name="テキスト ボックス 51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78921</xdr:rowOff>
    </xdr:from>
    <xdr:to>
      <xdr:col>23</xdr:col>
      <xdr:colOff>516889</xdr:colOff>
      <xdr:row>84</xdr:row>
      <xdr:rowOff>20138</xdr:rowOff>
    </xdr:to>
    <xdr:cxnSp macro="">
      <xdr:nvCxnSpPr>
        <xdr:cNvPr id="517" name="直線コネクタ 516"/>
        <xdr:cNvCxnSpPr/>
      </xdr:nvCxnSpPr>
      <xdr:spPr>
        <a:xfrm flipV="1">
          <a:off x="16318864" y="13280571"/>
          <a:ext cx="0" cy="1141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23965</xdr:rowOff>
    </xdr:from>
    <xdr:ext cx="405111" cy="259045"/>
    <xdr:sp macro="" textlink="">
      <xdr:nvSpPr>
        <xdr:cNvPr id="518" name="【児童館】&#10;有形固定資産減価償却率最小値テキスト"/>
        <xdr:cNvSpPr txBox="1"/>
      </xdr:nvSpPr>
      <xdr:spPr>
        <a:xfrm>
          <a:off x="16408400" y="1442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428625</xdr:colOff>
      <xdr:row>84</xdr:row>
      <xdr:rowOff>20138</xdr:rowOff>
    </xdr:from>
    <xdr:to>
      <xdr:col>23</xdr:col>
      <xdr:colOff>606425</xdr:colOff>
      <xdr:row>84</xdr:row>
      <xdr:rowOff>20138</xdr:rowOff>
    </xdr:to>
    <xdr:cxnSp macro="">
      <xdr:nvCxnSpPr>
        <xdr:cNvPr id="519" name="直線コネクタ 518"/>
        <xdr:cNvCxnSpPr/>
      </xdr:nvCxnSpPr>
      <xdr:spPr>
        <a:xfrm>
          <a:off x="16230600" y="1442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25598</xdr:rowOff>
    </xdr:from>
    <xdr:ext cx="469744" cy="259045"/>
    <xdr:sp macro="" textlink="">
      <xdr:nvSpPr>
        <xdr:cNvPr id="520" name="【児童館】&#10;有形固定資産減価償却率最大値テキスト"/>
        <xdr:cNvSpPr txBox="1"/>
      </xdr:nvSpPr>
      <xdr:spPr>
        <a:xfrm>
          <a:off x="164084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78921</xdr:rowOff>
    </xdr:from>
    <xdr:to>
      <xdr:col>23</xdr:col>
      <xdr:colOff>606425</xdr:colOff>
      <xdr:row>77</xdr:row>
      <xdr:rowOff>78921</xdr:rowOff>
    </xdr:to>
    <xdr:cxnSp macro="">
      <xdr:nvCxnSpPr>
        <xdr:cNvPr id="521" name="直線コネクタ 52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94722</xdr:rowOff>
    </xdr:from>
    <xdr:ext cx="405111" cy="259045"/>
    <xdr:sp macro="" textlink="">
      <xdr:nvSpPr>
        <xdr:cNvPr id="522" name="【児童館】&#10;有形固定資産減価償却率平均値テキスト"/>
        <xdr:cNvSpPr txBox="1"/>
      </xdr:nvSpPr>
      <xdr:spPr>
        <a:xfrm>
          <a:off x="16408400" y="1398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116295</xdr:rowOff>
    </xdr:from>
    <xdr:to>
      <xdr:col>23</xdr:col>
      <xdr:colOff>568325</xdr:colOff>
      <xdr:row>82</xdr:row>
      <xdr:rowOff>46445</xdr:rowOff>
    </xdr:to>
    <xdr:sp macro="" textlink="">
      <xdr:nvSpPr>
        <xdr:cNvPr id="523" name="フローチャート : 判断 522"/>
        <xdr:cNvSpPr/>
      </xdr:nvSpPr>
      <xdr:spPr>
        <a:xfrm>
          <a:off x="162687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72208</xdr:rowOff>
    </xdr:from>
    <xdr:to>
      <xdr:col>22</xdr:col>
      <xdr:colOff>415925</xdr:colOff>
      <xdr:row>83</xdr:row>
      <xdr:rowOff>2358</xdr:rowOff>
    </xdr:to>
    <xdr:sp macro="" textlink="">
      <xdr:nvSpPr>
        <xdr:cNvPr id="524" name="フローチャート : 判断 523"/>
        <xdr:cNvSpPr/>
      </xdr:nvSpPr>
      <xdr:spPr>
        <a:xfrm>
          <a:off x="154305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5" name="テキスト ボックス 5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6" name="テキスト ボックス 5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7" name="テキスト ボックス 5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8" name="テキスト ボックス 5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9" name="テキスト ボックス 5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88537</xdr:rowOff>
    </xdr:from>
    <xdr:to>
      <xdr:col>22</xdr:col>
      <xdr:colOff>415925</xdr:colOff>
      <xdr:row>86</xdr:row>
      <xdr:rowOff>18687</xdr:rowOff>
    </xdr:to>
    <xdr:sp macro="" textlink="">
      <xdr:nvSpPr>
        <xdr:cNvPr id="530" name="円/楕円 529"/>
        <xdr:cNvSpPr/>
      </xdr:nvSpPr>
      <xdr:spPr>
        <a:xfrm>
          <a:off x="15430500" y="146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18885</xdr:rowOff>
    </xdr:from>
    <xdr:ext cx="405111" cy="259045"/>
    <xdr:sp macro="" textlink="">
      <xdr:nvSpPr>
        <xdr:cNvPr id="531" name="n_1aveValue【児童館】&#10;有形固定資産減価償却率"/>
        <xdr:cNvSpPr txBox="1"/>
      </xdr:nvSpPr>
      <xdr:spPr>
        <a:xfrm>
          <a:off x="15266043"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a:t>
          </a:r>
          <a:endParaRPr kumimoji="1" lang="ja-JP" altLang="en-US" sz="1000" b="1">
            <a:solidFill>
              <a:srgbClr val="000080"/>
            </a:solidFill>
            <a:latin typeface="ＭＳ Ｐゴシック"/>
          </a:endParaRPr>
        </a:p>
      </xdr:txBody>
    </xdr:sp>
    <xdr:clientData/>
  </xdr:oneCellAnchor>
  <xdr:oneCellAnchor>
    <xdr:from>
      <xdr:col>22</xdr:col>
      <xdr:colOff>149868</xdr:colOff>
      <xdr:row>86</xdr:row>
      <xdr:rowOff>9814</xdr:rowOff>
    </xdr:from>
    <xdr:ext cx="405111" cy="259045"/>
    <xdr:sp macro="" textlink="">
      <xdr:nvSpPr>
        <xdr:cNvPr id="532" name="n_1mainValue【児童館】&#10;有形固定資産減価償却率"/>
        <xdr:cNvSpPr txBox="1"/>
      </xdr:nvSpPr>
      <xdr:spPr>
        <a:xfrm>
          <a:off x="15266043" y="1475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3" name="正方形/長方形 5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4" name="正方形/長方形 5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5" name="正方形/長方形 5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6" name="正方形/長方形 5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7" name="正方形/長方形 5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8" name="正方形/長方形 5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9" name="正方形/長方形 5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0" name="正方形/長方形 5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1" name="テキスト ボックス 5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2" name="直線コネクタ 5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43" name="直線コネクタ 54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44" name="テキスト ボックス 54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45" name="直線コネクタ 54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46" name="テキスト ボックス 54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47" name="直線コネクタ 54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48" name="テキスト ボックス 54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49" name="直線コネクタ 54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50" name="テキスト ボックス 54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1" name="直線コネクタ 5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2" name="テキスト ボックス 5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554" name="直線コネクタ 553"/>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555"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556" name="直線コネクタ 555"/>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57"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58" name="直線コネクタ 557"/>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559" name="【児童館】&#10;一人当たり面積平均値テキスト"/>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60" name="フローチャート : 判断 559"/>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124461</xdr:rowOff>
    </xdr:from>
    <xdr:to>
      <xdr:col>31</xdr:col>
      <xdr:colOff>85725</xdr:colOff>
      <xdr:row>83</xdr:row>
      <xdr:rowOff>54611</xdr:rowOff>
    </xdr:to>
    <xdr:sp macro="" textlink="">
      <xdr:nvSpPr>
        <xdr:cNvPr id="561" name="フローチャート : 判断 560"/>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62" name="テキスト ボックス 5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3" name="テキスト ボックス 5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4" name="テキスト ボックス 5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5" name="テキスト ボックス 5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6" name="テキスト ボックス 5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158750</xdr:rowOff>
    </xdr:from>
    <xdr:to>
      <xdr:col>31</xdr:col>
      <xdr:colOff>85725</xdr:colOff>
      <xdr:row>84</xdr:row>
      <xdr:rowOff>88900</xdr:rowOff>
    </xdr:to>
    <xdr:sp macro="" textlink="">
      <xdr:nvSpPr>
        <xdr:cNvPr id="567" name="円/楕円 566"/>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71138</xdr:rowOff>
    </xdr:from>
    <xdr:ext cx="469744" cy="259045"/>
    <xdr:sp macro="" textlink="">
      <xdr:nvSpPr>
        <xdr:cNvPr id="568" name="n_1aveValue【児童館】&#10;一人当たり面積"/>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80027</xdr:rowOff>
    </xdr:from>
    <xdr:ext cx="469744" cy="259045"/>
    <xdr:sp macro="" textlink="">
      <xdr:nvSpPr>
        <xdr:cNvPr id="569" name="n_1main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0" name="正方形/長方形 56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1" name="正方形/長方形 57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2" name="正方形/長方形 57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3" name="正方形/長方形 57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4" name="正方形/長方形 57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5" name="正方形/長方形 57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6" name="正方形/長方形 57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7" name="正方形/長方形 57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8" name="テキスト ボックス 57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9" name="直線コネクタ 57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80" name="テキスト ボックス 57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81" name="直線コネクタ 58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82" name="テキスト ボックス 58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83" name="直線コネクタ 58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84" name="テキスト ボックス 58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85" name="直線コネクタ 58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86" name="テキスト ボックス 58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87" name="直線コネクタ 58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88" name="テキスト ボックス 58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9" name="直線コネクタ 58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0" name="テキスト ボックス 58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110489</xdr:rowOff>
    </xdr:to>
    <xdr:cxnSp macro="">
      <xdr:nvCxnSpPr>
        <xdr:cNvPr id="592" name="直線コネクタ 591"/>
        <xdr:cNvCxnSpPr/>
      </xdr:nvCxnSpPr>
      <xdr:spPr>
        <a:xfrm flipV="1">
          <a:off x="16318864" y="17404080"/>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114316</xdr:rowOff>
    </xdr:from>
    <xdr:ext cx="405111" cy="259045"/>
    <xdr:sp macro="" textlink="">
      <xdr:nvSpPr>
        <xdr:cNvPr id="593" name="【公民館】&#10;有形固定資産減価償却率最小値テキスト"/>
        <xdr:cNvSpPr txBox="1"/>
      </xdr:nvSpPr>
      <xdr:spPr>
        <a:xfrm>
          <a:off x="16408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108</xdr:row>
      <xdr:rowOff>110489</xdr:rowOff>
    </xdr:from>
    <xdr:to>
      <xdr:col>23</xdr:col>
      <xdr:colOff>606425</xdr:colOff>
      <xdr:row>108</xdr:row>
      <xdr:rowOff>110489</xdr:rowOff>
    </xdr:to>
    <xdr:cxnSp macro="">
      <xdr:nvCxnSpPr>
        <xdr:cNvPr id="594" name="直線コネクタ 593"/>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595"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596" name="直線コネクタ 595"/>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8399</xdr:rowOff>
    </xdr:from>
    <xdr:ext cx="405111" cy="259045"/>
    <xdr:sp macro="" textlink="">
      <xdr:nvSpPr>
        <xdr:cNvPr id="597" name="【公民館】&#10;有形固定資産減価償却率平均値テキスト"/>
        <xdr:cNvSpPr txBox="1"/>
      </xdr:nvSpPr>
      <xdr:spPr>
        <a:xfrm>
          <a:off x="16408400" y="1801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29972</xdr:rowOff>
    </xdr:from>
    <xdr:to>
      <xdr:col>23</xdr:col>
      <xdr:colOff>568325</xdr:colOff>
      <xdr:row>105</xdr:row>
      <xdr:rowOff>131572</xdr:rowOff>
    </xdr:to>
    <xdr:sp macro="" textlink="">
      <xdr:nvSpPr>
        <xdr:cNvPr id="598" name="フローチャート : 判断 597"/>
        <xdr:cNvSpPr/>
      </xdr:nvSpPr>
      <xdr:spPr>
        <a:xfrm>
          <a:off x="16268700" y="1803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91694</xdr:rowOff>
    </xdr:from>
    <xdr:to>
      <xdr:col>22</xdr:col>
      <xdr:colOff>415925</xdr:colOff>
      <xdr:row>106</xdr:row>
      <xdr:rowOff>21844</xdr:rowOff>
    </xdr:to>
    <xdr:sp macro="" textlink="">
      <xdr:nvSpPr>
        <xdr:cNvPr id="599" name="フローチャート : 判断 598"/>
        <xdr:cNvSpPr/>
      </xdr:nvSpPr>
      <xdr:spPr>
        <a:xfrm>
          <a:off x="15430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00" name="テキスト ボックス 59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1" name="テキスト ボックス 60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2" name="テキスト ボックス 60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3" name="テキスト ボックス 60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4" name="テキスト ボックス 60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32258</xdr:rowOff>
    </xdr:from>
    <xdr:to>
      <xdr:col>22</xdr:col>
      <xdr:colOff>415925</xdr:colOff>
      <xdr:row>103</xdr:row>
      <xdr:rowOff>133858</xdr:rowOff>
    </xdr:to>
    <xdr:sp macro="" textlink="">
      <xdr:nvSpPr>
        <xdr:cNvPr id="605" name="円/楕円 604"/>
        <xdr:cNvSpPr/>
      </xdr:nvSpPr>
      <xdr:spPr>
        <a:xfrm>
          <a:off x="15430500" y="1769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12971</xdr:rowOff>
    </xdr:from>
    <xdr:ext cx="405111" cy="259045"/>
    <xdr:sp macro="" textlink="">
      <xdr:nvSpPr>
        <xdr:cNvPr id="606" name="n_1aveValue【公民館】&#10;有形固定資産減価償却率"/>
        <xdr:cNvSpPr txBox="1"/>
      </xdr:nvSpPr>
      <xdr:spPr>
        <a:xfrm>
          <a:off x="15266043" y="1818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150385</xdr:rowOff>
    </xdr:from>
    <xdr:ext cx="405111" cy="259045"/>
    <xdr:sp macro="" textlink="">
      <xdr:nvSpPr>
        <xdr:cNvPr id="607" name="n_1mainValue【公民館】&#10;有形固定資産減価償却率"/>
        <xdr:cNvSpPr txBox="1"/>
      </xdr:nvSpPr>
      <xdr:spPr>
        <a:xfrm>
          <a:off x="15266043" y="1746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8" name="正方形/長方形 6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9" name="正方形/長方形 60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0" name="正方形/長方形 60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1" name="正方形/長方形 61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2" name="正方形/長方形 61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3" name="正方形/長方形 61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4" name="正方形/長方形 61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5" name="正方形/長方形 61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6" name="テキスト ボックス 61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7" name="直線コネクタ 61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18" name="直線コネクタ 61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9" name="テキスト ボックス 61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20" name="直線コネクタ 61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21" name="テキスト ボックス 62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22" name="直線コネクタ 62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23" name="テキスト ボックス 62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24" name="直線コネクタ 62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25" name="テキスト ボックス 62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26" name="直線コネクタ 62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7" name="テキスト ボックス 62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8" name="直線コネクタ 6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9" name="テキスト ボックス 6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108</xdr:row>
      <xdr:rowOff>106680</xdr:rowOff>
    </xdr:to>
    <xdr:cxnSp macro="">
      <xdr:nvCxnSpPr>
        <xdr:cNvPr id="631" name="直線コネクタ 630"/>
        <xdr:cNvCxnSpPr/>
      </xdr:nvCxnSpPr>
      <xdr:spPr>
        <a:xfrm flipV="1">
          <a:off x="22160864" y="17064989"/>
          <a:ext cx="0" cy="155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110507</xdr:rowOff>
    </xdr:from>
    <xdr:ext cx="469744" cy="259045"/>
    <xdr:sp macro="" textlink="">
      <xdr:nvSpPr>
        <xdr:cNvPr id="632" name="【公民館】&#10;一人当たり面積最小値テキスト"/>
        <xdr:cNvSpPr txBox="1"/>
      </xdr:nvSpPr>
      <xdr:spPr>
        <a:xfrm>
          <a:off x="222504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106680</xdr:rowOff>
    </xdr:from>
    <xdr:to>
      <xdr:col>32</xdr:col>
      <xdr:colOff>276225</xdr:colOff>
      <xdr:row>108</xdr:row>
      <xdr:rowOff>106680</xdr:rowOff>
    </xdr:to>
    <xdr:cxnSp macro="">
      <xdr:nvCxnSpPr>
        <xdr:cNvPr id="633" name="直線コネクタ 632"/>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634" name="【公民館】&#10;一人当たり面積最大値テキスト"/>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635" name="直線コネクタ 634"/>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76216</xdr:rowOff>
    </xdr:from>
    <xdr:ext cx="469744" cy="259045"/>
    <xdr:sp macro="" textlink="">
      <xdr:nvSpPr>
        <xdr:cNvPr id="636" name="【公民館】&#10;一人当たり面積平均値テキスト"/>
        <xdr:cNvSpPr txBox="1"/>
      </xdr:nvSpPr>
      <xdr:spPr>
        <a:xfrm>
          <a:off x="222504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0.091</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97789</xdr:rowOff>
    </xdr:from>
    <xdr:to>
      <xdr:col>32</xdr:col>
      <xdr:colOff>238125</xdr:colOff>
      <xdr:row>107</xdr:row>
      <xdr:rowOff>27939</xdr:rowOff>
    </xdr:to>
    <xdr:sp macro="" textlink="">
      <xdr:nvSpPr>
        <xdr:cNvPr id="637" name="フローチャート : 判断 636"/>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116839</xdr:rowOff>
    </xdr:from>
    <xdr:to>
      <xdr:col>31</xdr:col>
      <xdr:colOff>85725</xdr:colOff>
      <xdr:row>107</xdr:row>
      <xdr:rowOff>46989</xdr:rowOff>
    </xdr:to>
    <xdr:sp macro="" textlink="">
      <xdr:nvSpPr>
        <xdr:cNvPr id="638" name="フローチャート : 判断 637"/>
        <xdr:cNvSpPr/>
      </xdr:nvSpPr>
      <xdr:spPr>
        <a:xfrm>
          <a:off x="21272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9" name="テキスト ボックス 6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0" name="テキスト ボックス 6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1" name="テキスト ボックス 6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2" name="テキスト ボックス 6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3" name="テキスト ボックス 6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40639</xdr:rowOff>
    </xdr:from>
    <xdr:to>
      <xdr:col>31</xdr:col>
      <xdr:colOff>85725</xdr:colOff>
      <xdr:row>106</xdr:row>
      <xdr:rowOff>142239</xdr:rowOff>
    </xdr:to>
    <xdr:sp macro="" textlink="">
      <xdr:nvSpPr>
        <xdr:cNvPr id="644" name="円/楕円 643"/>
        <xdr:cNvSpPr/>
      </xdr:nvSpPr>
      <xdr:spPr>
        <a:xfrm>
          <a:off x="21272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38116</xdr:rowOff>
    </xdr:from>
    <xdr:ext cx="469744" cy="259045"/>
    <xdr:sp macro="" textlink="">
      <xdr:nvSpPr>
        <xdr:cNvPr id="645" name="n_1aveValue【公民館】&#10;一人当たり面積"/>
        <xdr:cNvSpPr txBox="1"/>
      </xdr:nvSpPr>
      <xdr:spPr>
        <a:xfrm>
          <a:off x="21075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473152</xdr:colOff>
      <xdr:row>104</xdr:row>
      <xdr:rowOff>158766</xdr:rowOff>
    </xdr:from>
    <xdr:ext cx="469744" cy="259045"/>
    <xdr:sp macro="" textlink="">
      <xdr:nvSpPr>
        <xdr:cNvPr id="646" name="n_1mainValue【公民館】&#10;一人当たり面積"/>
        <xdr:cNvSpPr txBox="1"/>
      </xdr:nvSpPr>
      <xdr:spPr>
        <a:xfrm>
          <a:off x="210757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7" name="正方形/長方形 6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8" name="正方形/長方形 6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9" name="テキスト ボックス 6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類似団体と比較して有形固定資産減価償却率が特に高くなっている施設は、幼稚園、公民館であり、特に低くなっている施設は港湾・漁港、児童館である。</a:t>
          </a:r>
          <a:endParaRPr lang="ja-JP" altLang="ja-JP" sz="1400">
            <a:effectLst/>
          </a:endParaRPr>
        </a:p>
        <a:p>
          <a:r>
            <a:rPr kumimoji="1" lang="ja-JP" altLang="ja-JP" sz="1100">
              <a:solidFill>
                <a:schemeClr val="dk1"/>
              </a:solidFill>
              <a:effectLst/>
              <a:latin typeface="+mn-lt"/>
              <a:ea typeface="+mn-ea"/>
              <a:cs typeface="+mn-cs"/>
            </a:rPr>
            <a:t>幼稚園、公民館については老朽化が進んでおり、幼稚園は平成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月に、２つあった園を１園に統合した。公民館については、今後体系の整理を行い、集約化等を検討する必要がある。</a:t>
          </a:r>
          <a:endParaRPr lang="ja-JP" altLang="ja-JP" sz="1400">
            <a:effectLst/>
          </a:endParaRPr>
        </a:p>
        <a:p>
          <a:r>
            <a:rPr kumimoji="1" lang="ja-JP" altLang="ja-JP" sz="1100">
              <a:solidFill>
                <a:schemeClr val="dk1"/>
              </a:solidFill>
              <a:effectLst/>
              <a:latin typeface="+mn-lt"/>
              <a:ea typeface="+mn-ea"/>
              <a:cs typeface="+mn-cs"/>
            </a:rPr>
            <a:t>児童館は平成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年度に建築されたものであり、類似団体と比較して減価償却率が低くなっている。</a:t>
          </a:r>
          <a:endParaRPr lang="ja-JP" altLang="ja-JP" sz="1400">
            <a:effectLst/>
          </a:endParaRPr>
        </a:p>
        <a:p>
          <a:r>
            <a:rPr kumimoji="1" lang="ja-JP" altLang="ja-JP" sz="1100">
              <a:solidFill>
                <a:schemeClr val="dk1"/>
              </a:solidFill>
              <a:effectLst/>
              <a:latin typeface="+mn-lt"/>
              <a:ea typeface="+mn-ea"/>
              <a:cs typeface="+mn-cs"/>
            </a:rPr>
            <a:t>港湾・漁港については平成</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年代に整備された施設が多いため、類似団体と比較して減価償却率が低くなっている。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福岡県福津市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61,698
61,376
52.76
21,342,443
20,451,236
711,819
12,716,722
20,304,065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160037</xdr:rowOff>
    </xdr:from>
    <xdr:ext cx="405111" cy="259045"/>
    <xdr:sp macro="" textlink="">
      <xdr:nvSpPr>
        <xdr:cNvPr id="61" name="【図書館】&#10;有形固定資産減価償却率平均値テキスト"/>
        <xdr:cNvSpPr txBox="1"/>
      </xdr:nvSpPr>
      <xdr:spPr>
        <a:xfrm>
          <a:off x="47244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151130</xdr:rowOff>
    </xdr:from>
    <xdr:to>
      <xdr:col>5</xdr:col>
      <xdr:colOff>409575</xdr:colOff>
      <xdr:row>37</xdr:row>
      <xdr:rowOff>81280</xdr:rowOff>
    </xdr:to>
    <xdr:sp macro="" textlink="">
      <xdr:nvSpPr>
        <xdr:cNvPr id="63" name="フローチャート : 判断 62"/>
        <xdr:cNvSpPr/>
      </xdr:nvSpPr>
      <xdr:spPr>
        <a:xfrm>
          <a:off x="3746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72407</xdr:rowOff>
    </xdr:from>
    <xdr:ext cx="405111" cy="259045"/>
    <xdr:sp macro="" textlink="">
      <xdr:nvSpPr>
        <xdr:cNvPr id="64" name="n_1aveValue【図書館】&#10;有形固定資産減価償却率"/>
        <xdr:cNvSpPr txBox="1"/>
      </xdr:nvSpPr>
      <xdr:spPr>
        <a:xfrm>
          <a:off x="3582043"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126365</xdr:rowOff>
    </xdr:from>
    <xdr:to>
      <xdr:col>5</xdr:col>
      <xdr:colOff>409575</xdr:colOff>
      <xdr:row>35</xdr:row>
      <xdr:rowOff>56515</xdr:rowOff>
    </xdr:to>
    <xdr:sp macro="" textlink="">
      <xdr:nvSpPr>
        <xdr:cNvPr id="70" name="円/楕円 69"/>
        <xdr:cNvSpPr/>
      </xdr:nvSpPr>
      <xdr:spPr>
        <a:xfrm>
          <a:off x="37465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73042</xdr:rowOff>
    </xdr:from>
    <xdr:ext cx="405111" cy="259045"/>
    <xdr:sp macro="" textlink="">
      <xdr:nvSpPr>
        <xdr:cNvPr id="71" name="n_1mainValue【図書館】&#10;有形固定資産減価償却率"/>
        <xdr:cNvSpPr txBox="1"/>
      </xdr:nvSpPr>
      <xdr:spPr>
        <a:xfrm>
          <a:off x="3582043" y="573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5" name="直線コネクタ 94"/>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6"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97" name="直線コネクタ 96"/>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98" name="【図書館】&#10;一人当たり面積最大値テキスト"/>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99" name="直線コネクタ 98"/>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80027</xdr:rowOff>
    </xdr:from>
    <xdr:ext cx="469744" cy="259045"/>
    <xdr:sp macro="" textlink="">
      <xdr:nvSpPr>
        <xdr:cNvPr id="100" name="【図書館】&#10;一人当たり面積平均値テキスト"/>
        <xdr:cNvSpPr txBox="1"/>
      </xdr:nvSpPr>
      <xdr:spPr>
        <a:xfrm>
          <a:off x="10566400" y="642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1" name="フローチャート : 判断 100"/>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2" name="フローチャート : 判断 101"/>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67327</xdr:rowOff>
    </xdr:from>
    <xdr:ext cx="469744" cy="259045"/>
    <xdr:sp macro="" textlink="">
      <xdr:nvSpPr>
        <xdr:cNvPr id="103"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25400</xdr:rowOff>
    </xdr:from>
    <xdr:to>
      <xdr:col>14</xdr:col>
      <xdr:colOff>79375</xdr:colOff>
      <xdr:row>38</xdr:row>
      <xdr:rowOff>127000</xdr:rowOff>
    </xdr:to>
    <xdr:sp macro="" textlink="">
      <xdr:nvSpPr>
        <xdr:cNvPr id="109" name="円/楕円 108"/>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118127</xdr:rowOff>
    </xdr:from>
    <xdr:ext cx="469744" cy="259045"/>
    <xdr:sp macro="" textlink="">
      <xdr:nvSpPr>
        <xdr:cNvPr id="110" name="n_1main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2" name="テキスト ボックス 12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134" name="直線コネクタ 133"/>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35" name="【体育館・プール】&#10;有形固定資産減価償却率最小値テキスト"/>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136" name="直線コネクタ 135"/>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137" name="【体育館・プール】&#10;有形固定資産減価償却率最大値テキスト"/>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138" name="直線コネクタ 137"/>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39" name="【体育館・プー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40" name="フローチャート : 判断 139"/>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151130</xdr:rowOff>
    </xdr:from>
    <xdr:to>
      <xdr:col>5</xdr:col>
      <xdr:colOff>409575</xdr:colOff>
      <xdr:row>58</xdr:row>
      <xdr:rowOff>81280</xdr:rowOff>
    </xdr:to>
    <xdr:sp macro="" textlink="">
      <xdr:nvSpPr>
        <xdr:cNvPr id="141" name="フローチャート : 判断 140"/>
        <xdr:cNvSpPr/>
      </xdr:nvSpPr>
      <xdr:spPr>
        <a:xfrm>
          <a:off x="3746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72407</xdr:rowOff>
    </xdr:from>
    <xdr:ext cx="405111" cy="259045"/>
    <xdr:sp macro="" textlink="">
      <xdr:nvSpPr>
        <xdr:cNvPr id="142" name="n_1aveValue【体育館・プール】&#10;有形固定資産減価償却率"/>
        <xdr:cNvSpPr txBox="1"/>
      </xdr:nvSpPr>
      <xdr:spPr>
        <a:xfrm>
          <a:off x="3582043" y="1001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80645</xdr:rowOff>
    </xdr:from>
    <xdr:to>
      <xdr:col>5</xdr:col>
      <xdr:colOff>409575</xdr:colOff>
      <xdr:row>57</xdr:row>
      <xdr:rowOff>10795</xdr:rowOff>
    </xdr:to>
    <xdr:sp macro="" textlink="">
      <xdr:nvSpPr>
        <xdr:cNvPr id="148" name="円/楕円 147"/>
        <xdr:cNvSpPr/>
      </xdr:nvSpPr>
      <xdr:spPr>
        <a:xfrm>
          <a:off x="3746500" y="96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27322</xdr:rowOff>
    </xdr:from>
    <xdr:ext cx="405111" cy="259045"/>
    <xdr:sp macro="" textlink="">
      <xdr:nvSpPr>
        <xdr:cNvPr id="149" name="n_1mainValue【体育館・プール】&#10;有形固定資産減価償却率"/>
        <xdr:cNvSpPr txBox="1"/>
      </xdr:nvSpPr>
      <xdr:spPr>
        <a:xfrm>
          <a:off x="3582043" y="945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1" name="テキスト ボックス 16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3" name="テキスト ボックス 16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5" name="テキスト ボックス 16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7" name="テキスト ボックス 16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9" name="テキスト ボックス 16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73" name="直線コネクタ 172"/>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74"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75" name="直線コネクタ 174"/>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76"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77" name="直線コネクタ 176"/>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133367</xdr:rowOff>
    </xdr:from>
    <xdr:ext cx="469744" cy="259045"/>
    <xdr:sp macro="" textlink="">
      <xdr:nvSpPr>
        <xdr:cNvPr id="178" name="【体育館・プール】&#10;一人当たり面積平均値テキスト"/>
        <xdr:cNvSpPr txBox="1"/>
      </xdr:nvSpPr>
      <xdr:spPr>
        <a:xfrm>
          <a:off x="105664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79" name="フローチャート : 判断 178"/>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17780</xdr:rowOff>
    </xdr:from>
    <xdr:to>
      <xdr:col>14</xdr:col>
      <xdr:colOff>79375</xdr:colOff>
      <xdr:row>61</xdr:row>
      <xdr:rowOff>119380</xdr:rowOff>
    </xdr:to>
    <xdr:sp macro="" textlink="">
      <xdr:nvSpPr>
        <xdr:cNvPr id="180" name="フローチャート : 判断 179"/>
        <xdr:cNvSpPr/>
      </xdr:nvSpPr>
      <xdr:spPr>
        <a:xfrm>
          <a:off x="9588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135907</xdr:rowOff>
    </xdr:from>
    <xdr:ext cx="469744" cy="259045"/>
    <xdr:sp macro="" textlink="">
      <xdr:nvSpPr>
        <xdr:cNvPr id="181" name="n_1aveValue【体育館・プール】&#10;一人当たり面積"/>
        <xdr:cNvSpPr txBox="1"/>
      </xdr:nvSpPr>
      <xdr:spPr>
        <a:xfrm>
          <a:off x="9391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59690</xdr:rowOff>
    </xdr:from>
    <xdr:to>
      <xdr:col>14</xdr:col>
      <xdr:colOff>79375</xdr:colOff>
      <xdr:row>63</xdr:row>
      <xdr:rowOff>161290</xdr:rowOff>
    </xdr:to>
    <xdr:sp macro="" textlink="">
      <xdr:nvSpPr>
        <xdr:cNvPr id="187" name="円/楕円 186"/>
        <xdr:cNvSpPr/>
      </xdr:nvSpPr>
      <xdr:spPr>
        <a:xfrm>
          <a:off x="9588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152417</xdr:rowOff>
    </xdr:from>
    <xdr:ext cx="469744" cy="259045"/>
    <xdr:sp macro="" textlink="">
      <xdr:nvSpPr>
        <xdr:cNvPr id="188" name="n_1mainValue【体育館・プール】&#10;一人当たり面積"/>
        <xdr:cNvSpPr txBox="1"/>
      </xdr:nvSpPr>
      <xdr:spPr>
        <a:xfrm>
          <a:off x="93917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19050</xdr:rowOff>
    </xdr:to>
    <xdr:cxnSp macro="">
      <xdr:nvCxnSpPr>
        <xdr:cNvPr id="213" name="直線コネクタ 212"/>
        <xdr:cNvCxnSpPr/>
      </xdr:nvCxnSpPr>
      <xdr:spPr>
        <a:xfrm flipV="1">
          <a:off x="4634865" y="1333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22877</xdr:rowOff>
    </xdr:from>
    <xdr:ext cx="405111" cy="259045"/>
    <xdr:sp macro="" textlink="">
      <xdr:nvSpPr>
        <xdr:cNvPr id="214" name="【福祉施設】&#10;有形固定資産減価償却率最小値テキスト"/>
        <xdr:cNvSpPr txBox="1"/>
      </xdr:nvSpPr>
      <xdr:spPr>
        <a:xfrm>
          <a:off x="47244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85</xdr:row>
      <xdr:rowOff>19050</xdr:rowOff>
    </xdr:from>
    <xdr:to>
      <xdr:col>6</xdr:col>
      <xdr:colOff>600075</xdr:colOff>
      <xdr:row>85</xdr:row>
      <xdr:rowOff>19050</xdr:rowOff>
    </xdr:to>
    <xdr:cxnSp macro="">
      <xdr:nvCxnSpPr>
        <xdr:cNvPr id="215" name="直線コネクタ 214"/>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6"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7" name="直線コネクタ 21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125747</xdr:rowOff>
    </xdr:from>
    <xdr:ext cx="405111" cy="259045"/>
    <xdr:sp macro="" textlink="">
      <xdr:nvSpPr>
        <xdr:cNvPr id="218" name="【福祉施設】&#10;有形固定資産減価償却率平均値テキスト"/>
        <xdr:cNvSpPr txBox="1"/>
      </xdr:nvSpPr>
      <xdr:spPr>
        <a:xfrm>
          <a:off x="47244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219" name="フローチャート : 判断 218"/>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168275</xdr:rowOff>
    </xdr:from>
    <xdr:to>
      <xdr:col>5</xdr:col>
      <xdr:colOff>409575</xdr:colOff>
      <xdr:row>83</xdr:row>
      <xdr:rowOff>98425</xdr:rowOff>
    </xdr:to>
    <xdr:sp macro="" textlink="">
      <xdr:nvSpPr>
        <xdr:cNvPr id="220" name="フローチャート : 判断 219"/>
        <xdr:cNvSpPr/>
      </xdr:nvSpPr>
      <xdr:spPr>
        <a:xfrm>
          <a:off x="3746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89552</xdr:rowOff>
    </xdr:from>
    <xdr:ext cx="405111" cy="259045"/>
    <xdr:sp macro="" textlink="">
      <xdr:nvSpPr>
        <xdr:cNvPr id="221" name="n_1aveValue【福祉施設】&#10;有形固定資産減価償却率"/>
        <xdr:cNvSpPr txBox="1"/>
      </xdr:nvSpPr>
      <xdr:spPr>
        <a:xfrm>
          <a:off x="3582043"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111125</xdr:rowOff>
    </xdr:from>
    <xdr:to>
      <xdr:col>5</xdr:col>
      <xdr:colOff>409575</xdr:colOff>
      <xdr:row>81</xdr:row>
      <xdr:rowOff>41275</xdr:rowOff>
    </xdr:to>
    <xdr:sp macro="" textlink="">
      <xdr:nvSpPr>
        <xdr:cNvPr id="227" name="円/楕円 226"/>
        <xdr:cNvSpPr/>
      </xdr:nvSpPr>
      <xdr:spPr>
        <a:xfrm>
          <a:off x="37465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57802</xdr:rowOff>
    </xdr:from>
    <xdr:ext cx="405111" cy="259045"/>
    <xdr:sp macro="" textlink="">
      <xdr:nvSpPr>
        <xdr:cNvPr id="228" name="n_1mainValue【福祉施設】&#10;有形固定資産減価償却率"/>
        <xdr:cNvSpPr txBox="1"/>
      </xdr:nvSpPr>
      <xdr:spPr>
        <a:xfrm>
          <a:off x="3582043"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28956</xdr:rowOff>
    </xdr:to>
    <xdr:cxnSp macro="">
      <xdr:nvCxnSpPr>
        <xdr:cNvPr id="250" name="直線コネクタ 249"/>
        <xdr:cNvCxnSpPr/>
      </xdr:nvCxnSpPr>
      <xdr:spPr>
        <a:xfrm flipV="1">
          <a:off x="10476865" y="1361465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32783</xdr:rowOff>
    </xdr:from>
    <xdr:ext cx="469744" cy="259045"/>
    <xdr:sp macro="" textlink="">
      <xdr:nvSpPr>
        <xdr:cNvPr id="251" name="【福祉施設】&#10;一人当たり面積最小値テキスト"/>
        <xdr:cNvSpPr txBox="1"/>
      </xdr:nvSpPr>
      <xdr:spPr>
        <a:xfrm>
          <a:off x="10566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28956</xdr:rowOff>
    </xdr:from>
    <xdr:to>
      <xdr:col>15</xdr:col>
      <xdr:colOff>269875</xdr:colOff>
      <xdr:row>86</xdr:row>
      <xdr:rowOff>28956</xdr:rowOff>
    </xdr:to>
    <xdr:cxnSp macro="">
      <xdr:nvCxnSpPr>
        <xdr:cNvPr id="252" name="直線コネクタ 251"/>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53"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54" name="直線コネクタ 253"/>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125747</xdr:rowOff>
    </xdr:from>
    <xdr:ext cx="469744" cy="259045"/>
    <xdr:sp macro="" textlink="">
      <xdr:nvSpPr>
        <xdr:cNvPr id="255" name="【福祉施設】&#10;一人当たり面積平均値テキスト"/>
        <xdr:cNvSpPr txBox="1"/>
      </xdr:nvSpPr>
      <xdr:spPr>
        <a:xfrm>
          <a:off x="105664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256" name="フローチャート : 判断 255"/>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135889</xdr:rowOff>
    </xdr:from>
    <xdr:to>
      <xdr:col>14</xdr:col>
      <xdr:colOff>79375</xdr:colOff>
      <xdr:row>85</xdr:row>
      <xdr:rowOff>66039</xdr:rowOff>
    </xdr:to>
    <xdr:sp macro="" textlink="">
      <xdr:nvSpPr>
        <xdr:cNvPr id="257" name="フローチャート : 判断 256"/>
        <xdr:cNvSpPr/>
      </xdr:nvSpPr>
      <xdr:spPr>
        <a:xfrm>
          <a:off x="9588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82566</xdr:rowOff>
    </xdr:from>
    <xdr:ext cx="469744" cy="259045"/>
    <xdr:sp macro="" textlink="">
      <xdr:nvSpPr>
        <xdr:cNvPr id="258" name="n_1aveValue【福祉施設】&#10;一人当たり面積"/>
        <xdr:cNvSpPr txBox="1"/>
      </xdr:nvSpPr>
      <xdr:spPr>
        <a:xfrm>
          <a:off x="9391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140463</xdr:rowOff>
    </xdr:from>
    <xdr:to>
      <xdr:col>14</xdr:col>
      <xdr:colOff>79375</xdr:colOff>
      <xdr:row>86</xdr:row>
      <xdr:rowOff>70613</xdr:rowOff>
    </xdr:to>
    <xdr:sp macro="" textlink="">
      <xdr:nvSpPr>
        <xdr:cNvPr id="264" name="円/楕円 263"/>
        <xdr:cNvSpPr/>
      </xdr:nvSpPr>
      <xdr:spPr>
        <a:xfrm>
          <a:off x="9588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61740</xdr:rowOff>
    </xdr:from>
    <xdr:ext cx="469744" cy="259045"/>
    <xdr:sp macro="" textlink="">
      <xdr:nvSpPr>
        <xdr:cNvPr id="265" name="n_1mainValue【福祉施設】&#10;一人当たり面積"/>
        <xdr:cNvSpPr txBox="1"/>
      </xdr:nvSpPr>
      <xdr:spPr>
        <a:xfrm>
          <a:off x="93917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4" name="テキスト ボックス 2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5" name="直線コネクタ 2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6" name="テキスト ボックス 27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7" name="直線コネクタ 27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8" name="テキスト ボックス 27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9" name="直線コネクタ 27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0" name="テキスト ボックス 27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1" name="直線コネクタ 28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2" name="テキスト ボックス 28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3" name="直線コネクタ 28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4" name="テキスト ボックス 28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5" name="直線コネクタ 28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6" name="テキスト ボックス 28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7" name="直線コネクタ 2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8" name="テキスト ボックス 287"/>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95250</xdr:rowOff>
    </xdr:to>
    <xdr:cxnSp macro="">
      <xdr:nvCxnSpPr>
        <xdr:cNvPr id="290" name="直線コネクタ 289"/>
        <xdr:cNvCxnSpPr/>
      </xdr:nvCxnSpPr>
      <xdr:spPr>
        <a:xfrm flipV="1">
          <a:off x="4634865" y="171526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99077</xdr:rowOff>
    </xdr:from>
    <xdr:ext cx="405111" cy="259045"/>
    <xdr:sp macro="" textlink="">
      <xdr:nvSpPr>
        <xdr:cNvPr id="291" name="【市民会館】&#10;有形固定資産減価償却率最小値テキスト"/>
        <xdr:cNvSpPr txBox="1"/>
      </xdr:nvSpPr>
      <xdr:spPr>
        <a:xfrm>
          <a:off x="47244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107</xdr:row>
      <xdr:rowOff>95250</xdr:rowOff>
    </xdr:from>
    <xdr:to>
      <xdr:col>6</xdr:col>
      <xdr:colOff>600075</xdr:colOff>
      <xdr:row>107</xdr:row>
      <xdr:rowOff>95250</xdr:rowOff>
    </xdr:to>
    <xdr:cxnSp macro="">
      <xdr:nvCxnSpPr>
        <xdr:cNvPr id="292" name="直線コネクタ 291"/>
        <xdr:cNvCxnSpPr/>
      </xdr:nvCxnSpPr>
      <xdr:spPr>
        <a:xfrm>
          <a:off x="4546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293"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294" name="直線コネクタ 293"/>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148607</xdr:rowOff>
    </xdr:from>
    <xdr:ext cx="405111" cy="259045"/>
    <xdr:sp macro="" textlink="">
      <xdr:nvSpPr>
        <xdr:cNvPr id="295" name="【市民会館】&#10;有形固定資産減価償却率平均値テキスト"/>
        <xdr:cNvSpPr txBox="1"/>
      </xdr:nvSpPr>
      <xdr:spPr>
        <a:xfrm>
          <a:off x="4724400" y="1780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170180</xdr:rowOff>
    </xdr:from>
    <xdr:to>
      <xdr:col>6</xdr:col>
      <xdr:colOff>561975</xdr:colOff>
      <xdr:row>104</xdr:row>
      <xdr:rowOff>100330</xdr:rowOff>
    </xdr:to>
    <xdr:sp macro="" textlink="">
      <xdr:nvSpPr>
        <xdr:cNvPr id="296" name="フローチャート : 判断 295"/>
        <xdr:cNvSpPr/>
      </xdr:nvSpPr>
      <xdr:spPr>
        <a:xfrm>
          <a:off x="45847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44450</xdr:rowOff>
    </xdr:from>
    <xdr:to>
      <xdr:col>5</xdr:col>
      <xdr:colOff>409575</xdr:colOff>
      <xdr:row>106</xdr:row>
      <xdr:rowOff>146050</xdr:rowOff>
    </xdr:to>
    <xdr:sp macro="" textlink="">
      <xdr:nvSpPr>
        <xdr:cNvPr id="297" name="フローチャート : 判断 296"/>
        <xdr:cNvSpPr/>
      </xdr:nvSpPr>
      <xdr:spPr>
        <a:xfrm>
          <a:off x="3746500" y="182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162577</xdr:rowOff>
    </xdr:from>
    <xdr:ext cx="405111" cy="259045"/>
    <xdr:sp macro="" textlink="">
      <xdr:nvSpPr>
        <xdr:cNvPr id="298" name="n_1aveValue【市民会館】&#10;有形固定資産減価償却率"/>
        <xdr:cNvSpPr txBox="1"/>
      </xdr:nvSpPr>
      <xdr:spPr>
        <a:xfrm>
          <a:off x="3582043" y="179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9" name="テキスト ボックス 2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0" name="テキスト ボックス 2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1" name="テキスト ボックス 3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2" name="テキスト ボックス 3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3" name="テキスト ボックス 3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147320</xdr:rowOff>
    </xdr:from>
    <xdr:to>
      <xdr:col>5</xdr:col>
      <xdr:colOff>409575</xdr:colOff>
      <xdr:row>108</xdr:row>
      <xdr:rowOff>77470</xdr:rowOff>
    </xdr:to>
    <xdr:sp macro="" textlink="">
      <xdr:nvSpPr>
        <xdr:cNvPr id="304" name="円/楕円 303"/>
        <xdr:cNvSpPr/>
      </xdr:nvSpPr>
      <xdr:spPr>
        <a:xfrm>
          <a:off x="37465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68597</xdr:rowOff>
    </xdr:from>
    <xdr:ext cx="405111" cy="259045"/>
    <xdr:sp macro="" textlink="">
      <xdr:nvSpPr>
        <xdr:cNvPr id="305" name="n_1mainValue【市民会館】&#10;有形固定資産減価償却率"/>
        <xdr:cNvSpPr txBox="1"/>
      </xdr:nvSpPr>
      <xdr:spPr>
        <a:xfrm>
          <a:off x="3582043"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3" name="正方形/長方形 31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4" name="テキスト ボックス 31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5" name="直線コネクタ 31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6" name="直線コネクタ 31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7" name="テキスト ボックス 31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8" name="直線コネクタ 31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9" name="テキスト ボックス 31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0" name="直線コネクタ 31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1" name="テキスト ボックス 32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2" name="直線コネクタ 32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3" name="テキスト ボックス 32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4" name="直線コネクタ 32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5" name="テキスト ボックス 32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6" name="直線コネクタ 32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7" name="テキスト ボックス 32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91439</xdr:rowOff>
    </xdr:from>
    <xdr:to>
      <xdr:col>15</xdr:col>
      <xdr:colOff>180340</xdr:colOff>
      <xdr:row>108</xdr:row>
      <xdr:rowOff>45720</xdr:rowOff>
    </xdr:to>
    <xdr:cxnSp macro="">
      <xdr:nvCxnSpPr>
        <xdr:cNvPr id="329" name="直線コネクタ 328"/>
        <xdr:cNvCxnSpPr/>
      </xdr:nvCxnSpPr>
      <xdr:spPr>
        <a:xfrm flipV="1">
          <a:off x="10476865" y="17236439"/>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49547</xdr:rowOff>
    </xdr:from>
    <xdr:ext cx="469744" cy="259045"/>
    <xdr:sp macro="" textlink="">
      <xdr:nvSpPr>
        <xdr:cNvPr id="330" name="【市民会館】&#10;一人当たり面積最小値テキスト"/>
        <xdr:cNvSpPr txBox="1"/>
      </xdr:nvSpPr>
      <xdr:spPr>
        <a:xfrm>
          <a:off x="105664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108</xdr:row>
      <xdr:rowOff>45720</xdr:rowOff>
    </xdr:from>
    <xdr:to>
      <xdr:col>15</xdr:col>
      <xdr:colOff>269875</xdr:colOff>
      <xdr:row>108</xdr:row>
      <xdr:rowOff>45720</xdr:rowOff>
    </xdr:to>
    <xdr:cxnSp macro="">
      <xdr:nvCxnSpPr>
        <xdr:cNvPr id="331" name="直線コネクタ 330"/>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38116</xdr:rowOff>
    </xdr:from>
    <xdr:ext cx="469744" cy="259045"/>
    <xdr:sp macro="" textlink="">
      <xdr:nvSpPr>
        <xdr:cNvPr id="332" name="【市民会館】&#10;一人当たり面積最大値テキスト"/>
        <xdr:cNvSpPr txBox="1"/>
      </xdr:nvSpPr>
      <xdr:spPr>
        <a:xfrm>
          <a:off x="105664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0.376</a:t>
          </a:r>
          <a:endParaRPr kumimoji="1" lang="ja-JP" altLang="en-US" sz="1000" b="1">
            <a:latin typeface="ＭＳ Ｐゴシック"/>
          </a:endParaRPr>
        </a:p>
      </xdr:txBody>
    </xdr:sp>
    <xdr:clientData/>
  </xdr:oneCellAnchor>
  <xdr:twoCellAnchor>
    <xdr:from>
      <xdr:col>15</xdr:col>
      <xdr:colOff>92075</xdr:colOff>
      <xdr:row>100</xdr:row>
      <xdr:rowOff>91439</xdr:rowOff>
    </xdr:from>
    <xdr:to>
      <xdr:col>15</xdr:col>
      <xdr:colOff>269875</xdr:colOff>
      <xdr:row>100</xdr:row>
      <xdr:rowOff>91439</xdr:rowOff>
    </xdr:to>
    <xdr:cxnSp macro="">
      <xdr:nvCxnSpPr>
        <xdr:cNvPr id="333" name="直線コネクタ 332"/>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110507</xdr:rowOff>
    </xdr:from>
    <xdr:ext cx="469744" cy="259045"/>
    <xdr:sp macro="" textlink="">
      <xdr:nvSpPr>
        <xdr:cNvPr id="334" name="【市民会館】&#10;一人当たり面積平均値テキスト"/>
        <xdr:cNvSpPr txBox="1"/>
      </xdr:nvSpPr>
      <xdr:spPr>
        <a:xfrm>
          <a:off x="10566400" y="1811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335" name="フローチャート : 判断 334"/>
        <xdr:cNvSpPr/>
      </xdr:nvSpPr>
      <xdr:spPr>
        <a:xfrm>
          <a:off x="10426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162561</xdr:rowOff>
    </xdr:from>
    <xdr:to>
      <xdr:col>14</xdr:col>
      <xdr:colOff>79375</xdr:colOff>
      <xdr:row>106</xdr:row>
      <xdr:rowOff>92711</xdr:rowOff>
    </xdr:to>
    <xdr:sp macro="" textlink="">
      <xdr:nvSpPr>
        <xdr:cNvPr id="336" name="フローチャート : 判断 335"/>
        <xdr:cNvSpPr/>
      </xdr:nvSpPr>
      <xdr:spPr>
        <a:xfrm>
          <a:off x="9588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109238</xdr:rowOff>
    </xdr:from>
    <xdr:ext cx="469744" cy="259045"/>
    <xdr:sp macro="" textlink="">
      <xdr:nvSpPr>
        <xdr:cNvPr id="337" name="n_1aveValue【市民会館】&#10;一人当たり面積"/>
        <xdr:cNvSpPr txBox="1"/>
      </xdr:nvSpPr>
      <xdr:spPr>
        <a:xfrm>
          <a:off x="9391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8" name="テキスト ボックス 33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9" name="テキスト ボックス 33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0" name="テキスト ボックス 33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1" name="テキスト ボックス 34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2" name="テキスト ボックス 34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120650</xdr:rowOff>
    </xdr:from>
    <xdr:to>
      <xdr:col>14</xdr:col>
      <xdr:colOff>79375</xdr:colOff>
      <xdr:row>107</xdr:row>
      <xdr:rowOff>50800</xdr:rowOff>
    </xdr:to>
    <xdr:sp macro="" textlink="">
      <xdr:nvSpPr>
        <xdr:cNvPr id="343" name="円/楕円 342"/>
        <xdr:cNvSpPr/>
      </xdr:nvSpPr>
      <xdr:spPr>
        <a:xfrm>
          <a:off x="9588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41927</xdr:rowOff>
    </xdr:from>
    <xdr:ext cx="469744" cy="259045"/>
    <xdr:sp macro="" textlink="">
      <xdr:nvSpPr>
        <xdr:cNvPr id="344" name="n_1mainValue【市民会館】&#10;一人当たり面積"/>
        <xdr:cNvSpPr txBox="1"/>
      </xdr:nvSpPr>
      <xdr:spPr>
        <a:xfrm>
          <a:off x="93917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2" name="正方形/長方形 35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0" name="正方形/長方形 35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1" name="正方形/長方形 3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2" name="正方形/長方形 3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3" name="正方形/長方形 3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4" name="正方形/長方形 3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5" name="正方形/長方形 3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6" name="正方形/長方形 3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7" name="正方形/長方形 3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8" name="正方形/長方形 3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9" name="テキスト ボックス 3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0" name="直線コネクタ 3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71" name="直線コネクタ 37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72" name="テキスト ボックス 371"/>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3" name="直線コネクタ 37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4" name="テキスト ボックス 37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5" name="直線コネクタ 37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6" name="テキスト ボックス 37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7" name="直線コネクタ 37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8" name="テキスト ボックス 37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9" name="直線コネクタ 37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0" name="テキスト ボックス 37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2" name="テキスト ボックス 3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20955</xdr:rowOff>
    </xdr:from>
    <xdr:to>
      <xdr:col>23</xdr:col>
      <xdr:colOff>516889</xdr:colOff>
      <xdr:row>63</xdr:row>
      <xdr:rowOff>85725</xdr:rowOff>
    </xdr:to>
    <xdr:cxnSp macro="">
      <xdr:nvCxnSpPr>
        <xdr:cNvPr id="384" name="直線コネクタ 383"/>
        <xdr:cNvCxnSpPr/>
      </xdr:nvCxnSpPr>
      <xdr:spPr>
        <a:xfrm flipV="1">
          <a:off x="16318864" y="9450705"/>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89552</xdr:rowOff>
    </xdr:from>
    <xdr:ext cx="340478" cy="259045"/>
    <xdr:sp macro="" textlink="">
      <xdr:nvSpPr>
        <xdr:cNvPr id="385" name="【保健センター・保健所】&#10;有形固定資産減価償却率最小値テキスト"/>
        <xdr:cNvSpPr txBox="1"/>
      </xdr:nvSpPr>
      <xdr:spPr>
        <a:xfrm>
          <a:off x="16408400" y="108909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428625</xdr:colOff>
      <xdr:row>63</xdr:row>
      <xdr:rowOff>85725</xdr:rowOff>
    </xdr:from>
    <xdr:to>
      <xdr:col>23</xdr:col>
      <xdr:colOff>606425</xdr:colOff>
      <xdr:row>63</xdr:row>
      <xdr:rowOff>85725</xdr:rowOff>
    </xdr:to>
    <xdr:cxnSp macro="">
      <xdr:nvCxnSpPr>
        <xdr:cNvPr id="386" name="直線コネクタ 385"/>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139082</xdr:rowOff>
    </xdr:from>
    <xdr:ext cx="405111" cy="259045"/>
    <xdr:sp macro="" textlink="">
      <xdr:nvSpPr>
        <xdr:cNvPr id="387" name="【保健センター・保健所】&#10;有形固定資産減価償却率最大値テキスト"/>
        <xdr:cNvSpPr txBox="1"/>
      </xdr:nvSpPr>
      <xdr:spPr>
        <a:xfrm>
          <a:off x="16408400" y="922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55</xdr:row>
      <xdr:rowOff>20955</xdr:rowOff>
    </xdr:from>
    <xdr:to>
      <xdr:col>23</xdr:col>
      <xdr:colOff>606425</xdr:colOff>
      <xdr:row>55</xdr:row>
      <xdr:rowOff>20955</xdr:rowOff>
    </xdr:to>
    <xdr:cxnSp macro="">
      <xdr:nvCxnSpPr>
        <xdr:cNvPr id="388" name="直線コネクタ 387"/>
        <xdr:cNvCxnSpPr/>
      </xdr:nvCxnSpPr>
      <xdr:spPr>
        <a:xfrm>
          <a:off x="16230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1922</xdr:rowOff>
    </xdr:from>
    <xdr:ext cx="405111" cy="259045"/>
    <xdr:sp macro="" textlink="">
      <xdr:nvSpPr>
        <xdr:cNvPr id="389" name="【保健センター・保健所】&#10;有形固定資産減価償却率平均値テキスト"/>
        <xdr:cNvSpPr txBox="1"/>
      </xdr:nvSpPr>
      <xdr:spPr>
        <a:xfrm>
          <a:off x="16408400" y="9946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23495</xdr:rowOff>
    </xdr:from>
    <xdr:to>
      <xdr:col>23</xdr:col>
      <xdr:colOff>568325</xdr:colOff>
      <xdr:row>58</xdr:row>
      <xdr:rowOff>125095</xdr:rowOff>
    </xdr:to>
    <xdr:sp macro="" textlink="">
      <xdr:nvSpPr>
        <xdr:cNvPr id="390" name="フローチャート : 判断 389"/>
        <xdr:cNvSpPr/>
      </xdr:nvSpPr>
      <xdr:spPr>
        <a:xfrm>
          <a:off x="162687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63500</xdr:rowOff>
    </xdr:from>
    <xdr:to>
      <xdr:col>22</xdr:col>
      <xdr:colOff>415925</xdr:colOff>
      <xdr:row>59</xdr:row>
      <xdr:rowOff>165100</xdr:rowOff>
    </xdr:to>
    <xdr:sp macro="" textlink="">
      <xdr:nvSpPr>
        <xdr:cNvPr id="391" name="フローチャート : 判断 390"/>
        <xdr:cNvSpPr/>
      </xdr:nvSpPr>
      <xdr:spPr>
        <a:xfrm>
          <a:off x="15430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156227</xdr:rowOff>
    </xdr:from>
    <xdr:ext cx="405111" cy="259045"/>
    <xdr:sp macro="" textlink="">
      <xdr:nvSpPr>
        <xdr:cNvPr id="392" name="n_1aveValue【保健センター・保健所】&#10;有形固定資産減価償却率"/>
        <xdr:cNvSpPr txBox="1"/>
      </xdr:nvSpPr>
      <xdr:spPr>
        <a:xfrm>
          <a:off x="15266043"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3" name="テキスト ボックス 3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4" name="テキスト ボックス 3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5" name="テキスト ボックス 3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6" name="テキスト ボックス 3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7" name="テキスト ボックス 3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65405</xdr:rowOff>
    </xdr:from>
    <xdr:to>
      <xdr:col>22</xdr:col>
      <xdr:colOff>415925</xdr:colOff>
      <xdr:row>57</xdr:row>
      <xdr:rowOff>167005</xdr:rowOff>
    </xdr:to>
    <xdr:sp macro="" textlink="">
      <xdr:nvSpPr>
        <xdr:cNvPr id="398" name="円/楕円 397"/>
        <xdr:cNvSpPr/>
      </xdr:nvSpPr>
      <xdr:spPr>
        <a:xfrm>
          <a:off x="15430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12082</xdr:rowOff>
    </xdr:from>
    <xdr:ext cx="405111" cy="259045"/>
    <xdr:sp macro="" textlink="">
      <xdr:nvSpPr>
        <xdr:cNvPr id="399" name="n_1mainValue【保健センター・保健所】&#10;有形固定資産減価償却率"/>
        <xdr:cNvSpPr txBox="1"/>
      </xdr:nvSpPr>
      <xdr:spPr>
        <a:xfrm>
          <a:off x="15266043" y="961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10" name="直線コネクタ 40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1" name="テキスト ボックス 41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2" name="直線コネクタ 41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3" name="テキスト ボックス 41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4" name="直線コネクタ 41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5" name="テキスト ボックス 41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6" name="直線コネクタ 41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7" name="テキスト ボックス 41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8" name="直線コネクタ 41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19" name="テキスト ボックス 41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0" name="直線コネクタ 41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1" name="テキスト ボックス 42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2" name="直線コネクタ 4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3" name="テキスト ボックス 4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58</xdr:row>
      <xdr:rowOff>130628</xdr:rowOff>
    </xdr:from>
    <xdr:to>
      <xdr:col>32</xdr:col>
      <xdr:colOff>186689</xdr:colOff>
      <xdr:row>64</xdr:row>
      <xdr:rowOff>0</xdr:rowOff>
    </xdr:to>
    <xdr:cxnSp macro="">
      <xdr:nvCxnSpPr>
        <xdr:cNvPr id="425" name="直線コネクタ 424"/>
        <xdr:cNvCxnSpPr/>
      </xdr:nvCxnSpPr>
      <xdr:spPr>
        <a:xfrm flipV="1">
          <a:off x="22160864" y="10074728"/>
          <a:ext cx="0" cy="89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26"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27" name="直線コネクタ 426"/>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57</xdr:row>
      <xdr:rowOff>77305</xdr:rowOff>
    </xdr:from>
    <xdr:ext cx="469744" cy="259045"/>
    <xdr:sp macro="" textlink="">
      <xdr:nvSpPr>
        <xdr:cNvPr id="428" name="【保健センター・保健所】&#10;一人当たり面積最大値テキスト"/>
        <xdr:cNvSpPr txBox="1"/>
      </xdr:nvSpPr>
      <xdr:spPr>
        <a:xfrm>
          <a:off x="22250400" y="984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58</xdr:row>
      <xdr:rowOff>130628</xdr:rowOff>
    </xdr:from>
    <xdr:to>
      <xdr:col>32</xdr:col>
      <xdr:colOff>276225</xdr:colOff>
      <xdr:row>58</xdr:row>
      <xdr:rowOff>130628</xdr:rowOff>
    </xdr:to>
    <xdr:cxnSp macro="">
      <xdr:nvCxnSpPr>
        <xdr:cNvPr id="429" name="直線コネクタ 428"/>
        <xdr:cNvCxnSpPr/>
      </xdr:nvCxnSpPr>
      <xdr:spPr>
        <a:xfrm>
          <a:off x="22072600" y="1007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25599</xdr:rowOff>
    </xdr:from>
    <xdr:ext cx="469744" cy="259045"/>
    <xdr:sp macro="" textlink="">
      <xdr:nvSpPr>
        <xdr:cNvPr id="430" name="【保健センター・保健所】&#10;一人当たり面積平均値テキスト"/>
        <xdr:cNvSpPr txBox="1"/>
      </xdr:nvSpPr>
      <xdr:spPr>
        <a:xfrm>
          <a:off x="22250400" y="10655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47172</xdr:rowOff>
    </xdr:from>
    <xdr:to>
      <xdr:col>32</xdr:col>
      <xdr:colOff>238125</xdr:colOff>
      <xdr:row>62</xdr:row>
      <xdr:rowOff>148772</xdr:rowOff>
    </xdr:to>
    <xdr:sp macro="" textlink="">
      <xdr:nvSpPr>
        <xdr:cNvPr id="431" name="フローチャート : 判断 430"/>
        <xdr:cNvSpPr/>
      </xdr:nvSpPr>
      <xdr:spPr>
        <a:xfrm>
          <a:off x="22110700" y="1067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39007</xdr:rowOff>
    </xdr:from>
    <xdr:to>
      <xdr:col>31</xdr:col>
      <xdr:colOff>85725</xdr:colOff>
      <xdr:row>61</xdr:row>
      <xdr:rowOff>140607</xdr:rowOff>
    </xdr:to>
    <xdr:sp macro="" textlink="">
      <xdr:nvSpPr>
        <xdr:cNvPr id="432" name="フローチャート : 判断 431"/>
        <xdr:cNvSpPr/>
      </xdr:nvSpPr>
      <xdr:spPr>
        <a:xfrm>
          <a:off x="21272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131734</xdr:rowOff>
    </xdr:from>
    <xdr:ext cx="469744" cy="259045"/>
    <xdr:sp macro="" textlink="">
      <xdr:nvSpPr>
        <xdr:cNvPr id="433" name="n_1aveValue【保健センター・保健所】&#10;一人当たり面積"/>
        <xdr:cNvSpPr txBox="1"/>
      </xdr:nvSpPr>
      <xdr:spPr>
        <a:xfrm>
          <a:off x="21075727" y="1059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4" name="テキスト ボックス 43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5" name="テキスト ボックス 43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6" name="テキスト ボックス 43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7" name="テキスト ボックス 43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8" name="テキスト ボックス 43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54</xdr:row>
      <xdr:rowOff>63500</xdr:rowOff>
    </xdr:from>
    <xdr:to>
      <xdr:col>31</xdr:col>
      <xdr:colOff>85725</xdr:colOff>
      <xdr:row>54</xdr:row>
      <xdr:rowOff>165100</xdr:rowOff>
    </xdr:to>
    <xdr:sp macro="" textlink="">
      <xdr:nvSpPr>
        <xdr:cNvPr id="439" name="円/楕円 438"/>
        <xdr:cNvSpPr/>
      </xdr:nvSpPr>
      <xdr:spPr>
        <a:xfrm>
          <a:off x="212725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53</xdr:row>
      <xdr:rowOff>10177</xdr:rowOff>
    </xdr:from>
    <xdr:ext cx="469744" cy="259045"/>
    <xdr:sp macro="" textlink="">
      <xdr:nvSpPr>
        <xdr:cNvPr id="440" name="n_1mainValue【保健センター・保健所】&#10;一人当たり面積"/>
        <xdr:cNvSpPr txBox="1"/>
      </xdr:nvSpPr>
      <xdr:spPr>
        <a:xfrm>
          <a:off x="21075727" y="909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1" name="正方形/長方形 4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2" name="正方形/長方形 4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3" name="正方形/長方形 4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4" name="正方形/長方形 4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5" name="正方形/長方形 4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6" name="正方形/長方形 4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7" name="正方形/長方形 4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8" name="正方形/長方形 4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9" name="テキスト ボックス 4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0" name="直線コネクタ 4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1" name="直線コネクタ 45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2" name="テキスト ボックス 45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3" name="直線コネクタ 45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4" name="テキスト ボックス 45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5" name="直線コネクタ 45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6" name="テキスト ボックス 45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7" name="直線コネクタ 45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8" name="テキスト ボックス 45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9" name="直線コネクタ 45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0" name="テキスト ボックス 45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1" name="直線コネクタ 46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2" name="テキスト ボックス 46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3" name="直線コネクタ 4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4" name="テキスト ボックス 4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168729</xdr:rowOff>
    </xdr:from>
    <xdr:to>
      <xdr:col>23</xdr:col>
      <xdr:colOff>516889</xdr:colOff>
      <xdr:row>86</xdr:row>
      <xdr:rowOff>21771</xdr:rowOff>
    </xdr:to>
    <xdr:cxnSp macro="">
      <xdr:nvCxnSpPr>
        <xdr:cNvPr id="466" name="直線コネクタ 465"/>
        <xdr:cNvCxnSpPr/>
      </xdr:nvCxnSpPr>
      <xdr:spPr>
        <a:xfrm flipV="1">
          <a:off x="16318864" y="13370379"/>
          <a:ext cx="0" cy="1396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25598</xdr:rowOff>
    </xdr:from>
    <xdr:ext cx="340478" cy="259045"/>
    <xdr:sp macro="" textlink="">
      <xdr:nvSpPr>
        <xdr:cNvPr id="467" name="【消防施設】&#10;有形固定資産減価償却率最小値テキスト"/>
        <xdr:cNvSpPr txBox="1"/>
      </xdr:nvSpPr>
      <xdr:spPr>
        <a:xfrm>
          <a:off x="164084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86</xdr:row>
      <xdr:rowOff>21771</xdr:rowOff>
    </xdr:from>
    <xdr:to>
      <xdr:col>23</xdr:col>
      <xdr:colOff>606425</xdr:colOff>
      <xdr:row>86</xdr:row>
      <xdr:rowOff>21771</xdr:rowOff>
    </xdr:to>
    <xdr:cxnSp macro="">
      <xdr:nvCxnSpPr>
        <xdr:cNvPr id="468" name="直線コネクタ 467"/>
        <xdr:cNvCxnSpPr/>
      </xdr:nvCxnSpPr>
      <xdr:spPr>
        <a:xfrm>
          <a:off x="16230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115406</xdr:rowOff>
    </xdr:from>
    <xdr:ext cx="405111" cy="259045"/>
    <xdr:sp macro="" textlink="">
      <xdr:nvSpPr>
        <xdr:cNvPr id="469" name="【消防施設】&#10;有形固定資産減価償却率最大値テキスト"/>
        <xdr:cNvSpPr txBox="1"/>
      </xdr:nvSpPr>
      <xdr:spPr>
        <a:xfrm>
          <a:off x="16408400" y="13145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77</xdr:row>
      <xdr:rowOff>168729</xdr:rowOff>
    </xdr:from>
    <xdr:to>
      <xdr:col>23</xdr:col>
      <xdr:colOff>606425</xdr:colOff>
      <xdr:row>77</xdr:row>
      <xdr:rowOff>168729</xdr:rowOff>
    </xdr:to>
    <xdr:cxnSp macro="">
      <xdr:nvCxnSpPr>
        <xdr:cNvPr id="470" name="直線コネクタ 469"/>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151872</xdr:rowOff>
    </xdr:from>
    <xdr:ext cx="405111" cy="259045"/>
    <xdr:sp macro="" textlink="">
      <xdr:nvSpPr>
        <xdr:cNvPr id="471" name="【消防施設】&#10;有形固定資産減価償却率平均値テキスト"/>
        <xdr:cNvSpPr txBox="1"/>
      </xdr:nvSpPr>
      <xdr:spPr>
        <a:xfrm>
          <a:off x="16408400" y="1386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1995</xdr:rowOff>
    </xdr:from>
    <xdr:to>
      <xdr:col>23</xdr:col>
      <xdr:colOff>568325</xdr:colOff>
      <xdr:row>81</xdr:row>
      <xdr:rowOff>103595</xdr:rowOff>
    </xdr:to>
    <xdr:sp macro="" textlink="">
      <xdr:nvSpPr>
        <xdr:cNvPr id="472" name="フローチャート : 判断 471"/>
        <xdr:cNvSpPr/>
      </xdr:nvSpPr>
      <xdr:spPr>
        <a:xfrm>
          <a:off x="162687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83638</xdr:rowOff>
    </xdr:from>
    <xdr:to>
      <xdr:col>22</xdr:col>
      <xdr:colOff>415925</xdr:colOff>
      <xdr:row>82</xdr:row>
      <xdr:rowOff>13788</xdr:rowOff>
    </xdr:to>
    <xdr:sp macro="" textlink="">
      <xdr:nvSpPr>
        <xdr:cNvPr id="473" name="フローチャート : 判断 472"/>
        <xdr:cNvSpPr/>
      </xdr:nvSpPr>
      <xdr:spPr>
        <a:xfrm>
          <a:off x="15430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4915</xdr:rowOff>
    </xdr:from>
    <xdr:ext cx="405111" cy="259045"/>
    <xdr:sp macro="" textlink="">
      <xdr:nvSpPr>
        <xdr:cNvPr id="474" name="n_1aveValue【消防施設】&#10;有形固定資産減価償却率"/>
        <xdr:cNvSpPr txBox="1"/>
      </xdr:nvSpPr>
      <xdr:spPr>
        <a:xfrm>
          <a:off x="15266043"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5" name="テキスト ボックス 4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6" name="テキスト ボックス 4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7" name="テキスト ボックス 4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8" name="テキスト ボックス 4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9" name="テキスト ボックス 4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55880</xdr:rowOff>
    </xdr:from>
    <xdr:to>
      <xdr:col>22</xdr:col>
      <xdr:colOff>415925</xdr:colOff>
      <xdr:row>79</xdr:row>
      <xdr:rowOff>157480</xdr:rowOff>
    </xdr:to>
    <xdr:sp macro="" textlink="">
      <xdr:nvSpPr>
        <xdr:cNvPr id="480" name="円/楕円 479"/>
        <xdr:cNvSpPr/>
      </xdr:nvSpPr>
      <xdr:spPr>
        <a:xfrm>
          <a:off x="15430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2557</xdr:rowOff>
    </xdr:from>
    <xdr:ext cx="405111" cy="259045"/>
    <xdr:sp macro="" textlink="">
      <xdr:nvSpPr>
        <xdr:cNvPr id="481" name="n_1mainValue【消防施設】&#10;有形固定資産減価償却率"/>
        <xdr:cNvSpPr txBox="1"/>
      </xdr:nvSpPr>
      <xdr:spPr>
        <a:xfrm>
          <a:off x="15266043"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2" name="正方形/長方形 4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3" name="正方形/長方形 4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4" name="正方形/長方形 4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5" name="正方形/長方形 4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6" name="正方形/長方形 4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7" name="正方形/長方形 4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8" name="正方形/長方形 4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9" name="正方形/長方形 4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0" name="テキスト ボックス 4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1" name="直線コネクタ 4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2" name="直線コネクタ 4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3" name="テキスト ボックス 4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4" name="直線コネクタ 4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5" name="テキスト ボックス 4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6" name="直線コネクタ 4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7" name="テキスト ボックス 4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8" name="直線コネクタ 4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9" name="テキスト ボックス 4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0" name="直線コネクタ 4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1" name="テキスト ボックス 5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2" name="直線コネクタ 5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3" name="テキスト ボックス 5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12700</xdr:rowOff>
    </xdr:to>
    <xdr:cxnSp macro="">
      <xdr:nvCxnSpPr>
        <xdr:cNvPr id="505" name="直線コネクタ 504"/>
        <xdr:cNvCxnSpPr/>
      </xdr:nvCxnSpPr>
      <xdr:spPr>
        <a:xfrm flipV="1">
          <a:off x="22160864" y="13411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16527</xdr:rowOff>
    </xdr:from>
    <xdr:ext cx="469744" cy="259045"/>
    <xdr:sp macro="" textlink="">
      <xdr:nvSpPr>
        <xdr:cNvPr id="506" name="【消防施設】&#10;一人当たり面積最小値テキスト"/>
        <xdr:cNvSpPr txBox="1"/>
      </xdr:nvSpPr>
      <xdr:spPr>
        <a:xfrm>
          <a:off x="222504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12700</xdr:rowOff>
    </xdr:from>
    <xdr:to>
      <xdr:col>32</xdr:col>
      <xdr:colOff>276225</xdr:colOff>
      <xdr:row>86</xdr:row>
      <xdr:rowOff>12700</xdr:rowOff>
    </xdr:to>
    <xdr:cxnSp macro="">
      <xdr:nvCxnSpPr>
        <xdr:cNvPr id="507" name="直線コネクタ 506"/>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08"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09" name="直線コネクタ 508"/>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54627</xdr:rowOff>
    </xdr:from>
    <xdr:ext cx="469744" cy="259045"/>
    <xdr:sp macro="" textlink="">
      <xdr:nvSpPr>
        <xdr:cNvPr id="510" name="【消防施設】&#10;一人当たり面積平均値テキスト"/>
        <xdr:cNvSpPr txBox="1"/>
      </xdr:nvSpPr>
      <xdr:spPr>
        <a:xfrm>
          <a:off x="222504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76200</xdr:rowOff>
    </xdr:from>
    <xdr:to>
      <xdr:col>32</xdr:col>
      <xdr:colOff>238125</xdr:colOff>
      <xdr:row>83</xdr:row>
      <xdr:rowOff>6350</xdr:rowOff>
    </xdr:to>
    <xdr:sp macro="" textlink="">
      <xdr:nvSpPr>
        <xdr:cNvPr id="511" name="フローチャート : 判断 510"/>
        <xdr:cNvSpPr/>
      </xdr:nvSpPr>
      <xdr:spPr>
        <a:xfrm>
          <a:off x="221107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19050</xdr:rowOff>
    </xdr:from>
    <xdr:to>
      <xdr:col>31</xdr:col>
      <xdr:colOff>85725</xdr:colOff>
      <xdr:row>83</xdr:row>
      <xdr:rowOff>120650</xdr:rowOff>
    </xdr:to>
    <xdr:sp macro="" textlink="">
      <xdr:nvSpPr>
        <xdr:cNvPr id="512" name="フローチャート : 判断 511"/>
        <xdr:cNvSpPr/>
      </xdr:nvSpPr>
      <xdr:spPr>
        <a:xfrm>
          <a:off x="21272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137177</xdr:rowOff>
    </xdr:from>
    <xdr:ext cx="469744" cy="259045"/>
    <xdr:sp macro="" textlink="">
      <xdr:nvSpPr>
        <xdr:cNvPr id="513" name="n_1aveValue【消防施設】&#10;一人当たり面積"/>
        <xdr:cNvSpPr txBox="1"/>
      </xdr:nvSpPr>
      <xdr:spPr>
        <a:xfrm>
          <a:off x="21075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4" name="テキスト ボックス 5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5" name="テキスト ボックス 5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6" name="テキスト ボックス 5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7" name="テキスト ボックス 5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8" name="テキスト ボックス 5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114300</xdr:rowOff>
    </xdr:from>
    <xdr:to>
      <xdr:col>31</xdr:col>
      <xdr:colOff>85725</xdr:colOff>
      <xdr:row>85</xdr:row>
      <xdr:rowOff>44450</xdr:rowOff>
    </xdr:to>
    <xdr:sp macro="" textlink="">
      <xdr:nvSpPr>
        <xdr:cNvPr id="519" name="円/楕円 518"/>
        <xdr:cNvSpPr/>
      </xdr:nvSpPr>
      <xdr:spPr>
        <a:xfrm>
          <a:off x="21272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35577</xdr:rowOff>
    </xdr:from>
    <xdr:ext cx="469744" cy="259045"/>
    <xdr:sp macro="" textlink="">
      <xdr:nvSpPr>
        <xdr:cNvPr id="520" name="n_1mainValue【消防施設】&#10;一人当たり面積"/>
        <xdr:cNvSpPr txBox="1"/>
      </xdr:nvSpPr>
      <xdr:spPr>
        <a:xfrm>
          <a:off x="21075727"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1" name="正方形/長方形 5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2" name="正方形/長方形 5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3" name="正方形/長方形 5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4" name="正方形/長方形 5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5" name="正方形/長方形 5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6" name="正方形/長方形 5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7" name="正方形/長方形 5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8" name="正方形/長方形 5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9" name="テキスト ボックス 5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0" name="直線コネクタ 5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31" name="直線コネクタ 53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32" name="テキスト ボックス 53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3" name="直線コネクタ 53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4" name="テキスト ボックス 53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5" name="直線コネクタ 53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6" name="テキスト ボックス 53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7" name="直線コネクタ 53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8" name="テキスト ボックス 53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9" name="直線コネクタ 53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0" name="テキスト ボックス 53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1" name="直線コネクタ 54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42" name="テキスト ボックス 54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3" name="直線コネクタ 5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4" name="テキスト ボックス 54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546" name="直線コネクタ 545"/>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547"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548" name="直線コネクタ 547"/>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549"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550" name="直線コネクタ 549"/>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85470</xdr:rowOff>
    </xdr:from>
    <xdr:ext cx="405111" cy="259045"/>
    <xdr:sp macro="" textlink="">
      <xdr:nvSpPr>
        <xdr:cNvPr id="551" name="【庁舎】&#10;有形固定資産減価償却率平均値テキスト"/>
        <xdr:cNvSpPr txBox="1"/>
      </xdr:nvSpPr>
      <xdr:spPr>
        <a:xfrm>
          <a:off x="16408400" y="17744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552" name="フローチャート : 判断 551"/>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18869</xdr:rowOff>
    </xdr:from>
    <xdr:to>
      <xdr:col>22</xdr:col>
      <xdr:colOff>415925</xdr:colOff>
      <xdr:row>103</xdr:row>
      <xdr:rowOff>120469</xdr:rowOff>
    </xdr:to>
    <xdr:sp macro="" textlink="">
      <xdr:nvSpPr>
        <xdr:cNvPr id="553" name="フローチャート : 判断 552"/>
        <xdr:cNvSpPr/>
      </xdr:nvSpPr>
      <xdr:spPr>
        <a:xfrm>
          <a:off x="15430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111596</xdr:rowOff>
    </xdr:from>
    <xdr:ext cx="405111" cy="259045"/>
    <xdr:sp macro="" textlink="">
      <xdr:nvSpPr>
        <xdr:cNvPr id="554" name="n_1aveValue【庁舎】&#10;有形固定資産減価償却率"/>
        <xdr:cNvSpPr txBox="1"/>
      </xdr:nvSpPr>
      <xdr:spPr>
        <a:xfrm>
          <a:off x="15266043"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5" name="テキスト ボックス 5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6" name="テキスト ボックス 5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7" name="テキスト ボックス 5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8" name="テキスト ボックス 5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9" name="テキスト ボックス 5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131536</xdr:rowOff>
    </xdr:from>
    <xdr:to>
      <xdr:col>22</xdr:col>
      <xdr:colOff>415925</xdr:colOff>
      <xdr:row>102</xdr:row>
      <xdr:rowOff>61686</xdr:rowOff>
    </xdr:to>
    <xdr:sp macro="" textlink="">
      <xdr:nvSpPr>
        <xdr:cNvPr id="560" name="円/楕円 559"/>
        <xdr:cNvSpPr/>
      </xdr:nvSpPr>
      <xdr:spPr>
        <a:xfrm>
          <a:off x="15430500" y="174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78213</xdr:rowOff>
    </xdr:from>
    <xdr:ext cx="405111" cy="259045"/>
    <xdr:sp macro="" textlink="">
      <xdr:nvSpPr>
        <xdr:cNvPr id="561" name="n_1mainValue【庁舎】&#10;有形固定資産減価償却率"/>
        <xdr:cNvSpPr txBox="1"/>
      </xdr:nvSpPr>
      <xdr:spPr>
        <a:xfrm>
          <a:off x="15266043" y="1722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2" name="正方形/長方形 5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3" name="正方形/長方形 5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4" name="正方形/長方形 5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5" name="正方形/長方形 5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6" name="正方形/長方形 5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7" name="正方形/長方形 5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8" name="正方形/長方形 5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9" name="正方形/長方形 5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0" name="テキスト ボックス 5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1" name="直線コネクタ 5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2" name="直線コネクタ 57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3" name="テキスト ボックス 57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4" name="直線コネクタ 57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5" name="テキスト ボックス 57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6" name="直線コネクタ 57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7" name="テキスト ボックス 57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8" name="直線コネクタ 57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9" name="テキスト ボックス 57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0" name="直線コネクタ 57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1" name="テキスト ボックス 58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2" name="直線コネクタ 5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3" name="テキスト ボックス 5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585" name="直線コネクタ 584"/>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586" name="【庁舎】&#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587" name="直線コネクタ 586"/>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588" name="【庁舎】&#10;一人当たり面積最大値テキスト"/>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589" name="直線コネクタ 588"/>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72407</xdr:rowOff>
    </xdr:from>
    <xdr:ext cx="469744" cy="259045"/>
    <xdr:sp macro="" textlink="">
      <xdr:nvSpPr>
        <xdr:cNvPr id="590" name="【庁舎】&#10;一人当たり面積平均値テキスト"/>
        <xdr:cNvSpPr txBox="1"/>
      </xdr:nvSpPr>
      <xdr:spPr>
        <a:xfrm>
          <a:off x="22250400" y="1790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591" name="フローチャート : 判断 590"/>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154939</xdr:rowOff>
    </xdr:from>
    <xdr:to>
      <xdr:col>31</xdr:col>
      <xdr:colOff>85725</xdr:colOff>
      <xdr:row>105</xdr:row>
      <xdr:rowOff>85089</xdr:rowOff>
    </xdr:to>
    <xdr:sp macro="" textlink="">
      <xdr:nvSpPr>
        <xdr:cNvPr id="592" name="フローチャート : 判断 591"/>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76216</xdr:rowOff>
    </xdr:from>
    <xdr:ext cx="469744" cy="259045"/>
    <xdr:sp macro="" textlink="">
      <xdr:nvSpPr>
        <xdr:cNvPr id="593"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4" name="テキスト ボックス 5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5" name="テキスト ボックス 5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6" name="テキスト ボックス 5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7" name="テキスト ボックス 5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8" name="テキスト ボックス 5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71120</xdr:rowOff>
    </xdr:from>
    <xdr:to>
      <xdr:col>31</xdr:col>
      <xdr:colOff>85725</xdr:colOff>
      <xdr:row>105</xdr:row>
      <xdr:rowOff>1270</xdr:rowOff>
    </xdr:to>
    <xdr:sp macro="" textlink="">
      <xdr:nvSpPr>
        <xdr:cNvPr id="599" name="円/楕円 598"/>
        <xdr:cNvSpPr/>
      </xdr:nvSpPr>
      <xdr:spPr>
        <a:xfrm>
          <a:off x="21272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17797</xdr:rowOff>
    </xdr:from>
    <xdr:ext cx="469744" cy="259045"/>
    <xdr:sp macro="" textlink="">
      <xdr:nvSpPr>
        <xdr:cNvPr id="600" name="n_1mainValue【庁舎】&#10;一人当たり面積"/>
        <xdr:cNvSpPr txBox="1"/>
      </xdr:nvSpPr>
      <xdr:spPr>
        <a:xfrm>
          <a:off x="210757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1" name="正方形/長方形 6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2" name="正方形/長方形 6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3" name="テキスト ボックス 6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類似団体と比較して有形固定資産減価償却率が特に高くなっている施設は、福祉施設、消防施設である。</a:t>
          </a:r>
          <a:endParaRPr lang="ja-JP" altLang="ja-JP" sz="1400">
            <a:effectLst/>
          </a:endParaRPr>
        </a:p>
        <a:p>
          <a:r>
            <a:rPr kumimoji="1" lang="ja-JP" altLang="ja-JP" sz="1100">
              <a:solidFill>
                <a:schemeClr val="dk1"/>
              </a:solidFill>
              <a:effectLst/>
              <a:latin typeface="+mn-lt"/>
              <a:ea typeface="+mn-ea"/>
              <a:cs typeface="+mn-cs"/>
            </a:rPr>
            <a:t>福祉施設については、昭和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年代に建築されたものであり老朽化が進んでおり、類似団体と比べて減価償却率が高くなっている。今後更新などを検討する必要がある。</a:t>
          </a:r>
          <a:endParaRPr lang="ja-JP" altLang="ja-JP" sz="1400">
            <a:effectLst/>
          </a:endParaRPr>
        </a:p>
        <a:p>
          <a:r>
            <a:rPr kumimoji="1" lang="ja-JP" altLang="ja-JP" sz="1100">
              <a:solidFill>
                <a:schemeClr val="dk1"/>
              </a:solidFill>
              <a:effectLst/>
              <a:latin typeface="+mn-lt"/>
              <a:ea typeface="+mn-ea"/>
              <a:cs typeface="+mn-cs"/>
            </a:rPr>
            <a:t>消防施設については、昭和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年代に建築された消防格納庫が６棟あることなどにより、類似団体と比べて減価償却率が高くなっている。消防団の将来のあり方とあわせ、更新などを検討する必要がある。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福岡県福津市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61,698
61,376
52.76
21,342,443
20,451,236
711,819
12,716,722
20,304,065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0.2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福間駅東地区の開発</a:t>
          </a:r>
          <a:r>
            <a:rPr kumimoji="1" lang="ja-JP" altLang="en-US" sz="1100">
              <a:solidFill>
                <a:schemeClr val="dk1"/>
              </a:solidFill>
              <a:effectLst/>
              <a:latin typeface="+mn-lt"/>
              <a:ea typeface="+mn-ea"/>
              <a:cs typeface="+mn-cs"/>
            </a:rPr>
            <a:t>終了など</a:t>
          </a:r>
          <a:r>
            <a:rPr kumimoji="1" lang="ja-JP" altLang="ja-JP" sz="1100">
              <a:solidFill>
                <a:schemeClr val="dk1"/>
              </a:solidFill>
              <a:effectLst/>
              <a:latin typeface="+mn-lt"/>
              <a:ea typeface="+mn-ea"/>
              <a:cs typeface="+mn-cs"/>
            </a:rPr>
            <a:t>に伴う人口の増加により税収は増加</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ものの、市内に中心となる産業がないことによる財政基盤の弱さ等から、</a:t>
          </a:r>
          <a:r>
            <a:rPr kumimoji="1" lang="en-US" altLang="ja-JP" sz="1100">
              <a:solidFill>
                <a:schemeClr val="dk1"/>
              </a:solidFill>
              <a:effectLst/>
              <a:latin typeface="+mn-lt"/>
              <a:ea typeface="+mn-ea"/>
              <a:cs typeface="+mn-cs"/>
            </a:rPr>
            <a:t>0.56</a:t>
          </a:r>
          <a:r>
            <a:rPr kumimoji="1" lang="ja-JP" altLang="ja-JP" sz="1100">
              <a:solidFill>
                <a:schemeClr val="dk1"/>
              </a:solidFill>
              <a:effectLst/>
              <a:latin typeface="+mn-lt"/>
              <a:ea typeface="+mn-ea"/>
              <a:cs typeface="+mn-cs"/>
            </a:rPr>
            <a:t>と類似団体平均を</a:t>
          </a:r>
          <a:r>
            <a:rPr kumimoji="1" lang="en-US" altLang="ja-JP" sz="1100">
              <a:solidFill>
                <a:schemeClr val="dk1"/>
              </a:solidFill>
              <a:effectLst/>
              <a:latin typeface="+mn-lt"/>
              <a:ea typeface="+mn-ea"/>
              <a:cs typeface="+mn-cs"/>
            </a:rPr>
            <a:t>0.16</a:t>
          </a:r>
          <a:r>
            <a:rPr kumimoji="1" lang="ja-JP" altLang="ja-JP" sz="1100">
              <a:solidFill>
                <a:schemeClr val="dk1"/>
              </a:solidFill>
              <a:effectLst/>
              <a:latin typeface="+mn-lt"/>
              <a:ea typeface="+mn-ea"/>
              <a:cs typeface="+mn-cs"/>
            </a:rPr>
            <a:t>ポイント下回っている。今後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、収納を専門に取扱う課を中心に</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納付指導の強化等に取り組み、税収の収納率向上対策を中心とする歳入確保に努める</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引き続き</a:t>
          </a:r>
          <a:r>
            <a:rPr kumimoji="1" lang="ja-JP" altLang="en-US" sz="1100">
              <a:solidFill>
                <a:schemeClr val="dk1"/>
              </a:solidFill>
              <a:effectLst/>
              <a:latin typeface="+mn-lt"/>
              <a:ea typeface="+mn-ea"/>
              <a:cs typeface="+mn-cs"/>
            </a:rPr>
            <a:t>物件</a:t>
          </a:r>
          <a:r>
            <a:rPr kumimoji="1" lang="ja-JP" altLang="ja-JP" sz="1100">
              <a:solidFill>
                <a:schemeClr val="dk1"/>
              </a:solidFill>
              <a:effectLst/>
              <a:latin typeface="+mn-lt"/>
              <a:ea typeface="+mn-ea"/>
              <a:cs typeface="+mn-cs"/>
            </a:rPr>
            <a:t>費等の</a:t>
          </a:r>
          <a:r>
            <a:rPr kumimoji="1" lang="ja-JP" altLang="en-US" sz="1100">
              <a:solidFill>
                <a:schemeClr val="dk1"/>
              </a:solidFill>
              <a:effectLst/>
              <a:latin typeface="+mn-lt"/>
              <a:ea typeface="+mn-ea"/>
              <a:cs typeface="+mn-cs"/>
            </a:rPr>
            <a:t>経常的経費の</a:t>
          </a:r>
          <a:r>
            <a:rPr kumimoji="1" lang="ja-JP" altLang="ja-JP" sz="1100">
              <a:solidFill>
                <a:schemeClr val="dk1"/>
              </a:solidFill>
              <a:effectLst/>
              <a:latin typeface="+mn-lt"/>
              <a:ea typeface="+mn-ea"/>
              <a:cs typeface="+mn-cs"/>
            </a:rPr>
            <a:t>歳出削減に取り組んでいく。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121920</xdr:rowOff>
    </xdr:from>
    <xdr:to>
      <xdr:col>7</xdr:col>
      <xdr:colOff>152400</xdr:colOff>
      <xdr:row>42</xdr:row>
      <xdr:rowOff>146050</xdr:rowOff>
    </xdr:to>
    <xdr:cxnSp macro="">
      <xdr:nvCxnSpPr>
        <xdr:cNvPr id="66" name="直線コネクタ 65"/>
        <xdr:cNvCxnSpPr/>
      </xdr:nvCxnSpPr>
      <xdr:spPr>
        <a:xfrm flipV="1">
          <a:off x="4114800" y="73228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43</xdr:row>
      <xdr:rowOff>22860</xdr:rowOff>
    </xdr:to>
    <xdr:cxnSp macro="">
      <xdr:nvCxnSpPr>
        <xdr:cNvPr id="69" name="直線コネクタ 68"/>
        <xdr:cNvCxnSpPr/>
      </xdr:nvCxnSpPr>
      <xdr:spPr>
        <a:xfrm flipV="1">
          <a:off x="3225800" y="73469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163847</xdr:rowOff>
    </xdr:from>
    <xdr:ext cx="736600" cy="259045"/>
    <xdr:sp macro="" textlink="">
      <xdr:nvSpPr>
        <xdr:cNvPr id="71" name="テキスト ボックス 70"/>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22860</xdr:rowOff>
    </xdr:from>
    <xdr:to>
      <xdr:col>4</xdr:col>
      <xdr:colOff>482600</xdr:colOff>
      <xdr:row>43</xdr:row>
      <xdr:rowOff>46990</xdr:rowOff>
    </xdr:to>
    <xdr:cxnSp macro="">
      <xdr:nvCxnSpPr>
        <xdr:cNvPr id="72" name="直線コネクタ 71"/>
        <xdr:cNvCxnSpPr/>
      </xdr:nvCxnSpPr>
      <xdr:spPr>
        <a:xfrm flipV="1">
          <a:off x="2336800" y="73952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46990</xdr:rowOff>
    </xdr:from>
    <xdr:to>
      <xdr:col>3</xdr:col>
      <xdr:colOff>279400</xdr:colOff>
      <xdr:row>43</xdr:row>
      <xdr:rowOff>46990</xdr:rowOff>
    </xdr:to>
    <xdr:cxnSp macro="">
      <xdr:nvCxnSpPr>
        <xdr:cNvPr id="75" name="直線コネクタ 74"/>
        <xdr:cNvCxnSpPr/>
      </xdr:nvCxnSpPr>
      <xdr:spPr>
        <a:xfrm>
          <a:off x="1447800" y="7419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13987</xdr:rowOff>
    </xdr:from>
    <xdr:ext cx="762000" cy="259045"/>
    <xdr:sp macro="" textlink="">
      <xdr:nvSpPr>
        <xdr:cNvPr id="79" name="テキスト ボックス 78"/>
        <xdr:cNvSpPr txBox="1"/>
      </xdr:nvSpPr>
      <xdr:spPr>
        <a:xfrm>
          <a:off x="1066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71120</xdr:rowOff>
    </xdr:from>
    <xdr:to>
      <xdr:col>7</xdr:col>
      <xdr:colOff>203200</xdr:colOff>
      <xdr:row>43</xdr:row>
      <xdr:rowOff>1270</xdr:rowOff>
    </xdr:to>
    <xdr:sp macro="" textlink="">
      <xdr:nvSpPr>
        <xdr:cNvPr id="85" name="円/楕円 84"/>
        <xdr:cNvSpPr/>
      </xdr:nvSpPr>
      <xdr:spPr>
        <a:xfrm>
          <a:off x="4902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43197</xdr:rowOff>
    </xdr:from>
    <xdr:ext cx="762000" cy="259045"/>
    <xdr:sp macro="" textlink="">
      <xdr:nvSpPr>
        <xdr:cNvPr id="86" name="財政力該当値テキスト"/>
        <xdr:cNvSpPr txBox="1"/>
      </xdr:nvSpPr>
      <xdr:spPr>
        <a:xfrm>
          <a:off x="5041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7" name="円/楕円 86"/>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88" name="テキスト ボックス 87"/>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143510</xdr:rowOff>
    </xdr:from>
    <xdr:to>
      <xdr:col>4</xdr:col>
      <xdr:colOff>533400</xdr:colOff>
      <xdr:row>43</xdr:row>
      <xdr:rowOff>73660</xdr:rowOff>
    </xdr:to>
    <xdr:sp macro="" textlink="">
      <xdr:nvSpPr>
        <xdr:cNvPr id="89" name="円/楕円 88"/>
        <xdr:cNvSpPr/>
      </xdr:nvSpPr>
      <xdr:spPr>
        <a:xfrm>
          <a:off x="3175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58437</xdr:rowOff>
    </xdr:from>
    <xdr:ext cx="762000" cy="259045"/>
    <xdr:sp macro="" textlink="">
      <xdr:nvSpPr>
        <xdr:cNvPr id="90" name="テキスト ボックス 89"/>
        <xdr:cNvSpPr txBox="1"/>
      </xdr:nvSpPr>
      <xdr:spPr>
        <a:xfrm>
          <a:off x="2844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167640</xdr:rowOff>
    </xdr:from>
    <xdr:to>
      <xdr:col>3</xdr:col>
      <xdr:colOff>330200</xdr:colOff>
      <xdr:row>43</xdr:row>
      <xdr:rowOff>97790</xdr:rowOff>
    </xdr:to>
    <xdr:sp macro="" textlink="">
      <xdr:nvSpPr>
        <xdr:cNvPr id="91" name="円/楕円 90"/>
        <xdr:cNvSpPr/>
      </xdr:nvSpPr>
      <xdr:spPr>
        <a:xfrm>
          <a:off x="2286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82567</xdr:rowOff>
    </xdr:from>
    <xdr:ext cx="762000" cy="259045"/>
    <xdr:sp macro="" textlink="">
      <xdr:nvSpPr>
        <xdr:cNvPr id="92" name="テキスト ボックス 91"/>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93" name="円/楕円 92"/>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82567</xdr:rowOff>
    </xdr:from>
    <xdr:ext cx="762000" cy="259045"/>
    <xdr:sp macro="" textlink="">
      <xdr:nvSpPr>
        <xdr:cNvPr id="94" name="テキスト ボックス 93"/>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経常収支比率は</a:t>
          </a:r>
          <a:r>
            <a:rPr kumimoji="1" lang="en-US" altLang="ja-JP" sz="1100">
              <a:solidFill>
                <a:schemeClr val="dk1"/>
              </a:solidFill>
              <a:effectLst/>
              <a:latin typeface="+mn-lt"/>
              <a:ea typeface="+mn-ea"/>
              <a:cs typeface="+mn-cs"/>
            </a:rPr>
            <a:t>92.5</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93.4</a:t>
          </a:r>
          <a:r>
            <a:rPr kumimoji="1" lang="ja-JP" altLang="ja-JP" sz="1100">
              <a:solidFill>
                <a:schemeClr val="dk1"/>
              </a:solidFill>
              <a:effectLst/>
              <a:latin typeface="+mn-lt"/>
              <a:ea typeface="+mn-ea"/>
              <a:cs typeface="+mn-cs"/>
            </a:rPr>
            <a:t>％に悪化し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は、人件費の抑制や特定財源の増加により経常的な歳出に占める一般財源額は減少したものの、普通交付税や臨時財政対策債、地方消費税交付金等の減によって経常的な一般財源が減少したことによるものであ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交付税の合併算定替の特例措置も段階的に廃止され、また</a:t>
          </a:r>
          <a:r>
            <a:rPr kumimoji="1" lang="ja-JP" altLang="ja-JP" sz="1100">
              <a:solidFill>
                <a:schemeClr val="dk1"/>
              </a:solidFill>
              <a:effectLst/>
              <a:latin typeface="+mn-lt"/>
              <a:ea typeface="+mn-ea"/>
              <a:cs typeface="+mn-cs"/>
            </a:rPr>
            <a:t>人口増加による扶助費の更なる増加や、維持補修費の増加は避けられない状況である。このため、行財政改革の徹底と詳細な財政計画並びに財務分析を推進していくとともに、物件費の抑制を大きな柱とする経常経費の抑制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44450</xdr:rowOff>
    </xdr:from>
    <xdr:to>
      <xdr:col>7</xdr:col>
      <xdr:colOff>152400</xdr:colOff>
      <xdr:row>62</xdr:row>
      <xdr:rowOff>87884</xdr:rowOff>
    </xdr:to>
    <xdr:cxnSp macro="">
      <xdr:nvCxnSpPr>
        <xdr:cNvPr id="127" name="直線コネクタ 126"/>
        <xdr:cNvCxnSpPr/>
      </xdr:nvCxnSpPr>
      <xdr:spPr>
        <a:xfrm>
          <a:off x="4114800" y="1067435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28465</xdr:rowOff>
    </xdr:from>
    <xdr:ext cx="762000" cy="259045"/>
    <xdr:sp macro="" textlink="">
      <xdr:nvSpPr>
        <xdr:cNvPr id="128" name="財政構造の弾力性平均値テキスト"/>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39624</xdr:rowOff>
    </xdr:from>
    <xdr:to>
      <xdr:col>6</xdr:col>
      <xdr:colOff>0</xdr:colOff>
      <xdr:row>62</xdr:row>
      <xdr:rowOff>44450</xdr:rowOff>
    </xdr:to>
    <xdr:cxnSp macro="">
      <xdr:nvCxnSpPr>
        <xdr:cNvPr id="130" name="直線コネクタ 129"/>
        <xdr:cNvCxnSpPr/>
      </xdr:nvCxnSpPr>
      <xdr:spPr>
        <a:xfrm>
          <a:off x="3225800" y="1066952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66819</xdr:rowOff>
    </xdr:from>
    <xdr:ext cx="736600" cy="259045"/>
    <xdr:sp macro="" textlink="">
      <xdr:nvSpPr>
        <xdr:cNvPr id="132" name="テキスト ボックス 131"/>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18034</xdr:rowOff>
    </xdr:from>
    <xdr:to>
      <xdr:col>4</xdr:col>
      <xdr:colOff>482600</xdr:colOff>
      <xdr:row>62</xdr:row>
      <xdr:rowOff>39624</xdr:rowOff>
    </xdr:to>
    <xdr:cxnSp macro="">
      <xdr:nvCxnSpPr>
        <xdr:cNvPr id="133" name="直線コネクタ 132"/>
        <xdr:cNvCxnSpPr/>
      </xdr:nvCxnSpPr>
      <xdr:spPr>
        <a:xfrm>
          <a:off x="2336800" y="1047648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35" name="テキスト ボックス 134"/>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18034</xdr:rowOff>
    </xdr:from>
    <xdr:to>
      <xdr:col>3</xdr:col>
      <xdr:colOff>279400</xdr:colOff>
      <xdr:row>61</xdr:row>
      <xdr:rowOff>42164</xdr:rowOff>
    </xdr:to>
    <xdr:cxnSp macro="">
      <xdr:nvCxnSpPr>
        <xdr:cNvPr id="136" name="直線コネクタ 135"/>
        <xdr:cNvCxnSpPr/>
      </xdr:nvCxnSpPr>
      <xdr:spPr>
        <a:xfrm flipV="1">
          <a:off x="1447800" y="1047648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38" name="テキスト ボックス 137"/>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140479</xdr:rowOff>
    </xdr:from>
    <xdr:ext cx="762000" cy="259045"/>
    <xdr:sp macro="" textlink="">
      <xdr:nvSpPr>
        <xdr:cNvPr id="140" name="テキスト ボックス 139"/>
        <xdr:cNvSpPr txBox="1"/>
      </xdr:nvSpPr>
      <xdr:spPr>
        <a:xfrm>
          <a:off x="1066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46" name="円/楕円 145"/>
        <xdr:cNvSpPr/>
      </xdr:nvSpPr>
      <xdr:spPr>
        <a:xfrm>
          <a:off x="49022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53611</xdr:rowOff>
    </xdr:from>
    <xdr:ext cx="762000" cy="259045"/>
    <xdr:sp macro="" textlink="">
      <xdr:nvSpPr>
        <xdr:cNvPr id="147" name="財政構造の弾力性該当値テキスト"/>
        <xdr:cNvSpPr txBox="1"/>
      </xdr:nvSpPr>
      <xdr:spPr>
        <a:xfrm>
          <a:off x="5041900" y="1051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165100</xdr:rowOff>
    </xdr:from>
    <xdr:to>
      <xdr:col>6</xdr:col>
      <xdr:colOff>50800</xdr:colOff>
      <xdr:row>62</xdr:row>
      <xdr:rowOff>95250</xdr:rowOff>
    </xdr:to>
    <xdr:sp macro="" textlink="">
      <xdr:nvSpPr>
        <xdr:cNvPr id="148" name="円/楕円 147"/>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80027</xdr:rowOff>
    </xdr:from>
    <xdr:ext cx="736600" cy="259045"/>
    <xdr:sp macro="" textlink="">
      <xdr:nvSpPr>
        <xdr:cNvPr id="149" name="テキスト ボックス 148"/>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160274</xdr:rowOff>
    </xdr:from>
    <xdr:to>
      <xdr:col>4</xdr:col>
      <xdr:colOff>533400</xdr:colOff>
      <xdr:row>62</xdr:row>
      <xdr:rowOff>90424</xdr:rowOff>
    </xdr:to>
    <xdr:sp macro="" textlink="">
      <xdr:nvSpPr>
        <xdr:cNvPr id="150" name="円/楕円 149"/>
        <xdr:cNvSpPr/>
      </xdr:nvSpPr>
      <xdr:spPr>
        <a:xfrm>
          <a:off x="3175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75201</xdr:rowOff>
    </xdr:from>
    <xdr:ext cx="762000" cy="259045"/>
    <xdr:sp macro="" textlink="">
      <xdr:nvSpPr>
        <xdr:cNvPr id="151" name="テキスト ボックス 150"/>
        <xdr:cNvSpPr txBox="1"/>
      </xdr:nvSpPr>
      <xdr:spPr>
        <a:xfrm>
          <a:off x="2844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138684</xdr:rowOff>
    </xdr:from>
    <xdr:to>
      <xdr:col>3</xdr:col>
      <xdr:colOff>330200</xdr:colOff>
      <xdr:row>61</xdr:row>
      <xdr:rowOff>68834</xdr:rowOff>
    </xdr:to>
    <xdr:sp macro="" textlink="">
      <xdr:nvSpPr>
        <xdr:cNvPr id="152" name="円/楕円 151"/>
        <xdr:cNvSpPr/>
      </xdr:nvSpPr>
      <xdr:spPr>
        <a:xfrm>
          <a:off x="2286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79011</xdr:rowOff>
    </xdr:from>
    <xdr:ext cx="762000" cy="259045"/>
    <xdr:sp macro="" textlink="">
      <xdr:nvSpPr>
        <xdr:cNvPr id="153" name="テキスト ボックス 152"/>
        <xdr:cNvSpPr txBox="1"/>
      </xdr:nvSpPr>
      <xdr:spPr>
        <a:xfrm>
          <a:off x="1955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162814</xdr:rowOff>
    </xdr:from>
    <xdr:to>
      <xdr:col>2</xdr:col>
      <xdr:colOff>127000</xdr:colOff>
      <xdr:row>61</xdr:row>
      <xdr:rowOff>92964</xdr:rowOff>
    </xdr:to>
    <xdr:sp macro="" textlink="">
      <xdr:nvSpPr>
        <xdr:cNvPr id="154" name="円/楕円 153"/>
        <xdr:cNvSpPr/>
      </xdr:nvSpPr>
      <xdr:spPr>
        <a:xfrm>
          <a:off x="1397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103141</xdr:rowOff>
    </xdr:from>
    <xdr:ext cx="762000" cy="259045"/>
    <xdr:sp macro="" textlink="">
      <xdr:nvSpPr>
        <xdr:cNvPr id="155" name="テキスト ボックス 154"/>
        <xdr:cNvSpPr txBox="1"/>
      </xdr:nvSpPr>
      <xdr:spPr>
        <a:xfrm>
          <a:off x="1066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類似団体平均と比較して、人件費・物件費等</a:t>
          </a:r>
          <a:r>
            <a:rPr kumimoji="1" lang="ja-JP" altLang="en-US" sz="1100">
              <a:solidFill>
                <a:schemeClr val="dk1"/>
              </a:solidFill>
              <a:effectLst/>
              <a:latin typeface="+mn-lt"/>
              <a:ea typeface="+mn-ea"/>
              <a:cs typeface="+mn-cs"/>
            </a:rPr>
            <a:t>は下回っている。</a:t>
          </a:r>
          <a:r>
            <a:rPr kumimoji="1" lang="ja-JP" altLang="ja-JP" sz="1100">
              <a:solidFill>
                <a:schemeClr val="dk1"/>
              </a:solidFill>
              <a:effectLst/>
              <a:latin typeface="+mn-lt"/>
              <a:ea typeface="+mn-ea"/>
              <a:cs typeface="+mn-cs"/>
            </a:rPr>
            <a:t>低くなっている要因として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、ゴミ処理業務や消防業務等を一部事務組合で行っていることが挙げられる。人件費について</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職員</a:t>
          </a:r>
          <a:r>
            <a:rPr kumimoji="1" lang="ja-JP" altLang="en-US" sz="1100">
              <a:solidFill>
                <a:schemeClr val="dk1"/>
              </a:solidFill>
              <a:effectLst/>
              <a:latin typeface="+mn-lt"/>
              <a:ea typeface="+mn-ea"/>
              <a:cs typeface="+mn-cs"/>
            </a:rPr>
            <a:t>数</a:t>
          </a:r>
          <a:r>
            <a:rPr kumimoji="1" lang="ja-JP" altLang="ja-JP" sz="1100">
              <a:solidFill>
                <a:schemeClr val="dk1"/>
              </a:solidFill>
              <a:effectLst/>
              <a:latin typeface="+mn-lt"/>
              <a:ea typeface="+mn-ea"/>
              <a:cs typeface="+mn-cs"/>
            </a:rPr>
            <a:t>の適正</a:t>
          </a:r>
          <a:r>
            <a:rPr kumimoji="1" lang="ja-JP" altLang="en-US" sz="1100">
              <a:solidFill>
                <a:schemeClr val="dk1"/>
              </a:solidFill>
              <a:effectLst/>
              <a:latin typeface="+mn-lt"/>
              <a:ea typeface="+mn-ea"/>
              <a:cs typeface="+mn-cs"/>
            </a:rPr>
            <a:t>な管理に努める</a:t>
          </a:r>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電算関係委託料など、物件費についても抑制に努める。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127673</xdr:rowOff>
    </xdr:from>
    <xdr:to>
      <xdr:col>7</xdr:col>
      <xdr:colOff>152400</xdr:colOff>
      <xdr:row>82</xdr:row>
      <xdr:rowOff>162339</xdr:rowOff>
    </xdr:to>
    <xdr:cxnSp macro="">
      <xdr:nvCxnSpPr>
        <xdr:cNvPr id="190" name="直線コネクタ 189"/>
        <xdr:cNvCxnSpPr/>
      </xdr:nvCxnSpPr>
      <xdr:spPr>
        <a:xfrm flipV="1">
          <a:off x="4114800" y="14186573"/>
          <a:ext cx="838200" cy="3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156763</xdr:rowOff>
    </xdr:from>
    <xdr:to>
      <xdr:col>6</xdr:col>
      <xdr:colOff>0</xdr:colOff>
      <xdr:row>82</xdr:row>
      <xdr:rowOff>162339</xdr:rowOff>
    </xdr:to>
    <xdr:cxnSp macro="">
      <xdr:nvCxnSpPr>
        <xdr:cNvPr id="193" name="直線コネクタ 192"/>
        <xdr:cNvCxnSpPr/>
      </xdr:nvCxnSpPr>
      <xdr:spPr>
        <a:xfrm>
          <a:off x="3225800" y="14215663"/>
          <a:ext cx="889000" cy="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51300</xdr:rowOff>
    </xdr:from>
    <xdr:ext cx="736600" cy="259045"/>
    <xdr:sp macro="" textlink="">
      <xdr:nvSpPr>
        <xdr:cNvPr id="195" name="テキスト ボックス 194"/>
        <xdr:cNvSpPr txBox="1"/>
      </xdr:nvSpPr>
      <xdr:spPr>
        <a:xfrm>
          <a:off x="3733800" y="1445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118168</xdr:rowOff>
    </xdr:from>
    <xdr:to>
      <xdr:col>4</xdr:col>
      <xdr:colOff>482600</xdr:colOff>
      <xdr:row>82</xdr:row>
      <xdr:rowOff>156763</xdr:rowOff>
    </xdr:to>
    <xdr:cxnSp macro="">
      <xdr:nvCxnSpPr>
        <xdr:cNvPr id="196" name="直線コネクタ 195"/>
        <xdr:cNvCxnSpPr/>
      </xdr:nvCxnSpPr>
      <xdr:spPr>
        <a:xfrm>
          <a:off x="2336800" y="14177068"/>
          <a:ext cx="889000" cy="3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118168</xdr:rowOff>
    </xdr:from>
    <xdr:to>
      <xdr:col>3</xdr:col>
      <xdr:colOff>279400</xdr:colOff>
      <xdr:row>83</xdr:row>
      <xdr:rowOff>6265</xdr:rowOff>
    </xdr:to>
    <xdr:cxnSp macro="">
      <xdr:nvCxnSpPr>
        <xdr:cNvPr id="199" name="直線コネクタ 198"/>
        <xdr:cNvCxnSpPr/>
      </xdr:nvCxnSpPr>
      <xdr:spPr>
        <a:xfrm flipV="1">
          <a:off x="1447800" y="14177068"/>
          <a:ext cx="889000" cy="5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76873</xdr:rowOff>
    </xdr:from>
    <xdr:to>
      <xdr:col>7</xdr:col>
      <xdr:colOff>203200</xdr:colOff>
      <xdr:row>83</xdr:row>
      <xdr:rowOff>7023</xdr:rowOff>
    </xdr:to>
    <xdr:sp macro="" textlink="">
      <xdr:nvSpPr>
        <xdr:cNvPr id="209" name="円/楕円 208"/>
        <xdr:cNvSpPr/>
      </xdr:nvSpPr>
      <xdr:spPr>
        <a:xfrm>
          <a:off x="4902200" y="1413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93400</xdr:rowOff>
    </xdr:from>
    <xdr:ext cx="762000" cy="259045"/>
    <xdr:sp macro="" textlink="">
      <xdr:nvSpPr>
        <xdr:cNvPr id="210" name="人件費・物件費等の状況該当値テキスト"/>
        <xdr:cNvSpPr txBox="1"/>
      </xdr:nvSpPr>
      <xdr:spPr>
        <a:xfrm>
          <a:off x="5041900" y="1398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88,787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111539</xdr:rowOff>
    </xdr:from>
    <xdr:to>
      <xdr:col>6</xdr:col>
      <xdr:colOff>50800</xdr:colOff>
      <xdr:row>83</xdr:row>
      <xdr:rowOff>41689</xdr:rowOff>
    </xdr:to>
    <xdr:sp macro="" textlink="">
      <xdr:nvSpPr>
        <xdr:cNvPr id="211" name="円/楕円 210"/>
        <xdr:cNvSpPr/>
      </xdr:nvSpPr>
      <xdr:spPr>
        <a:xfrm>
          <a:off x="4064000" y="1417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51866</xdr:rowOff>
    </xdr:from>
    <xdr:ext cx="736600" cy="259045"/>
    <xdr:sp macro="" textlink="">
      <xdr:nvSpPr>
        <xdr:cNvPr id="212" name="テキスト ボックス 211"/>
        <xdr:cNvSpPr txBox="1"/>
      </xdr:nvSpPr>
      <xdr:spPr>
        <a:xfrm>
          <a:off x="3733800" y="13939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91,373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105963</xdr:rowOff>
    </xdr:from>
    <xdr:to>
      <xdr:col>4</xdr:col>
      <xdr:colOff>533400</xdr:colOff>
      <xdr:row>83</xdr:row>
      <xdr:rowOff>36113</xdr:rowOff>
    </xdr:to>
    <xdr:sp macro="" textlink="">
      <xdr:nvSpPr>
        <xdr:cNvPr id="213" name="円/楕円 212"/>
        <xdr:cNvSpPr/>
      </xdr:nvSpPr>
      <xdr:spPr>
        <a:xfrm>
          <a:off x="3175000" y="1416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46290</xdr:rowOff>
    </xdr:from>
    <xdr:ext cx="762000" cy="259045"/>
    <xdr:sp macro="" textlink="">
      <xdr:nvSpPr>
        <xdr:cNvPr id="214" name="テキスト ボックス 213"/>
        <xdr:cNvSpPr txBox="1"/>
      </xdr:nvSpPr>
      <xdr:spPr>
        <a:xfrm>
          <a:off x="2844800" y="1393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90,957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67368</xdr:rowOff>
    </xdr:from>
    <xdr:to>
      <xdr:col>3</xdr:col>
      <xdr:colOff>330200</xdr:colOff>
      <xdr:row>82</xdr:row>
      <xdr:rowOff>168968</xdr:rowOff>
    </xdr:to>
    <xdr:sp macro="" textlink="">
      <xdr:nvSpPr>
        <xdr:cNvPr id="215" name="円/楕円 214"/>
        <xdr:cNvSpPr/>
      </xdr:nvSpPr>
      <xdr:spPr>
        <a:xfrm>
          <a:off x="2286000" y="1412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7695</xdr:rowOff>
    </xdr:from>
    <xdr:ext cx="762000" cy="259045"/>
    <xdr:sp macro="" textlink="">
      <xdr:nvSpPr>
        <xdr:cNvPr id="216" name="テキスト ボックス 215"/>
        <xdr:cNvSpPr txBox="1"/>
      </xdr:nvSpPr>
      <xdr:spPr>
        <a:xfrm>
          <a:off x="1955800" y="1389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88,078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126915</xdr:rowOff>
    </xdr:from>
    <xdr:to>
      <xdr:col>2</xdr:col>
      <xdr:colOff>127000</xdr:colOff>
      <xdr:row>83</xdr:row>
      <xdr:rowOff>57065</xdr:rowOff>
    </xdr:to>
    <xdr:sp macro="" textlink="">
      <xdr:nvSpPr>
        <xdr:cNvPr id="217" name="円/楕円 216"/>
        <xdr:cNvSpPr/>
      </xdr:nvSpPr>
      <xdr:spPr>
        <a:xfrm>
          <a:off x="1397000" y="1418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67242</xdr:rowOff>
    </xdr:from>
    <xdr:ext cx="762000" cy="259045"/>
    <xdr:sp macro="" textlink="">
      <xdr:nvSpPr>
        <xdr:cNvPr id="218" name="テキスト ボックス 217"/>
        <xdr:cNvSpPr txBox="1"/>
      </xdr:nvSpPr>
      <xdr:spPr>
        <a:xfrm>
          <a:off x="1066800" y="1395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当市の数値は、全国市平均を</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ポイント、類似団体の平均を</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ポイント下回っている。今後も給与制度や各種手当の見直しを行いながら、給与水準の適正化に努める。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74991</xdr:rowOff>
    </xdr:from>
    <xdr:to>
      <xdr:col>24</xdr:col>
      <xdr:colOff>558800</xdr:colOff>
      <xdr:row>82</xdr:row>
      <xdr:rowOff>97971</xdr:rowOff>
    </xdr:to>
    <xdr:cxnSp macro="">
      <xdr:nvCxnSpPr>
        <xdr:cNvPr id="254" name="直線コネクタ 253"/>
        <xdr:cNvCxnSpPr/>
      </xdr:nvCxnSpPr>
      <xdr:spPr>
        <a:xfrm>
          <a:off x="16179800" y="14133891"/>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5"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131536</xdr:rowOff>
    </xdr:from>
    <xdr:to>
      <xdr:col>23</xdr:col>
      <xdr:colOff>406400</xdr:colOff>
      <xdr:row>82</xdr:row>
      <xdr:rowOff>74991</xdr:rowOff>
    </xdr:to>
    <xdr:cxnSp macro="">
      <xdr:nvCxnSpPr>
        <xdr:cNvPr id="257" name="直線コネクタ 256"/>
        <xdr:cNvCxnSpPr/>
      </xdr:nvCxnSpPr>
      <xdr:spPr>
        <a:xfrm>
          <a:off x="15290800" y="14018986"/>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58" name="フローチャート : 判断 257"/>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59" name="テキスト ボックス 258"/>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62593</xdr:rowOff>
    </xdr:from>
    <xdr:to>
      <xdr:col>22</xdr:col>
      <xdr:colOff>203200</xdr:colOff>
      <xdr:row>81</xdr:row>
      <xdr:rowOff>131536</xdr:rowOff>
    </xdr:to>
    <xdr:cxnSp macro="">
      <xdr:nvCxnSpPr>
        <xdr:cNvPr id="260" name="直線コネクタ 259"/>
        <xdr:cNvCxnSpPr/>
      </xdr:nvCxnSpPr>
      <xdr:spPr>
        <a:xfrm>
          <a:off x="14401800" y="139500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2" name="テキスト ボックス 261"/>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62593</xdr:rowOff>
    </xdr:from>
    <xdr:to>
      <xdr:col>21</xdr:col>
      <xdr:colOff>0</xdr:colOff>
      <xdr:row>87</xdr:row>
      <xdr:rowOff>56545</xdr:rowOff>
    </xdr:to>
    <xdr:cxnSp macro="">
      <xdr:nvCxnSpPr>
        <xdr:cNvPr id="263" name="直線コネクタ 262"/>
        <xdr:cNvCxnSpPr/>
      </xdr:nvCxnSpPr>
      <xdr:spPr>
        <a:xfrm flipV="1">
          <a:off x="13512800" y="13950043"/>
          <a:ext cx="889000" cy="102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5" name="テキスト ボックス 264"/>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67" name="テキスト ボックス 266"/>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47171</xdr:rowOff>
    </xdr:from>
    <xdr:to>
      <xdr:col>24</xdr:col>
      <xdr:colOff>609600</xdr:colOff>
      <xdr:row>82</xdr:row>
      <xdr:rowOff>148771</xdr:rowOff>
    </xdr:to>
    <xdr:sp macro="" textlink="">
      <xdr:nvSpPr>
        <xdr:cNvPr id="273" name="円/楕円 272"/>
        <xdr:cNvSpPr/>
      </xdr:nvSpPr>
      <xdr:spPr>
        <a:xfrm>
          <a:off x="169672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63698</xdr:rowOff>
    </xdr:from>
    <xdr:ext cx="762000" cy="259045"/>
    <xdr:sp macro="" textlink="">
      <xdr:nvSpPr>
        <xdr:cNvPr id="274" name="給与水準   （国との比較）該当値テキスト"/>
        <xdr:cNvSpPr txBox="1"/>
      </xdr:nvSpPr>
      <xdr:spPr>
        <a:xfrm>
          <a:off x="17106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24191</xdr:rowOff>
    </xdr:from>
    <xdr:to>
      <xdr:col>23</xdr:col>
      <xdr:colOff>457200</xdr:colOff>
      <xdr:row>82</xdr:row>
      <xdr:rowOff>125791</xdr:rowOff>
    </xdr:to>
    <xdr:sp macro="" textlink="">
      <xdr:nvSpPr>
        <xdr:cNvPr id="275" name="円/楕円 274"/>
        <xdr:cNvSpPr/>
      </xdr:nvSpPr>
      <xdr:spPr>
        <a:xfrm>
          <a:off x="161290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135968</xdr:rowOff>
    </xdr:from>
    <xdr:ext cx="736600" cy="259045"/>
    <xdr:sp macro="" textlink="">
      <xdr:nvSpPr>
        <xdr:cNvPr id="276" name="テキスト ボックス 275"/>
        <xdr:cNvSpPr txBox="1"/>
      </xdr:nvSpPr>
      <xdr:spPr>
        <a:xfrm>
          <a:off x="15798800" y="13851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80736</xdr:rowOff>
    </xdr:from>
    <xdr:to>
      <xdr:col>22</xdr:col>
      <xdr:colOff>254000</xdr:colOff>
      <xdr:row>82</xdr:row>
      <xdr:rowOff>10886</xdr:rowOff>
    </xdr:to>
    <xdr:sp macro="" textlink="">
      <xdr:nvSpPr>
        <xdr:cNvPr id="277" name="円/楕円 276"/>
        <xdr:cNvSpPr/>
      </xdr:nvSpPr>
      <xdr:spPr>
        <a:xfrm>
          <a:off x="15240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21063</xdr:rowOff>
    </xdr:from>
    <xdr:ext cx="762000" cy="259045"/>
    <xdr:sp macro="" textlink="">
      <xdr:nvSpPr>
        <xdr:cNvPr id="278" name="テキスト ボックス 277"/>
        <xdr:cNvSpPr txBox="1"/>
      </xdr:nvSpPr>
      <xdr:spPr>
        <a:xfrm>
          <a:off x="14909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11793</xdr:rowOff>
    </xdr:from>
    <xdr:to>
      <xdr:col>21</xdr:col>
      <xdr:colOff>50800</xdr:colOff>
      <xdr:row>81</xdr:row>
      <xdr:rowOff>113393</xdr:rowOff>
    </xdr:to>
    <xdr:sp macro="" textlink="">
      <xdr:nvSpPr>
        <xdr:cNvPr id="279" name="円/楕円 278"/>
        <xdr:cNvSpPr/>
      </xdr:nvSpPr>
      <xdr:spPr>
        <a:xfrm>
          <a:off x="14351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123570</xdr:rowOff>
    </xdr:from>
    <xdr:ext cx="762000" cy="259045"/>
    <xdr:sp macro="" textlink="">
      <xdr:nvSpPr>
        <xdr:cNvPr id="280" name="テキスト ボックス 279"/>
        <xdr:cNvSpPr txBox="1"/>
      </xdr:nvSpPr>
      <xdr:spPr>
        <a:xfrm>
          <a:off x="14020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5745</xdr:rowOff>
    </xdr:from>
    <xdr:to>
      <xdr:col>19</xdr:col>
      <xdr:colOff>533400</xdr:colOff>
      <xdr:row>87</xdr:row>
      <xdr:rowOff>107345</xdr:rowOff>
    </xdr:to>
    <xdr:sp macro="" textlink="">
      <xdr:nvSpPr>
        <xdr:cNvPr id="281" name="円/楕円 280"/>
        <xdr:cNvSpPr/>
      </xdr:nvSpPr>
      <xdr:spPr>
        <a:xfrm>
          <a:off x="13462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117522</xdr:rowOff>
    </xdr:from>
    <xdr:ext cx="762000" cy="259045"/>
    <xdr:sp macro="" textlink="">
      <xdr:nvSpPr>
        <xdr:cNvPr id="282" name="テキスト ボックス 281"/>
        <xdr:cNvSpPr txBox="1"/>
      </xdr:nvSpPr>
      <xdr:spPr>
        <a:xfrm>
          <a:off x="13131800" y="1469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当市では以前から職員数を抑制してきたため、人口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人当たりの職員数は類似団体の平均を下回っている。今後も引き続き、職員数の適正な管理に努める。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141076</xdr:rowOff>
    </xdr:from>
    <xdr:to>
      <xdr:col>24</xdr:col>
      <xdr:colOff>558800</xdr:colOff>
      <xdr:row>58</xdr:row>
      <xdr:rowOff>163195</xdr:rowOff>
    </xdr:to>
    <xdr:cxnSp macro="">
      <xdr:nvCxnSpPr>
        <xdr:cNvPr id="317" name="直線コネクタ 316"/>
        <xdr:cNvCxnSpPr/>
      </xdr:nvCxnSpPr>
      <xdr:spPr>
        <a:xfrm flipV="1">
          <a:off x="16179800" y="10085176"/>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75371</xdr:rowOff>
    </xdr:from>
    <xdr:ext cx="762000" cy="259045"/>
    <xdr:sp macro="" textlink="">
      <xdr:nvSpPr>
        <xdr:cNvPr id="318" name="定員管理の状況平均値テキスト"/>
        <xdr:cNvSpPr txBox="1"/>
      </xdr:nvSpPr>
      <xdr:spPr>
        <a:xfrm>
          <a:off x="17106900" y="1036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163195</xdr:rowOff>
    </xdr:from>
    <xdr:to>
      <xdr:col>23</xdr:col>
      <xdr:colOff>406400</xdr:colOff>
      <xdr:row>59</xdr:row>
      <xdr:rowOff>15875</xdr:rowOff>
    </xdr:to>
    <xdr:cxnSp macro="">
      <xdr:nvCxnSpPr>
        <xdr:cNvPr id="320" name="直線コネクタ 319"/>
        <xdr:cNvCxnSpPr/>
      </xdr:nvCxnSpPr>
      <xdr:spPr>
        <a:xfrm flipV="1">
          <a:off x="15290800" y="1010729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21" name="フローチャート : 判断 320"/>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165540</xdr:rowOff>
    </xdr:from>
    <xdr:ext cx="736600" cy="259045"/>
    <xdr:sp macro="" textlink="">
      <xdr:nvSpPr>
        <xdr:cNvPr id="322" name="テキスト ボックス 321"/>
        <xdr:cNvSpPr txBox="1"/>
      </xdr:nvSpPr>
      <xdr:spPr>
        <a:xfrm>
          <a:off x="15798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15875</xdr:rowOff>
    </xdr:from>
    <xdr:to>
      <xdr:col>22</xdr:col>
      <xdr:colOff>203200</xdr:colOff>
      <xdr:row>59</xdr:row>
      <xdr:rowOff>48048</xdr:rowOff>
    </xdr:to>
    <xdr:cxnSp macro="">
      <xdr:nvCxnSpPr>
        <xdr:cNvPr id="323" name="直線コネクタ 322"/>
        <xdr:cNvCxnSpPr/>
      </xdr:nvCxnSpPr>
      <xdr:spPr>
        <a:xfrm flipV="1">
          <a:off x="14401800" y="1013142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5" name="テキスト ボックス 324"/>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48048</xdr:rowOff>
    </xdr:from>
    <xdr:to>
      <xdr:col>21</xdr:col>
      <xdr:colOff>0</xdr:colOff>
      <xdr:row>59</xdr:row>
      <xdr:rowOff>76200</xdr:rowOff>
    </xdr:to>
    <xdr:cxnSp macro="">
      <xdr:nvCxnSpPr>
        <xdr:cNvPr id="326" name="直線コネクタ 325"/>
        <xdr:cNvCxnSpPr/>
      </xdr:nvCxnSpPr>
      <xdr:spPr>
        <a:xfrm flipV="1">
          <a:off x="13512800" y="1016359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8" name="テキスト ボックス 327"/>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0" name="テキスト ボックス 329"/>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90276</xdr:rowOff>
    </xdr:from>
    <xdr:to>
      <xdr:col>24</xdr:col>
      <xdr:colOff>609600</xdr:colOff>
      <xdr:row>59</xdr:row>
      <xdr:rowOff>20426</xdr:rowOff>
    </xdr:to>
    <xdr:sp macro="" textlink="">
      <xdr:nvSpPr>
        <xdr:cNvPr id="336" name="円/楕円 335"/>
        <xdr:cNvSpPr/>
      </xdr:nvSpPr>
      <xdr:spPr>
        <a:xfrm>
          <a:off x="16967200" y="1003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106803</xdr:rowOff>
    </xdr:from>
    <xdr:ext cx="762000" cy="259045"/>
    <xdr:sp macro="" textlink="">
      <xdr:nvSpPr>
        <xdr:cNvPr id="337" name="定員管理の状況該当値テキスト"/>
        <xdr:cNvSpPr txBox="1"/>
      </xdr:nvSpPr>
      <xdr:spPr>
        <a:xfrm>
          <a:off x="17106900" y="987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112395</xdr:rowOff>
    </xdr:from>
    <xdr:to>
      <xdr:col>23</xdr:col>
      <xdr:colOff>457200</xdr:colOff>
      <xdr:row>59</xdr:row>
      <xdr:rowOff>42545</xdr:rowOff>
    </xdr:to>
    <xdr:sp macro="" textlink="">
      <xdr:nvSpPr>
        <xdr:cNvPr id="338" name="円/楕円 337"/>
        <xdr:cNvSpPr/>
      </xdr:nvSpPr>
      <xdr:spPr>
        <a:xfrm>
          <a:off x="161290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52722</xdr:rowOff>
    </xdr:from>
    <xdr:ext cx="736600" cy="259045"/>
    <xdr:sp macro="" textlink="">
      <xdr:nvSpPr>
        <xdr:cNvPr id="339" name="テキスト ボックス 338"/>
        <xdr:cNvSpPr txBox="1"/>
      </xdr:nvSpPr>
      <xdr:spPr>
        <a:xfrm>
          <a:off x="15798800" y="9825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136525</xdr:rowOff>
    </xdr:from>
    <xdr:to>
      <xdr:col>22</xdr:col>
      <xdr:colOff>254000</xdr:colOff>
      <xdr:row>59</xdr:row>
      <xdr:rowOff>66675</xdr:rowOff>
    </xdr:to>
    <xdr:sp macro="" textlink="">
      <xdr:nvSpPr>
        <xdr:cNvPr id="340" name="円/楕円 339"/>
        <xdr:cNvSpPr/>
      </xdr:nvSpPr>
      <xdr:spPr>
        <a:xfrm>
          <a:off x="15240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76852</xdr:rowOff>
    </xdr:from>
    <xdr:ext cx="762000" cy="259045"/>
    <xdr:sp macro="" textlink="">
      <xdr:nvSpPr>
        <xdr:cNvPr id="341" name="テキスト ボックス 340"/>
        <xdr:cNvSpPr txBox="1"/>
      </xdr:nvSpPr>
      <xdr:spPr>
        <a:xfrm>
          <a:off x="14909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168698</xdr:rowOff>
    </xdr:from>
    <xdr:to>
      <xdr:col>21</xdr:col>
      <xdr:colOff>50800</xdr:colOff>
      <xdr:row>59</xdr:row>
      <xdr:rowOff>98848</xdr:rowOff>
    </xdr:to>
    <xdr:sp macro="" textlink="">
      <xdr:nvSpPr>
        <xdr:cNvPr id="342" name="円/楕円 341"/>
        <xdr:cNvSpPr/>
      </xdr:nvSpPr>
      <xdr:spPr>
        <a:xfrm>
          <a:off x="14351000" y="1011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109025</xdr:rowOff>
    </xdr:from>
    <xdr:ext cx="762000" cy="259045"/>
    <xdr:sp macro="" textlink="">
      <xdr:nvSpPr>
        <xdr:cNvPr id="343" name="テキスト ボックス 342"/>
        <xdr:cNvSpPr txBox="1"/>
      </xdr:nvSpPr>
      <xdr:spPr>
        <a:xfrm>
          <a:off x="14020800" y="988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25400</xdr:rowOff>
    </xdr:from>
    <xdr:to>
      <xdr:col>19</xdr:col>
      <xdr:colOff>533400</xdr:colOff>
      <xdr:row>59</xdr:row>
      <xdr:rowOff>127000</xdr:rowOff>
    </xdr:to>
    <xdr:sp macro="" textlink="">
      <xdr:nvSpPr>
        <xdr:cNvPr id="344" name="円/楕円 343"/>
        <xdr:cNvSpPr/>
      </xdr:nvSpPr>
      <xdr:spPr>
        <a:xfrm>
          <a:off x="13462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137177</xdr:rowOff>
    </xdr:from>
    <xdr:ext cx="762000" cy="259045"/>
    <xdr:sp macro="" textlink="">
      <xdr:nvSpPr>
        <xdr:cNvPr id="345" name="テキスト ボックス 344"/>
        <xdr:cNvSpPr txBox="1"/>
      </xdr:nvSpPr>
      <xdr:spPr>
        <a:xfrm>
          <a:off x="13131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補償金免除繰上償還や交付税算入措置を考慮した起債借入により、類似団体平均を下回っている。今後は、合併特例債の償還</a:t>
          </a:r>
          <a:r>
            <a:rPr kumimoji="1" lang="ja-JP" altLang="en-US" sz="1100">
              <a:solidFill>
                <a:schemeClr val="dk1"/>
              </a:solidFill>
              <a:effectLst/>
              <a:latin typeface="+mn-lt"/>
              <a:ea typeface="+mn-ea"/>
              <a:cs typeface="+mn-cs"/>
            </a:rPr>
            <a:t>終了や</a:t>
          </a:r>
          <a:r>
            <a:rPr kumimoji="1" lang="ja-JP" altLang="ja-JP" sz="1100">
              <a:solidFill>
                <a:schemeClr val="dk1"/>
              </a:solidFill>
              <a:effectLst/>
              <a:latin typeface="+mn-lt"/>
              <a:ea typeface="+mn-ea"/>
              <a:cs typeface="+mn-cs"/>
            </a:rPr>
            <a:t>、交付税算入措置により実質公債比率の急激な増加は抑えられる見込みである。引き続き、起債の発行抑制や交付税算入措置を考慮した起債、計画的な繰上償還を行うなどし、公債費負担の軽減に努める。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20955</xdr:rowOff>
    </xdr:from>
    <xdr:to>
      <xdr:col>24</xdr:col>
      <xdr:colOff>558800</xdr:colOff>
      <xdr:row>39</xdr:row>
      <xdr:rowOff>39053</xdr:rowOff>
    </xdr:to>
    <xdr:cxnSp macro="">
      <xdr:nvCxnSpPr>
        <xdr:cNvPr id="375" name="直線コネクタ 374"/>
        <xdr:cNvCxnSpPr/>
      </xdr:nvCxnSpPr>
      <xdr:spPr>
        <a:xfrm>
          <a:off x="16179800" y="6707505"/>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32720</xdr:rowOff>
    </xdr:from>
    <xdr:ext cx="762000" cy="259045"/>
    <xdr:sp macro="" textlink="">
      <xdr:nvSpPr>
        <xdr:cNvPr id="376" name="公債費負担の状況平均値テキスト"/>
        <xdr:cNvSpPr txBox="1"/>
      </xdr:nvSpPr>
      <xdr:spPr>
        <a:xfrm>
          <a:off x="17106900" y="6719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20955</xdr:rowOff>
    </xdr:from>
    <xdr:to>
      <xdr:col>23</xdr:col>
      <xdr:colOff>406400</xdr:colOff>
      <xdr:row>39</xdr:row>
      <xdr:rowOff>39053</xdr:rowOff>
    </xdr:to>
    <xdr:cxnSp macro="">
      <xdr:nvCxnSpPr>
        <xdr:cNvPr id="378" name="直線コネクタ 377"/>
        <xdr:cNvCxnSpPr/>
      </xdr:nvCxnSpPr>
      <xdr:spPr>
        <a:xfrm flipV="1">
          <a:off x="15290800" y="670750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9" name="フローチャート : 判断 378"/>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153052</xdr:rowOff>
    </xdr:from>
    <xdr:ext cx="736600" cy="259045"/>
    <xdr:sp macro="" textlink="">
      <xdr:nvSpPr>
        <xdr:cNvPr id="380" name="テキスト ボックス 379"/>
        <xdr:cNvSpPr txBox="1"/>
      </xdr:nvSpPr>
      <xdr:spPr>
        <a:xfrm>
          <a:off x="15798800" y="683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39053</xdr:rowOff>
    </xdr:from>
    <xdr:to>
      <xdr:col>22</xdr:col>
      <xdr:colOff>203200</xdr:colOff>
      <xdr:row>39</xdr:row>
      <xdr:rowOff>69215</xdr:rowOff>
    </xdr:to>
    <xdr:cxnSp macro="">
      <xdr:nvCxnSpPr>
        <xdr:cNvPr id="381" name="直線コネクタ 380"/>
        <xdr:cNvCxnSpPr/>
      </xdr:nvCxnSpPr>
      <xdr:spPr>
        <a:xfrm flipV="1">
          <a:off x="14401800" y="672560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90187</xdr:rowOff>
    </xdr:from>
    <xdr:ext cx="762000" cy="259045"/>
    <xdr:sp macro="" textlink="">
      <xdr:nvSpPr>
        <xdr:cNvPr id="383" name="テキスト ボックス 382"/>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69215</xdr:rowOff>
    </xdr:from>
    <xdr:to>
      <xdr:col>21</xdr:col>
      <xdr:colOff>0</xdr:colOff>
      <xdr:row>39</xdr:row>
      <xdr:rowOff>117475</xdr:rowOff>
    </xdr:to>
    <xdr:cxnSp macro="">
      <xdr:nvCxnSpPr>
        <xdr:cNvPr id="384" name="直線コネクタ 383"/>
        <xdr:cNvCxnSpPr/>
      </xdr:nvCxnSpPr>
      <xdr:spPr>
        <a:xfrm flipV="1">
          <a:off x="13512800" y="675576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386" name="テキスト ボックス 385"/>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9224</xdr:rowOff>
    </xdr:from>
    <xdr:ext cx="762000" cy="259045"/>
    <xdr:sp macro="" textlink="">
      <xdr:nvSpPr>
        <xdr:cNvPr id="388" name="テキスト ボックス 387"/>
        <xdr:cNvSpPr txBox="1"/>
      </xdr:nvSpPr>
      <xdr:spPr>
        <a:xfrm>
          <a:off x="13131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159703</xdr:rowOff>
    </xdr:from>
    <xdr:to>
      <xdr:col>24</xdr:col>
      <xdr:colOff>609600</xdr:colOff>
      <xdr:row>39</xdr:row>
      <xdr:rowOff>89853</xdr:rowOff>
    </xdr:to>
    <xdr:sp macro="" textlink="">
      <xdr:nvSpPr>
        <xdr:cNvPr id="394" name="円/楕円 393"/>
        <xdr:cNvSpPr/>
      </xdr:nvSpPr>
      <xdr:spPr>
        <a:xfrm>
          <a:off x="16967200" y="667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4780</xdr:rowOff>
    </xdr:from>
    <xdr:ext cx="762000" cy="259045"/>
    <xdr:sp macro="" textlink="">
      <xdr:nvSpPr>
        <xdr:cNvPr id="395" name="公債費負担の状況該当値テキスト"/>
        <xdr:cNvSpPr txBox="1"/>
      </xdr:nvSpPr>
      <xdr:spPr>
        <a:xfrm>
          <a:off x="17106900" y="651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141605</xdr:rowOff>
    </xdr:from>
    <xdr:to>
      <xdr:col>23</xdr:col>
      <xdr:colOff>457200</xdr:colOff>
      <xdr:row>39</xdr:row>
      <xdr:rowOff>71755</xdr:rowOff>
    </xdr:to>
    <xdr:sp macro="" textlink="">
      <xdr:nvSpPr>
        <xdr:cNvPr id="396" name="円/楕円 395"/>
        <xdr:cNvSpPr/>
      </xdr:nvSpPr>
      <xdr:spPr>
        <a:xfrm>
          <a:off x="161290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81932</xdr:rowOff>
    </xdr:from>
    <xdr:ext cx="736600" cy="259045"/>
    <xdr:sp macro="" textlink="">
      <xdr:nvSpPr>
        <xdr:cNvPr id="397" name="テキスト ボックス 396"/>
        <xdr:cNvSpPr txBox="1"/>
      </xdr:nvSpPr>
      <xdr:spPr>
        <a:xfrm>
          <a:off x="15798800" y="642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159703</xdr:rowOff>
    </xdr:from>
    <xdr:to>
      <xdr:col>22</xdr:col>
      <xdr:colOff>254000</xdr:colOff>
      <xdr:row>39</xdr:row>
      <xdr:rowOff>89853</xdr:rowOff>
    </xdr:to>
    <xdr:sp macro="" textlink="">
      <xdr:nvSpPr>
        <xdr:cNvPr id="398" name="円/楕円 397"/>
        <xdr:cNvSpPr/>
      </xdr:nvSpPr>
      <xdr:spPr>
        <a:xfrm>
          <a:off x="15240000" y="667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100030</xdr:rowOff>
    </xdr:from>
    <xdr:ext cx="762000" cy="259045"/>
    <xdr:sp macro="" textlink="">
      <xdr:nvSpPr>
        <xdr:cNvPr id="399" name="テキスト ボックス 398"/>
        <xdr:cNvSpPr txBox="1"/>
      </xdr:nvSpPr>
      <xdr:spPr>
        <a:xfrm>
          <a:off x="14909800" y="644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18415</xdr:rowOff>
    </xdr:from>
    <xdr:to>
      <xdr:col>21</xdr:col>
      <xdr:colOff>50800</xdr:colOff>
      <xdr:row>39</xdr:row>
      <xdr:rowOff>120015</xdr:rowOff>
    </xdr:to>
    <xdr:sp macro="" textlink="">
      <xdr:nvSpPr>
        <xdr:cNvPr id="400" name="円/楕円 399"/>
        <xdr:cNvSpPr/>
      </xdr:nvSpPr>
      <xdr:spPr>
        <a:xfrm>
          <a:off x="14351000" y="67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130192</xdr:rowOff>
    </xdr:from>
    <xdr:ext cx="762000" cy="259045"/>
    <xdr:sp macro="" textlink="">
      <xdr:nvSpPr>
        <xdr:cNvPr id="401" name="テキスト ボックス 400"/>
        <xdr:cNvSpPr txBox="1"/>
      </xdr:nvSpPr>
      <xdr:spPr>
        <a:xfrm>
          <a:off x="14020800" y="647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66675</xdr:rowOff>
    </xdr:from>
    <xdr:to>
      <xdr:col>19</xdr:col>
      <xdr:colOff>533400</xdr:colOff>
      <xdr:row>39</xdr:row>
      <xdr:rowOff>168275</xdr:rowOff>
    </xdr:to>
    <xdr:sp macro="" textlink="">
      <xdr:nvSpPr>
        <xdr:cNvPr id="402" name="円/楕円 401"/>
        <xdr:cNvSpPr/>
      </xdr:nvSpPr>
      <xdr:spPr>
        <a:xfrm>
          <a:off x="13462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7002</xdr:rowOff>
    </xdr:from>
    <xdr:ext cx="762000" cy="259045"/>
    <xdr:sp macro="" textlink="">
      <xdr:nvSpPr>
        <xdr:cNvPr id="403" name="テキスト ボックス 402"/>
        <xdr:cNvSpPr txBox="1"/>
      </xdr:nvSpPr>
      <xdr:spPr>
        <a:xfrm>
          <a:off x="13131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将来負担比率</a:t>
          </a:r>
          <a:r>
            <a:rPr kumimoji="1" lang="ja-JP" altLang="en-US" sz="1100">
              <a:solidFill>
                <a:schemeClr val="dk1"/>
              </a:solidFill>
              <a:effectLst/>
              <a:latin typeface="+mn-lt"/>
              <a:ea typeface="+mn-ea"/>
              <a:cs typeface="+mn-cs"/>
            </a:rPr>
            <a:t>は、前年度は充当可能財源額が将来負担額を上回ったため算定されなかったが、</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下水道事業の公営企業債等繰入見込額が増加（約</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億円）したことが主な要因である。起債について、交付税算入措置のあるものに限って行ってきたことなどにより、類似団体平均よりも下回っているが、</a:t>
          </a:r>
          <a:r>
            <a:rPr kumimoji="1" lang="ja-JP" altLang="ja-JP" sz="1100">
              <a:solidFill>
                <a:schemeClr val="dk1"/>
              </a:solidFill>
              <a:effectLst/>
              <a:latin typeface="+mn-lt"/>
              <a:ea typeface="+mn-ea"/>
              <a:cs typeface="+mn-cs"/>
            </a:rPr>
            <a:t>今後も起債事業の取捨選択を行い、公債費等義務的経費の抑制を中心とする行財政改革を進め、財政の健全化に努める。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4123</xdr:rowOff>
    </xdr:from>
    <xdr:ext cx="762000" cy="259045"/>
    <xdr:sp macro="" textlink="">
      <xdr:nvSpPr>
        <xdr:cNvPr id="437" name="将来負担の状況平均値テキスト"/>
        <xdr:cNvSpPr txBox="1"/>
      </xdr:nvSpPr>
      <xdr:spPr>
        <a:xfrm>
          <a:off x="17106900" y="2575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8" name="フローチャート : 判断 437"/>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104690</xdr:rowOff>
    </xdr:from>
    <xdr:to>
      <xdr:col>22</xdr:col>
      <xdr:colOff>203200</xdr:colOff>
      <xdr:row>14</xdr:row>
      <xdr:rowOff>158581</xdr:rowOff>
    </xdr:to>
    <xdr:cxnSp macro="">
      <xdr:nvCxnSpPr>
        <xdr:cNvPr id="439" name="直線コネクタ 438"/>
        <xdr:cNvCxnSpPr/>
      </xdr:nvCxnSpPr>
      <xdr:spPr>
        <a:xfrm flipV="1">
          <a:off x="14401800" y="2504990"/>
          <a:ext cx="889000" cy="5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40" name="フローチャート : 判断 439"/>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41" name="テキスト ボックス 440"/>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158581</xdr:rowOff>
    </xdr:from>
    <xdr:to>
      <xdr:col>21</xdr:col>
      <xdr:colOff>0</xdr:colOff>
      <xdr:row>15</xdr:row>
      <xdr:rowOff>115020</xdr:rowOff>
    </xdr:to>
    <xdr:cxnSp macro="">
      <xdr:nvCxnSpPr>
        <xdr:cNvPr id="442" name="直線コネクタ 441"/>
        <xdr:cNvCxnSpPr/>
      </xdr:nvCxnSpPr>
      <xdr:spPr>
        <a:xfrm flipV="1">
          <a:off x="13512800" y="2558881"/>
          <a:ext cx="8890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43" name="フローチャート : 判断 442"/>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44" name="テキスト ボックス 443"/>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45" name="フローチャート : 判断 44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46" name="テキスト ボックス 445"/>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7" name="フローチャート : 判断 44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48" name="テキスト ボックス 447"/>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92625</xdr:rowOff>
    </xdr:from>
    <xdr:to>
      <xdr:col>24</xdr:col>
      <xdr:colOff>609600</xdr:colOff>
      <xdr:row>14</xdr:row>
      <xdr:rowOff>22775</xdr:rowOff>
    </xdr:to>
    <xdr:sp macro="" textlink="">
      <xdr:nvSpPr>
        <xdr:cNvPr id="454" name="円/楕円 453"/>
        <xdr:cNvSpPr/>
      </xdr:nvSpPr>
      <xdr:spPr>
        <a:xfrm>
          <a:off x="16967200" y="23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13902</xdr:rowOff>
    </xdr:from>
    <xdr:ext cx="762000" cy="259045"/>
    <xdr:sp macro="" textlink="">
      <xdr:nvSpPr>
        <xdr:cNvPr id="455" name="将来負担の状況該当値テキスト"/>
        <xdr:cNvSpPr txBox="1"/>
      </xdr:nvSpPr>
      <xdr:spPr>
        <a:xfrm>
          <a:off x="17106900" y="22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53890</xdr:rowOff>
    </xdr:from>
    <xdr:to>
      <xdr:col>22</xdr:col>
      <xdr:colOff>254000</xdr:colOff>
      <xdr:row>14</xdr:row>
      <xdr:rowOff>155490</xdr:rowOff>
    </xdr:to>
    <xdr:sp macro="" textlink="">
      <xdr:nvSpPr>
        <xdr:cNvPr id="456" name="円/楕円 455"/>
        <xdr:cNvSpPr/>
      </xdr:nvSpPr>
      <xdr:spPr>
        <a:xfrm>
          <a:off x="15240000" y="245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165667</xdr:rowOff>
    </xdr:from>
    <xdr:ext cx="762000" cy="259045"/>
    <xdr:sp macro="" textlink="">
      <xdr:nvSpPr>
        <xdr:cNvPr id="457" name="テキスト ボックス 456"/>
        <xdr:cNvSpPr txBox="1"/>
      </xdr:nvSpPr>
      <xdr:spPr>
        <a:xfrm>
          <a:off x="14909800" y="222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107781</xdr:rowOff>
    </xdr:from>
    <xdr:to>
      <xdr:col>21</xdr:col>
      <xdr:colOff>50800</xdr:colOff>
      <xdr:row>15</xdr:row>
      <xdr:rowOff>37931</xdr:rowOff>
    </xdr:to>
    <xdr:sp macro="" textlink="">
      <xdr:nvSpPr>
        <xdr:cNvPr id="458" name="円/楕円 457"/>
        <xdr:cNvSpPr/>
      </xdr:nvSpPr>
      <xdr:spPr>
        <a:xfrm>
          <a:off x="14351000" y="250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48108</xdr:rowOff>
    </xdr:from>
    <xdr:ext cx="762000" cy="259045"/>
    <xdr:sp macro="" textlink="">
      <xdr:nvSpPr>
        <xdr:cNvPr id="459" name="テキスト ボックス 458"/>
        <xdr:cNvSpPr txBox="1"/>
      </xdr:nvSpPr>
      <xdr:spPr>
        <a:xfrm>
          <a:off x="14020800" y="227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64220</xdr:rowOff>
    </xdr:from>
    <xdr:to>
      <xdr:col>19</xdr:col>
      <xdr:colOff>533400</xdr:colOff>
      <xdr:row>15</xdr:row>
      <xdr:rowOff>165820</xdr:rowOff>
    </xdr:to>
    <xdr:sp macro="" textlink="">
      <xdr:nvSpPr>
        <xdr:cNvPr id="460" name="円/楕円 459"/>
        <xdr:cNvSpPr/>
      </xdr:nvSpPr>
      <xdr:spPr>
        <a:xfrm>
          <a:off x="13462000" y="263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4547</xdr:rowOff>
    </xdr:from>
    <xdr:ext cx="762000" cy="259045"/>
    <xdr:sp macro="" textlink="">
      <xdr:nvSpPr>
        <xdr:cNvPr id="461" name="テキスト ボックス 460"/>
        <xdr:cNvSpPr txBox="1"/>
      </xdr:nvSpPr>
      <xdr:spPr>
        <a:xfrm>
          <a:off x="13131800" y="240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福岡県福津市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61,698
61,376
52.76
21,342,443
20,451,236
711,819
12,716,722
20,304,065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0.2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当市では以前から職員数を抑制してきたことにより、類似団体平均を下回っている。今後も、職員数の適正な管理に努める。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48623</xdr:rowOff>
    </xdr:from>
    <xdr:to>
      <xdr:col>7</xdr:col>
      <xdr:colOff>15875</xdr:colOff>
      <xdr:row>34</xdr:row>
      <xdr:rowOff>55154</xdr:rowOff>
    </xdr:to>
    <xdr:cxnSp macro="">
      <xdr:nvCxnSpPr>
        <xdr:cNvPr id="68" name="直線コネクタ 67"/>
        <xdr:cNvCxnSpPr/>
      </xdr:nvCxnSpPr>
      <xdr:spPr>
        <a:xfrm flipV="1">
          <a:off x="3987800" y="587792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118490</xdr:rowOff>
    </xdr:from>
    <xdr:ext cx="762000" cy="259045"/>
    <xdr:sp macro="" textlink="">
      <xdr:nvSpPr>
        <xdr:cNvPr id="69" name="人件費平均値テキスト"/>
        <xdr:cNvSpPr txBox="1"/>
      </xdr:nvSpPr>
      <xdr:spPr>
        <a:xfrm>
          <a:off x="4914900" y="6119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55154</xdr:rowOff>
    </xdr:from>
    <xdr:to>
      <xdr:col>5</xdr:col>
      <xdr:colOff>549275</xdr:colOff>
      <xdr:row>34</xdr:row>
      <xdr:rowOff>74749</xdr:rowOff>
    </xdr:to>
    <xdr:cxnSp macro="">
      <xdr:nvCxnSpPr>
        <xdr:cNvPr id="71" name="直線コネクタ 70"/>
        <xdr:cNvCxnSpPr/>
      </xdr:nvCxnSpPr>
      <xdr:spPr>
        <a:xfrm flipV="1">
          <a:off x="3098800" y="588445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3" name="テキスト ボックス 72"/>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74749</xdr:rowOff>
    </xdr:from>
    <xdr:to>
      <xdr:col>4</xdr:col>
      <xdr:colOff>346075</xdr:colOff>
      <xdr:row>34</xdr:row>
      <xdr:rowOff>81280</xdr:rowOff>
    </xdr:to>
    <xdr:cxnSp macro="">
      <xdr:nvCxnSpPr>
        <xdr:cNvPr id="74" name="直線コネクタ 73"/>
        <xdr:cNvCxnSpPr/>
      </xdr:nvCxnSpPr>
      <xdr:spPr>
        <a:xfrm flipV="1">
          <a:off x="2209800" y="59040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61340</xdr:rowOff>
    </xdr:from>
    <xdr:ext cx="762000" cy="259045"/>
    <xdr:sp macro="" textlink="">
      <xdr:nvSpPr>
        <xdr:cNvPr id="76" name="テキスト ボックス 75"/>
        <xdr:cNvSpPr txBox="1"/>
      </xdr:nvSpPr>
      <xdr:spPr>
        <a:xfrm>
          <a:off x="2717800" y="623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81280</xdr:rowOff>
    </xdr:from>
    <xdr:to>
      <xdr:col>3</xdr:col>
      <xdr:colOff>142875</xdr:colOff>
      <xdr:row>34</xdr:row>
      <xdr:rowOff>133531</xdr:rowOff>
    </xdr:to>
    <xdr:cxnSp macro="">
      <xdr:nvCxnSpPr>
        <xdr:cNvPr id="77" name="直線コネクタ 76"/>
        <xdr:cNvCxnSpPr/>
      </xdr:nvCxnSpPr>
      <xdr:spPr>
        <a:xfrm flipV="1">
          <a:off x="1320800" y="591058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54808</xdr:rowOff>
    </xdr:from>
    <xdr:ext cx="762000" cy="259045"/>
    <xdr:sp macro="" textlink="">
      <xdr:nvSpPr>
        <xdr:cNvPr id="79" name="テキスト ボックス 78"/>
        <xdr:cNvSpPr txBox="1"/>
      </xdr:nvSpPr>
      <xdr:spPr>
        <a:xfrm>
          <a:off x="1828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113591</xdr:rowOff>
    </xdr:from>
    <xdr:ext cx="762000" cy="259045"/>
    <xdr:sp macro="" textlink="">
      <xdr:nvSpPr>
        <xdr:cNvPr id="81" name="テキスト ボックス 80"/>
        <xdr:cNvSpPr txBox="1"/>
      </xdr:nvSpPr>
      <xdr:spPr>
        <a:xfrm>
          <a:off x="939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169273</xdr:rowOff>
    </xdr:from>
    <xdr:to>
      <xdr:col>7</xdr:col>
      <xdr:colOff>66675</xdr:colOff>
      <xdr:row>34</xdr:row>
      <xdr:rowOff>99423</xdr:rowOff>
    </xdr:to>
    <xdr:sp macro="" textlink="">
      <xdr:nvSpPr>
        <xdr:cNvPr id="87" name="円/楕円 86"/>
        <xdr:cNvSpPr/>
      </xdr:nvSpPr>
      <xdr:spPr>
        <a:xfrm>
          <a:off x="4775200" y="582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77850</xdr:rowOff>
    </xdr:from>
    <xdr:ext cx="762000" cy="259045"/>
    <xdr:sp macro="" textlink="">
      <xdr:nvSpPr>
        <xdr:cNvPr id="88" name="人件費該当値テキスト"/>
        <xdr:cNvSpPr txBox="1"/>
      </xdr:nvSpPr>
      <xdr:spPr>
        <a:xfrm>
          <a:off x="4914900" y="573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4354</xdr:rowOff>
    </xdr:from>
    <xdr:to>
      <xdr:col>5</xdr:col>
      <xdr:colOff>600075</xdr:colOff>
      <xdr:row>34</xdr:row>
      <xdr:rowOff>105954</xdr:rowOff>
    </xdr:to>
    <xdr:sp macro="" textlink="">
      <xdr:nvSpPr>
        <xdr:cNvPr id="89" name="円/楕円 88"/>
        <xdr:cNvSpPr/>
      </xdr:nvSpPr>
      <xdr:spPr>
        <a:xfrm>
          <a:off x="39370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116131</xdr:rowOff>
    </xdr:from>
    <xdr:ext cx="736600" cy="259045"/>
    <xdr:sp macro="" textlink="">
      <xdr:nvSpPr>
        <xdr:cNvPr id="90" name="テキスト ボックス 89"/>
        <xdr:cNvSpPr txBox="1"/>
      </xdr:nvSpPr>
      <xdr:spPr>
        <a:xfrm>
          <a:off x="3606800" y="5602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23949</xdr:rowOff>
    </xdr:from>
    <xdr:to>
      <xdr:col>4</xdr:col>
      <xdr:colOff>396875</xdr:colOff>
      <xdr:row>34</xdr:row>
      <xdr:rowOff>125549</xdr:rowOff>
    </xdr:to>
    <xdr:sp macro="" textlink="">
      <xdr:nvSpPr>
        <xdr:cNvPr id="91" name="円/楕円 90"/>
        <xdr:cNvSpPr/>
      </xdr:nvSpPr>
      <xdr:spPr>
        <a:xfrm>
          <a:off x="3048000" y="585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135726</xdr:rowOff>
    </xdr:from>
    <xdr:ext cx="762000" cy="259045"/>
    <xdr:sp macro="" textlink="">
      <xdr:nvSpPr>
        <xdr:cNvPr id="92" name="テキスト ボックス 91"/>
        <xdr:cNvSpPr txBox="1"/>
      </xdr:nvSpPr>
      <xdr:spPr>
        <a:xfrm>
          <a:off x="2717800" y="562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30480</xdr:rowOff>
    </xdr:from>
    <xdr:to>
      <xdr:col>3</xdr:col>
      <xdr:colOff>193675</xdr:colOff>
      <xdr:row>34</xdr:row>
      <xdr:rowOff>132080</xdr:rowOff>
    </xdr:to>
    <xdr:sp macro="" textlink="">
      <xdr:nvSpPr>
        <xdr:cNvPr id="93" name="円/楕円 92"/>
        <xdr:cNvSpPr/>
      </xdr:nvSpPr>
      <xdr:spPr>
        <a:xfrm>
          <a:off x="2159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142257</xdr:rowOff>
    </xdr:from>
    <xdr:ext cx="762000" cy="259045"/>
    <xdr:sp macro="" textlink="">
      <xdr:nvSpPr>
        <xdr:cNvPr id="94" name="テキスト ボックス 93"/>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82731</xdr:rowOff>
    </xdr:from>
    <xdr:to>
      <xdr:col>1</xdr:col>
      <xdr:colOff>676275</xdr:colOff>
      <xdr:row>35</xdr:row>
      <xdr:rowOff>12881</xdr:rowOff>
    </xdr:to>
    <xdr:sp macro="" textlink="">
      <xdr:nvSpPr>
        <xdr:cNvPr id="95" name="円/楕円 94"/>
        <xdr:cNvSpPr/>
      </xdr:nvSpPr>
      <xdr:spPr>
        <a:xfrm>
          <a:off x="1270000" y="591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23058</xdr:rowOff>
    </xdr:from>
    <xdr:ext cx="762000" cy="259045"/>
    <xdr:sp macro="" textlink="">
      <xdr:nvSpPr>
        <xdr:cNvPr id="96" name="テキスト ボックス 95"/>
        <xdr:cNvSpPr txBox="1"/>
      </xdr:nvSpPr>
      <xdr:spPr>
        <a:xfrm>
          <a:off x="939800" y="568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物件費に係る経常収支比率</a:t>
          </a:r>
          <a:r>
            <a:rPr kumimoji="1" lang="ja-JP" altLang="en-US" sz="1100">
              <a:solidFill>
                <a:schemeClr val="dk1"/>
              </a:solidFill>
              <a:effectLst/>
              <a:latin typeface="+mn-lt"/>
              <a:ea typeface="+mn-ea"/>
              <a:cs typeface="+mn-cs"/>
            </a:rPr>
            <a:t>は類似団体平均と同</a:t>
          </a:r>
          <a:r>
            <a:rPr kumimoji="1" lang="ja-JP" altLang="ja-JP" sz="1100">
              <a:solidFill>
                <a:schemeClr val="dk1"/>
              </a:solidFill>
              <a:effectLst/>
              <a:latin typeface="+mn-lt"/>
              <a:ea typeface="+mn-ea"/>
              <a:cs typeface="+mn-cs"/>
            </a:rPr>
            <a:t>水準となっている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民間委託や指定管理者制度の活用</a:t>
          </a:r>
          <a:r>
            <a:rPr kumimoji="1" lang="ja-JP" altLang="en-US" sz="1100">
              <a:solidFill>
                <a:schemeClr val="dk1"/>
              </a:solidFill>
              <a:effectLst/>
              <a:latin typeface="+mn-lt"/>
              <a:ea typeface="+mn-ea"/>
              <a:cs typeface="+mn-cs"/>
            </a:rPr>
            <a:t>をおこなっており</a:t>
          </a:r>
          <a:r>
            <a:rPr kumimoji="1" lang="ja-JP" altLang="ja-JP" sz="1100">
              <a:solidFill>
                <a:schemeClr val="dk1"/>
              </a:solidFill>
              <a:effectLst/>
              <a:latin typeface="+mn-lt"/>
              <a:ea typeface="+mn-ea"/>
              <a:cs typeface="+mn-cs"/>
            </a:rPr>
            <a:t>、職員人件費等が委託料へ振り替わっている。具体的には、大規模公園、自転車駐車場、福祉施設、体育施設、学童保育・学校給食、文化会館などの運営管理についてであり、今後</a:t>
          </a:r>
          <a:r>
            <a:rPr kumimoji="1" lang="ja-JP" altLang="en-US" sz="1100">
              <a:solidFill>
                <a:schemeClr val="dk1"/>
              </a:solidFill>
              <a:effectLst/>
              <a:latin typeface="+mn-lt"/>
              <a:ea typeface="+mn-ea"/>
              <a:cs typeface="+mn-cs"/>
            </a:rPr>
            <a:t>も引き続き</a:t>
          </a:r>
          <a:r>
            <a:rPr kumimoji="1" lang="ja-JP" altLang="ja-JP" sz="1100">
              <a:solidFill>
                <a:schemeClr val="dk1"/>
              </a:solidFill>
              <a:effectLst/>
              <a:latin typeface="+mn-lt"/>
              <a:ea typeface="+mn-ea"/>
              <a:cs typeface="+mn-cs"/>
            </a:rPr>
            <a:t>物件費の再点検を行いながら経費削減に努める。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76708</xdr:rowOff>
    </xdr:from>
    <xdr:to>
      <xdr:col>24</xdr:col>
      <xdr:colOff>31750</xdr:colOff>
      <xdr:row>16</xdr:row>
      <xdr:rowOff>85852</xdr:rowOff>
    </xdr:to>
    <xdr:cxnSp macro="">
      <xdr:nvCxnSpPr>
        <xdr:cNvPr id="127" name="直線コネクタ 126"/>
        <xdr:cNvCxnSpPr/>
      </xdr:nvCxnSpPr>
      <xdr:spPr>
        <a:xfrm>
          <a:off x="15671800" y="28199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51579</xdr:rowOff>
    </xdr:from>
    <xdr:ext cx="762000" cy="259045"/>
    <xdr:sp macro="" textlink="">
      <xdr:nvSpPr>
        <xdr:cNvPr id="128" name="物件費平均値テキスト"/>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76708</xdr:rowOff>
    </xdr:from>
    <xdr:to>
      <xdr:col>22</xdr:col>
      <xdr:colOff>565150</xdr:colOff>
      <xdr:row>16</xdr:row>
      <xdr:rowOff>76708</xdr:rowOff>
    </xdr:to>
    <xdr:cxnSp macro="">
      <xdr:nvCxnSpPr>
        <xdr:cNvPr id="130" name="直線コネクタ 129"/>
        <xdr:cNvCxnSpPr/>
      </xdr:nvCxnSpPr>
      <xdr:spPr>
        <a:xfrm>
          <a:off x="14782800" y="2819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91965</xdr:rowOff>
    </xdr:from>
    <xdr:ext cx="736600" cy="259045"/>
    <xdr:sp macro="" textlink="">
      <xdr:nvSpPr>
        <xdr:cNvPr id="132" name="テキスト ボックス 131"/>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3556</xdr:rowOff>
    </xdr:from>
    <xdr:to>
      <xdr:col>21</xdr:col>
      <xdr:colOff>361950</xdr:colOff>
      <xdr:row>16</xdr:row>
      <xdr:rowOff>76708</xdr:rowOff>
    </xdr:to>
    <xdr:cxnSp macro="">
      <xdr:nvCxnSpPr>
        <xdr:cNvPr id="133" name="直線コネクタ 132"/>
        <xdr:cNvCxnSpPr/>
      </xdr:nvCxnSpPr>
      <xdr:spPr>
        <a:xfrm>
          <a:off x="13893800" y="27467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35" name="テキスト ボックス 134"/>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165862</xdr:rowOff>
    </xdr:from>
    <xdr:to>
      <xdr:col>20</xdr:col>
      <xdr:colOff>158750</xdr:colOff>
      <xdr:row>16</xdr:row>
      <xdr:rowOff>3556</xdr:rowOff>
    </xdr:to>
    <xdr:cxnSp macro="">
      <xdr:nvCxnSpPr>
        <xdr:cNvPr id="136" name="直線コネクタ 135"/>
        <xdr:cNvCxnSpPr/>
      </xdr:nvCxnSpPr>
      <xdr:spPr>
        <a:xfrm>
          <a:off x="13004800" y="2737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38" name="テキスト ボックス 137"/>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40" name="テキスト ボックス 13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46" name="円/楕円 145"/>
        <xdr:cNvSpPr/>
      </xdr:nvSpPr>
      <xdr:spPr>
        <a:xfrm>
          <a:off x="164592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7129</xdr:rowOff>
    </xdr:from>
    <xdr:ext cx="762000" cy="259045"/>
    <xdr:sp macro="" textlink="">
      <xdr:nvSpPr>
        <xdr:cNvPr id="147" name="物件費該当値テキスト"/>
        <xdr:cNvSpPr txBox="1"/>
      </xdr:nvSpPr>
      <xdr:spPr>
        <a:xfrm>
          <a:off x="16598900" y="275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25908</xdr:rowOff>
    </xdr:from>
    <xdr:to>
      <xdr:col>22</xdr:col>
      <xdr:colOff>615950</xdr:colOff>
      <xdr:row>16</xdr:row>
      <xdr:rowOff>127508</xdr:rowOff>
    </xdr:to>
    <xdr:sp macro="" textlink="">
      <xdr:nvSpPr>
        <xdr:cNvPr id="148" name="円/楕円 147"/>
        <xdr:cNvSpPr/>
      </xdr:nvSpPr>
      <xdr:spPr>
        <a:xfrm>
          <a:off x="15621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112285</xdr:rowOff>
    </xdr:from>
    <xdr:ext cx="736600" cy="259045"/>
    <xdr:sp macro="" textlink="">
      <xdr:nvSpPr>
        <xdr:cNvPr id="149" name="テキスト ボックス 148"/>
        <xdr:cNvSpPr txBox="1"/>
      </xdr:nvSpPr>
      <xdr:spPr>
        <a:xfrm>
          <a:off x="15290800" y="2855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25908</xdr:rowOff>
    </xdr:from>
    <xdr:to>
      <xdr:col>21</xdr:col>
      <xdr:colOff>412750</xdr:colOff>
      <xdr:row>16</xdr:row>
      <xdr:rowOff>127508</xdr:rowOff>
    </xdr:to>
    <xdr:sp macro="" textlink="">
      <xdr:nvSpPr>
        <xdr:cNvPr id="150" name="円/楕円 149"/>
        <xdr:cNvSpPr/>
      </xdr:nvSpPr>
      <xdr:spPr>
        <a:xfrm>
          <a:off x="14732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112285</xdr:rowOff>
    </xdr:from>
    <xdr:ext cx="762000" cy="259045"/>
    <xdr:sp macro="" textlink="">
      <xdr:nvSpPr>
        <xdr:cNvPr id="151" name="テキスト ボックス 150"/>
        <xdr:cNvSpPr txBox="1"/>
      </xdr:nvSpPr>
      <xdr:spPr>
        <a:xfrm>
          <a:off x="14401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124206</xdr:rowOff>
    </xdr:from>
    <xdr:to>
      <xdr:col>20</xdr:col>
      <xdr:colOff>209550</xdr:colOff>
      <xdr:row>16</xdr:row>
      <xdr:rowOff>54356</xdr:rowOff>
    </xdr:to>
    <xdr:sp macro="" textlink="">
      <xdr:nvSpPr>
        <xdr:cNvPr id="152" name="円/楕円 151"/>
        <xdr:cNvSpPr/>
      </xdr:nvSpPr>
      <xdr:spPr>
        <a:xfrm>
          <a:off x="13843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39133</xdr:rowOff>
    </xdr:from>
    <xdr:ext cx="762000" cy="259045"/>
    <xdr:sp macro="" textlink="">
      <xdr:nvSpPr>
        <xdr:cNvPr id="153" name="テキスト ボックス 152"/>
        <xdr:cNvSpPr txBox="1"/>
      </xdr:nvSpPr>
      <xdr:spPr>
        <a:xfrm>
          <a:off x="13512800" y="278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115062</xdr:rowOff>
    </xdr:from>
    <xdr:to>
      <xdr:col>19</xdr:col>
      <xdr:colOff>6350</xdr:colOff>
      <xdr:row>16</xdr:row>
      <xdr:rowOff>45212</xdr:rowOff>
    </xdr:to>
    <xdr:sp macro="" textlink="">
      <xdr:nvSpPr>
        <xdr:cNvPr id="154" name="円/楕円 153"/>
        <xdr:cNvSpPr/>
      </xdr:nvSpPr>
      <xdr:spPr>
        <a:xfrm>
          <a:off x="12954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29989</xdr:rowOff>
    </xdr:from>
    <xdr:ext cx="762000" cy="259045"/>
    <xdr:sp macro="" textlink="">
      <xdr:nvSpPr>
        <xdr:cNvPr id="155" name="テキスト ボックス 154"/>
        <xdr:cNvSpPr txBox="1"/>
      </xdr:nvSpPr>
      <xdr:spPr>
        <a:xfrm>
          <a:off x="12623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類似団体平均を下回っているものの、私立保育所運営委託料、</a:t>
          </a:r>
          <a:r>
            <a:rPr kumimoji="1" lang="ja-JP" altLang="en-US" sz="1100">
              <a:solidFill>
                <a:schemeClr val="dk1"/>
              </a:solidFill>
              <a:effectLst/>
              <a:latin typeface="+mn-lt"/>
              <a:ea typeface="+mn-ea"/>
              <a:cs typeface="+mn-cs"/>
            </a:rPr>
            <a:t>児童手当、</a:t>
          </a:r>
          <a:r>
            <a:rPr kumimoji="1" lang="ja-JP" altLang="ja-JP" sz="1100">
              <a:solidFill>
                <a:schemeClr val="dk1"/>
              </a:solidFill>
              <a:effectLst/>
              <a:latin typeface="+mn-lt"/>
              <a:ea typeface="+mn-ea"/>
              <a:cs typeface="+mn-cs"/>
            </a:rPr>
            <a:t>障害者自立支援給付</a:t>
          </a:r>
          <a:r>
            <a:rPr kumimoji="1" lang="ja-JP" altLang="en-US" sz="1100">
              <a:solidFill>
                <a:schemeClr val="dk1"/>
              </a:solidFill>
              <a:effectLst/>
              <a:latin typeface="+mn-lt"/>
              <a:ea typeface="+mn-ea"/>
              <a:cs typeface="+mn-cs"/>
            </a:rPr>
            <a:t>、生活保護費</a:t>
          </a:r>
          <a:r>
            <a:rPr kumimoji="1" lang="ja-JP" altLang="ja-JP" sz="1100">
              <a:solidFill>
                <a:schemeClr val="dk1"/>
              </a:solidFill>
              <a:effectLst/>
              <a:latin typeface="+mn-lt"/>
              <a:ea typeface="+mn-ea"/>
              <a:cs typeface="+mn-cs"/>
            </a:rPr>
            <a:t>などの増により、前年度よりも数値が悪化した。当市では人口の増加が続いており、今後も扶助費の増加が予想される</a:t>
          </a:r>
          <a:r>
            <a:rPr kumimoji="1" lang="ja-JP" altLang="en-US" sz="1100">
              <a:solidFill>
                <a:schemeClr val="dk1"/>
              </a:solidFill>
              <a:effectLst/>
              <a:latin typeface="+mn-lt"/>
              <a:ea typeface="+mn-ea"/>
              <a:cs typeface="+mn-cs"/>
            </a:rPr>
            <a:t>。市単独で行っている事業の見直しをするなどし、抑制</a:t>
          </a:r>
          <a:r>
            <a:rPr kumimoji="1" lang="ja-JP" altLang="ja-JP" sz="1100">
              <a:solidFill>
                <a:schemeClr val="dk1"/>
              </a:solidFill>
              <a:effectLst/>
              <a:latin typeface="+mn-lt"/>
              <a:ea typeface="+mn-ea"/>
              <a:cs typeface="+mn-cs"/>
            </a:rPr>
            <a:t>するよう努める。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1815</xdr:rowOff>
    </xdr:from>
    <xdr:to>
      <xdr:col>7</xdr:col>
      <xdr:colOff>15875</xdr:colOff>
      <xdr:row>56</xdr:row>
      <xdr:rowOff>23585</xdr:rowOff>
    </xdr:to>
    <xdr:cxnSp macro="">
      <xdr:nvCxnSpPr>
        <xdr:cNvPr id="190" name="直線コネクタ 189"/>
        <xdr:cNvCxnSpPr/>
      </xdr:nvCxnSpPr>
      <xdr:spPr>
        <a:xfrm>
          <a:off x="3987800" y="96030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1"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9978</xdr:rowOff>
    </xdr:from>
    <xdr:to>
      <xdr:col>5</xdr:col>
      <xdr:colOff>549275</xdr:colOff>
      <xdr:row>56</xdr:row>
      <xdr:rowOff>1815</xdr:rowOff>
    </xdr:to>
    <xdr:cxnSp macro="">
      <xdr:nvCxnSpPr>
        <xdr:cNvPr id="193" name="直線コネクタ 192"/>
        <xdr:cNvCxnSpPr/>
      </xdr:nvCxnSpPr>
      <xdr:spPr>
        <a:xfrm>
          <a:off x="3098800" y="94397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55</xdr:row>
      <xdr:rowOff>9978</xdr:rowOff>
    </xdr:to>
    <xdr:cxnSp macro="">
      <xdr:nvCxnSpPr>
        <xdr:cNvPr id="196" name="直線コネクタ 195"/>
        <xdr:cNvCxnSpPr/>
      </xdr:nvCxnSpPr>
      <xdr:spPr>
        <a:xfrm>
          <a:off x="2209800" y="93526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83457</xdr:rowOff>
    </xdr:from>
    <xdr:to>
      <xdr:col>3</xdr:col>
      <xdr:colOff>142875</xdr:colOff>
      <xdr:row>54</xdr:row>
      <xdr:rowOff>94343</xdr:rowOff>
    </xdr:to>
    <xdr:cxnSp macro="">
      <xdr:nvCxnSpPr>
        <xdr:cNvPr id="199" name="直線コネクタ 198"/>
        <xdr:cNvCxnSpPr/>
      </xdr:nvCxnSpPr>
      <xdr:spPr>
        <a:xfrm>
          <a:off x="1320800" y="9341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01" name="テキスト ボックス 200"/>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03" name="テキスト ボックス 202"/>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209" name="円/楕円 208"/>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160762</xdr:rowOff>
    </xdr:from>
    <xdr:ext cx="762000" cy="259045"/>
    <xdr:sp macro="" textlink="">
      <xdr:nvSpPr>
        <xdr:cNvPr id="210" name="扶助費該当値テキスト"/>
        <xdr:cNvSpPr txBox="1"/>
      </xdr:nvSpPr>
      <xdr:spPr>
        <a:xfrm>
          <a:off x="4914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122465</xdr:rowOff>
    </xdr:from>
    <xdr:to>
      <xdr:col>5</xdr:col>
      <xdr:colOff>600075</xdr:colOff>
      <xdr:row>56</xdr:row>
      <xdr:rowOff>52615</xdr:rowOff>
    </xdr:to>
    <xdr:sp macro="" textlink="">
      <xdr:nvSpPr>
        <xdr:cNvPr id="211" name="円/楕円 210"/>
        <xdr:cNvSpPr/>
      </xdr:nvSpPr>
      <xdr:spPr>
        <a:xfrm>
          <a:off x="3937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62792</xdr:rowOff>
    </xdr:from>
    <xdr:ext cx="736600" cy="259045"/>
    <xdr:sp macro="" textlink="">
      <xdr:nvSpPr>
        <xdr:cNvPr id="212" name="テキスト ボックス 211"/>
        <xdr:cNvSpPr txBox="1"/>
      </xdr:nvSpPr>
      <xdr:spPr>
        <a:xfrm>
          <a:off x="3606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130628</xdr:rowOff>
    </xdr:from>
    <xdr:to>
      <xdr:col>4</xdr:col>
      <xdr:colOff>396875</xdr:colOff>
      <xdr:row>55</xdr:row>
      <xdr:rowOff>60778</xdr:rowOff>
    </xdr:to>
    <xdr:sp macro="" textlink="">
      <xdr:nvSpPr>
        <xdr:cNvPr id="213" name="円/楕円 212"/>
        <xdr:cNvSpPr/>
      </xdr:nvSpPr>
      <xdr:spPr>
        <a:xfrm>
          <a:off x="3048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70955</xdr:rowOff>
    </xdr:from>
    <xdr:ext cx="762000" cy="259045"/>
    <xdr:sp macro="" textlink="">
      <xdr:nvSpPr>
        <xdr:cNvPr id="214" name="テキスト ボックス 213"/>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15" name="円/楕円 214"/>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16" name="テキスト ボックス 215"/>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32657</xdr:rowOff>
    </xdr:from>
    <xdr:to>
      <xdr:col>1</xdr:col>
      <xdr:colOff>676275</xdr:colOff>
      <xdr:row>54</xdr:row>
      <xdr:rowOff>134257</xdr:rowOff>
    </xdr:to>
    <xdr:sp macro="" textlink="">
      <xdr:nvSpPr>
        <xdr:cNvPr id="217" name="円/楕円 216"/>
        <xdr:cNvSpPr/>
      </xdr:nvSpPr>
      <xdr:spPr>
        <a:xfrm>
          <a:off x="1270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144434</xdr:rowOff>
    </xdr:from>
    <xdr:ext cx="762000" cy="259045"/>
    <xdr:sp macro="" textlink="">
      <xdr:nvSpPr>
        <xdr:cNvPr id="218" name="テキスト ボックス 217"/>
        <xdr:cNvSpPr txBox="1"/>
      </xdr:nvSpPr>
      <xdr:spPr>
        <a:xfrm>
          <a:off x="939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前年度よりも大きく下回った要因は、</a:t>
          </a:r>
          <a:r>
            <a:rPr kumimoji="1" lang="ja-JP" altLang="ja-JP" sz="1100">
              <a:solidFill>
                <a:schemeClr val="dk1"/>
              </a:solidFill>
              <a:effectLst/>
              <a:latin typeface="+mn-lt"/>
              <a:ea typeface="+mn-ea"/>
              <a:cs typeface="+mn-cs"/>
            </a:rPr>
            <a:t>下水道事業会計への繰出金が法適化により補助費等へ</a:t>
          </a:r>
          <a:r>
            <a:rPr kumimoji="1" lang="ja-JP" altLang="en-US" sz="1100">
              <a:solidFill>
                <a:schemeClr val="dk1"/>
              </a:solidFill>
              <a:effectLst/>
              <a:latin typeface="+mn-lt"/>
              <a:ea typeface="+mn-ea"/>
              <a:cs typeface="+mn-cs"/>
            </a:rPr>
            <a:t>移行したことと、国民健康保険事業に係る赤字繰出金の減少が主なものである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も引き続き</a:t>
          </a:r>
          <a:r>
            <a:rPr kumimoji="1" lang="ja-JP" altLang="ja-JP" sz="1100">
              <a:solidFill>
                <a:schemeClr val="dk1"/>
              </a:solidFill>
              <a:effectLst/>
              <a:latin typeface="+mn-lt"/>
              <a:ea typeface="+mn-ea"/>
              <a:cs typeface="+mn-cs"/>
            </a:rPr>
            <a:t>、保険給付の適正化等を行い、繰出金の抑制に努める。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96520</xdr:rowOff>
    </xdr:from>
    <xdr:to>
      <xdr:col>24</xdr:col>
      <xdr:colOff>31750</xdr:colOff>
      <xdr:row>57</xdr:row>
      <xdr:rowOff>168910</xdr:rowOff>
    </xdr:to>
    <xdr:cxnSp macro="">
      <xdr:nvCxnSpPr>
        <xdr:cNvPr id="251" name="直線コネクタ 250"/>
        <xdr:cNvCxnSpPr/>
      </xdr:nvCxnSpPr>
      <xdr:spPr>
        <a:xfrm flipV="1">
          <a:off x="15671800" y="969772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168910</xdr:rowOff>
    </xdr:from>
    <xdr:to>
      <xdr:col>22</xdr:col>
      <xdr:colOff>565150</xdr:colOff>
      <xdr:row>57</xdr:row>
      <xdr:rowOff>168910</xdr:rowOff>
    </xdr:to>
    <xdr:cxnSp macro="">
      <xdr:nvCxnSpPr>
        <xdr:cNvPr id="254" name="直線コネクタ 253"/>
        <xdr:cNvCxnSpPr/>
      </xdr:nvCxnSpPr>
      <xdr:spPr>
        <a:xfrm>
          <a:off x="14782800" y="9941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31750</xdr:rowOff>
    </xdr:from>
    <xdr:to>
      <xdr:col>21</xdr:col>
      <xdr:colOff>361950</xdr:colOff>
      <xdr:row>57</xdr:row>
      <xdr:rowOff>168910</xdr:rowOff>
    </xdr:to>
    <xdr:cxnSp macro="">
      <xdr:nvCxnSpPr>
        <xdr:cNvPr id="257" name="直線コネクタ 256"/>
        <xdr:cNvCxnSpPr/>
      </xdr:nvCxnSpPr>
      <xdr:spPr>
        <a:xfrm>
          <a:off x="13893800" y="98044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31750</xdr:rowOff>
    </xdr:from>
    <xdr:to>
      <xdr:col>20</xdr:col>
      <xdr:colOff>158750</xdr:colOff>
      <xdr:row>57</xdr:row>
      <xdr:rowOff>31750</xdr:rowOff>
    </xdr:to>
    <xdr:cxnSp macro="">
      <xdr:nvCxnSpPr>
        <xdr:cNvPr id="260" name="直線コネクタ 259"/>
        <xdr:cNvCxnSpPr/>
      </xdr:nvCxnSpPr>
      <xdr:spPr>
        <a:xfrm>
          <a:off x="13004800" y="980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70" name="円/楕円 269"/>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62247</xdr:rowOff>
    </xdr:from>
    <xdr:ext cx="762000" cy="259045"/>
    <xdr:sp macro="" textlink="">
      <xdr:nvSpPr>
        <xdr:cNvPr id="271" name="その他該当値テキスト"/>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118110</xdr:rowOff>
    </xdr:from>
    <xdr:to>
      <xdr:col>22</xdr:col>
      <xdr:colOff>615950</xdr:colOff>
      <xdr:row>58</xdr:row>
      <xdr:rowOff>48260</xdr:rowOff>
    </xdr:to>
    <xdr:sp macro="" textlink="">
      <xdr:nvSpPr>
        <xdr:cNvPr id="272" name="円/楕円 271"/>
        <xdr:cNvSpPr/>
      </xdr:nvSpPr>
      <xdr:spPr>
        <a:xfrm>
          <a:off x="15621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33037</xdr:rowOff>
    </xdr:from>
    <xdr:ext cx="736600" cy="259045"/>
    <xdr:sp macro="" textlink="">
      <xdr:nvSpPr>
        <xdr:cNvPr id="273" name="テキスト ボックス 272"/>
        <xdr:cNvSpPr txBox="1"/>
      </xdr:nvSpPr>
      <xdr:spPr>
        <a:xfrm>
          <a:off x="15290800" y="997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118110</xdr:rowOff>
    </xdr:from>
    <xdr:to>
      <xdr:col>21</xdr:col>
      <xdr:colOff>412750</xdr:colOff>
      <xdr:row>58</xdr:row>
      <xdr:rowOff>48260</xdr:rowOff>
    </xdr:to>
    <xdr:sp macro="" textlink="">
      <xdr:nvSpPr>
        <xdr:cNvPr id="274" name="円/楕円 273"/>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33037</xdr:rowOff>
    </xdr:from>
    <xdr:ext cx="762000" cy="259045"/>
    <xdr:sp macro="" textlink="">
      <xdr:nvSpPr>
        <xdr:cNvPr id="275" name="テキスト ボックス 274"/>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152400</xdr:rowOff>
    </xdr:from>
    <xdr:to>
      <xdr:col>20</xdr:col>
      <xdr:colOff>209550</xdr:colOff>
      <xdr:row>57</xdr:row>
      <xdr:rowOff>82550</xdr:rowOff>
    </xdr:to>
    <xdr:sp macro="" textlink="">
      <xdr:nvSpPr>
        <xdr:cNvPr id="276" name="円/楕円 275"/>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67327</xdr:rowOff>
    </xdr:from>
    <xdr:ext cx="762000" cy="259045"/>
    <xdr:sp macro="" textlink="">
      <xdr:nvSpPr>
        <xdr:cNvPr id="277" name="テキスト ボックス 276"/>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6350</xdr:colOff>
      <xdr:row>57</xdr:row>
      <xdr:rowOff>82550</xdr:rowOff>
    </xdr:to>
    <xdr:sp macro="" textlink="">
      <xdr:nvSpPr>
        <xdr:cNvPr id="278" name="円/楕円 277"/>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67327</xdr:rowOff>
    </xdr:from>
    <xdr:ext cx="762000" cy="259045"/>
    <xdr:sp macro="" textlink="">
      <xdr:nvSpPr>
        <xdr:cNvPr id="279" name="テキスト ボックス 278"/>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補助費等</a:t>
          </a:r>
          <a:r>
            <a:rPr kumimoji="1" lang="ja-JP" altLang="en-US" sz="1100">
              <a:solidFill>
                <a:schemeClr val="dk1"/>
              </a:solidFill>
              <a:effectLst/>
              <a:latin typeface="+mn-lt"/>
              <a:ea typeface="+mn-ea"/>
              <a:cs typeface="+mn-cs"/>
            </a:rPr>
            <a:t>の経常収支比率が前年度より上昇した要因は、下水道事業会計への繰出金が法適化により補助費等へ移行したことが主なものである。また、類似団体と比較して</a:t>
          </a:r>
          <a:r>
            <a:rPr kumimoji="1" lang="ja-JP" altLang="ja-JP" sz="1100">
              <a:solidFill>
                <a:schemeClr val="dk1"/>
              </a:solidFill>
              <a:effectLst/>
              <a:latin typeface="+mn-lt"/>
              <a:ea typeface="+mn-ea"/>
              <a:cs typeface="+mn-cs"/>
            </a:rPr>
            <a:t>高い水準となっているのは、ごみ処理業務、消防業務等を一部事務組合で実施して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、職員人件費等や物件費が補助費等</a:t>
          </a:r>
          <a:r>
            <a:rPr kumimoji="1" lang="ja-JP" altLang="en-US" sz="1100">
              <a:solidFill>
                <a:schemeClr val="dk1"/>
              </a:solidFill>
              <a:effectLst/>
              <a:latin typeface="+mn-lt"/>
              <a:ea typeface="+mn-ea"/>
              <a:cs typeface="+mn-cs"/>
            </a:rPr>
            <a:t>で計上されている</a:t>
          </a:r>
          <a:r>
            <a:rPr kumimoji="1" lang="ja-JP" altLang="ja-JP" sz="1100">
              <a:solidFill>
                <a:schemeClr val="dk1"/>
              </a:solidFill>
              <a:effectLst/>
              <a:latin typeface="+mn-lt"/>
              <a:ea typeface="+mn-ea"/>
              <a:cs typeface="+mn-cs"/>
            </a:rPr>
            <a:t>ためである。また、区長制度を廃止し、自治会交付金を創設していることなどが要因として挙げられる。今後は事務補助金について、補助期間に終期を定め、その都度見直しを行うことで経常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92710</xdr:rowOff>
    </xdr:from>
    <xdr:to>
      <xdr:col>24</xdr:col>
      <xdr:colOff>31750</xdr:colOff>
      <xdr:row>38</xdr:row>
      <xdr:rowOff>90424</xdr:rowOff>
    </xdr:to>
    <xdr:cxnSp macro="">
      <xdr:nvCxnSpPr>
        <xdr:cNvPr id="309" name="直線コネクタ 308"/>
        <xdr:cNvCxnSpPr/>
      </xdr:nvCxnSpPr>
      <xdr:spPr>
        <a:xfrm>
          <a:off x="15671800" y="6436360"/>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92710</xdr:rowOff>
    </xdr:from>
    <xdr:to>
      <xdr:col>22</xdr:col>
      <xdr:colOff>565150</xdr:colOff>
      <xdr:row>37</xdr:row>
      <xdr:rowOff>124714</xdr:rowOff>
    </xdr:to>
    <xdr:cxnSp macro="">
      <xdr:nvCxnSpPr>
        <xdr:cNvPr id="312" name="直線コネクタ 311"/>
        <xdr:cNvCxnSpPr/>
      </xdr:nvCxnSpPr>
      <xdr:spPr>
        <a:xfrm flipV="1">
          <a:off x="14782800" y="64363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106426</xdr:rowOff>
    </xdr:from>
    <xdr:to>
      <xdr:col>21</xdr:col>
      <xdr:colOff>361950</xdr:colOff>
      <xdr:row>37</xdr:row>
      <xdr:rowOff>124714</xdr:rowOff>
    </xdr:to>
    <xdr:cxnSp macro="">
      <xdr:nvCxnSpPr>
        <xdr:cNvPr id="315" name="直線コネクタ 314"/>
        <xdr:cNvCxnSpPr/>
      </xdr:nvCxnSpPr>
      <xdr:spPr>
        <a:xfrm>
          <a:off x="13893800" y="64500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106426</xdr:rowOff>
    </xdr:from>
    <xdr:to>
      <xdr:col>20</xdr:col>
      <xdr:colOff>158750</xdr:colOff>
      <xdr:row>37</xdr:row>
      <xdr:rowOff>124714</xdr:rowOff>
    </xdr:to>
    <xdr:cxnSp macro="">
      <xdr:nvCxnSpPr>
        <xdr:cNvPr id="318" name="直線コネクタ 317"/>
        <xdr:cNvCxnSpPr/>
      </xdr:nvCxnSpPr>
      <xdr:spPr>
        <a:xfrm flipV="1">
          <a:off x="13004800" y="64500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39624</xdr:rowOff>
    </xdr:from>
    <xdr:to>
      <xdr:col>24</xdr:col>
      <xdr:colOff>82550</xdr:colOff>
      <xdr:row>38</xdr:row>
      <xdr:rowOff>141224</xdr:rowOff>
    </xdr:to>
    <xdr:sp macro="" textlink="">
      <xdr:nvSpPr>
        <xdr:cNvPr id="328" name="円/楕円 327"/>
        <xdr:cNvSpPr/>
      </xdr:nvSpPr>
      <xdr:spPr>
        <a:xfrm>
          <a:off x="16459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11701</xdr:rowOff>
    </xdr:from>
    <xdr:ext cx="762000" cy="259045"/>
    <xdr:sp macro="" textlink="">
      <xdr:nvSpPr>
        <xdr:cNvPr id="329" name="補助費等該当値テキスト"/>
        <xdr:cNvSpPr txBox="1"/>
      </xdr:nvSpPr>
      <xdr:spPr>
        <a:xfrm>
          <a:off x="16598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41910</xdr:rowOff>
    </xdr:from>
    <xdr:to>
      <xdr:col>22</xdr:col>
      <xdr:colOff>615950</xdr:colOff>
      <xdr:row>37</xdr:row>
      <xdr:rowOff>143510</xdr:rowOff>
    </xdr:to>
    <xdr:sp macro="" textlink="">
      <xdr:nvSpPr>
        <xdr:cNvPr id="330" name="円/楕円 329"/>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128287</xdr:rowOff>
    </xdr:from>
    <xdr:ext cx="736600" cy="259045"/>
    <xdr:sp macro="" textlink="">
      <xdr:nvSpPr>
        <xdr:cNvPr id="331" name="テキスト ボックス 330"/>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73914</xdr:rowOff>
    </xdr:from>
    <xdr:to>
      <xdr:col>21</xdr:col>
      <xdr:colOff>412750</xdr:colOff>
      <xdr:row>38</xdr:row>
      <xdr:rowOff>4064</xdr:rowOff>
    </xdr:to>
    <xdr:sp macro="" textlink="">
      <xdr:nvSpPr>
        <xdr:cNvPr id="332" name="円/楕円 331"/>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160291</xdr:rowOff>
    </xdr:from>
    <xdr:ext cx="762000" cy="259045"/>
    <xdr:sp macro="" textlink="">
      <xdr:nvSpPr>
        <xdr:cNvPr id="333" name="テキスト ボックス 332"/>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55626</xdr:rowOff>
    </xdr:from>
    <xdr:to>
      <xdr:col>20</xdr:col>
      <xdr:colOff>209550</xdr:colOff>
      <xdr:row>37</xdr:row>
      <xdr:rowOff>157226</xdr:rowOff>
    </xdr:to>
    <xdr:sp macro="" textlink="">
      <xdr:nvSpPr>
        <xdr:cNvPr id="334" name="円/楕円 333"/>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142003</xdr:rowOff>
    </xdr:from>
    <xdr:ext cx="762000" cy="259045"/>
    <xdr:sp macro="" textlink="">
      <xdr:nvSpPr>
        <xdr:cNvPr id="335" name="テキスト ボックス 334"/>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73914</xdr:rowOff>
    </xdr:from>
    <xdr:to>
      <xdr:col>19</xdr:col>
      <xdr:colOff>6350</xdr:colOff>
      <xdr:row>38</xdr:row>
      <xdr:rowOff>4064</xdr:rowOff>
    </xdr:to>
    <xdr:sp macro="" textlink="">
      <xdr:nvSpPr>
        <xdr:cNvPr id="336" name="円/楕円 335"/>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160291</xdr:rowOff>
    </xdr:from>
    <xdr:ext cx="762000" cy="259045"/>
    <xdr:sp macro="" textlink="">
      <xdr:nvSpPr>
        <xdr:cNvPr id="337" name="テキスト ボックス 336"/>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類似団体平均を下回っている</a:t>
          </a:r>
          <a:r>
            <a:rPr kumimoji="1" lang="ja-JP" altLang="en-US" sz="1100">
              <a:solidFill>
                <a:schemeClr val="dk1"/>
              </a:solidFill>
              <a:effectLst/>
              <a:latin typeface="+mn-lt"/>
              <a:ea typeface="+mn-ea"/>
              <a:cs typeface="+mn-cs"/>
            </a:rPr>
            <a:t>。今後は、合併特例事業債の償還が終了するなどにより、</a:t>
          </a:r>
          <a:r>
            <a:rPr kumimoji="1" lang="ja-JP" altLang="ja-JP" sz="1100">
              <a:solidFill>
                <a:schemeClr val="dk1"/>
              </a:solidFill>
              <a:effectLst/>
              <a:latin typeface="+mn-lt"/>
              <a:ea typeface="+mn-ea"/>
              <a:cs typeface="+mn-cs"/>
            </a:rPr>
            <a:t>数値の</a:t>
          </a:r>
          <a:r>
            <a:rPr kumimoji="1" lang="ja-JP" altLang="en-US" sz="1100">
              <a:solidFill>
                <a:schemeClr val="dk1"/>
              </a:solidFill>
              <a:effectLst/>
              <a:latin typeface="+mn-lt"/>
              <a:ea typeface="+mn-ea"/>
              <a:cs typeface="+mn-cs"/>
            </a:rPr>
            <a:t>大幅な</a:t>
          </a:r>
          <a:r>
            <a:rPr kumimoji="1" lang="ja-JP" altLang="ja-JP" sz="1100">
              <a:solidFill>
                <a:schemeClr val="dk1"/>
              </a:solidFill>
              <a:effectLst/>
              <a:latin typeface="+mn-lt"/>
              <a:ea typeface="+mn-ea"/>
              <a:cs typeface="+mn-cs"/>
            </a:rPr>
            <a:t>上昇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見込まれ</a:t>
          </a:r>
          <a:r>
            <a:rPr kumimoji="1" lang="ja-JP" altLang="en-US" sz="1100">
              <a:solidFill>
                <a:schemeClr val="dk1"/>
              </a:solidFill>
              <a:effectLst/>
              <a:latin typeface="+mn-lt"/>
              <a:ea typeface="+mn-ea"/>
              <a:cs typeface="+mn-cs"/>
            </a:rPr>
            <a:t>ないが、引き続き</a:t>
          </a:r>
          <a:r>
            <a:rPr kumimoji="1" lang="ja-JP" altLang="ja-JP" sz="1100">
              <a:solidFill>
                <a:schemeClr val="dk1"/>
              </a:solidFill>
              <a:effectLst/>
              <a:latin typeface="+mn-lt"/>
              <a:ea typeface="+mn-ea"/>
              <a:cs typeface="+mn-cs"/>
            </a:rPr>
            <a:t>起債</a:t>
          </a:r>
          <a:r>
            <a:rPr kumimoji="1" lang="ja-JP" altLang="en-US" sz="1100">
              <a:solidFill>
                <a:schemeClr val="dk1"/>
              </a:solidFill>
              <a:effectLst/>
              <a:latin typeface="+mn-lt"/>
              <a:ea typeface="+mn-ea"/>
              <a:cs typeface="+mn-cs"/>
            </a:rPr>
            <a:t>事業を適切に判断し、</a:t>
          </a:r>
          <a:r>
            <a:rPr kumimoji="1" lang="ja-JP" altLang="ja-JP" sz="1100">
              <a:solidFill>
                <a:schemeClr val="dk1"/>
              </a:solidFill>
              <a:effectLst/>
              <a:latin typeface="+mn-lt"/>
              <a:ea typeface="+mn-ea"/>
              <a:cs typeface="+mn-cs"/>
            </a:rPr>
            <a:t>計画的な繰上償還を行うなど現在の水準を維持するように努める。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37846</xdr:rowOff>
    </xdr:from>
    <xdr:to>
      <xdr:col>7</xdr:col>
      <xdr:colOff>15875</xdr:colOff>
      <xdr:row>77</xdr:row>
      <xdr:rowOff>46989</xdr:rowOff>
    </xdr:to>
    <xdr:cxnSp macro="">
      <xdr:nvCxnSpPr>
        <xdr:cNvPr id="367" name="直線コネクタ 366"/>
        <xdr:cNvCxnSpPr/>
      </xdr:nvCxnSpPr>
      <xdr:spPr>
        <a:xfrm>
          <a:off x="3987800" y="1323949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8"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37846</xdr:rowOff>
    </xdr:from>
    <xdr:to>
      <xdr:col>5</xdr:col>
      <xdr:colOff>549275</xdr:colOff>
      <xdr:row>77</xdr:row>
      <xdr:rowOff>56135</xdr:rowOff>
    </xdr:to>
    <xdr:cxnSp macro="">
      <xdr:nvCxnSpPr>
        <xdr:cNvPr id="370" name="直線コネクタ 369"/>
        <xdr:cNvCxnSpPr/>
      </xdr:nvCxnSpPr>
      <xdr:spPr>
        <a:xfrm flipV="1">
          <a:off x="3098800" y="132394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72" name="テキスト ボックス 371"/>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42418</xdr:rowOff>
    </xdr:from>
    <xdr:to>
      <xdr:col>4</xdr:col>
      <xdr:colOff>346075</xdr:colOff>
      <xdr:row>77</xdr:row>
      <xdr:rowOff>56135</xdr:rowOff>
    </xdr:to>
    <xdr:cxnSp macro="">
      <xdr:nvCxnSpPr>
        <xdr:cNvPr id="373" name="直線コネクタ 372"/>
        <xdr:cNvCxnSpPr/>
      </xdr:nvCxnSpPr>
      <xdr:spPr>
        <a:xfrm>
          <a:off x="2209800" y="132440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19558</xdr:rowOff>
    </xdr:from>
    <xdr:to>
      <xdr:col>3</xdr:col>
      <xdr:colOff>142875</xdr:colOff>
      <xdr:row>77</xdr:row>
      <xdr:rowOff>42418</xdr:rowOff>
    </xdr:to>
    <xdr:cxnSp macro="">
      <xdr:nvCxnSpPr>
        <xdr:cNvPr id="376" name="直線コネクタ 375"/>
        <xdr:cNvCxnSpPr/>
      </xdr:nvCxnSpPr>
      <xdr:spPr>
        <a:xfrm>
          <a:off x="1320800" y="132212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86" name="円/楕円 385"/>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12716</xdr:rowOff>
    </xdr:from>
    <xdr:ext cx="762000" cy="259045"/>
    <xdr:sp macro="" textlink="">
      <xdr:nvSpPr>
        <xdr:cNvPr id="387" name="公債費該当値テキスト"/>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158496</xdr:rowOff>
    </xdr:from>
    <xdr:to>
      <xdr:col>5</xdr:col>
      <xdr:colOff>600075</xdr:colOff>
      <xdr:row>77</xdr:row>
      <xdr:rowOff>88646</xdr:rowOff>
    </xdr:to>
    <xdr:sp macro="" textlink="">
      <xdr:nvSpPr>
        <xdr:cNvPr id="388" name="円/楕円 387"/>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98823</xdr:rowOff>
    </xdr:from>
    <xdr:ext cx="736600" cy="259045"/>
    <xdr:sp macro="" textlink="">
      <xdr:nvSpPr>
        <xdr:cNvPr id="389" name="テキスト ボックス 388"/>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5335</xdr:rowOff>
    </xdr:from>
    <xdr:to>
      <xdr:col>4</xdr:col>
      <xdr:colOff>396875</xdr:colOff>
      <xdr:row>77</xdr:row>
      <xdr:rowOff>106935</xdr:rowOff>
    </xdr:to>
    <xdr:sp macro="" textlink="">
      <xdr:nvSpPr>
        <xdr:cNvPr id="390" name="円/楕円 389"/>
        <xdr:cNvSpPr/>
      </xdr:nvSpPr>
      <xdr:spPr>
        <a:xfrm>
          <a:off x="3048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117112</xdr:rowOff>
    </xdr:from>
    <xdr:ext cx="762000" cy="259045"/>
    <xdr:sp macro="" textlink="">
      <xdr:nvSpPr>
        <xdr:cNvPr id="391" name="テキスト ボックス 390"/>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163068</xdr:rowOff>
    </xdr:from>
    <xdr:to>
      <xdr:col>3</xdr:col>
      <xdr:colOff>193675</xdr:colOff>
      <xdr:row>77</xdr:row>
      <xdr:rowOff>93218</xdr:rowOff>
    </xdr:to>
    <xdr:sp macro="" textlink="">
      <xdr:nvSpPr>
        <xdr:cNvPr id="392" name="円/楕円 391"/>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103395</xdr:rowOff>
    </xdr:from>
    <xdr:ext cx="762000" cy="259045"/>
    <xdr:sp macro="" textlink="">
      <xdr:nvSpPr>
        <xdr:cNvPr id="393" name="テキスト ボックス 392"/>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140208</xdr:rowOff>
    </xdr:from>
    <xdr:to>
      <xdr:col>1</xdr:col>
      <xdr:colOff>676275</xdr:colOff>
      <xdr:row>77</xdr:row>
      <xdr:rowOff>70358</xdr:rowOff>
    </xdr:to>
    <xdr:sp macro="" textlink="">
      <xdr:nvSpPr>
        <xdr:cNvPr id="394" name="円/楕円 393"/>
        <xdr:cNvSpPr/>
      </xdr:nvSpPr>
      <xdr:spPr>
        <a:xfrm>
          <a:off x="1270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80535</xdr:rowOff>
    </xdr:from>
    <xdr:ext cx="762000" cy="259045"/>
    <xdr:sp macro="" textlink="">
      <xdr:nvSpPr>
        <xdr:cNvPr id="395" name="テキスト ボックス 394"/>
        <xdr:cNvSpPr txBox="1"/>
      </xdr:nvSpPr>
      <xdr:spPr>
        <a:xfrm>
          <a:off x="939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公債費以外の経常収支比率は、扶助費の経常収支比率の上昇にあわせ年々上昇傾向にある。</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扶助費について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％の増加となった。私立保育所運営委託料、児童手当、障害者自立支援給付、生活保護費などの増に</a:t>
          </a:r>
          <a:r>
            <a:rPr kumimoji="1" lang="ja-JP" altLang="en-US" sz="1100">
              <a:solidFill>
                <a:schemeClr val="dk1"/>
              </a:solidFill>
              <a:effectLst/>
              <a:latin typeface="+mn-lt"/>
              <a:ea typeface="+mn-ea"/>
              <a:cs typeface="+mn-cs"/>
            </a:rPr>
            <a:t>よるものである。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xdr:rowOff>
    </xdr:from>
    <xdr:to>
      <xdr:col>24</xdr:col>
      <xdr:colOff>31750</xdr:colOff>
      <xdr:row>77</xdr:row>
      <xdr:rowOff>27939</xdr:rowOff>
    </xdr:to>
    <xdr:cxnSp macro="">
      <xdr:nvCxnSpPr>
        <xdr:cNvPr id="428" name="直線コネクタ 427"/>
        <xdr:cNvCxnSpPr/>
      </xdr:nvCxnSpPr>
      <xdr:spPr>
        <a:xfrm>
          <a:off x="15671800" y="132029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123207</xdr:rowOff>
    </xdr:from>
    <xdr:ext cx="762000" cy="259045"/>
    <xdr:sp macro="" textlink="">
      <xdr:nvSpPr>
        <xdr:cNvPr id="429"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153670</xdr:rowOff>
    </xdr:from>
    <xdr:to>
      <xdr:col>22</xdr:col>
      <xdr:colOff>565150</xdr:colOff>
      <xdr:row>77</xdr:row>
      <xdr:rowOff>1270</xdr:rowOff>
    </xdr:to>
    <xdr:cxnSp macro="">
      <xdr:nvCxnSpPr>
        <xdr:cNvPr id="431" name="直線コネクタ 430"/>
        <xdr:cNvCxnSpPr/>
      </xdr:nvCxnSpPr>
      <xdr:spPr>
        <a:xfrm>
          <a:off x="14782800" y="131838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168927</xdr:rowOff>
    </xdr:from>
    <xdr:ext cx="736600" cy="259045"/>
    <xdr:sp macro="" textlink="">
      <xdr:nvSpPr>
        <xdr:cNvPr id="433" name="テキスト ボックス 432"/>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xdr:rowOff>
    </xdr:from>
    <xdr:to>
      <xdr:col>21</xdr:col>
      <xdr:colOff>361950</xdr:colOff>
      <xdr:row>76</xdr:row>
      <xdr:rowOff>153670</xdr:rowOff>
    </xdr:to>
    <xdr:cxnSp macro="">
      <xdr:nvCxnSpPr>
        <xdr:cNvPr id="434" name="直線コネクタ 433"/>
        <xdr:cNvCxnSpPr/>
      </xdr:nvCxnSpPr>
      <xdr:spPr>
        <a:xfrm>
          <a:off x="13893800" y="1304290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xdr:rowOff>
    </xdr:from>
    <xdr:to>
      <xdr:col>20</xdr:col>
      <xdr:colOff>158750</xdr:colOff>
      <xdr:row>76</xdr:row>
      <xdr:rowOff>50800</xdr:rowOff>
    </xdr:to>
    <xdr:cxnSp macro="">
      <xdr:nvCxnSpPr>
        <xdr:cNvPr id="437" name="直線コネクタ 436"/>
        <xdr:cNvCxnSpPr/>
      </xdr:nvCxnSpPr>
      <xdr:spPr>
        <a:xfrm flipV="1">
          <a:off x="13004800" y="1304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47" name="円/楕円 446"/>
        <xdr:cNvSpPr/>
      </xdr:nvSpPr>
      <xdr:spPr>
        <a:xfrm>
          <a:off x="164592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120666</xdr:rowOff>
    </xdr:from>
    <xdr:ext cx="762000" cy="259045"/>
    <xdr:sp macro="" textlink="">
      <xdr:nvSpPr>
        <xdr:cNvPr id="448" name="公債費以外該当値テキスト"/>
        <xdr:cNvSpPr txBox="1"/>
      </xdr:nvSpPr>
      <xdr:spPr>
        <a:xfrm>
          <a:off x="165989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121920</xdr:rowOff>
    </xdr:from>
    <xdr:to>
      <xdr:col>22</xdr:col>
      <xdr:colOff>615950</xdr:colOff>
      <xdr:row>77</xdr:row>
      <xdr:rowOff>52070</xdr:rowOff>
    </xdr:to>
    <xdr:sp macro="" textlink="">
      <xdr:nvSpPr>
        <xdr:cNvPr id="449" name="円/楕円 448"/>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36847</xdr:rowOff>
    </xdr:from>
    <xdr:ext cx="736600" cy="259045"/>
    <xdr:sp macro="" textlink="">
      <xdr:nvSpPr>
        <xdr:cNvPr id="450" name="テキスト ボックス 449"/>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102870</xdr:rowOff>
    </xdr:from>
    <xdr:to>
      <xdr:col>21</xdr:col>
      <xdr:colOff>412750</xdr:colOff>
      <xdr:row>77</xdr:row>
      <xdr:rowOff>33020</xdr:rowOff>
    </xdr:to>
    <xdr:sp macro="" textlink="">
      <xdr:nvSpPr>
        <xdr:cNvPr id="451" name="円/楕円 450"/>
        <xdr:cNvSpPr/>
      </xdr:nvSpPr>
      <xdr:spPr>
        <a:xfrm>
          <a:off x="14732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17797</xdr:rowOff>
    </xdr:from>
    <xdr:ext cx="762000" cy="259045"/>
    <xdr:sp macro="" textlink="">
      <xdr:nvSpPr>
        <xdr:cNvPr id="452" name="テキスト ボックス 451"/>
        <xdr:cNvSpPr txBox="1"/>
      </xdr:nvSpPr>
      <xdr:spPr>
        <a:xfrm>
          <a:off x="14401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133350</xdr:rowOff>
    </xdr:from>
    <xdr:to>
      <xdr:col>20</xdr:col>
      <xdr:colOff>209550</xdr:colOff>
      <xdr:row>76</xdr:row>
      <xdr:rowOff>63500</xdr:rowOff>
    </xdr:to>
    <xdr:sp macro="" textlink="">
      <xdr:nvSpPr>
        <xdr:cNvPr id="453" name="円/楕円 452"/>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48277</xdr:rowOff>
    </xdr:from>
    <xdr:ext cx="762000" cy="259045"/>
    <xdr:sp macro="" textlink="">
      <xdr:nvSpPr>
        <xdr:cNvPr id="454" name="テキスト ボックス 453"/>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0</xdr:rowOff>
    </xdr:from>
    <xdr:to>
      <xdr:col>19</xdr:col>
      <xdr:colOff>6350</xdr:colOff>
      <xdr:row>76</xdr:row>
      <xdr:rowOff>101600</xdr:rowOff>
    </xdr:to>
    <xdr:sp macro="" textlink="">
      <xdr:nvSpPr>
        <xdr:cNvPr id="455" name="円/楕円 454"/>
        <xdr:cNvSpPr/>
      </xdr:nvSpPr>
      <xdr:spPr>
        <a:xfrm>
          <a:off x="12954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86377</xdr:rowOff>
    </xdr:from>
    <xdr:ext cx="762000" cy="259045"/>
    <xdr:sp macro="" textlink="">
      <xdr:nvSpPr>
        <xdr:cNvPr id="456" name="テキスト ボックス 455"/>
        <xdr:cNvSpPr txBox="1"/>
      </xdr:nvSpPr>
      <xdr:spPr>
        <a:xfrm>
          <a:off x="12623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福岡県福津市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103835</xdr:rowOff>
    </xdr:from>
    <xdr:to>
      <xdr:col>4</xdr:col>
      <xdr:colOff>1117600</xdr:colOff>
      <xdr:row>18</xdr:row>
      <xdr:rowOff>167824</xdr:rowOff>
    </xdr:to>
    <xdr:cxnSp macro="">
      <xdr:nvCxnSpPr>
        <xdr:cNvPr id="50" name="直線コネクタ 49"/>
        <xdr:cNvCxnSpPr/>
      </xdr:nvCxnSpPr>
      <xdr:spPr bwMode="auto">
        <a:xfrm>
          <a:off x="5003800" y="3237560"/>
          <a:ext cx="647700" cy="63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34910</xdr:rowOff>
    </xdr:from>
    <xdr:ext cx="762000" cy="259045"/>
    <xdr:sp macro="" textlink="">
      <xdr:nvSpPr>
        <xdr:cNvPr id="51" name="人口1人当たり決算額の推移平均値テキスト130"/>
        <xdr:cNvSpPr txBox="1"/>
      </xdr:nvSpPr>
      <xdr:spPr>
        <a:xfrm>
          <a:off x="5740400" y="282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103835</xdr:rowOff>
    </xdr:from>
    <xdr:to>
      <xdr:col>4</xdr:col>
      <xdr:colOff>469900</xdr:colOff>
      <xdr:row>18</xdr:row>
      <xdr:rowOff>106197</xdr:rowOff>
    </xdr:to>
    <xdr:cxnSp macro="">
      <xdr:nvCxnSpPr>
        <xdr:cNvPr id="53" name="直線コネクタ 52"/>
        <xdr:cNvCxnSpPr/>
      </xdr:nvCxnSpPr>
      <xdr:spPr bwMode="auto">
        <a:xfrm flipV="1">
          <a:off x="4305300" y="3237560"/>
          <a:ext cx="698500" cy="2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136866</xdr:rowOff>
    </xdr:from>
    <xdr:ext cx="736600" cy="259045"/>
    <xdr:sp macro="" textlink="">
      <xdr:nvSpPr>
        <xdr:cNvPr id="55" name="テキスト ボックス 54"/>
        <xdr:cNvSpPr txBox="1"/>
      </xdr:nvSpPr>
      <xdr:spPr>
        <a:xfrm>
          <a:off x="4622800" y="2756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106197</xdr:rowOff>
    </xdr:from>
    <xdr:to>
      <xdr:col>3</xdr:col>
      <xdr:colOff>904875</xdr:colOff>
      <xdr:row>18</xdr:row>
      <xdr:rowOff>120942</xdr:rowOff>
    </xdr:to>
    <xdr:cxnSp macro="">
      <xdr:nvCxnSpPr>
        <xdr:cNvPr id="56" name="直線コネクタ 55"/>
        <xdr:cNvCxnSpPr/>
      </xdr:nvCxnSpPr>
      <xdr:spPr bwMode="auto">
        <a:xfrm flipV="1">
          <a:off x="3606800" y="3239922"/>
          <a:ext cx="698500" cy="14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69164</xdr:rowOff>
    </xdr:from>
    <xdr:to>
      <xdr:col>3</xdr:col>
      <xdr:colOff>206375</xdr:colOff>
      <xdr:row>18</xdr:row>
      <xdr:rowOff>120942</xdr:rowOff>
    </xdr:to>
    <xdr:cxnSp macro="">
      <xdr:nvCxnSpPr>
        <xdr:cNvPr id="59" name="直線コネクタ 58"/>
        <xdr:cNvCxnSpPr/>
      </xdr:nvCxnSpPr>
      <xdr:spPr bwMode="auto">
        <a:xfrm>
          <a:off x="2908300" y="3202889"/>
          <a:ext cx="698500" cy="51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117024</xdr:rowOff>
    </xdr:from>
    <xdr:to>
      <xdr:col>5</xdr:col>
      <xdr:colOff>34925</xdr:colOff>
      <xdr:row>19</xdr:row>
      <xdr:rowOff>47174</xdr:rowOff>
    </xdr:to>
    <xdr:sp macro="" textlink="">
      <xdr:nvSpPr>
        <xdr:cNvPr id="69" name="円/楕円 68"/>
        <xdr:cNvSpPr/>
      </xdr:nvSpPr>
      <xdr:spPr bwMode="auto">
        <a:xfrm>
          <a:off x="5600700" y="3250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25601</xdr:rowOff>
    </xdr:from>
    <xdr:ext cx="762000" cy="259045"/>
    <xdr:sp macro="" textlink="">
      <xdr:nvSpPr>
        <xdr:cNvPr id="70" name="人口1人当たり決算額の推移該当値テキスト130"/>
        <xdr:cNvSpPr txBox="1"/>
      </xdr:nvSpPr>
      <xdr:spPr>
        <a:xfrm>
          <a:off x="5740400" y="315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53,357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53035</xdr:rowOff>
    </xdr:from>
    <xdr:to>
      <xdr:col>4</xdr:col>
      <xdr:colOff>520700</xdr:colOff>
      <xdr:row>18</xdr:row>
      <xdr:rowOff>154635</xdr:rowOff>
    </xdr:to>
    <xdr:sp macro="" textlink="">
      <xdr:nvSpPr>
        <xdr:cNvPr id="71" name="円/楕円 70"/>
        <xdr:cNvSpPr/>
      </xdr:nvSpPr>
      <xdr:spPr bwMode="auto">
        <a:xfrm>
          <a:off x="4953000" y="3186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139412</xdr:rowOff>
    </xdr:from>
    <xdr:ext cx="736600" cy="259045"/>
    <xdr:sp macro="" textlink="">
      <xdr:nvSpPr>
        <xdr:cNvPr id="72" name="テキスト ボックス 71"/>
        <xdr:cNvSpPr txBox="1"/>
      </xdr:nvSpPr>
      <xdr:spPr>
        <a:xfrm>
          <a:off x="4622800" y="3273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56,716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55397</xdr:rowOff>
    </xdr:from>
    <xdr:to>
      <xdr:col>3</xdr:col>
      <xdr:colOff>955675</xdr:colOff>
      <xdr:row>18</xdr:row>
      <xdr:rowOff>156997</xdr:rowOff>
    </xdr:to>
    <xdr:sp macro="" textlink="">
      <xdr:nvSpPr>
        <xdr:cNvPr id="73" name="円/楕円 72"/>
        <xdr:cNvSpPr/>
      </xdr:nvSpPr>
      <xdr:spPr bwMode="auto">
        <a:xfrm>
          <a:off x="4254500" y="3189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141774</xdr:rowOff>
    </xdr:from>
    <xdr:ext cx="762000" cy="259045"/>
    <xdr:sp macro="" textlink="">
      <xdr:nvSpPr>
        <xdr:cNvPr id="74" name="テキスト ボックス 73"/>
        <xdr:cNvSpPr txBox="1"/>
      </xdr:nvSpPr>
      <xdr:spPr>
        <a:xfrm>
          <a:off x="3924300" y="327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56,592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70142</xdr:rowOff>
    </xdr:from>
    <xdr:to>
      <xdr:col>3</xdr:col>
      <xdr:colOff>257175</xdr:colOff>
      <xdr:row>19</xdr:row>
      <xdr:rowOff>292</xdr:rowOff>
    </xdr:to>
    <xdr:sp macro="" textlink="">
      <xdr:nvSpPr>
        <xdr:cNvPr id="75" name="円/楕円 74"/>
        <xdr:cNvSpPr/>
      </xdr:nvSpPr>
      <xdr:spPr bwMode="auto">
        <a:xfrm>
          <a:off x="3556000" y="3203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156519</xdr:rowOff>
    </xdr:from>
    <xdr:ext cx="762000" cy="259045"/>
    <xdr:sp macro="" textlink="">
      <xdr:nvSpPr>
        <xdr:cNvPr id="76" name="テキスト ボックス 75"/>
        <xdr:cNvSpPr txBox="1"/>
      </xdr:nvSpPr>
      <xdr:spPr>
        <a:xfrm>
          <a:off x="3225800" y="3290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55,818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18364</xdr:rowOff>
    </xdr:from>
    <xdr:to>
      <xdr:col>2</xdr:col>
      <xdr:colOff>692150</xdr:colOff>
      <xdr:row>18</xdr:row>
      <xdr:rowOff>119964</xdr:rowOff>
    </xdr:to>
    <xdr:sp macro="" textlink="">
      <xdr:nvSpPr>
        <xdr:cNvPr id="77" name="円/楕円 76"/>
        <xdr:cNvSpPr/>
      </xdr:nvSpPr>
      <xdr:spPr bwMode="auto">
        <a:xfrm>
          <a:off x="2857500" y="3152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104741</xdr:rowOff>
    </xdr:from>
    <xdr:ext cx="762000" cy="259045"/>
    <xdr:sp macro="" textlink="">
      <xdr:nvSpPr>
        <xdr:cNvPr id="78" name="テキスト ボックス 77"/>
        <xdr:cNvSpPr txBox="1"/>
      </xdr:nvSpPr>
      <xdr:spPr>
        <a:xfrm>
          <a:off x="2527300" y="323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8051</xdr:rowOff>
    </xdr:from>
    <xdr:to>
      <xdr:col>4</xdr:col>
      <xdr:colOff>1117600</xdr:colOff>
      <xdr:row>36</xdr:row>
      <xdr:rowOff>52248</xdr:rowOff>
    </xdr:to>
    <xdr:cxnSp macro="">
      <xdr:nvCxnSpPr>
        <xdr:cNvPr id="111" name="直線コネクタ 110"/>
        <xdr:cNvCxnSpPr/>
      </xdr:nvCxnSpPr>
      <xdr:spPr bwMode="auto">
        <a:xfrm flipV="1">
          <a:off x="5003800" y="6961301"/>
          <a:ext cx="647700" cy="44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120845</xdr:rowOff>
    </xdr:from>
    <xdr:ext cx="762000" cy="259045"/>
    <xdr:sp macro="" textlink="">
      <xdr:nvSpPr>
        <xdr:cNvPr id="112" name="人口1人当たり決算額の推移平均値テキスト445"/>
        <xdr:cNvSpPr txBox="1"/>
      </xdr:nvSpPr>
      <xdr:spPr>
        <a:xfrm>
          <a:off x="5740400" y="673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44609</xdr:rowOff>
    </xdr:from>
    <xdr:to>
      <xdr:col>4</xdr:col>
      <xdr:colOff>469900</xdr:colOff>
      <xdr:row>36</xdr:row>
      <xdr:rowOff>52248</xdr:rowOff>
    </xdr:to>
    <xdr:cxnSp macro="">
      <xdr:nvCxnSpPr>
        <xdr:cNvPr id="114" name="直線コネクタ 113"/>
        <xdr:cNvCxnSpPr/>
      </xdr:nvCxnSpPr>
      <xdr:spPr bwMode="auto">
        <a:xfrm>
          <a:off x="4305300" y="6997859"/>
          <a:ext cx="698500" cy="7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52208</xdr:rowOff>
    </xdr:from>
    <xdr:ext cx="736600" cy="259045"/>
    <xdr:sp macro="" textlink="">
      <xdr:nvSpPr>
        <xdr:cNvPr id="116" name="テキスト ボックス 115"/>
        <xdr:cNvSpPr txBox="1"/>
      </xdr:nvSpPr>
      <xdr:spPr>
        <a:xfrm>
          <a:off x="4622800" y="666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39636</xdr:rowOff>
    </xdr:from>
    <xdr:to>
      <xdr:col>3</xdr:col>
      <xdr:colOff>904875</xdr:colOff>
      <xdr:row>36</xdr:row>
      <xdr:rowOff>44609</xdr:rowOff>
    </xdr:to>
    <xdr:cxnSp macro="">
      <xdr:nvCxnSpPr>
        <xdr:cNvPr id="117" name="直線コネクタ 116"/>
        <xdr:cNvCxnSpPr/>
      </xdr:nvCxnSpPr>
      <xdr:spPr bwMode="auto">
        <a:xfrm>
          <a:off x="3606800" y="6992886"/>
          <a:ext cx="698500" cy="4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xdr:cNvSpPr txBox="1"/>
      </xdr:nvSpPr>
      <xdr:spPr>
        <a:xfrm>
          <a:off x="3924300" y="65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21710</xdr:rowOff>
    </xdr:from>
    <xdr:to>
      <xdr:col>3</xdr:col>
      <xdr:colOff>206375</xdr:colOff>
      <xdr:row>36</xdr:row>
      <xdr:rowOff>39636</xdr:rowOff>
    </xdr:to>
    <xdr:cxnSp macro="">
      <xdr:nvCxnSpPr>
        <xdr:cNvPr id="120" name="直線コネクタ 119"/>
        <xdr:cNvCxnSpPr/>
      </xdr:nvCxnSpPr>
      <xdr:spPr bwMode="auto">
        <a:xfrm>
          <a:off x="2908300" y="6974960"/>
          <a:ext cx="698500" cy="17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285189</xdr:rowOff>
    </xdr:from>
    <xdr:ext cx="762000" cy="259045"/>
    <xdr:sp macro="" textlink="">
      <xdr:nvSpPr>
        <xdr:cNvPr id="122" name="テキスト ボックス 121"/>
        <xdr:cNvSpPr txBox="1"/>
      </xdr:nvSpPr>
      <xdr:spPr>
        <a:xfrm>
          <a:off x="3225800" y="65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256271</xdr:rowOff>
    </xdr:from>
    <xdr:ext cx="762000" cy="259045"/>
    <xdr:sp macro="" textlink="">
      <xdr:nvSpPr>
        <xdr:cNvPr id="124" name="テキスト ボックス 123"/>
        <xdr:cNvSpPr txBox="1"/>
      </xdr:nvSpPr>
      <xdr:spPr>
        <a:xfrm>
          <a:off x="2527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300151</xdr:rowOff>
    </xdr:from>
    <xdr:to>
      <xdr:col>5</xdr:col>
      <xdr:colOff>34925</xdr:colOff>
      <xdr:row>36</xdr:row>
      <xdr:rowOff>58851</xdr:rowOff>
    </xdr:to>
    <xdr:sp macro="" textlink="">
      <xdr:nvSpPr>
        <xdr:cNvPr id="130" name="円/楕円 129"/>
        <xdr:cNvSpPr/>
      </xdr:nvSpPr>
      <xdr:spPr bwMode="auto">
        <a:xfrm>
          <a:off x="5600700" y="6910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272228</xdr:rowOff>
    </xdr:from>
    <xdr:ext cx="762000" cy="259045"/>
    <xdr:sp macro="" textlink="">
      <xdr:nvSpPr>
        <xdr:cNvPr id="131" name="人口1人当たり決算額の推移該当値テキスト445"/>
        <xdr:cNvSpPr txBox="1"/>
      </xdr:nvSpPr>
      <xdr:spPr>
        <a:xfrm>
          <a:off x="5740400" y="6882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11,244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1448</xdr:rowOff>
    </xdr:from>
    <xdr:to>
      <xdr:col>4</xdr:col>
      <xdr:colOff>520700</xdr:colOff>
      <xdr:row>36</xdr:row>
      <xdr:rowOff>103048</xdr:rowOff>
    </xdr:to>
    <xdr:sp macro="" textlink="">
      <xdr:nvSpPr>
        <xdr:cNvPr id="132" name="円/楕円 131"/>
        <xdr:cNvSpPr/>
      </xdr:nvSpPr>
      <xdr:spPr bwMode="auto">
        <a:xfrm>
          <a:off x="4953000" y="6954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87825</xdr:rowOff>
    </xdr:from>
    <xdr:ext cx="736600" cy="259045"/>
    <xdr:sp macro="" textlink="">
      <xdr:nvSpPr>
        <xdr:cNvPr id="133" name="テキスト ボックス 132"/>
        <xdr:cNvSpPr txBox="1"/>
      </xdr:nvSpPr>
      <xdr:spPr>
        <a:xfrm>
          <a:off x="4622800" y="7041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336709</xdr:rowOff>
    </xdr:from>
    <xdr:to>
      <xdr:col>3</xdr:col>
      <xdr:colOff>955675</xdr:colOff>
      <xdr:row>36</xdr:row>
      <xdr:rowOff>95409</xdr:rowOff>
    </xdr:to>
    <xdr:sp macro="" textlink="">
      <xdr:nvSpPr>
        <xdr:cNvPr id="134" name="円/楕円 133"/>
        <xdr:cNvSpPr/>
      </xdr:nvSpPr>
      <xdr:spPr bwMode="auto">
        <a:xfrm>
          <a:off x="4254500" y="6947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80186</xdr:rowOff>
    </xdr:from>
    <xdr:ext cx="762000" cy="259045"/>
    <xdr:sp macro="" textlink="">
      <xdr:nvSpPr>
        <xdr:cNvPr id="135" name="テキスト ボックス 134"/>
        <xdr:cNvSpPr txBox="1"/>
      </xdr:nvSpPr>
      <xdr:spPr>
        <a:xfrm>
          <a:off x="3924300" y="703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331736</xdr:rowOff>
    </xdr:from>
    <xdr:to>
      <xdr:col>3</xdr:col>
      <xdr:colOff>257175</xdr:colOff>
      <xdr:row>36</xdr:row>
      <xdr:rowOff>90436</xdr:rowOff>
    </xdr:to>
    <xdr:sp macro="" textlink="">
      <xdr:nvSpPr>
        <xdr:cNvPr id="136" name="円/楕円 135"/>
        <xdr:cNvSpPr/>
      </xdr:nvSpPr>
      <xdr:spPr bwMode="auto">
        <a:xfrm>
          <a:off x="3556000" y="6942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75213</xdr:rowOff>
    </xdr:from>
    <xdr:ext cx="762000" cy="259045"/>
    <xdr:sp macro="" textlink="">
      <xdr:nvSpPr>
        <xdr:cNvPr id="137" name="テキスト ボックス 136"/>
        <xdr:cNvSpPr txBox="1"/>
      </xdr:nvSpPr>
      <xdr:spPr>
        <a:xfrm>
          <a:off x="3225800" y="702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313810</xdr:rowOff>
    </xdr:from>
    <xdr:to>
      <xdr:col>2</xdr:col>
      <xdr:colOff>692150</xdr:colOff>
      <xdr:row>36</xdr:row>
      <xdr:rowOff>72510</xdr:rowOff>
    </xdr:to>
    <xdr:sp macro="" textlink="">
      <xdr:nvSpPr>
        <xdr:cNvPr id="138" name="円/楕円 137"/>
        <xdr:cNvSpPr/>
      </xdr:nvSpPr>
      <xdr:spPr bwMode="auto">
        <a:xfrm>
          <a:off x="2857500" y="6924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57287</xdr:rowOff>
    </xdr:from>
    <xdr:ext cx="762000" cy="259045"/>
    <xdr:sp macro="" textlink="">
      <xdr:nvSpPr>
        <xdr:cNvPr id="139" name="テキスト ボックス 138"/>
        <xdr:cNvSpPr txBox="1"/>
      </xdr:nvSpPr>
      <xdr:spPr>
        <a:xfrm>
          <a:off x="2527300" y="701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福岡県福津市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61,698
61,376
52.76
21,342,443
20,451,236
711,819
12,716,722
20,304,065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167109</xdr:rowOff>
    </xdr:from>
    <xdr:to>
      <xdr:col>6</xdr:col>
      <xdr:colOff>511175</xdr:colOff>
      <xdr:row>38</xdr:row>
      <xdr:rowOff>48785</xdr:rowOff>
    </xdr:to>
    <xdr:cxnSp macro="">
      <xdr:nvCxnSpPr>
        <xdr:cNvPr id="59" name="直線コネクタ 58"/>
        <xdr:cNvCxnSpPr/>
      </xdr:nvCxnSpPr>
      <xdr:spPr>
        <a:xfrm>
          <a:off x="3797300" y="6510759"/>
          <a:ext cx="838200" cy="5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49758</xdr:rowOff>
    </xdr:from>
    <xdr:ext cx="534377" cy="259045"/>
    <xdr:sp macro="" textlink="">
      <xdr:nvSpPr>
        <xdr:cNvPr id="60" name="人件費平均値テキスト"/>
        <xdr:cNvSpPr txBox="1"/>
      </xdr:nvSpPr>
      <xdr:spPr>
        <a:xfrm>
          <a:off x="4686300" y="605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167109</xdr:rowOff>
    </xdr:from>
    <xdr:to>
      <xdr:col>5</xdr:col>
      <xdr:colOff>358775</xdr:colOff>
      <xdr:row>37</xdr:row>
      <xdr:rowOff>167589</xdr:rowOff>
    </xdr:to>
    <xdr:cxnSp macro="">
      <xdr:nvCxnSpPr>
        <xdr:cNvPr id="62" name="直線コネクタ 61"/>
        <xdr:cNvCxnSpPr/>
      </xdr:nvCxnSpPr>
      <xdr:spPr>
        <a:xfrm flipV="1">
          <a:off x="2908300" y="6510759"/>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135887</xdr:rowOff>
    </xdr:from>
    <xdr:ext cx="534377" cy="259045"/>
    <xdr:sp macro="" textlink="">
      <xdr:nvSpPr>
        <xdr:cNvPr id="64" name="テキスト ボックス 63"/>
        <xdr:cNvSpPr txBox="1"/>
      </xdr:nvSpPr>
      <xdr:spPr>
        <a:xfrm>
          <a:off x="3530111" y="59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163246</xdr:rowOff>
    </xdr:from>
    <xdr:to>
      <xdr:col>4</xdr:col>
      <xdr:colOff>155575</xdr:colOff>
      <xdr:row>37</xdr:row>
      <xdr:rowOff>167589</xdr:rowOff>
    </xdr:to>
    <xdr:cxnSp macro="">
      <xdr:nvCxnSpPr>
        <xdr:cNvPr id="65" name="直線コネクタ 64"/>
        <xdr:cNvCxnSpPr/>
      </xdr:nvCxnSpPr>
      <xdr:spPr>
        <a:xfrm>
          <a:off x="2019300" y="6506896"/>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129413</xdr:rowOff>
    </xdr:from>
    <xdr:to>
      <xdr:col>2</xdr:col>
      <xdr:colOff>638175</xdr:colOff>
      <xdr:row>37</xdr:row>
      <xdr:rowOff>163246</xdr:rowOff>
    </xdr:to>
    <xdr:cxnSp macro="">
      <xdr:nvCxnSpPr>
        <xdr:cNvPr id="68" name="直線コネクタ 67"/>
        <xdr:cNvCxnSpPr/>
      </xdr:nvCxnSpPr>
      <xdr:spPr>
        <a:xfrm>
          <a:off x="1130300" y="6473063"/>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169435</xdr:rowOff>
    </xdr:from>
    <xdr:to>
      <xdr:col>6</xdr:col>
      <xdr:colOff>561975</xdr:colOff>
      <xdr:row>38</xdr:row>
      <xdr:rowOff>99585</xdr:rowOff>
    </xdr:to>
    <xdr:sp macro="" textlink="">
      <xdr:nvSpPr>
        <xdr:cNvPr id="78" name="円/楕円 77"/>
        <xdr:cNvSpPr/>
      </xdr:nvSpPr>
      <xdr:spPr>
        <a:xfrm>
          <a:off x="4584700" y="651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147862</xdr:rowOff>
    </xdr:from>
    <xdr:ext cx="534377" cy="259045"/>
    <xdr:sp macro="" textlink="">
      <xdr:nvSpPr>
        <xdr:cNvPr id="79" name="人件費該当値テキスト"/>
        <xdr:cNvSpPr txBox="1"/>
      </xdr:nvSpPr>
      <xdr:spPr>
        <a:xfrm>
          <a:off x="4686300" y="649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43,977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116309</xdr:rowOff>
    </xdr:from>
    <xdr:to>
      <xdr:col>5</xdr:col>
      <xdr:colOff>409575</xdr:colOff>
      <xdr:row>38</xdr:row>
      <xdr:rowOff>46459</xdr:rowOff>
    </xdr:to>
    <xdr:sp macro="" textlink="">
      <xdr:nvSpPr>
        <xdr:cNvPr id="80" name="円/楕円 79"/>
        <xdr:cNvSpPr/>
      </xdr:nvSpPr>
      <xdr:spPr>
        <a:xfrm>
          <a:off x="3746500" y="645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37586</xdr:rowOff>
    </xdr:from>
    <xdr:ext cx="534377" cy="259045"/>
    <xdr:sp macro="" textlink="">
      <xdr:nvSpPr>
        <xdr:cNvPr id="81" name="テキスト ボックス 80"/>
        <xdr:cNvSpPr txBox="1"/>
      </xdr:nvSpPr>
      <xdr:spPr>
        <a:xfrm>
          <a:off x="3530111" y="655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46,301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116789</xdr:rowOff>
    </xdr:from>
    <xdr:to>
      <xdr:col>4</xdr:col>
      <xdr:colOff>206375</xdr:colOff>
      <xdr:row>38</xdr:row>
      <xdr:rowOff>46940</xdr:rowOff>
    </xdr:to>
    <xdr:sp macro="" textlink="">
      <xdr:nvSpPr>
        <xdr:cNvPr id="82" name="円/楕円 81"/>
        <xdr:cNvSpPr/>
      </xdr:nvSpPr>
      <xdr:spPr>
        <a:xfrm>
          <a:off x="2857500" y="64604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38066</xdr:rowOff>
    </xdr:from>
    <xdr:ext cx="534377" cy="259045"/>
    <xdr:sp macro="" textlink="">
      <xdr:nvSpPr>
        <xdr:cNvPr id="83" name="テキスト ボックス 82"/>
        <xdr:cNvSpPr txBox="1"/>
      </xdr:nvSpPr>
      <xdr:spPr>
        <a:xfrm>
          <a:off x="2641111" y="655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46,280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112446</xdr:rowOff>
    </xdr:from>
    <xdr:to>
      <xdr:col>3</xdr:col>
      <xdr:colOff>3175</xdr:colOff>
      <xdr:row>38</xdr:row>
      <xdr:rowOff>42596</xdr:rowOff>
    </xdr:to>
    <xdr:sp macro="" textlink="">
      <xdr:nvSpPr>
        <xdr:cNvPr id="84" name="円/楕円 83"/>
        <xdr:cNvSpPr/>
      </xdr:nvSpPr>
      <xdr:spPr>
        <a:xfrm>
          <a:off x="1968500" y="645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33723</xdr:rowOff>
    </xdr:from>
    <xdr:ext cx="534377" cy="259045"/>
    <xdr:sp macro="" textlink="">
      <xdr:nvSpPr>
        <xdr:cNvPr id="85" name="テキスト ボックス 84"/>
        <xdr:cNvSpPr txBox="1"/>
      </xdr:nvSpPr>
      <xdr:spPr>
        <a:xfrm>
          <a:off x="1752111" y="654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46,470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78613</xdr:rowOff>
    </xdr:from>
    <xdr:to>
      <xdr:col>1</xdr:col>
      <xdr:colOff>485775</xdr:colOff>
      <xdr:row>38</xdr:row>
      <xdr:rowOff>8763</xdr:rowOff>
    </xdr:to>
    <xdr:sp macro="" textlink="">
      <xdr:nvSpPr>
        <xdr:cNvPr id="86" name="円/楕円 85"/>
        <xdr:cNvSpPr/>
      </xdr:nvSpPr>
      <xdr:spPr>
        <a:xfrm>
          <a:off x="1079500" y="642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171340</xdr:rowOff>
    </xdr:from>
    <xdr:ext cx="534377" cy="259045"/>
    <xdr:sp macro="" textlink="">
      <xdr:nvSpPr>
        <xdr:cNvPr id="87" name="テキスト ボックス 86"/>
        <xdr:cNvSpPr txBox="1"/>
      </xdr:nvSpPr>
      <xdr:spPr>
        <a:xfrm>
          <a:off x="863111" y="651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96593</xdr:rowOff>
    </xdr:from>
    <xdr:to>
      <xdr:col>6</xdr:col>
      <xdr:colOff>511175</xdr:colOff>
      <xdr:row>56</xdr:row>
      <xdr:rowOff>99499</xdr:rowOff>
    </xdr:to>
    <xdr:cxnSp macro="">
      <xdr:nvCxnSpPr>
        <xdr:cNvPr id="119" name="直線コネクタ 118"/>
        <xdr:cNvCxnSpPr/>
      </xdr:nvCxnSpPr>
      <xdr:spPr>
        <a:xfrm>
          <a:off x="3797300" y="9697793"/>
          <a:ext cx="838200" cy="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94534</xdr:rowOff>
    </xdr:from>
    <xdr:ext cx="534377" cy="259045"/>
    <xdr:sp macro="" textlink="">
      <xdr:nvSpPr>
        <xdr:cNvPr id="120" name="物件費平均値テキスト"/>
        <xdr:cNvSpPr txBox="1"/>
      </xdr:nvSpPr>
      <xdr:spPr>
        <a:xfrm>
          <a:off x="4686300" y="93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96593</xdr:rowOff>
    </xdr:from>
    <xdr:to>
      <xdr:col>5</xdr:col>
      <xdr:colOff>358775</xdr:colOff>
      <xdr:row>56</xdr:row>
      <xdr:rowOff>102699</xdr:rowOff>
    </xdr:to>
    <xdr:cxnSp macro="">
      <xdr:nvCxnSpPr>
        <xdr:cNvPr id="122" name="直線コネクタ 121"/>
        <xdr:cNvCxnSpPr/>
      </xdr:nvCxnSpPr>
      <xdr:spPr>
        <a:xfrm flipV="1">
          <a:off x="2908300" y="9697793"/>
          <a:ext cx="889000" cy="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66601</xdr:rowOff>
    </xdr:from>
    <xdr:ext cx="534377" cy="259045"/>
    <xdr:sp macro="" textlink="">
      <xdr:nvSpPr>
        <xdr:cNvPr id="124" name="テキスト ボックス 123"/>
        <xdr:cNvSpPr txBox="1"/>
      </xdr:nvSpPr>
      <xdr:spPr>
        <a:xfrm>
          <a:off x="3530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102699</xdr:rowOff>
    </xdr:from>
    <xdr:to>
      <xdr:col>4</xdr:col>
      <xdr:colOff>155575</xdr:colOff>
      <xdr:row>57</xdr:row>
      <xdr:rowOff>15178</xdr:rowOff>
    </xdr:to>
    <xdr:cxnSp macro="">
      <xdr:nvCxnSpPr>
        <xdr:cNvPr id="125" name="直線コネクタ 124"/>
        <xdr:cNvCxnSpPr/>
      </xdr:nvCxnSpPr>
      <xdr:spPr>
        <a:xfrm flipV="1">
          <a:off x="2019300" y="9703899"/>
          <a:ext cx="889000" cy="8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119845</xdr:rowOff>
    </xdr:from>
    <xdr:to>
      <xdr:col>2</xdr:col>
      <xdr:colOff>638175</xdr:colOff>
      <xdr:row>57</xdr:row>
      <xdr:rowOff>15178</xdr:rowOff>
    </xdr:to>
    <xdr:cxnSp macro="">
      <xdr:nvCxnSpPr>
        <xdr:cNvPr id="128" name="直線コネクタ 127"/>
        <xdr:cNvCxnSpPr/>
      </xdr:nvCxnSpPr>
      <xdr:spPr>
        <a:xfrm>
          <a:off x="1130300" y="9721045"/>
          <a:ext cx="889000" cy="6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48699</xdr:rowOff>
    </xdr:from>
    <xdr:to>
      <xdr:col>6</xdr:col>
      <xdr:colOff>561975</xdr:colOff>
      <xdr:row>56</xdr:row>
      <xdr:rowOff>150299</xdr:rowOff>
    </xdr:to>
    <xdr:sp macro="" textlink="">
      <xdr:nvSpPr>
        <xdr:cNvPr id="138" name="円/楕円 137"/>
        <xdr:cNvSpPr/>
      </xdr:nvSpPr>
      <xdr:spPr>
        <a:xfrm>
          <a:off x="4584700" y="964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27126</xdr:rowOff>
    </xdr:from>
    <xdr:ext cx="534377" cy="259045"/>
    <xdr:sp macro="" textlink="">
      <xdr:nvSpPr>
        <xdr:cNvPr id="139" name="物件費該当値テキスト"/>
        <xdr:cNvSpPr txBox="1"/>
      </xdr:nvSpPr>
      <xdr:spPr>
        <a:xfrm>
          <a:off x="4686300" y="962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45,731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45793</xdr:rowOff>
    </xdr:from>
    <xdr:to>
      <xdr:col>5</xdr:col>
      <xdr:colOff>409575</xdr:colOff>
      <xdr:row>56</xdr:row>
      <xdr:rowOff>147393</xdr:rowOff>
    </xdr:to>
    <xdr:sp macro="" textlink="">
      <xdr:nvSpPr>
        <xdr:cNvPr id="140" name="円/楕円 139"/>
        <xdr:cNvSpPr/>
      </xdr:nvSpPr>
      <xdr:spPr>
        <a:xfrm>
          <a:off x="3746500" y="964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138520</xdr:rowOff>
    </xdr:from>
    <xdr:ext cx="534377" cy="259045"/>
    <xdr:sp macro="" textlink="">
      <xdr:nvSpPr>
        <xdr:cNvPr id="141" name="テキスト ボックス 140"/>
        <xdr:cNvSpPr txBox="1"/>
      </xdr:nvSpPr>
      <xdr:spPr>
        <a:xfrm>
          <a:off x="3530111" y="973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45,820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51899</xdr:rowOff>
    </xdr:from>
    <xdr:to>
      <xdr:col>4</xdr:col>
      <xdr:colOff>206375</xdr:colOff>
      <xdr:row>56</xdr:row>
      <xdr:rowOff>153499</xdr:rowOff>
    </xdr:to>
    <xdr:sp macro="" textlink="">
      <xdr:nvSpPr>
        <xdr:cNvPr id="142" name="円/楕円 141"/>
        <xdr:cNvSpPr/>
      </xdr:nvSpPr>
      <xdr:spPr>
        <a:xfrm>
          <a:off x="2857500" y="965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144626</xdr:rowOff>
    </xdr:from>
    <xdr:ext cx="534377" cy="259045"/>
    <xdr:sp macro="" textlink="">
      <xdr:nvSpPr>
        <xdr:cNvPr id="143" name="テキスト ボックス 142"/>
        <xdr:cNvSpPr txBox="1"/>
      </xdr:nvSpPr>
      <xdr:spPr>
        <a:xfrm>
          <a:off x="2641111" y="974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45,633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135828</xdr:rowOff>
    </xdr:from>
    <xdr:to>
      <xdr:col>3</xdr:col>
      <xdr:colOff>3175</xdr:colOff>
      <xdr:row>57</xdr:row>
      <xdr:rowOff>65978</xdr:rowOff>
    </xdr:to>
    <xdr:sp macro="" textlink="">
      <xdr:nvSpPr>
        <xdr:cNvPr id="144" name="円/楕円 143"/>
        <xdr:cNvSpPr/>
      </xdr:nvSpPr>
      <xdr:spPr>
        <a:xfrm>
          <a:off x="1968500" y="973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57105</xdr:rowOff>
    </xdr:from>
    <xdr:ext cx="534377" cy="259045"/>
    <xdr:sp macro="" textlink="">
      <xdr:nvSpPr>
        <xdr:cNvPr id="145" name="テキスト ボックス 144"/>
        <xdr:cNvSpPr txBox="1"/>
      </xdr:nvSpPr>
      <xdr:spPr>
        <a:xfrm>
          <a:off x="1752111" y="982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43,063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69045</xdr:rowOff>
    </xdr:from>
    <xdr:to>
      <xdr:col>1</xdr:col>
      <xdr:colOff>485775</xdr:colOff>
      <xdr:row>56</xdr:row>
      <xdr:rowOff>170645</xdr:rowOff>
    </xdr:to>
    <xdr:sp macro="" textlink="">
      <xdr:nvSpPr>
        <xdr:cNvPr id="146" name="円/楕円 145"/>
        <xdr:cNvSpPr/>
      </xdr:nvSpPr>
      <xdr:spPr>
        <a:xfrm>
          <a:off x="1079500" y="967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161772</xdr:rowOff>
    </xdr:from>
    <xdr:ext cx="534377" cy="259045"/>
    <xdr:sp macro="" textlink="">
      <xdr:nvSpPr>
        <xdr:cNvPr id="147" name="テキスト ボックス 146"/>
        <xdr:cNvSpPr txBox="1"/>
      </xdr:nvSpPr>
      <xdr:spPr>
        <a:xfrm>
          <a:off x="863111" y="976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46031</xdr:rowOff>
    </xdr:from>
    <xdr:to>
      <xdr:col>6</xdr:col>
      <xdr:colOff>511175</xdr:colOff>
      <xdr:row>77</xdr:row>
      <xdr:rowOff>53232</xdr:rowOff>
    </xdr:to>
    <xdr:cxnSp macro="">
      <xdr:nvCxnSpPr>
        <xdr:cNvPr id="172" name="直線コネクタ 171"/>
        <xdr:cNvCxnSpPr/>
      </xdr:nvCxnSpPr>
      <xdr:spPr>
        <a:xfrm>
          <a:off x="3797300" y="13247681"/>
          <a:ext cx="8382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36830</xdr:rowOff>
    </xdr:from>
    <xdr:to>
      <xdr:col>5</xdr:col>
      <xdr:colOff>358775</xdr:colOff>
      <xdr:row>77</xdr:row>
      <xdr:rowOff>46031</xdr:rowOff>
    </xdr:to>
    <xdr:cxnSp macro="">
      <xdr:nvCxnSpPr>
        <xdr:cNvPr id="175" name="直線コネクタ 174"/>
        <xdr:cNvCxnSpPr/>
      </xdr:nvCxnSpPr>
      <xdr:spPr>
        <a:xfrm>
          <a:off x="2908300" y="13238480"/>
          <a:ext cx="8890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7" name="テキスト ボックス 176"/>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36830</xdr:rowOff>
    </xdr:from>
    <xdr:to>
      <xdr:col>4</xdr:col>
      <xdr:colOff>155575</xdr:colOff>
      <xdr:row>77</xdr:row>
      <xdr:rowOff>57004</xdr:rowOff>
    </xdr:to>
    <xdr:cxnSp macro="">
      <xdr:nvCxnSpPr>
        <xdr:cNvPr id="178" name="直線コネクタ 177"/>
        <xdr:cNvCxnSpPr/>
      </xdr:nvCxnSpPr>
      <xdr:spPr>
        <a:xfrm flipV="1">
          <a:off x="2019300" y="13238480"/>
          <a:ext cx="889000" cy="2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52260</xdr:rowOff>
    </xdr:from>
    <xdr:to>
      <xdr:col>2</xdr:col>
      <xdr:colOff>638175</xdr:colOff>
      <xdr:row>77</xdr:row>
      <xdr:rowOff>57004</xdr:rowOff>
    </xdr:to>
    <xdr:cxnSp macro="">
      <xdr:nvCxnSpPr>
        <xdr:cNvPr id="181" name="直線コネクタ 180"/>
        <xdr:cNvCxnSpPr/>
      </xdr:nvCxnSpPr>
      <xdr:spPr>
        <a:xfrm>
          <a:off x="1130300" y="13253910"/>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2432</xdr:rowOff>
    </xdr:from>
    <xdr:to>
      <xdr:col>6</xdr:col>
      <xdr:colOff>561975</xdr:colOff>
      <xdr:row>77</xdr:row>
      <xdr:rowOff>104032</xdr:rowOff>
    </xdr:to>
    <xdr:sp macro="" textlink="">
      <xdr:nvSpPr>
        <xdr:cNvPr id="191" name="円/楕円 190"/>
        <xdr:cNvSpPr/>
      </xdr:nvSpPr>
      <xdr:spPr>
        <a:xfrm>
          <a:off x="4584700" y="132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93445</xdr:rowOff>
    </xdr:from>
    <xdr:ext cx="469744" cy="259045"/>
    <xdr:sp macro="" textlink="">
      <xdr:nvSpPr>
        <xdr:cNvPr id="192" name="維持補修費該当値テキスト"/>
        <xdr:cNvSpPr txBox="1"/>
      </xdr:nvSpPr>
      <xdr:spPr>
        <a:xfrm>
          <a:off x="4686300" y="1312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166681</xdr:rowOff>
    </xdr:from>
    <xdr:to>
      <xdr:col>5</xdr:col>
      <xdr:colOff>409575</xdr:colOff>
      <xdr:row>77</xdr:row>
      <xdr:rowOff>96831</xdr:rowOff>
    </xdr:to>
    <xdr:sp macro="" textlink="">
      <xdr:nvSpPr>
        <xdr:cNvPr id="193" name="円/楕円 192"/>
        <xdr:cNvSpPr/>
      </xdr:nvSpPr>
      <xdr:spPr>
        <a:xfrm>
          <a:off x="3746500" y="1319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87958</xdr:rowOff>
    </xdr:from>
    <xdr:ext cx="469744" cy="259045"/>
    <xdr:sp macro="" textlink="">
      <xdr:nvSpPr>
        <xdr:cNvPr id="194" name="テキスト ボックス 193"/>
        <xdr:cNvSpPr txBox="1"/>
      </xdr:nvSpPr>
      <xdr:spPr>
        <a:xfrm>
          <a:off x="3562427" y="1328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157480</xdr:rowOff>
    </xdr:from>
    <xdr:to>
      <xdr:col>4</xdr:col>
      <xdr:colOff>206375</xdr:colOff>
      <xdr:row>77</xdr:row>
      <xdr:rowOff>87630</xdr:rowOff>
    </xdr:to>
    <xdr:sp macro="" textlink="">
      <xdr:nvSpPr>
        <xdr:cNvPr id="195" name="円/楕円 194"/>
        <xdr:cNvSpPr/>
      </xdr:nvSpPr>
      <xdr:spPr>
        <a:xfrm>
          <a:off x="2857500" y="1318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78757</xdr:rowOff>
    </xdr:from>
    <xdr:ext cx="469744" cy="259045"/>
    <xdr:sp macro="" textlink="">
      <xdr:nvSpPr>
        <xdr:cNvPr id="196" name="テキスト ボックス 195"/>
        <xdr:cNvSpPr txBox="1"/>
      </xdr:nvSpPr>
      <xdr:spPr>
        <a:xfrm>
          <a:off x="2673427" y="1328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6204</xdr:rowOff>
    </xdr:from>
    <xdr:to>
      <xdr:col>3</xdr:col>
      <xdr:colOff>3175</xdr:colOff>
      <xdr:row>77</xdr:row>
      <xdr:rowOff>107804</xdr:rowOff>
    </xdr:to>
    <xdr:sp macro="" textlink="">
      <xdr:nvSpPr>
        <xdr:cNvPr id="197" name="円/楕円 196"/>
        <xdr:cNvSpPr/>
      </xdr:nvSpPr>
      <xdr:spPr>
        <a:xfrm>
          <a:off x="1968500" y="1320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98931</xdr:rowOff>
    </xdr:from>
    <xdr:ext cx="469744" cy="259045"/>
    <xdr:sp macro="" textlink="">
      <xdr:nvSpPr>
        <xdr:cNvPr id="198" name="テキスト ボックス 197"/>
        <xdr:cNvSpPr txBox="1"/>
      </xdr:nvSpPr>
      <xdr:spPr>
        <a:xfrm>
          <a:off x="1784427" y="1330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1460</xdr:rowOff>
    </xdr:from>
    <xdr:to>
      <xdr:col>1</xdr:col>
      <xdr:colOff>485775</xdr:colOff>
      <xdr:row>77</xdr:row>
      <xdr:rowOff>103060</xdr:rowOff>
    </xdr:to>
    <xdr:sp macro="" textlink="">
      <xdr:nvSpPr>
        <xdr:cNvPr id="199" name="円/楕円 198"/>
        <xdr:cNvSpPr/>
      </xdr:nvSpPr>
      <xdr:spPr>
        <a:xfrm>
          <a:off x="1079500" y="132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94187</xdr:rowOff>
    </xdr:from>
    <xdr:ext cx="469744" cy="259045"/>
    <xdr:sp macro="" textlink="">
      <xdr:nvSpPr>
        <xdr:cNvPr id="200" name="テキスト ボックス 199"/>
        <xdr:cNvSpPr txBox="1"/>
      </xdr:nvSpPr>
      <xdr:spPr>
        <a:xfrm>
          <a:off x="895427" y="1329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148566</xdr:rowOff>
    </xdr:from>
    <xdr:to>
      <xdr:col>6</xdr:col>
      <xdr:colOff>511175</xdr:colOff>
      <xdr:row>95</xdr:row>
      <xdr:rowOff>137136</xdr:rowOff>
    </xdr:to>
    <xdr:cxnSp macro="">
      <xdr:nvCxnSpPr>
        <xdr:cNvPr id="232" name="直線コネクタ 231"/>
        <xdr:cNvCxnSpPr/>
      </xdr:nvCxnSpPr>
      <xdr:spPr>
        <a:xfrm flipV="1">
          <a:off x="3797300" y="16264866"/>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87346</xdr:rowOff>
    </xdr:from>
    <xdr:ext cx="534377" cy="259045"/>
    <xdr:sp macro="" textlink="">
      <xdr:nvSpPr>
        <xdr:cNvPr id="233" name="扶助費平均値テキスト"/>
        <xdr:cNvSpPr txBox="1"/>
      </xdr:nvSpPr>
      <xdr:spPr>
        <a:xfrm>
          <a:off x="4686300" y="16203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137136</xdr:rowOff>
    </xdr:from>
    <xdr:to>
      <xdr:col>5</xdr:col>
      <xdr:colOff>358775</xdr:colOff>
      <xdr:row>96</xdr:row>
      <xdr:rowOff>76346</xdr:rowOff>
    </xdr:to>
    <xdr:cxnSp macro="">
      <xdr:nvCxnSpPr>
        <xdr:cNvPr id="235" name="直線コネクタ 234"/>
        <xdr:cNvCxnSpPr/>
      </xdr:nvCxnSpPr>
      <xdr:spPr>
        <a:xfrm flipV="1">
          <a:off x="2908300" y="16424886"/>
          <a:ext cx="889000" cy="11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106149</xdr:rowOff>
    </xdr:from>
    <xdr:ext cx="534377" cy="259045"/>
    <xdr:sp macro="" textlink="">
      <xdr:nvSpPr>
        <xdr:cNvPr id="237" name="テキスト ボックス 236"/>
        <xdr:cNvSpPr txBox="1"/>
      </xdr:nvSpPr>
      <xdr:spPr>
        <a:xfrm>
          <a:off x="3530111" y="160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76346</xdr:rowOff>
    </xdr:from>
    <xdr:to>
      <xdr:col>4</xdr:col>
      <xdr:colOff>155575</xdr:colOff>
      <xdr:row>96</xdr:row>
      <xdr:rowOff>158609</xdr:rowOff>
    </xdr:to>
    <xdr:cxnSp macro="">
      <xdr:nvCxnSpPr>
        <xdr:cNvPr id="238" name="直線コネクタ 237"/>
        <xdr:cNvCxnSpPr/>
      </xdr:nvCxnSpPr>
      <xdr:spPr>
        <a:xfrm flipV="1">
          <a:off x="2019300" y="16535546"/>
          <a:ext cx="889000" cy="8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993</xdr:rowOff>
    </xdr:from>
    <xdr:ext cx="534377" cy="259045"/>
    <xdr:sp macro="" textlink="">
      <xdr:nvSpPr>
        <xdr:cNvPr id="240" name="テキスト ボックス 239"/>
        <xdr:cNvSpPr txBox="1"/>
      </xdr:nvSpPr>
      <xdr:spPr>
        <a:xfrm>
          <a:off x="2641111" y="161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158609</xdr:rowOff>
    </xdr:from>
    <xdr:to>
      <xdr:col>2</xdr:col>
      <xdr:colOff>638175</xdr:colOff>
      <xdr:row>97</xdr:row>
      <xdr:rowOff>29090</xdr:rowOff>
    </xdr:to>
    <xdr:cxnSp macro="">
      <xdr:nvCxnSpPr>
        <xdr:cNvPr id="241" name="直線コネクタ 240"/>
        <xdr:cNvCxnSpPr/>
      </xdr:nvCxnSpPr>
      <xdr:spPr>
        <a:xfrm flipV="1">
          <a:off x="1130300" y="16617809"/>
          <a:ext cx="889000" cy="4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101023</xdr:rowOff>
    </xdr:from>
    <xdr:ext cx="534377" cy="259045"/>
    <xdr:sp macro="" textlink="">
      <xdr:nvSpPr>
        <xdr:cNvPr id="243" name="テキスト ボックス 242"/>
        <xdr:cNvSpPr txBox="1"/>
      </xdr:nvSpPr>
      <xdr:spPr>
        <a:xfrm>
          <a:off x="1752111" y="1621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125384</xdr:rowOff>
    </xdr:from>
    <xdr:ext cx="534377" cy="259045"/>
    <xdr:sp macro="" textlink="">
      <xdr:nvSpPr>
        <xdr:cNvPr id="245" name="テキスト ボックス 244"/>
        <xdr:cNvSpPr txBox="1"/>
      </xdr:nvSpPr>
      <xdr:spPr>
        <a:xfrm>
          <a:off x="863111" y="162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97766</xdr:rowOff>
    </xdr:from>
    <xdr:to>
      <xdr:col>6</xdr:col>
      <xdr:colOff>561975</xdr:colOff>
      <xdr:row>95</xdr:row>
      <xdr:rowOff>27916</xdr:rowOff>
    </xdr:to>
    <xdr:sp macro="" textlink="">
      <xdr:nvSpPr>
        <xdr:cNvPr id="251" name="円/楕円 250"/>
        <xdr:cNvSpPr/>
      </xdr:nvSpPr>
      <xdr:spPr>
        <a:xfrm>
          <a:off x="4584700" y="1621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120643</xdr:rowOff>
    </xdr:from>
    <xdr:ext cx="534377" cy="259045"/>
    <xdr:sp macro="" textlink="">
      <xdr:nvSpPr>
        <xdr:cNvPr id="252" name="扶助費該当値テキスト"/>
        <xdr:cNvSpPr txBox="1"/>
      </xdr:nvSpPr>
      <xdr:spPr>
        <a:xfrm>
          <a:off x="4686300" y="1606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89,457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86336</xdr:rowOff>
    </xdr:from>
    <xdr:to>
      <xdr:col>5</xdr:col>
      <xdr:colOff>409575</xdr:colOff>
      <xdr:row>96</xdr:row>
      <xdr:rowOff>16486</xdr:rowOff>
    </xdr:to>
    <xdr:sp macro="" textlink="">
      <xdr:nvSpPr>
        <xdr:cNvPr id="253" name="円/楕円 252"/>
        <xdr:cNvSpPr/>
      </xdr:nvSpPr>
      <xdr:spPr>
        <a:xfrm>
          <a:off x="3746500" y="1637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7613</xdr:rowOff>
    </xdr:from>
    <xdr:ext cx="534377" cy="259045"/>
    <xdr:sp macro="" textlink="">
      <xdr:nvSpPr>
        <xdr:cNvPr id="254" name="テキスト ボックス 253"/>
        <xdr:cNvSpPr txBox="1"/>
      </xdr:nvSpPr>
      <xdr:spPr>
        <a:xfrm>
          <a:off x="3530111" y="1646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79,657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25546</xdr:rowOff>
    </xdr:from>
    <xdr:to>
      <xdr:col>4</xdr:col>
      <xdr:colOff>206375</xdr:colOff>
      <xdr:row>96</xdr:row>
      <xdr:rowOff>127146</xdr:rowOff>
    </xdr:to>
    <xdr:sp macro="" textlink="">
      <xdr:nvSpPr>
        <xdr:cNvPr id="255" name="円/楕円 254"/>
        <xdr:cNvSpPr/>
      </xdr:nvSpPr>
      <xdr:spPr>
        <a:xfrm>
          <a:off x="2857500" y="1648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118273</xdr:rowOff>
    </xdr:from>
    <xdr:ext cx="534377" cy="259045"/>
    <xdr:sp macro="" textlink="">
      <xdr:nvSpPr>
        <xdr:cNvPr id="256" name="テキスト ボックス 255"/>
        <xdr:cNvSpPr txBox="1"/>
      </xdr:nvSpPr>
      <xdr:spPr>
        <a:xfrm>
          <a:off x="2641111" y="1657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72,880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107809</xdr:rowOff>
    </xdr:from>
    <xdr:to>
      <xdr:col>3</xdr:col>
      <xdr:colOff>3175</xdr:colOff>
      <xdr:row>97</xdr:row>
      <xdr:rowOff>37959</xdr:rowOff>
    </xdr:to>
    <xdr:sp macro="" textlink="">
      <xdr:nvSpPr>
        <xdr:cNvPr id="257" name="円/楕円 256"/>
        <xdr:cNvSpPr/>
      </xdr:nvSpPr>
      <xdr:spPr>
        <a:xfrm>
          <a:off x="1968500" y="1656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29086</xdr:rowOff>
    </xdr:from>
    <xdr:ext cx="534377" cy="259045"/>
    <xdr:sp macro="" textlink="">
      <xdr:nvSpPr>
        <xdr:cNvPr id="258" name="テキスト ボックス 257"/>
        <xdr:cNvSpPr txBox="1"/>
      </xdr:nvSpPr>
      <xdr:spPr>
        <a:xfrm>
          <a:off x="1752111" y="1665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67,842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149740</xdr:rowOff>
    </xdr:from>
    <xdr:to>
      <xdr:col>1</xdr:col>
      <xdr:colOff>485775</xdr:colOff>
      <xdr:row>97</xdr:row>
      <xdr:rowOff>79890</xdr:rowOff>
    </xdr:to>
    <xdr:sp macro="" textlink="">
      <xdr:nvSpPr>
        <xdr:cNvPr id="259" name="円/楕円 258"/>
        <xdr:cNvSpPr/>
      </xdr:nvSpPr>
      <xdr:spPr>
        <a:xfrm>
          <a:off x="1079500" y="1660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71017</xdr:rowOff>
    </xdr:from>
    <xdr:ext cx="534377" cy="259045"/>
    <xdr:sp macro="" textlink="">
      <xdr:nvSpPr>
        <xdr:cNvPr id="260" name="テキスト ボックス 259"/>
        <xdr:cNvSpPr txBox="1"/>
      </xdr:nvSpPr>
      <xdr:spPr>
        <a:xfrm>
          <a:off x="863111" y="1670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136792</xdr:rowOff>
    </xdr:from>
    <xdr:to>
      <xdr:col>15</xdr:col>
      <xdr:colOff>180975</xdr:colOff>
      <xdr:row>36</xdr:row>
      <xdr:rowOff>61735</xdr:rowOff>
    </xdr:to>
    <xdr:cxnSp macro="">
      <xdr:nvCxnSpPr>
        <xdr:cNvPr id="289" name="直線コネクタ 288"/>
        <xdr:cNvCxnSpPr/>
      </xdr:nvCxnSpPr>
      <xdr:spPr>
        <a:xfrm flipV="1">
          <a:off x="9639300" y="6137542"/>
          <a:ext cx="838200" cy="9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1465</xdr:rowOff>
    </xdr:from>
    <xdr:ext cx="534377" cy="259045"/>
    <xdr:sp macro="" textlink="">
      <xdr:nvSpPr>
        <xdr:cNvPr id="290" name="補助費等平均値テキスト"/>
        <xdr:cNvSpPr txBox="1"/>
      </xdr:nvSpPr>
      <xdr:spPr>
        <a:xfrm>
          <a:off x="10528300" y="6173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37376</xdr:rowOff>
    </xdr:from>
    <xdr:to>
      <xdr:col>14</xdr:col>
      <xdr:colOff>28575</xdr:colOff>
      <xdr:row>36</xdr:row>
      <xdr:rowOff>61735</xdr:rowOff>
    </xdr:to>
    <xdr:cxnSp macro="">
      <xdr:nvCxnSpPr>
        <xdr:cNvPr id="292" name="直線コネクタ 291"/>
        <xdr:cNvCxnSpPr/>
      </xdr:nvCxnSpPr>
      <xdr:spPr>
        <a:xfrm>
          <a:off x="8750300" y="6209576"/>
          <a:ext cx="889000" cy="2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128338</xdr:rowOff>
    </xdr:from>
    <xdr:ext cx="534377" cy="259045"/>
    <xdr:sp macro="" textlink="">
      <xdr:nvSpPr>
        <xdr:cNvPr id="294" name="テキスト ボックス 293"/>
        <xdr:cNvSpPr txBox="1"/>
      </xdr:nvSpPr>
      <xdr:spPr>
        <a:xfrm>
          <a:off x="9372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37376</xdr:rowOff>
    </xdr:from>
    <xdr:to>
      <xdr:col>12</xdr:col>
      <xdr:colOff>511175</xdr:colOff>
      <xdr:row>36</xdr:row>
      <xdr:rowOff>85395</xdr:rowOff>
    </xdr:to>
    <xdr:cxnSp macro="">
      <xdr:nvCxnSpPr>
        <xdr:cNvPr id="295" name="直線コネクタ 294"/>
        <xdr:cNvCxnSpPr/>
      </xdr:nvCxnSpPr>
      <xdr:spPr>
        <a:xfrm flipV="1">
          <a:off x="7861300" y="6209576"/>
          <a:ext cx="889000" cy="4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297" name="テキスト ボックス 296"/>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85395</xdr:rowOff>
    </xdr:from>
    <xdr:to>
      <xdr:col>11</xdr:col>
      <xdr:colOff>307975</xdr:colOff>
      <xdr:row>36</xdr:row>
      <xdr:rowOff>87617</xdr:rowOff>
    </xdr:to>
    <xdr:cxnSp macro="">
      <xdr:nvCxnSpPr>
        <xdr:cNvPr id="298" name="直線コネクタ 297"/>
        <xdr:cNvCxnSpPr/>
      </xdr:nvCxnSpPr>
      <xdr:spPr>
        <a:xfrm flipV="1">
          <a:off x="6972300" y="6257595"/>
          <a:ext cx="889000" cy="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0" name="テキスト ボックス 299"/>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2" name="テキスト ボックス 301"/>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85992</xdr:rowOff>
    </xdr:from>
    <xdr:to>
      <xdr:col>15</xdr:col>
      <xdr:colOff>231775</xdr:colOff>
      <xdr:row>36</xdr:row>
      <xdr:rowOff>16142</xdr:rowOff>
    </xdr:to>
    <xdr:sp macro="" textlink="">
      <xdr:nvSpPr>
        <xdr:cNvPr id="308" name="円/楕円 307"/>
        <xdr:cNvSpPr/>
      </xdr:nvSpPr>
      <xdr:spPr>
        <a:xfrm>
          <a:off x="10426700" y="608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108869</xdr:rowOff>
    </xdr:from>
    <xdr:ext cx="534377" cy="259045"/>
    <xdr:sp macro="" textlink="">
      <xdr:nvSpPr>
        <xdr:cNvPr id="309" name="補助費等該当値テキスト"/>
        <xdr:cNvSpPr txBox="1"/>
      </xdr:nvSpPr>
      <xdr:spPr>
        <a:xfrm>
          <a:off x="10528300" y="593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46,729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10935</xdr:rowOff>
    </xdr:from>
    <xdr:to>
      <xdr:col>14</xdr:col>
      <xdr:colOff>79375</xdr:colOff>
      <xdr:row>36</xdr:row>
      <xdr:rowOff>112535</xdr:rowOff>
    </xdr:to>
    <xdr:sp macro="" textlink="">
      <xdr:nvSpPr>
        <xdr:cNvPr id="310" name="円/楕円 309"/>
        <xdr:cNvSpPr/>
      </xdr:nvSpPr>
      <xdr:spPr>
        <a:xfrm>
          <a:off x="9588500" y="618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129062</xdr:rowOff>
    </xdr:from>
    <xdr:ext cx="534377" cy="259045"/>
    <xdr:sp macro="" textlink="">
      <xdr:nvSpPr>
        <xdr:cNvPr id="311" name="テキスト ボックス 310"/>
        <xdr:cNvSpPr txBox="1"/>
      </xdr:nvSpPr>
      <xdr:spPr>
        <a:xfrm>
          <a:off x="9372111" y="59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158026</xdr:rowOff>
    </xdr:from>
    <xdr:to>
      <xdr:col>12</xdr:col>
      <xdr:colOff>561975</xdr:colOff>
      <xdr:row>36</xdr:row>
      <xdr:rowOff>88176</xdr:rowOff>
    </xdr:to>
    <xdr:sp macro="" textlink="">
      <xdr:nvSpPr>
        <xdr:cNvPr id="312" name="円/楕円 311"/>
        <xdr:cNvSpPr/>
      </xdr:nvSpPr>
      <xdr:spPr>
        <a:xfrm>
          <a:off x="8699500" y="615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104703</xdr:rowOff>
    </xdr:from>
    <xdr:ext cx="534377" cy="259045"/>
    <xdr:sp macro="" textlink="">
      <xdr:nvSpPr>
        <xdr:cNvPr id="313" name="テキスト ボックス 312"/>
        <xdr:cNvSpPr txBox="1"/>
      </xdr:nvSpPr>
      <xdr:spPr>
        <a:xfrm>
          <a:off x="8483111" y="59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41,057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34595</xdr:rowOff>
    </xdr:from>
    <xdr:to>
      <xdr:col>11</xdr:col>
      <xdr:colOff>358775</xdr:colOff>
      <xdr:row>36</xdr:row>
      <xdr:rowOff>136195</xdr:rowOff>
    </xdr:to>
    <xdr:sp macro="" textlink="">
      <xdr:nvSpPr>
        <xdr:cNvPr id="314" name="円/楕円 313"/>
        <xdr:cNvSpPr/>
      </xdr:nvSpPr>
      <xdr:spPr>
        <a:xfrm>
          <a:off x="7810500" y="62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127322</xdr:rowOff>
    </xdr:from>
    <xdr:ext cx="534377" cy="259045"/>
    <xdr:sp macro="" textlink="">
      <xdr:nvSpPr>
        <xdr:cNvPr id="315" name="テキスト ボックス 314"/>
        <xdr:cNvSpPr txBox="1"/>
      </xdr:nvSpPr>
      <xdr:spPr>
        <a:xfrm>
          <a:off x="7594111" y="629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37,276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36817</xdr:rowOff>
    </xdr:from>
    <xdr:to>
      <xdr:col>10</xdr:col>
      <xdr:colOff>155575</xdr:colOff>
      <xdr:row>36</xdr:row>
      <xdr:rowOff>138417</xdr:rowOff>
    </xdr:to>
    <xdr:sp macro="" textlink="">
      <xdr:nvSpPr>
        <xdr:cNvPr id="316" name="円/楕円 315"/>
        <xdr:cNvSpPr/>
      </xdr:nvSpPr>
      <xdr:spPr>
        <a:xfrm>
          <a:off x="6921500" y="620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129544</xdr:rowOff>
    </xdr:from>
    <xdr:ext cx="534377" cy="259045"/>
    <xdr:sp macro="" textlink="">
      <xdr:nvSpPr>
        <xdr:cNvPr id="317" name="テキスト ボックス 316"/>
        <xdr:cNvSpPr txBox="1"/>
      </xdr:nvSpPr>
      <xdr:spPr>
        <a:xfrm>
          <a:off x="6705111" y="630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62509</xdr:rowOff>
    </xdr:from>
    <xdr:to>
      <xdr:col>15</xdr:col>
      <xdr:colOff>180975</xdr:colOff>
      <xdr:row>58</xdr:row>
      <xdr:rowOff>91329</xdr:rowOff>
    </xdr:to>
    <xdr:cxnSp macro="">
      <xdr:nvCxnSpPr>
        <xdr:cNvPr id="346" name="直線コネクタ 345"/>
        <xdr:cNvCxnSpPr/>
      </xdr:nvCxnSpPr>
      <xdr:spPr>
        <a:xfrm>
          <a:off x="9639300" y="10006609"/>
          <a:ext cx="838200" cy="2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41539</xdr:rowOff>
    </xdr:from>
    <xdr:to>
      <xdr:col>14</xdr:col>
      <xdr:colOff>28575</xdr:colOff>
      <xdr:row>58</xdr:row>
      <xdr:rowOff>62509</xdr:rowOff>
    </xdr:to>
    <xdr:cxnSp macro="">
      <xdr:nvCxnSpPr>
        <xdr:cNvPr id="349" name="直線コネクタ 348"/>
        <xdr:cNvCxnSpPr/>
      </xdr:nvCxnSpPr>
      <xdr:spPr>
        <a:xfrm>
          <a:off x="8750300" y="9985639"/>
          <a:ext cx="889000" cy="2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103098</xdr:rowOff>
    </xdr:from>
    <xdr:ext cx="534377" cy="259045"/>
    <xdr:sp macro="" textlink="">
      <xdr:nvSpPr>
        <xdr:cNvPr id="351" name="テキスト ボックス 350"/>
        <xdr:cNvSpPr txBox="1"/>
      </xdr:nvSpPr>
      <xdr:spPr>
        <a:xfrm>
          <a:off x="9372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22432</xdr:rowOff>
    </xdr:from>
    <xdr:to>
      <xdr:col>12</xdr:col>
      <xdr:colOff>511175</xdr:colOff>
      <xdr:row>58</xdr:row>
      <xdr:rowOff>41539</xdr:rowOff>
    </xdr:to>
    <xdr:cxnSp macro="">
      <xdr:nvCxnSpPr>
        <xdr:cNvPr id="352" name="直線コネクタ 351"/>
        <xdr:cNvCxnSpPr/>
      </xdr:nvCxnSpPr>
      <xdr:spPr>
        <a:xfrm>
          <a:off x="7861300" y="9966532"/>
          <a:ext cx="889000" cy="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16587</xdr:rowOff>
    </xdr:from>
    <xdr:to>
      <xdr:col>11</xdr:col>
      <xdr:colOff>307975</xdr:colOff>
      <xdr:row>58</xdr:row>
      <xdr:rowOff>22432</xdr:rowOff>
    </xdr:to>
    <xdr:cxnSp macro="">
      <xdr:nvCxnSpPr>
        <xdr:cNvPr id="355" name="直線コネクタ 354"/>
        <xdr:cNvCxnSpPr/>
      </xdr:nvCxnSpPr>
      <xdr:spPr>
        <a:xfrm>
          <a:off x="6972300" y="9960687"/>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63974</xdr:rowOff>
    </xdr:from>
    <xdr:ext cx="534377" cy="259045"/>
    <xdr:sp macro="" textlink="">
      <xdr:nvSpPr>
        <xdr:cNvPr id="359" name="テキスト ボックス 358"/>
        <xdr:cNvSpPr txBox="1"/>
      </xdr:nvSpPr>
      <xdr:spPr>
        <a:xfrm>
          <a:off x="6705111" y="100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40529</xdr:rowOff>
    </xdr:from>
    <xdr:to>
      <xdr:col>15</xdr:col>
      <xdr:colOff>231775</xdr:colOff>
      <xdr:row>58</xdr:row>
      <xdr:rowOff>142129</xdr:rowOff>
    </xdr:to>
    <xdr:sp macro="" textlink="">
      <xdr:nvSpPr>
        <xdr:cNvPr id="365" name="円/楕円 364"/>
        <xdr:cNvSpPr/>
      </xdr:nvSpPr>
      <xdr:spPr>
        <a:xfrm>
          <a:off x="10426700" y="998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145418</xdr:rowOff>
    </xdr:from>
    <xdr:ext cx="534377" cy="259045"/>
    <xdr:sp macro="" textlink="">
      <xdr:nvSpPr>
        <xdr:cNvPr id="366" name="普通建設事業費該当値テキスト"/>
        <xdr:cNvSpPr txBox="1"/>
      </xdr:nvSpPr>
      <xdr:spPr>
        <a:xfrm>
          <a:off x="10528300" y="991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32,696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11709</xdr:rowOff>
    </xdr:from>
    <xdr:to>
      <xdr:col>14</xdr:col>
      <xdr:colOff>79375</xdr:colOff>
      <xdr:row>58</xdr:row>
      <xdr:rowOff>113309</xdr:rowOff>
    </xdr:to>
    <xdr:sp macro="" textlink="">
      <xdr:nvSpPr>
        <xdr:cNvPr id="367" name="円/楕円 366"/>
        <xdr:cNvSpPr/>
      </xdr:nvSpPr>
      <xdr:spPr>
        <a:xfrm>
          <a:off x="9588500" y="995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104436</xdr:rowOff>
    </xdr:from>
    <xdr:ext cx="534377" cy="259045"/>
    <xdr:sp macro="" textlink="">
      <xdr:nvSpPr>
        <xdr:cNvPr id="368" name="テキスト ボックス 367"/>
        <xdr:cNvSpPr txBox="1"/>
      </xdr:nvSpPr>
      <xdr:spPr>
        <a:xfrm>
          <a:off x="9372111" y="100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40,260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162189</xdr:rowOff>
    </xdr:from>
    <xdr:to>
      <xdr:col>12</xdr:col>
      <xdr:colOff>561975</xdr:colOff>
      <xdr:row>58</xdr:row>
      <xdr:rowOff>92339</xdr:rowOff>
    </xdr:to>
    <xdr:sp macro="" textlink="">
      <xdr:nvSpPr>
        <xdr:cNvPr id="369" name="円/楕円 368"/>
        <xdr:cNvSpPr/>
      </xdr:nvSpPr>
      <xdr:spPr>
        <a:xfrm>
          <a:off x="8699500" y="993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83466</xdr:rowOff>
    </xdr:from>
    <xdr:ext cx="534377" cy="259045"/>
    <xdr:sp macro="" textlink="">
      <xdr:nvSpPr>
        <xdr:cNvPr id="370" name="テキスト ボックス 369"/>
        <xdr:cNvSpPr txBox="1"/>
      </xdr:nvSpPr>
      <xdr:spPr>
        <a:xfrm>
          <a:off x="8483111" y="100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143082</xdr:rowOff>
    </xdr:from>
    <xdr:to>
      <xdr:col>11</xdr:col>
      <xdr:colOff>358775</xdr:colOff>
      <xdr:row>58</xdr:row>
      <xdr:rowOff>73232</xdr:rowOff>
    </xdr:to>
    <xdr:sp macro="" textlink="">
      <xdr:nvSpPr>
        <xdr:cNvPr id="371" name="円/楕円 370"/>
        <xdr:cNvSpPr/>
      </xdr:nvSpPr>
      <xdr:spPr>
        <a:xfrm>
          <a:off x="7810500" y="991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64359</xdr:rowOff>
    </xdr:from>
    <xdr:ext cx="534377" cy="259045"/>
    <xdr:sp macro="" textlink="">
      <xdr:nvSpPr>
        <xdr:cNvPr id="372" name="テキスト ボックス 371"/>
        <xdr:cNvSpPr txBox="1"/>
      </xdr:nvSpPr>
      <xdr:spPr>
        <a:xfrm>
          <a:off x="7594111" y="1000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50,779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137237</xdr:rowOff>
    </xdr:from>
    <xdr:to>
      <xdr:col>10</xdr:col>
      <xdr:colOff>155575</xdr:colOff>
      <xdr:row>58</xdr:row>
      <xdr:rowOff>67387</xdr:rowOff>
    </xdr:to>
    <xdr:sp macro="" textlink="">
      <xdr:nvSpPr>
        <xdr:cNvPr id="373" name="円/楕円 372"/>
        <xdr:cNvSpPr/>
      </xdr:nvSpPr>
      <xdr:spPr>
        <a:xfrm>
          <a:off x="6921500" y="990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83914</xdr:rowOff>
    </xdr:from>
    <xdr:ext cx="534377" cy="259045"/>
    <xdr:sp macro="" textlink="">
      <xdr:nvSpPr>
        <xdr:cNvPr id="374" name="テキスト ボックス 373"/>
        <xdr:cNvSpPr txBox="1"/>
      </xdr:nvSpPr>
      <xdr:spPr>
        <a:xfrm>
          <a:off x="6705111" y="968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44672</xdr:rowOff>
    </xdr:from>
    <xdr:to>
      <xdr:col>15</xdr:col>
      <xdr:colOff>180975</xdr:colOff>
      <xdr:row>77</xdr:row>
      <xdr:rowOff>139364</xdr:rowOff>
    </xdr:to>
    <xdr:cxnSp macro="">
      <xdr:nvCxnSpPr>
        <xdr:cNvPr id="399" name="直線コネクタ 398"/>
        <xdr:cNvCxnSpPr/>
      </xdr:nvCxnSpPr>
      <xdr:spPr>
        <a:xfrm>
          <a:off x="9639300" y="13246322"/>
          <a:ext cx="838200" cy="9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44672</xdr:rowOff>
    </xdr:from>
    <xdr:to>
      <xdr:col>14</xdr:col>
      <xdr:colOff>28575</xdr:colOff>
      <xdr:row>77</xdr:row>
      <xdr:rowOff>121772</xdr:rowOff>
    </xdr:to>
    <xdr:cxnSp macro="">
      <xdr:nvCxnSpPr>
        <xdr:cNvPr id="402" name="直線コネクタ 401"/>
        <xdr:cNvCxnSpPr/>
      </xdr:nvCxnSpPr>
      <xdr:spPr>
        <a:xfrm flipV="1">
          <a:off x="8750300" y="13246322"/>
          <a:ext cx="889000" cy="7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126409</xdr:rowOff>
    </xdr:from>
    <xdr:ext cx="534377" cy="259045"/>
    <xdr:sp macro="" textlink="">
      <xdr:nvSpPr>
        <xdr:cNvPr id="404" name="テキスト ボックス 403"/>
        <xdr:cNvSpPr txBox="1"/>
      </xdr:nvSpPr>
      <xdr:spPr>
        <a:xfrm>
          <a:off x="9372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88564</xdr:rowOff>
    </xdr:from>
    <xdr:to>
      <xdr:col>15</xdr:col>
      <xdr:colOff>231775</xdr:colOff>
      <xdr:row>78</xdr:row>
      <xdr:rowOff>18714</xdr:rowOff>
    </xdr:to>
    <xdr:sp macro="" textlink="">
      <xdr:nvSpPr>
        <xdr:cNvPr id="412" name="円/楕円 411"/>
        <xdr:cNvSpPr/>
      </xdr:nvSpPr>
      <xdr:spPr>
        <a:xfrm>
          <a:off x="10426700" y="1329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47000</xdr:rowOff>
    </xdr:from>
    <xdr:ext cx="534377" cy="259045"/>
    <xdr:sp macro="" textlink="">
      <xdr:nvSpPr>
        <xdr:cNvPr id="413" name="普通建設事業費 （ うち新規整備　）該当値テキスト"/>
        <xdr:cNvSpPr txBox="1"/>
      </xdr:nvSpPr>
      <xdr:spPr>
        <a:xfrm>
          <a:off x="10528300" y="1324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10,059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165322</xdr:rowOff>
    </xdr:from>
    <xdr:to>
      <xdr:col>14</xdr:col>
      <xdr:colOff>79375</xdr:colOff>
      <xdr:row>77</xdr:row>
      <xdr:rowOff>95472</xdr:rowOff>
    </xdr:to>
    <xdr:sp macro="" textlink="">
      <xdr:nvSpPr>
        <xdr:cNvPr id="414" name="円/楕円 413"/>
        <xdr:cNvSpPr/>
      </xdr:nvSpPr>
      <xdr:spPr>
        <a:xfrm>
          <a:off x="9588500" y="131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111999</xdr:rowOff>
    </xdr:from>
    <xdr:ext cx="534377" cy="259045"/>
    <xdr:sp macro="" textlink="">
      <xdr:nvSpPr>
        <xdr:cNvPr id="415" name="テキスト ボックス 414"/>
        <xdr:cNvSpPr txBox="1"/>
      </xdr:nvSpPr>
      <xdr:spPr>
        <a:xfrm>
          <a:off x="9372111" y="1297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26,628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70972</xdr:rowOff>
    </xdr:from>
    <xdr:to>
      <xdr:col>12</xdr:col>
      <xdr:colOff>561975</xdr:colOff>
      <xdr:row>78</xdr:row>
      <xdr:rowOff>1122</xdr:rowOff>
    </xdr:to>
    <xdr:sp macro="" textlink="">
      <xdr:nvSpPr>
        <xdr:cNvPr id="416" name="円/楕円 415"/>
        <xdr:cNvSpPr/>
      </xdr:nvSpPr>
      <xdr:spPr>
        <a:xfrm>
          <a:off x="8699500" y="1327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163699</xdr:rowOff>
    </xdr:from>
    <xdr:ext cx="534377" cy="259045"/>
    <xdr:sp macro="" textlink="">
      <xdr:nvSpPr>
        <xdr:cNvPr id="417" name="テキスト ボックス 416"/>
        <xdr:cNvSpPr txBox="1"/>
      </xdr:nvSpPr>
      <xdr:spPr>
        <a:xfrm>
          <a:off x="8483111" y="1336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85370</xdr:rowOff>
    </xdr:from>
    <xdr:to>
      <xdr:col>15</xdr:col>
      <xdr:colOff>180975</xdr:colOff>
      <xdr:row>98</xdr:row>
      <xdr:rowOff>138176</xdr:rowOff>
    </xdr:to>
    <xdr:cxnSp macro="">
      <xdr:nvCxnSpPr>
        <xdr:cNvPr id="446" name="直線コネクタ 445"/>
        <xdr:cNvCxnSpPr/>
      </xdr:nvCxnSpPr>
      <xdr:spPr>
        <a:xfrm flipV="1">
          <a:off x="9639300" y="16716020"/>
          <a:ext cx="838200" cy="22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73140</xdr:rowOff>
    </xdr:from>
    <xdr:to>
      <xdr:col>14</xdr:col>
      <xdr:colOff>28575</xdr:colOff>
      <xdr:row>98</xdr:row>
      <xdr:rowOff>138176</xdr:rowOff>
    </xdr:to>
    <xdr:cxnSp macro="">
      <xdr:nvCxnSpPr>
        <xdr:cNvPr id="449" name="直線コネクタ 448"/>
        <xdr:cNvCxnSpPr/>
      </xdr:nvCxnSpPr>
      <xdr:spPr>
        <a:xfrm>
          <a:off x="8750300" y="16875240"/>
          <a:ext cx="889000" cy="6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119739</xdr:rowOff>
    </xdr:from>
    <xdr:ext cx="534377" cy="259045"/>
    <xdr:sp macro="" textlink="">
      <xdr:nvSpPr>
        <xdr:cNvPr id="451" name="テキスト ボックス 450"/>
        <xdr:cNvSpPr txBox="1"/>
      </xdr:nvSpPr>
      <xdr:spPr>
        <a:xfrm>
          <a:off x="9372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34570</xdr:rowOff>
    </xdr:from>
    <xdr:to>
      <xdr:col>15</xdr:col>
      <xdr:colOff>231775</xdr:colOff>
      <xdr:row>97</xdr:row>
      <xdr:rowOff>136170</xdr:rowOff>
    </xdr:to>
    <xdr:sp macro="" textlink="">
      <xdr:nvSpPr>
        <xdr:cNvPr id="459" name="円/楕円 458"/>
        <xdr:cNvSpPr/>
      </xdr:nvSpPr>
      <xdr:spPr>
        <a:xfrm>
          <a:off x="10426700" y="166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12997</xdr:rowOff>
    </xdr:from>
    <xdr:ext cx="534377" cy="259045"/>
    <xdr:sp macro="" textlink="">
      <xdr:nvSpPr>
        <xdr:cNvPr id="460" name="普通建設事業費 （ うち更新整備　）該当値テキスト"/>
        <xdr:cNvSpPr txBox="1"/>
      </xdr:nvSpPr>
      <xdr:spPr>
        <a:xfrm>
          <a:off x="10528300" y="1664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15,852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87376</xdr:rowOff>
    </xdr:from>
    <xdr:to>
      <xdr:col>14</xdr:col>
      <xdr:colOff>79375</xdr:colOff>
      <xdr:row>99</xdr:row>
      <xdr:rowOff>17526</xdr:rowOff>
    </xdr:to>
    <xdr:sp macro="" textlink="">
      <xdr:nvSpPr>
        <xdr:cNvPr id="461" name="円/楕円 460"/>
        <xdr:cNvSpPr/>
      </xdr:nvSpPr>
      <xdr:spPr>
        <a:xfrm>
          <a:off x="9588500" y="1688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8653</xdr:rowOff>
    </xdr:from>
    <xdr:ext cx="469744" cy="259045"/>
    <xdr:sp macro="" textlink="">
      <xdr:nvSpPr>
        <xdr:cNvPr id="462" name="テキスト ボックス 461"/>
        <xdr:cNvSpPr txBox="1"/>
      </xdr:nvSpPr>
      <xdr:spPr>
        <a:xfrm>
          <a:off x="9404427" y="1698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22340</xdr:rowOff>
    </xdr:from>
    <xdr:to>
      <xdr:col>12</xdr:col>
      <xdr:colOff>561975</xdr:colOff>
      <xdr:row>98</xdr:row>
      <xdr:rowOff>123940</xdr:rowOff>
    </xdr:to>
    <xdr:sp macro="" textlink="">
      <xdr:nvSpPr>
        <xdr:cNvPr id="463" name="円/楕円 462"/>
        <xdr:cNvSpPr/>
      </xdr:nvSpPr>
      <xdr:spPr>
        <a:xfrm>
          <a:off x="8699500" y="1682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115067</xdr:rowOff>
    </xdr:from>
    <xdr:ext cx="469744" cy="259045"/>
    <xdr:sp macro="" textlink="">
      <xdr:nvSpPr>
        <xdr:cNvPr id="464" name="テキスト ボックス 463"/>
        <xdr:cNvSpPr txBox="1"/>
      </xdr:nvSpPr>
      <xdr:spPr>
        <a:xfrm>
          <a:off x="8515427" y="169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1" name="直線コネクタ 49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139197</xdr:rowOff>
    </xdr:from>
    <xdr:to>
      <xdr:col>22</xdr:col>
      <xdr:colOff>365125</xdr:colOff>
      <xdr:row>38</xdr:row>
      <xdr:rowOff>139700</xdr:rowOff>
    </xdr:to>
    <xdr:cxnSp macro="">
      <xdr:nvCxnSpPr>
        <xdr:cNvPr id="494" name="直線コネクタ 493"/>
        <xdr:cNvCxnSpPr/>
      </xdr:nvCxnSpPr>
      <xdr:spPr>
        <a:xfrm>
          <a:off x="14592300" y="6654297"/>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138740</xdr:rowOff>
    </xdr:from>
    <xdr:to>
      <xdr:col>21</xdr:col>
      <xdr:colOff>161925</xdr:colOff>
      <xdr:row>38</xdr:row>
      <xdr:rowOff>139197</xdr:rowOff>
    </xdr:to>
    <xdr:cxnSp macro="">
      <xdr:nvCxnSpPr>
        <xdr:cNvPr id="497" name="直線コネクタ 496"/>
        <xdr:cNvCxnSpPr/>
      </xdr:nvCxnSpPr>
      <xdr:spPr>
        <a:xfrm>
          <a:off x="13703300" y="665384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111079</xdr:rowOff>
    </xdr:from>
    <xdr:to>
      <xdr:col>19</xdr:col>
      <xdr:colOff>644525</xdr:colOff>
      <xdr:row>38</xdr:row>
      <xdr:rowOff>138740</xdr:rowOff>
    </xdr:to>
    <xdr:cxnSp macro="">
      <xdr:nvCxnSpPr>
        <xdr:cNvPr id="500" name="直線コネクタ 499"/>
        <xdr:cNvCxnSpPr/>
      </xdr:nvCxnSpPr>
      <xdr:spPr>
        <a:xfrm>
          <a:off x="12814300" y="6626179"/>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88397</xdr:rowOff>
    </xdr:from>
    <xdr:to>
      <xdr:col>21</xdr:col>
      <xdr:colOff>212725</xdr:colOff>
      <xdr:row>39</xdr:row>
      <xdr:rowOff>18547</xdr:rowOff>
    </xdr:to>
    <xdr:sp macro="" textlink="">
      <xdr:nvSpPr>
        <xdr:cNvPr id="514" name="円/楕円 513"/>
        <xdr:cNvSpPr/>
      </xdr:nvSpPr>
      <xdr:spPr>
        <a:xfrm>
          <a:off x="14541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9674</xdr:rowOff>
    </xdr:from>
    <xdr:ext cx="313932" cy="259045"/>
    <xdr:sp macro="" textlink="">
      <xdr:nvSpPr>
        <xdr:cNvPr id="515" name="テキスト ボックス 514"/>
        <xdr:cNvSpPr txBox="1"/>
      </xdr:nvSpPr>
      <xdr:spPr>
        <a:xfrm>
          <a:off x="14435333" y="6696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87940</xdr:rowOff>
    </xdr:from>
    <xdr:to>
      <xdr:col>20</xdr:col>
      <xdr:colOff>9525</xdr:colOff>
      <xdr:row>39</xdr:row>
      <xdr:rowOff>18090</xdr:rowOff>
    </xdr:to>
    <xdr:sp macro="" textlink="">
      <xdr:nvSpPr>
        <xdr:cNvPr id="516" name="円/楕円 515"/>
        <xdr:cNvSpPr/>
      </xdr:nvSpPr>
      <xdr:spPr>
        <a:xfrm>
          <a:off x="13652500" y="660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9217</xdr:rowOff>
    </xdr:from>
    <xdr:ext cx="313932" cy="259045"/>
    <xdr:sp macro="" textlink="">
      <xdr:nvSpPr>
        <xdr:cNvPr id="517" name="テキスト ボックス 516"/>
        <xdr:cNvSpPr txBox="1"/>
      </xdr:nvSpPr>
      <xdr:spPr>
        <a:xfrm>
          <a:off x="13546333" y="6695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60279</xdr:rowOff>
    </xdr:from>
    <xdr:to>
      <xdr:col>18</xdr:col>
      <xdr:colOff>492125</xdr:colOff>
      <xdr:row>38</xdr:row>
      <xdr:rowOff>161879</xdr:rowOff>
    </xdr:to>
    <xdr:sp macro="" textlink="">
      <xdr:nvSpPr>
        <xdr:cNvPr id="518" name="円/楕円 517"/>
        <xdr:cNvSpPr/>
      </xdr:nvSpPr>
      <xdr:spPr>
        <a:xfrm>
          <a:off x="12763500" y="657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153006</xdr:rowOff>
    </xdr:from>
    <xdr:ext cx="378565" cy="259045"/>
    <xdr:sp macro="" textlink="">
      <xdr:nvSpPr>
        <xdr:cNvPr id="519" name="テキスト ボックス 518"/>
        <xdr:cNvSpPr txBox="1"/>
      </xdr:nvSpPr>
      <xdr:spPr>
        <a:xfrm>
          <a:off x="12625017" y="6668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26814</xdr:rowOff>
    </xdr:from>
    <xdr:to>
      <xdr:col>23</xdr:col>
      <xdr:colOff>517525</xdr:colOff>
      <xdr:row>77</xdr:row>
      <xdr:rowOff>37488</xdr:rowOff>
    </xdr:to>
    <xdr:cxnSp macro="">
      <xdr:nvCxnSpPr>
        <xdr:cNvPr id="601" name="直線コネクタ 600"/>
        <xdr:cNvCxnSpPr/>
      </xdr:nvCxnSpPr>
      <xdr:spPr>
        <a:xfrm>
          <a:off x="15481300" y="13228464"/>
          <a:ext cx="838200" cy="1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2"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20442</xdr:rowOff>
    </xdr:from>
    <xdr:to>
      <xdr:col>22</xdr:col>
      <xdr:colOff>365125</xdr:colOff>
      <xdr:row>77</xdr:row>
      <xdr:rowOff>26814</xdr:rowOff>
    </xdr:to>
    <xdr:cxnSp macro="">
      <xdr:nvCxnSpPr>
        <xdr:cNvPr id="604" name="直線コネクタ 603"/>
        <xdr:cNvCxnSpPr/>
      </xdr:nvCxnSpPr>
      <xdr:spPr>
        <a:xfrm>
          <a:off x="14592300" y="13222092"/>
          <a:ext cx="889000" cy="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50051</xdr:rowOff>
    </xdr:from>
    <xdr:ext cx="534377" cy="259045"/>
    <xdr:sp macro="" textlink="">
      <xdr:nvSpPr>
        <xdr:cNvPr id="606" name="テキスト ボックス 605"/>
        <xdr:cNvSpPr txBox="1"/>
      </xdr:nvSpPr>
      <xdr:spPr>
        <a:xfrm>
          <a:off x="15214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20442</xdr:rowOff>
    </xdr:from>
    <xdr:to>
      <xdr:col>21</xdr:col>
      <xdr:colOff>161925</xdr:colOff>
      <xdr:row>77</xdr:row>
      <xdr:rowOff>23557</xdr:rowOff>
    </xdr:to>
    <xdr:cxnSp macro="">
      <xdr:nvCxnSpPr>
        <xdr:cNvPr id="607" name="直線コネクタ 606"/>
        <xdr:cNvCxnSpPr/>
      </xdr:nvCxnSpPr>
      <xdr:spPr>
        <a:xfrm flipV="1">
          <a:off x="13703300" y="13222092"/>
          <a:ext cx="889000" cy="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170404</xdr:rowOff>
    </xdr:from>
    <xdr:to>
      <xdr:col>19</xdr:col>
      <xdr:colOff>644525</xdr:colOff>
      <xdr:row>77</xdr:row>
      <xdr:rowOff>23557</xdr:rowOff>
    </xdr:to>
    <xdr:cxnSp macro="">
      <xdr:nvCxnSpPr>
        <xdr:cNvPr id="610" name="直線コネクタ 609"/>
        <xdr:cNvCxnSpPr/>
      </xdr:nvCxnSpPr>
      <xdr:spPr>
        <a:xfrm>
          <a:off x="12814300" y="13200604"/>
          <a:ext cx="889000" cy="2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158138</xdr:rowOff>
    </xdr:from>
    <xdr:to>
      <xdr:col>23</xdr:col>
      <xdr:colOff>568325</xdr:colOff>
      <xdr:row>77</xdr:row>
      <xdr:rowOff>88288</xdr:rowOff>
    </xdr:to>
    <xdr:sp macro="" textlink="">
      <xdr:nvSpPr>
        <xdr:cNvPr id="620" name="円/楕円 619"/>
        <xdr:cNvSpPr/>
      </xdr:nvSpPr>
      <xdr:spPr>
        <a:xfrm>
          <a:off x="16268700" y="1318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136565</xdr:rowOff>
    </xdr:from>
    <xdr:ext cx="534377" cy="259045"/>
    <xdr:sp macro="" textlink="">
      <xdr:nvSpPr>
        <xdr:cNvPr id="621" name="公債費該当値テキスト"/>
        <xdr:cNvSpPr txBox="1"/>
      </xdr:nvSpPr>
      <xdr:spPr>
        <a:xfrm>
          <a:off x="16370300" y="1316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31,154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147464</xdr:rowOff>
    </xdr:from>
    <xdr:to>
      <xdr:col>22</xdr:col>
      <xdr:colOff>415925</xdr:colOff>
      <xdr:row>77</xdr:row>
      <xdr:rowOff>77614</xdr:rowOff>
    </xdr:to>
    <xdr:sp macro="" textlink="">
      <xdr:nvSpPr>
        <xdr:cNvPr id="622" name="円/楕円 621"/>
        <xdr:cNvSpPr/>
      </xdr:nvSpPr>
      <xdr:spPr>
        <a:xfrm>
          <a:off x="15430500" y="1317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68741</xdr:rowOff>
    </xdr:from>
    <xdr:ext cx="534377" cy="259045"/>
    <xdr:sp macro="" textlink="">
      <xdr:nvSpPr>
        <xdr:cNvPr id="623" name="テキスト ボックス 622"/>
        <xdr:cNvSpPr txBox="1"/>
      </xdr:nvSpPr>
      <xdr:spPr>
        <a:xfrm>
          <a:off x="15214111" y="1327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31,901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141092</xdr:rowOff>
    </xdr:from>
    <xdr:to>
      <xdr:col>21</xdr:col>
      <xdr:colOff>212725</xdr:colOff>
      <xdr:row>77</xdr:row>
      <xdr:rowOff>71242</xdr:rowOff>
    </xdr:to>
    <xdr:sp macro="" textlink="">
      <xdr:nvSpPr>
        <xdr:cNvPr id="624" name="円/楕円 623"/>
        <xdr:cNvSpPr/>
      </xdr:nvSpPr>
      <xdr:spPr>
        <a:xfrm>
          <a:off x="14541500" y="131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62369</xdr:rowOff>
    </xdr:from>
    <xdr:ext cx="534377" cy="259045"/>
    <xdr:sp macro="" textlink="">
      <xdr:nvSpPr>
        <xdr:cNvPr id="625" name="テキスト ボックス 624"/>
        <xdr:cNvSpPr txBox="1"/>
      </xdr:nvSpPr>
      <xdr:spPr>
        <a:xfrm>
          <a:off x="14325111" y="1326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32,347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144207</xdr:rowOff>
    </xdr:from>
    <xdr:to>
      <xdr:col>20</xdr:col>
      <xdr:colOff>9525</xdr:colOff>
      <xdr:row>77</xdr:row>
      <xdr:rowOff>74357</xdr:rowOff>
    </xdr:to>
    <xdr:sp macro="" textlink="">
      <xdr:nvSpPr>
        <xdr:cNvPr id="626" name="円/楕円 625"/>
        <xdr:cNvSpPr/>
      </xdr:nvSpPr>
      <xdr:spPr>
        <a:xfrm>
          <a:off x="13652500" y="1317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65484</xdr:rowOff>
    </xdr:from>
    <xdr:ext cx="534377" cy="259045"/>
    <xdr:sp macro="" textlink="">
      <xdr:nvSpPr>
        <xdr:cNvPr id="627" name="テキスト ボックス 626"/>
        <xdr:cNvSpPr txBox="1"/>
      </xdr:nvSpPr>
      <xdr:spPr>
        <a:xfrm>
          <a:off x="13436111" y="1326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32,129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119604</xdr:rowOff>
    </xdr:from>
    <xdr:to>
      <xdr:col>18</xdr:col>
      <xdr:colOff>492125</xdr:colOff>
      <xdr:row>77</xdr:row>
      <xdr:rowOff>49754</xdr:rowOff>
    </xdr:to>
    <xdr:sp macro="" textlink="">
      <xdr:nvSpPr>
        <xdr:cNvPr id="628" name="円/楕円 627"/>
        <xdr:cNvSpPr/>
      </xdr:nvSpPr>
      <xdr:spPr>
        <a:xfrm>
          <a:off x="12763500" y="1314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40881</xdr:rowOff>
    </xdr:from>
    <xdr:ext cx="534377" cy="259045"/>
    <xdr:sp macro="" textlink="">
      <xdr:nvSpPr>
        <xdr:cNvPr id="629" name="テキスト ボックス 628"/>
        <xdr:cNvSpPr txBox="1"/>
      </xdr:nvSpPr>
      <xdr:spPr>
        <a:xfrm>
          <a:off x="12547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38979</xdr:rowOff>
    </xdr:from>
    <xdr:to>
      <xdr:col>23</xdr:col>
      <xdr:colOff>517525</xdr:colOff>
      <xdr:row>98</xdr:row>
      <xdr:rowOff>104048</xdr:rowOff>
    </xdr:to>
    <xdr:cxnSp macro="">
      <xdr:nvCxnSpPr>
        <xdr:cNvPr id="656" name="直線コネクタ 655"/>
        <xdr:cNvCxnSpPr/>
      </xdr:nvCxnSpPr>
      <xdr:spPr>
        <a:xfrm>
          <a:off x="15481300" y="16841079"/>
          <a:ext cx="838200" cy="6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7"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38979</xdr:rowOff>
    </xdr:from>
    <xdr:to>
      <xdr:col>22</xdr:col>
      <xdr:colOff>365125</xdr:colOff>
      <xdr:row>98</xdr:row>
      <xdr:rowOff>110813</xdr:rowOff>
    </xdr:to>
    <xdr:cxnSp macro="">
      <xdr:nvCxnSpPr>
        <xdr:cNvPr id="659" name="直線コネクタ 658"/>
        <xdr:cNvCxnSpPr/>
      </xdr:nvCxnSpPr>
      <xdr:spPr>
        <a:xfrm flipV="1">
          <a:off x="14592300" y="16841079"/>
          <a:ext cx="889000" cy="7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61" name="テキスト ボックス 660"/>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16064</xdr:rowOff>
    </xdr:from>
    <xdr:to>
      <xdr:col>21</xdr:col>
      <xdr:colOff>161925</xdr:colOff>
      <xdr:row>98</xdr:row>
      <xdr:rowOff>110813</xdr:rowOff>
    </xdr:to>
    <xdr:cxnSp macro="">
      <xdr:nvCxnSpPr>
        <xdr:cNvPr id="662" name="直線コネクタ 661"/>
        <xdr:cNvCxnSpPr/>
      </xdr:nvCxnSpPr>
      <xdr:spPr>
        <a:xfrm>
          <a:off x="13703300" y="16818164"/>
          <a:ext cx="889000" cy="9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170231</xdr:rowOff>
    </xdr:from>
    <xdr:to>
      <xdr:col>19</xdr:col>
      <xdr:colOff>644525</xdr:colOff>
      <xdr:row>98</xdr:row>
      <xdr:rowOff>16064</xdr:rowOff>
    </xdr:to>
    <xdr:cxnSp macro="">
      <xdr:nvCxnSpPr>
        <xdr:cNvPr id="665" name="直線コネクタ 664"/>
        <xdr:cNvCxnSpPr/>
      </xdr:nvCxnSpPr>
      <xdr:spPr>
        <a:xfrm>
          <a:off x="12814300" y="16800881"/>
          <a:ext cx="889000" cy="1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53248</xdr:rowOff>
    </xdr:from>
    <xdr:to>
      <xdr:col>23</xdr:col>
      <xdr:colOff>568325</xdr:colOff>
      <xdr:row>98</xdr:row>
      <xdr:rowOff>154848</xdr:rowOff>
    </xdr:to>
    <xdr:sp macro="" textlink="">
      <xdr:nvSpPr>
        <xdr:cNvPr id="675" name="円/楕円 674"/>
        <xdr:cNvSpPr/>
      </xdr:nvSpPr>
      <xdr:spPr>
        <a:xfrm>
          <a:off x="16268700" y="1685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156033</xdr:rowOff>
    </xdr:from>
    <xdr:ext cx="469744" cy="259045"/>
    <xdr:sp macro="" textlink="">
      <xdr:nvSpPr>
        <xdr:cNvPr id="676" name="積立金該当値テキスト"/>
        <xdr:cNvSpPr txBox="1"/>
      </xdr:nvSpPr>
      <xdr:spPr>
        <a:xfrm>
          <a:off x="16370300" y="1678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159629</xdr:rowOff>
    </xdr:from>
    <xdr:to>
      <xdr:col>22</xdr:col>
      <xdr:colOff>415925</xdr:colOff>
      <xdr:row>98</xdr:row>
      <xdr:rowOff>89779</xdr:rowOff>
    </xdr:to>
    <xdr:sp macro="" textlink="">
      <xdr:nvSpPr>
        <xdr:cNvPr id="677" name="円/楕円 676"/>
        <xdr:cNvSpPr/>
      </xdr:nvSpPr>
      <xdr:spPr>
        <a:xfrm>
          <a:off x="15430500" y="1679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80906</xdr:rowOff>
    </xdr:from>
    <xdr:ext cx="534377" cy="259045"/>
    <xdr:sp macro="" textlink="">
      <xdr:nvSpPr>
        <xdr:cNvPr id="678" name="テキスト ボックス 677"/>
        <xdr:cNvSpPr txBox="1"/>
      </xdr:nvSpPr>
      <xdr:spPr>
        <a:xfrm>
          <a:off x="15214111" y="1688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60013</xdr:rowOff>
    </xdr:from>
    <xdr:to>
      <xdr:col>21</xdr:col>
      <xdr:colOff>212725</xdr:colOff>
      <xdr:row>98</xdr:row>
      <xdr:rowOff>161613</xdr:rowOff>
    </xdr:to>
    <xdr:sp macro="" textlink="">
      <xdr:nvSpPr>
        <xdr:cNvPr id="679" name="円/楕円 678"/>
        <xdr:cNvSpPr/>
      </xdr:nvSpPr>
      <xdr:spPr>
        <a:xfrm>
          <a:off x="14541500" y="1686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152740</xdr:rowOff>
    </xdr:from>
    <xdr:ext cx="469744" cy="259045"/>
    <xdr:sp macro="" textlink="">
      <xdr:nvSpPr>
        <xdr:cNvPr id="680" name="テキスト ボックス 679"/>
        <xdr:cNvSpPr txBox="1"/>
      </xdr:nvSpPr>
      <xdr:spPr>
        <a:xfrm>
          <a:off x="14357427" y="1695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136714</xdr:rowOff>
    </xdr:from>
    <xdr:to>
      <xdr:col>20</xdr:col>
      <xdr:colOff>9525</xdr:colOff>
      <xdr:row>98</xdr:row>
      <xdr:rowOff>66864</xdr:rowOff>
    </xdr:to>
    <xdr:sp macro="" textlink="">
      <xdr:nvSpPr>
        <xdr:cNvPr id="681" name="円/楕円 680"/>
        <xdr:cNvSpPr/>
      </xdr:nvSpPr>
      <xdr:spPr>
        <a:xfrm>
          <a:off x="13652500" y="1676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57991</xdr:rowOff>
    </xdr:from>
    <xdr:ext cx="534377" cy="259045"/>
    <xdr:sp macro="" textlink="">
      <xdr:nvSpPr>
        <xdr:cNvPr id="682" name="テキスト ボックス 681"/>
        <xdr:cNvSpPr txBox="1"/>
      </xdr:nvSpPr>
      <xdr:spPr>
        <a:xfrm>
          <a:off x="13436111" y="1686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119431</xdr:rowOff>
    </xdr:from>
    <xdr:to>
      <xdr:col>18</xdr:col>
      <xdr:colOff>492125</xdr:colOff>
      <xdr:row>98</xdr:row>
      <xdr:rowOff>49581</xdr:rowOff>
    </xdr:to>
    <xdr:sp macro="" textlink="">
      <xdr:nvSpPr>
        <xdr:cNvPr id="683" name="円/楕円 682"/>
        <xdr:cNvSpPr/>
      </xdr:nvSpPr>
      <xdr:spPr>
        <a:xfrm>
          <a:off x="12763500" y="1675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40708</xdr:rowOff>
    </xdr:from>
    <xdr:ext cx="534377" cy="259045"/>
    <xdr:sp macro="" textlink="">
      <xdr:nvSpPr>
        <xdr:cNvPr id="684" name="テキスト ボックス 683"/>
        <xdr:cNvSpPr txBox="1"/>
      </xdr:nvSpPr>
      <xdr:spPr>
        <a:xfrm>
          <a:off x="12547111" y="1684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25509</xdr:rowOff>
    </xdr:from>
    <xdr:to>
      <xdr:col>32</xdr:col>
      <xdr:colOff>187325</xdr:colOff>
      <xdr:row>38</xdr:row>
      <xdr:rowOff>139047</xdr:rowOff>
    </xdr:to>
    <xdr:cxnSp macro="">
      <xdr:nvCxnSpPr>
        <xdr:cNvPr id="715" name="直線コネクタ 714"/>
        <xdr:cNvCxnSpPr/>
      </xdr:nvCxnSpPr>
      <xdr:spPr>
        <a:xfrm>
          <a:off x="21323300" y="6540609"/>
          <a:ext cx="838200" cy="1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115116</xdr:rowOff>
    </xdr:from>
    <xdr:ext cx="378565" cy="259045"/>
    <xdr:sp macro="" textlink="">
      <xdr:nvSpPr>
        <xdr:cNvPr id="716" name="投資及び出資金平均値テキスト"/>
        <xdr:cNvSpPr txBox="1"/>
      </xdr:nvSpPr>
      <xdr:spPr>
        <a:xfrm>
          <a:off x="22212300" y="6630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169418</xdr:rowOff>
    </xdr:from>
    <xdr:to>
      <xdr:col>31</xdr:col>
      <xdr:colOff>34925</xdr:colOff>
      <xdr:row>38</xdr:row>
      <xdr:rowOff>25509</xdr:rowOff>
    </xdr:to>
    <xdr:cxnSp macro="">
      <xdr:nvCxnSpPr>
        <xdr:cNvPr id="718" name="直線コネクタ 717"/>
        <xdr:cNvCxnSpPr/>
      </xdr:nvCxnSpPr>
      <xdr:spPr>
        <a:xfrm>
          <a:off x="20434300" y="6341618"/>
          <a:ext cx="889000" cy="19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48168</xdr:rowOff>
    </xdr:from>
    <xdr:ext cx="378565" cy="259045"/>
    <xdr:sp macro="" textlink="">
      <xdr:nvSpPr>
        <xdr:cNvPr id="720" name="テキスト ボックス 719"/>
        <xdr:cNvSpPr txBox="1"/>
      </xdr:nvSpPr>
      <xdr:spPr>
        <a:xfrm>
          <a:off x="21134017" y="6734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111288</xdr:rowOff>
    </xdr:from>
    <xdr:to>
      <xdr:col>29</xdr:col>
      <xdr:colOff>517525</xdr:colOff>
      <xdr:row>36</xdr:row>
      <xdr:rowOff>169418</xdr:rowOff>
    </xdr:to>
    <xdr:cxnSp macro="">
      <xdr:nvCxnSpPr>
        <xdr:cNvPr id="721" name="直線コネクタ 720"/>
        <xdr:cNvCxnSpPr/>
      </xdr:nvCxnSpPr>
      <xdr:spPr>
        <a:xfrm>
          <a:off x="19545300" y="6283488"/>
          <a:ext cx="889000" cy="5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5278</xdr:rowOff>
    </xdr:from>
    <xdr:ext cx="469744" cy="259045"/>
    <xdr:sp macro="" textlink="">
      <xdr:nvSpPr>
        <xdr:cNvPr id="723" name="テキスト ボックス 722"/>
        <xdr:cNvSpPr txBox="1"/>
      </xdr:nvSpPr>
      <xdr:spPr>
        <a:xfrm>
          <a:off x="20199427" y="669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111288</xdr:rowOff>
    </xdr:from>
    <xdr:to>
      <xdr:col>28</xdr:col>
      <xdr:colOff>314325</xdr:colOff>
      <xdr:row>37</xdr:row>
      <xdr:rowOff>47607</xdr:rowOff>
    </xdr:to>
    <xdr:cxnSp macro="">
      <xdr:nvCxnSpPr>
        <xdr:cNvPr id="724" name="直線コネクタ 723"/>
        <xdr:cNvCxnSpPr/>
      </xdr:nvCxnSpPr>
      <xdr:spPr>
        <a:xfrm flipV="1">
          <a:off x="18656300" y="6283488"/>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128831</xdr:rowOff>
    </xdr:from>
    <xdr:ext cx="469744" cy="259045"/>
    <xdr:sp macro="" textlink="">
      <xdr:nvSpPr>
        <xdr:cNvPr id="726" name="テキスト ボックス 725"/>
        <xdr:cNvSpPr txBox="1"/>
      </xdr:nvSpPr>
      <xdr:spPr>
        <a:xfrm>
          <a:off x="19310427" y="66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151038</xdr:rowOff>
    </xdr:from>
    <xdr:ext cx="469744" cy="259045"/>
    <xdr:sp macro="" textlink="">
      <xdr:nvSpPr>
        <xdr:cNvPr id="728" name="テキスト ボックス 727"/>
        <xdr:cNvSpPr txBox="1"/>
      </xdr:nvSpPr>
      <xdr:spPr>
        <a:xfrm>
          <a:off x="18421427" y="666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88247</xdr:rowOff>
    </xdr:from>
    <xdr:to>
      <xdr:col>32</xdr:col>
      <xdr:colOff>238125</xdr:colOff>
      <xdr:row>39</xdr:row>
      <xdr:rowOff>18397</xdr:rowOff>
    </xdr:to>
    <xdr:sp macro="" textlink="">
      <xdr:nvSpPr>
        <xdr:cNvPr id="734" name="円/楕円 733"/>
        <xdr:cNvSpPr/>
      </xdr:nvSpPr>
      <xdr:spPr>
        <a:xfrm>
          <a:off x="22110700" y="660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111124</xdr:rowOff>
    </xdr:from>
    <xdr:ext cx="469744" cy="259045"/>
    <xdr:sp macro="" textlink="">
      <xdr:nvSpPr>
        <xdr:cNvPr id="735" name="投資及び出資金該当値テキスト"/>
        <xdr:cNvSpPr txBox="1"/>
      </xdr:nvSpPr>
      <xdr:spPr>
        <a:xfrm>
          <a:off x="22212300" y="645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1,206</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146159</xdr:rowOff>
    </xdr:from>
    <xdr:to>
      <xdr:col>31</xdr:col>
      <xdr:colOff>85725</xdr:colOff>
      <xdr:row>38</xdr:row>
      <xdr:rowOff>76309</xdr:rowOff>
    </xdr:to>
    <xdr:sp macro="" textlink="">
      <xdr:nvSpPr>
        <xdr:cNvPr id="736" name="円/楕円 735"/>
        <xdr:cNvSpPr/>
      </xdr:nvSpPr>
      <xdr:spPr>
        <a:xfrm>
          <a:off x="21272500" y="648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92836</xdr:rowOff>
    </xdr:from>
    <xdr:ext cx="469744" cy="259045"/>
    <xdr:sp macro="" textlink="">
      <xdr:nvSpPr>
        <xdr:cNvPr id="737" name="テキスト ボックス 736"/>
        <xdr:cNvSpPr txBox="1"/>
      </xdr:nvSpPr>
      <xdr:spPr>
        <a:xfrm>
          <a:off x="21088427" y="626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118618</xdr:rowOff>
    </xdr:from>
    <xdr:to>
      <xdr:col>29</xdr:col>
      <xdr:colOff>568325</xdr:colOff>
      <xdr:row>37</xdr:row>
      <xdr:rowOff>48768</xdr:rowOff>
    </xdr:to>
    <xdr:sp macro="" textlink="">
      <xdr:nvSpPr>
        <xdr:cNvPr id="738" name="円/楕円 737"/>
        <xdr:cNvSpPr/>
      </xdr:nvSpPr>
      <xdr:spPr>
        <a:xfrm>
          <a:off x="20383500" y="629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65295</xdr:rowOff>
    </xdr:from>
    <xdr:ext cx="469744" cy="259045"/>
    <xdr:sp macro="" textlink="">
      <xdr:nvSpPr>
        <xdr:cNvPr id="739" name="テキスト ボックス 738"/>
        <xdr:cNvSpPr txBox="1"/>
      </xdr:nvSpPr>
      <xdr:spPr>
        <a:xfrm>
          <a:off x="20199427" y="606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4,077</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60488</xdr:rowOff>
    </xdr:from>
    <xdr:to>
      <xdr:col>28</xdr:col>
      <xdr:colOff>365125</xdr:colOff>
      <xdr:row>36</xdr:row>
      <xdr:rowOff>162088</xdr:rowOff>
    </xdr:to>
    <xdr:sp macro="" textlink="">
      <xdr:nvSpPr>
        <xdr:cNvPr id="740" name="円/楕円 739"/>
        <xdr:cNvSpPr/>
      </xdr:nvSpPr>
      <xdr:spPr>
        <a:xfrm>
          <a:off x="19494500" y="623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7165</xdr:rowOff>
    </xdr:from>
    <xdr:ext cx="469744" cy="259045"/>
    <xdr:sp macro="" textlink="">
      <xdr:nvSpPr>
        <xdr:cNvPr id="741" name="テキスト ボックス 740"/>
        <xdr:cNvSpPr txBox="1"/>
      </xdr:nvSpPr>
      <xdr:spPr>
        <a:xfrm>
          <a:off x="19310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4,611</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168257</xdr:rowOff>
    </xdr:from>
    <xdr:to>
      <xdr:col>27</xdr:col>
      <xdr:colOff>161925</xdr:colOff>
      <xdr:row>37</xdr:row>
      <xdr:rowOff>98407</xdr:rowOff>
    </xdr:to>
    <xdr:sp macro="" textlink="">
      <xdr:nvSpPr>
        <xdr:cNvPr id="742" name="円/楕円 741"/>
        <xdr:cNvSpPr/>
      </xdr:nvSpPr>
      <xdr:spPr>
        <a:xfrm>
          <a:off x="18605500" y="634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114934</xdr:rowOff>
    </xdr:from>
    <xdr:ext cx="469744" cy="259045"/>
    <xdr:sp macro="" textlink="">
      <xdr:nvSpPr>
        <xdr:cNvPr id="743" name="テキスト ボックス 742"/>
        <xdr:cNvSpPr txBox="1"/>
      </xdr:nvSpPr>
      <xdr:spPr>
        <a:xfrm>
          <a:off x="18421427" y="611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113137</xdr:rowOff>
    </xdr:from>
    <xdr:to>
      <xdr:col>32</xdr:col>
      <xdr:colOff>187325</xdr:colOff>
      <xdr:row>58</xdr:row>
      <xdr:rowOff>113777</xdr:rowOff>
    </xdr:to>
    <xdr:cxnSp macro="">
      <xdr:nvCxnSpPr>
        <xdr:cNvPr id="770" name="直線コネクタ 769"/>
        <xdr:cNvCxnSpPr/>
      </xdr:nvCxnSpPr>
      <xdr:spPr>
        <a:xfrm>
          <a:off x="21323300" y="10057237"/>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112633</xdr:rowOff>
    </xdr:from>
    <xdr:to>
      <xdr:col>31</xdr:col>
      <xdr:colOff>34925</xdr:colOff>
      <xdr:row>58</xdr:row>
      <xdr:rowOff>113137</xdr:rowOff>
    </xdr:to>
    <xdr:cxnSp macro="">
      <xdr:nvCxnSpPr>
        <xdr:cNvPr id="773" name="直線コネクタ 772"/>
        <xdr:cNvCxnSpPr/>
      </xdr:nvCxnSpPr>
      <xdr:spPr>
        <a:xfrm>
          <a:off x="20434300" y="10056733"/>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112131</xdr:rowOff>
    </xdr:from>
    <xdr:to>
      <xdr:col>29</xdr:col>
      <xdr:colOff>517525</xdr:colOff>
      <xdr:row>58</xdr:row>
      <xdr:rowOff>112633</xdr:rowOff>
    </xdr:to>
    <xdr:cxnSp macro="">
      <xdr:nvCxnSpPr>
        <xdr:cNvPr id="776" name="直線コネクタ 775"/>
        <xdr:cNvCxnSpPr/>
      </xdr:nvCxnSpPr>
      <xdr:spPr>
        <a:xfrm>
          <a:off x="19545300" y="10056231"/>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111811</xdr:rowOff>
    </xdr:from>
    <xdr:to>
      <xdr:col>28</xdr:col>
      <xdr:colOff>314325</xdr:colOff>
      <xdr:row>58</xdr:row>
      <xdr:rowOff>112131</xdr:rowOff>
    </xdr:to>
    <xdr:cxnSp macro="">
      <xdr:nvCxnSpPr>
        <xdr:cNvPr id="779" name="直線コネクタ 778"/>
        <xdr:cNvCxnSpPr/>
      </xdr:nvCxnSpPr>
      <xdr:spPr>
        <a:xfrm>
          <a:off x="18656300" y="10055911"/>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62977</xdr:rowOff>
    </xdr:from>
    <xdr:to>
      <xdr:col>32</xdr:col>
      <xdr:colOff>238125</xdr:colOff>
      <xdr:row>58</xdr:row>
      <xdr:rowOff>164577</xdr:rowOff>
    </xdr:to>
    <xdr:sp macro="" textlink="">
      <xdr:nvSpPr>
        <xdr:cNvPr id="789" name="円/楕円 788"/>
        <xdr:cNvSpPr/>
      </xdr:nvSpPr>
      <xdr:spPr>
        <a:xfrm>
          <a:off x="22110700" y="1000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149354</xdr:rowOff>
    </xdr:from>
    <xdr:ext cx="378565" cy="259045"/>
    <xdr:sp macro="" textlink="">
      <xdr:nvSpPr>
        <xdr:cNvPr id="790" name="貸付金該当値テキスト"/>
        <xdr:cNvSpPr txBox="1"/>
      </xdr:nvSpPr>
      <xdr:spPr>
        <a:xfrm>
          <a:off x="22212300" y="9922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62337</xdr:rowOff>
    </xdr:from>
    <xdr:to>
      <xdr:col>31</xdr:col>
      <xdr:colOff>85725</xdr:colOff>
      <xdr:row>58</xdr:row>
      <xdr:rowOff>163937</xdr:rowOff>
    </xdr:to>
    <xdr:sp macro="" textlink="">
      <xdr:nvSpPr>
        <xdr:cNvPr id="791" name="円/楕円 790"/>
        <xdr:cNvSpPr/>
      </xdr:nvSpPr>
      <xdr:spPr>
        <a:xfrm>
          <a:off x="21272500" y="1000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155064</xdr:rowOff>
    </xdr:from>
    <xdr:ext cx="378565" cy="259045"/>
    <xdr:sp macro="" textlink="">
      <xdr:nvSpPr>
        <xdr:cNvPr id="792" name="テキスト ボックス 791"/>
        <xdr:cNvSpPr txBox="1"/>
      </xdr:nvSpPr>
      <xdr:spPr>
        <a:xfrm>
          <a:off x="21134017" y="10099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61833</xdr:rowOff>
    </xdr:from>
    <xdr:to>
      <xdr:col>29</xdr:col>
      <xdr:colOff>568325</xdr:colOff>
      <xdr:row>58</xdr:row>
      <xdr:rowOff>163433</xdr:rowOff>
    </xdr:to>
    <xdr:sp macro="" textlink="">
      <xdr:nvSpPr>
        <xdr:cNvPr id="793" name="円/楕円 792"/>
        <xdr:cNvSpPr/>
      </xdr:nvSpPr>
      <xdr:spPr>
        <a:xfrm>
          <a:off x="20383500" y="1000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154560</xdr:rowOff>
    </xdr:from>
    <xdr:ext cx="378565" cy="259045"/>
    <xdr:sp macro="" textlink="">
      <xdr:nvSpPr>
        <xdr:cNvPr id="794" name="テキスト ボックス 793"/>
        <xdr:cNvSpPr txBox="1"/>
      </xdr:nvSpPr>
      <xdr:spPr>
        <a:xfrm>
          <a:off x="20245017" y="10098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61331</xdr:rowOff>
    </xdr:from>
    <xdr:to>
      <xdr:col>28</xdr:col>
      <xdr:colOff>365125</xdr:colOff>
      <xdr:row>58</xdr:row>
      <xdr:rowOff>162931</xdr:rowOff>
    </xdr:to>
    <xdr:sp macro="" textlink="">
      <xdr:nvSpPr>
        <xdr:cNvPr id="795" name="円/楕円 794"/>
        <xdr:cNvSpPr/>
      </xdr:nvSpPr>
      <xdr:spPr>
        <a:xfrm>
          <a:off x="19494500" y="1000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154058</xdr:rowOff>
    </xdr:from>
    <xdr:ext cx="378565" cy="259045"/>
    <xdr:sp macro="" textlink="">
      <xdr:nvSpPr>
        <xdr:cNvPr id="796" name="テキスト ボックス 795"/>
        <xdr:cNvSpPr txBox="1"/>
      </xdr:nvSpPr>
      <xdr:spPr>
        <a:xfrm>
          <a:off x="19356017" y="10098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61011</xdr:rowOff>
    </xdr:from>
    <xdr:to>
      <xdr:col>27</xdr:col>
      <xdr:colOff>161925</xdr:colOff>
      <xdr:row>58</xdr:row>
      <xdr:rowOff>162611</xdr:rowOff>
    </xdr:to>
    <xdr:sp macro="" textlink="">
      <xdr:nvSpPr>
        <xdr:cNvPr id="797" name="円/楕円 796"/>
        <xdr:cNvSpPr/>
      </xdr:nvSpPr>
      <xdr:spPr>
        <a:xfrm>
          <a:off x="18605500" y="1000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153738</xdr:rowOff>
    </xdr:from>
    <xdr:ext cx="378565" cy="259045"/>
    <xdr:sp macro="" textlink="">
      <xdr:nvSpPr>
        <xdr:cNvPr id="798" name="テキスト ボックス 797"/>
        <xdr:cNvSpPr txBox="1"/>
      </xdr:nvSpPr>
      <xdr:spPr>
        <a:xfrm>
          <a:off x="18467017" y="10097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23865</xdr:rowOff>
    </xdr:from>
    <xdr:to>
      <xdr:col>32</xdr:col>
      <xdr:colOff>187325</xdr:colOff>
      <xdr:row>78</xdr:row>
      <xdr:rowOff>49158</xdr:rowOff>
    </xdr:to>
    <xdr:cxnSp macro="">
      <xdr:nvCxnSpPr>
        <xdr:cNvPr id="830" name="直線コネクタ 829"/>
        <xdr:cNvCxnSpPr/>
      </xdr:nvCxnSpPr>
      <xdr:spPr>
        <a:xfrm>
          <a:off x="21323300" y="13225515"/>
          <a:ext cx="838200" cy="19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103826</xdr:rowOff>
    </xdr:from>
    <xdr:ext cx="534377" cy="259045"/>
    <xdr:sp macro="" textlink="">
      <xdr:nvSpPr>
        <xdr:cNvPr id="831" name="繰出金平均値テキスト"/>
        <xdr:cNvSpPr txBox="1"/>
      </xdr:nvSpPr>
      <xdr:spPr>
        <a:xfrm>
          <a:off x="22212300" y="13134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23865</xdr:rowOff>
    </xdr:from>
    <xdr:to>
      <xdr:col>31</xdr:col>
      <xdr:colOff>34925</xdr:colOff>
      <xdr:row>77</xdr:row>
      <xdr:rowOff>65780</xdr:rowOff>
    </xdr:to>
    <xdr:cxnSp macro="">
      <xdr:nvCxnSpPr>
        <xdr:cNvPr id="833" name="直線コネクタ 832"/>
        <xdr:cNvCxnSpPr/>
      </xdr:nvCxnSpPr>
      <xdr:spPr>
        <a:xfrm flipV="1">
          <a:off x="20434300" y="13225515"/>
          <a:ext cx="889000" cy="4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126127</xdr:rowOff>
    </xdr:from>
    <xdr:ext cx="534377" cy="259045"/>
    <xdr:sp macro="" textlink="">
      <xdr:nvSpPr>
        <xdr:cNvPr id="835" name="テキスト ボックス 834"/>
        <xdr:cNvSpPr txBox="1"/>
      </xdr:nvSpPr>
      <xdr:spPr>
        <a:xfrm>
          <a:off x="21056111" y="1332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65780</xdr:rowOff>
    </xdr:from>
    <xdr:to>
      <xdr:col>29</xdr:col>
      <xdr:colOff>517525</xdr:colOff>
      <xdr:row>77</xdr:row>
      <xdr:rowOff>101899</xdr:rowOff>
    </xdr:to>
    <xdr:cxnSp macro="">
      <xdr:nvCxnSpPr>
        <xdr:cNvPr id="836" name="直線コネクタ 835"/>
        <xdr:cNvCxnSpPr/>
      </xdr:nvCxnSpPr>
      <xdr:spPr>
        <a:xfrm flipV="1">
          <a:off x="19545300" y="13267430"/>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112639</xdr:rowOff>
    </xdr:from>
    <xdr:ext cx="534377" cy="259045"/>
    <xdr:sp macro="" textlink="">
      <xdr:nvSpPr>
        <xdr:cNvPr id="838" name="テキスト ボックス 837"/>
        <xdr:cNvSpPr txBox="1"/>
      </xdr:nvSpPr>
      <xdr:spPr>
        <a:xfrm>
          <a:off x="20167111" y="1331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9790</xdr:rowOff>
    </xdr:from>
    <xdr:to>
      <xdr:col>28</xdr:col>
      <xdr:colOff>314325</xdr:colOff>
      <xdr:row>77</xdr:row>
      <xdr:rowOff>101899</xdr:rowOff>
    </xdr:to>
    <xdr:cxnSp macro="">
      <xdr:nvCxnSpPr>
        <xdr:cNvPr id="839" name="直線コネクタ 838"/>
        <xdr:cNvCxnSpPr/>
      </xdr:nvCxnSpPr>
      <xdr:spPr>
        <a:xfrm>
          <a:off x="18656300" y="13211440"/>
          <a:ext cx="889000" cy="9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1" name="テキスト ボックス 84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141981</xdr:rowOff>
    </xdr:from>
    <xdr:ext cx="534377" cy="259045"/>
    <xdr:sp macro="" textlink="">
      <xdr:nvSpPr>
        <xdr:cNvPr id="843" name="テキスト ボックス 842"/>
        <xdr:cNvSpPr txBox="1"/>
      </xdr:nvSpPr>
      <xdr:spPr>
        <a:xfrm>
          <a:off x="18389111" y="1334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169808</xdr:rowOff>
    </xdr:from>
    <xdr:to>
      <xdr:col>32</xdr:col>
      <xdr:colOff>238125</xdr:colOff>
      <xdr:row>78</xdr:row>
      <xdr:rowOff>99958</xdr:rowOff>
    </xdr:to>
    <xdr:sp macro="" textlink="">
      <xdr:nvSpPr>
        <xdr:cNvPr id="849" name="円/楕円 848"/>
        <xdr:cNvSpPr/>
      </xdr:nvSpPr>
      <xdr:spPr>
        <a:xfrm>
          <a:off x="22110700" y="1337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148235</xdr:rowOff>
    </xdr:from>
    <xdr:ext cx="534377" cy="259045"/>
    <xdr:sp macro="" textlink="">
      <xdr:nvSpPr>
        <xdr:cNvPr id="850" name="繰出金該当値テキスト"/>
        <xdr:cNvSpPr txBox="1"/>
      </xdr:nvSpPr>
      <xdr:spPr>
        <a:xfrm>
          <a:off x="22212300" y="1334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33,545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144515</xdr:rowOff>
    </xdr:from>
    <xdr:to>
      <xdr:col>31</xdr:col>
      <xdr:colOff>85725</xdr:colOff>
      <xdr:row>77</xdr:row>
      <xdr:rowOff>74665</xdr:rowOff>
    </xdr:to>
    <xdr:sp macro="" textlink="">
      <xdr:nvSpPr>
        <xdr:cNvPr id="851" name="円/楕円 850"/>
        <xdr:cNvSpPr/>
      </xdr:nvSpPr>
      <xdr:spPr>
        <a:xfrm>
          <a:off x="21272500" y="131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91192</xdr:rowOff>
    </xdr:from>
    <xdr:ext cx="534377" cy="259045"/>
    <xdr:sp macro="" textlink="">
      <xdr:nvSpPr>
        <xdr:cNvPr id="852" name="テキスト ボックス 851"/>
        <xdr:cNvSpPr txBox="1"/>
      </xdr:nvSpPr>
      <xdr:spPr>
        <a:xfrm>
          <a:off x="21056111" y="1294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45,594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14980</xdr:rowOff>
    </xdr:from>
    <xdr:to>
      <xdr:col>29</xdr:col>
      <xdr:colOff>568325</xdr:colOff>
      <xdr:row>77</xdr:row>
      <xdr:rowOff>116580</xdr:rowOff>
    </xdr:to>
    <xdr:sp macro="" textlink="">
      <xdr:nvSpPr>
        <xdr:cNvPr id="853" name="円/楕円 852"/>
        <xdr:cNvSpPr/>
      </xdr:nvSpPr>
      <xdr:spPr>
        <a:xfrm>
          <a:off x="20383500" y="1321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133107</xdr:rowOff>
    </xdr:from>
    <xdr:ext cx="534377" cy="259045"/>
    <xdr:sp macro="" textlink="">
      <xdr:nvSpPr>
        <xdr:cNvPr id="854" name="テキスト ボックス 853"/>
        <xdr:cNvSpPr txBox="1"/>
      </xdr:nvSpPr>
      <xdr:spPr>
        <a:xfrm>
          <a:off x="20167111" y="1299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43,027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51099</xdr:rowOff>
    </xdr:from>
    <xdr:to>
      <xdr:col>28</xdr:col>
      <xdr:colOff>365125</xdr:colOff>
      <xdr:row>77</xdr:row>
      <xdr:rowOff>152699</xdr:rowOff>
    </xdr:to>
    <xdr:sp macro="" textlink="">
      <xdr:nvSpPr>
        <xdr:cNvPr id="855" name="円/楕円 854"/>
        <xdr:cNvSpPr/>
      </xdr:nvSpPr>
      <xdr:spPr>
        <a:xfrm>
          <a:off x="19494500" y="1325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143826</xdr:rowOff>
    </xdr:from>
    <xdr:ext cx="534377" cy="259045"/>
    <xdr:sp macro="" textlink="">
      <xdr:nvSpPr>
        <xdr:cNvPr id="856" name="テキスト ボックス 855"/>
        <xdr:cNvSpPr txBox="1"/>
      </xdr:nvSpPr>
      <xdr:spPr>
        <a:xfrm>
          <a:off x="19278111" y="1334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40,815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130440</xdr:rowOff>
    </xdr:from>
    <xdr:to>
      <xdr:col>27</xdr:col>
      <xdr:colOff>161925</xdr:colOff>
      <xdr:row>77</xdr:row>
      <xdr:rowOff>60590</xdr:rowOff>
    </xdr:to>
    <xdr:sp macro="" textlink="">
      <xdr:nvSpPr>
        <xdr:cNvPr id="857" name="円/楕円 856"/>
        <xdr:cNvSpPr/>
      </xdr:nvSpPr>
      <xdr:spPr>
        <a:xfrm>
          <a:off x="18605500" y="1316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77117</xdr:rowOff>
    </xdr:from>
    <xdr:ext cx="534377" cy="259045"/>
    <xdr:sp macro="" textlink="">
      <xdr:nvSpPr>
        <xdr:cNvPr id="858" name="テキスト ボックス 857"/>
        <xdr:cNvSpPr txBox="1"/>
      </xdr:nvSpPr>
      <xdr:spPr>
        <a:xfrm>
          <a:off x="18389111" y="1293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46,456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331,473</a:t>
          </a:r>
          <a:r>
            <a:rPr kumimoji="1" lang="ja-JP" altLang="en-US" sz="1300">
              <a:latin typeface="ＭＳ Ｐゴシック"/>
            </a:rPr>
            <a:t>円となっている。主な構成要因である人件費は、住民一人当たり</a:t>
          </a:r>
          <a:r>
            <a:rPr kumimoji="1" lang="en-US" altLang="ja-JP" sz="1300">
              <a:latin typeface="ＭＳ Ｐゴシック"/>
            </a:rPr>
            <a:t>43,977</a:t>
          </a:r>
          <a:r>
            <a:rPr kumimoji="1" lang="ja-JP" altLang="en-US" sz="1300">
              <a:latin typeface="ＭＳ Ｐゴシック"/>
            </a:rPr>
            <a:t>円と、減少傾向であり類似団体平均よりも低い水準を維持している。これは、「定員適正化計画」などにより職員数の適正な管理に取り組んできたことと、急激な人口の増加によるものである。扶助費は、一人当たりの決算額が、年々増加傾向にある。これは、扶助費の伸びが、人口の伸びよりも大きいことを示しており、増加要因は、私立保育所運営委託料、児童手当、障害者自立支援給付費の増加などである。</a:t>
          </a:r>
          <a:endParaRPr kumimoji="1" lang="en-US" altLang="ja-JP" sz="1300">
            <a:latin typeface="ＭＳ Ｐゴシック"/>
          </a:endParaRPr>
        </a:p>
        <a:p>
          <a:r>
            <a:rPr kumimoji="1" lang="ja-JP" altLang="en-US" sz="1300">
              <a:latin typeface="ＭＳ Ｐゴシック"/>
            </a:rPr>
            <a:t>普通建設事業費（うち更新整備）が前年度と比べて大きく増加したが、これは</a:t>
          </a:r>
          <a:r>
            <a:rPr kumimoji="1" lang="en-US" altLang="ja-JP" sz="1300">
              <a:latin typeface="ＭＳ Ｐゴシック"/>
            </a:rPr>
            <a:t>28</a:t>
          </a:r>
          <a:r>
            <a:rPr kumimoji="1" lang="ja-JP" altLang="en-US" sz="1300">
              <a:latin typeface="ＭＳ Ｐゴシック"/>
            </a:rPr>
            <a:t>年度に旧津屋崎庁舎の再生整備事業や、ＪＲ東福間駅の自由通路改修事業などの大型事業を行ったことによるものである。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福岡県福津市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61,698
61,376
52.76
21,342,443
20,451,236
711,819
12,716,722
20,304,065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35458</xdr:rowOff>
    </xdr:from>
    <xdr:to>
      <xdr:col>6</xdr:col>
      <xdr:colOff>511175</xdr:colOff>
      <xdr:row>35</xdr:row>
      <xdr:rowOff>48717</xdr:rowOff>
    </xdr:to>
    <xdr:cxnSp macro="">
      <xdr:nvCxnSpPr>
        <xdr:cNvPr id="59" name="直線コネクタ 58"/>
        <xdr:cNvCxnSpPr/>
      </xdr:nvCxnSpPr>
      <xdr:spPr>
        <a:xfrm>
          <a:off x="3797300" y="5864758"/>
          <a:ext cx="838200" cy="18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8907</xdr:rowOff>
    </xdr:from>
    <xdr:ext cx="469744" cy="259045"/>
    <xdr:sp macro="" textlink="">
      <xdr:nvSpPr>
        <xdr:cNvPr id="60"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150216</xdr:rowOff>
    </xdr:from>
    <xdr:to>
      <xdr:col>5</xdr:col>
      <xdr:colOff>358775</xdr:colOff>
      <xdr:row>34</xdr:row>
      <xdr:rowOff>35458</xdr:rowOff>
    </xdr:to>
    <xdr:cxnSp macro="">
      <xdr:nvCxnSpPr>
        <xdr:cNvPr id="62" name="直線コネクタ 61"/>
        <xdr:cNvCxnSpPr/>
      </xdr:nvCxnSpPr>
      <xdr:spPr>
        <a:xfrm>
          <a:off x="2908300" y="5808066"/>
          <a:ext cx="889000" cy="5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111218</xdr:rowOff>
    </xdr:from>
    <xdr:ext cx="469744" cy="259045"/>
    <xdr:sp macro="" textlink="">
      <xdr:nvSpPr>
        <xdr:cNvPr id="64" name="テキスト ボックス 63"/>
        <xdr:cNvSpPr txBox="1"/>
      </xdr:nvSpPr>
      <xdr:spPr>
        <a:xfrm>
          <a:off x="3562427"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94894</xdr:rowOff>
    </xdr:from>
    <xdr:to>
      <xdr:col>4</xdr:col>
      <xdr:colOff>155575</xdr:colOff>
      <xdr:row>33</xdr:row>
      <xdr:rowOff>150216</xdr:rowOff>
    </xdr:to>
    <xdr:cxnSp macro="">
      <xdr:nvCxnSpPr>
        <xdr:cNvPr id="65" name="直線コネクタ 64"/>
        <xdr:cNvCxnSpPr/>
      </xdr:nvCxnSpPr>
      <xdr:spPr>
        <a:xfrm>
          <a:off x="2019300" y="5752744"/>
          <a:ext cx="889000" cy="5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94894</xdr:rowOff>
    </xdr:from>
    <xdr:to>
      <xdr:col>2</xdr:col>
      <xdr:colOff>638175</xdr:colOff>
      <xdr:row>33</xdr:row>
      <xdr:rowOff>134214</xdr:rowOff>
    </xdr:to>
    <xdr:cxnSp macro="">
      <xdr:nvCxnSpPr>
        <xdr:cNvPr id="68" name="直線コネクタ 67"/>
        <xdr:cNvCxnSpPr/>
      </xdr:nvCxnSpPr>
      <xdr:spPr>
        <a:xfrm flipV="1">
          <a:off x="1130300" y="5752744"/>
          <a:ext cx="8890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169367</xdr:rowOff>
    </xdr:from>
    <xdr:to>
      <xdr:col>6</xdr:col>
      <xdr:colOff>561975</xdr:colOff>
      <xdr:row>35</xdr:row>
      <xdr:rowOff>99517</xdr:rowOff>
    </xdr:to>
    <xdr:sp macro="" textlink="">
      <xdr:nvSpPr>
        <xdr:cNvPr id="78" name="円/楕円 77"/>
        <xdr:cNvSpPr/>
      </xdr:nvSpPr>
      <xdr:spPr>
        <a:xfrm>
          <a:off x="4584700" y="599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147794</xdr:rowOff>
    </xdr:from>
    <xdr:ext cx="469744" cy="259045"/>
    <xdr:sp macro="" textlink="">
      <xdr:nvSpPr>
        <xdr:cNvPr id="79" name="議会費該当値テキスト"/>
        <xdr:cNvSpPr txBox="1"/>
      </xdr:nvSpPr>
      <xdr:spPr>
        <a:xfrm>
          <a:off x="4686300" y="597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156108</xdr:rowOff>
    </xdr:from>
    <xdr:to>
      <xdr:col>5</xdr:col>
      <xdr:colOff>409575</xdr:colOff>
      <xdr:row>34</xdr:row>
      <xdr:rowOff>86258</xdr:rowOff>
    </xdr:to>
    <xdr:sp macro="" textlink="">
      <xdr:nvSpPr>
        <xdr:cNvPr id="80" name="円/楕円 79"/>
        <xdr:cNvSpPr/>
      </xdr:nvSpPr>
      <xdr:spPr>
        <a:xfrm>
          <a:off x="3746500" y="581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102785</xdr:rowOff>
    </xdr:from>
    <xdr:ext cx="469744" cy="259045"/>
    <xdr:sp macro="" textlink="">
      <xdr:nvSpPr>
        <xdr:cNvPr id="81" name="テキスト ボックス 80"/>
        <xdr:cNvSpPr txBox="1"/>
      </xdr:nvSpPr>
      <xdr:spPr>
        <a:xfrm>
          <a:off x="3562427" y="558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99416</xdr:rowOff>
    </xdr:from>
    <xdr:to>
      <xdr:col>4</xdr:col>
      <xdr:colOff>206375</xdr:colOff>
      <xdr:row>34</xdr:row>
      <xdr:rowOff>29566</xdr:rowOff>
    </xdr:to>
    <xdr:sp macro="" textlink="">
      <xdr:nvSpPr>
        <xdr:cNvPr id="82" name="円/楕円 81"/>
        <xdr:cNvSpPr/>
      </xdr:nvSpPr>
      <xdr:spPr>
        <a:xfrm>
          <a:off x="2857500" y="575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46093</xdr:rowOff>
    </xdr:from>
    <xdr:ext cx="469744" cy="259045"/>
    <xdr:sp macro="" textlink="">
      <xdr:nvSpPr>
        <xdr:cNvPr id="83" name="テキスト ボックス 82"/>
        <xdr:cNvSpPr txBox="1"/>
      </xdr:nvSpPr>
      <xdr:spPr>
        <a:xfrm>
          <a:off x="2673427" y="553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44094</xdr:rowOff>
    </xdr:from>
    <xdr:to>
      <xdr:col>3</xdr:col>
      <xdr:colOff>3175</xdr:colOff>
      <xdr:row>33</xdr:row>
      <xdr:rowOff>145694</xdr:rowOff>
    </xdr:to>
    <xdr:sp macro="" textlink="">
      <xdr:nvSpPr>
        <xdr:cNvPr id="84" name="円/楕円 83"/>
        <xdr:cNvSpPr/>
      </xdr:nvSpPr>
      <xdr:spPr>
        <a:xfrm>
          <a:off x="1968500" y="570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162221</xdr:rowOff>
    </xdr:from>
    <xdr:ext cx="469744" cy="259045"/>
    <xdr:sp macro="" textlink="">
      <xdr:nvSpPr>
        <xdr:cNvPr id="85" name="テキスト ボックス 84"/>
        <xdr:cNvSpPr txBox="1"/>
      </xdr:nvSpPr>
      <xdr:spPr>
        <a:xfrm>
          <a:off x="1784427" y="547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83414</xdr:rowOff>
    </xdr:from>
    <xdr:to>
      <xdr:col>1</xdr:col>
      <xdr:colOff>485775</xdr:colOff>
      <xdr:row>34</xdr:row>
      <xdr:rowOff>13564</xdr:rowOff>
    </xdr:to>
    <xdr:sp macro="" textlink="">
      <xdr:nvSpPr>
        <xdr:cNvPr id="86" name="円/楕円 85"/>
        <xdr:cNvSpPr/>
      </xdr:nvSpPr>
      <xdr:spPr>
        <a:xfrm>
          <a:off x="1079500" y="574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30091</xdr:rowOff>
    </xdr:from>
    <xdr:ext cx="469744" cy="259045"/>
    <xdr:sp macro="" textlink="">
      <xdr:nvSpPr>
        <xdr:cNvPr id="87" name="テキスト ボックス 86"/>
        <xdr:cNvSpPr txBox="1"/>
      </xdr:nvSpPr>
      <xdr:spPr>
        <a:xfrm>
          <a:off x="895427" y="5516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7150</xdr:rowOff>
    </xdr:from>
    <xdr:to>
      <xdr:col>6</xdr:col>
      <xdr:colOff>511175</xdr:colOff>
      <xdr:row>57</xdr:row>
      <xdr:rowOff>73345</xdr:rowOff>
    </xdr:to>
    <xdr:cxnSp macro="">
      <xdr:nvCxnSpPr>
        <xdr:cNvPr id="116" name="直線コネクタ 115"/>
        <xdr:cNvCxnSpPr/>
      </xdr:nvCxnSpPr>
      <xdr:spPr>
        <a:xfrm>
          <a:off x="3797300" y="9779800"/>
          <a:ext cx="838200" cy="6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7150</xdr:rowOff>
    </xdr:from>
    <xdr:to>
      <xdr:col>5</xdr:col>
      <xdr:colOff>358775</xdr:colOff>
      <xdr:row>57</xdr:row>
      <xdr:rowOff>102949</xdr:rowOff>
    </xdr:to>
    <xdr:cxnSp macro="">
      <xdr:nvCxnSpPr>
        <xdr:cNvPr id="119" name="直線コネクタ 118"/>
        <xdr:cNvCxnSpPr/>
      </xdr:nvCxnSpPr>
      <xdr:spPr>
        <a:xfrm flipV="1">
          <a:off x="2908300" y="9779800"/>
          <a:ext cx="889000" cy="9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32212</xdr:rowOff>
    </xdr:from>
    <xdr:to>
      <xdr:col>4</xdr:col>
      <xdr:colOff>155575</xdr:colOff>
      <xdr:row>57</xdr:row>
      <xdr:rowOff>102949</xdr:rowOff>
    </xdr:to>
    <xdr:cxnSp macro="">
      <xdr:nvCxnSpPr>
        <xdr:cNvPr id="122" name="直線コネクタ 121"/>
        <xdr:cNvCxnSpPr/>
      </xdr:nvCxnSpPr>
      <xdr:spPr>
        <a:xfrm>
          <a:off x="2019300" y="9804862"/>
          <a:ext cx="889000" cy="7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32212</xdr:rowOff>
    </xdr:from>
    <xdr:to>
      <xdr:col>2</xdr:col>
      <xdr:colOff>638175</xdr:colOff>
      <xdr:row>57</xdr:row>
      <xdr:rowOff>42202</xdr:rowOff>
    </xdr:to>
    <xdr:cxnSp macro="">
      <xdr:nvCxnSpPr>
        <xdr:cNvPr id="125" name="直線コネクタ 124"/>
        <xdr:cNvCxnSpPr/>
      </xdr:nvCxnSpPr>
      <xdr:spPr>
        <a:xfrm flipV="1">
          <a:off x="1130300" y="9804862"/>
          <a:ext cx="8890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22545</xdr:rowOff>
    </xdr:from>
    <xdr:to>
      <xdr:col>6</xdr:col>
      <xdr:colOff>561975</xdr:colOff>
      <xdr:row>57</xdr:row>
      <xdr:rowOff>124145</xdr:rowOff>
    </xdr:to>
    <xdr:sp macro="" textlink="">
      <xdr:nvSpPr>
        <xdr:cNvPr id="135" name="円/楕円 134"/>
        <xdr:cNvSpPr/>
      </xdr:nvSpPr>
      <xdr:spPr>
        <a:xfrm>
          <a:off x="4584700" y="979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123311</xdr:rowOff>
    </xdr:from>
    <xdr:ext cx="534377" cy="259045"/>
    <xdr:sp macro="" textlink="">
      <xdr:nvSpPr>
        <xdr:cNvPr id="136" name="総務費該当値テキスト"/>
        <xdr:cNvSpPr txBox="1"/>
      </xdr:nvSpPr>
      <xdr:spPr>
        <a:xfrm>
          <a:off x="4686300" y="972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41,208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127800</xdr:rowOff>
    </xdr:from>
    <xdr:to>
      <xdr:col>5</xdr:col>
      <xdr:colOff>409575</xdr:colOff>
      <xdr:row>57</xdr:row>
      <xdr:rowOff>57950</xdr:rowOff>
    </xdr:to>
    <xdr:sp macro="" textlink="">
      <xdr:nvSpPr>
        <xdr:cNvPr id="137" name="円/楕円 136"/>
        <xdr:cNvSpPr/>
      </xdr:nvSpPr>
      <xdr:spPr>
        <a:xfrm>
          <a:off x="3746500" y="97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49077</xdr:rowOff>
    </xdr:from>
    <xdr:ext cx="534377" cy="259045"/>
    <xdr:sp macro="" textlink="">
      <xdr:nvSpPr>
        <xdr:cNvPr id="138" name="テキスト ボックス 137"/>
        <xdr:cNvSpPr txBox="1"/>
      </xdr:nvSpPr>
      <xdr:spPr>
        <a:xfrm>
          <a:off x="3530111" y="982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49,895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52149</xdr:rowOff>
    </xdr:from>
    <xdr:to>
      <xdr:col>4</xdr:col>
      <xdr:colOff>206375</xdr:colOff>
      <xdr:row>57</xdr:row>
      <xdr:rowOff>153749</xdr:rowOff>
    </xdr:to>
    <xdr:sp macro="" textlink="">
      <xdr:nvSpPr>
        <xdr:cNvPr id="139" name="円/楕円 138"/>
        <xdr:cNvSpPr/>
      </xdr:nvSpPr>
      <xdr:spPr>
        <a:xfrm>
          <a:off x="2857500" y="982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144876</xdr:rowOff>
    </xdr:from>
    <xdr:ext cx="534377" cy="259045"/>
    <xdr:sp macro="" textlink="">
      <xdr:nvSpPr>
        <xdr:cNvPr id="140" name="テキスト ボックス 139"/>
        <xdr:cNvSpPr txBox="1"/>
      </xdr:nvSpPr>
      <xdr:spPr>
        <a:xfrm>
          <a:off x="2641111" y="991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37,323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152862</xdr:rowOff>
    </xdr:from>
    <xdr:to>
      <xdr:col>3</xdr:col>
      <xdr:colOff>3175</xdr:colOff>
      <xdr:row>57</xdr:row>
      <xdr:rowOff>83012</xdr:rowOff>
    </xdr:to>
    <xdr:sp macro="" textlink="">
      <xdr:nvSpPr>
        <xdr:cNvPr id="141" name="円/楕円 140"/>
        <xdr:cNvSpPr/>
      </xdr:nvSpPr>
      <xdr:spPr>
        <a:xfrm>
          <a:off x="1968500" y="97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74139</xdr:rowOff>
    </xdr:from>
    <xdr:ext cx="534377" cy="259045"/>
    <xdr:sp macro="" textlink="">
      <xdr:nvSpPr>
        <xdr:cNvPr id="142" name="テキスト ボックス 141"/>
        <xdr:cNvSpPr txBox="1"/>
      </xdr:nvSpPr>
      <xdr:spPr>
        <a:xfrm>
          <a:off x="1752111" y="984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46,606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162852</xdr:rowOff>
    </xdr:from>
    <xdr:to>
      <xdr:col>1</xdr:col>
      <xdr:colOff>485775</xdr:colOff>
      <xdr:row>57</xdr:row>
      <xdr:rowOff>93002</xdr:rowOff>
    </xdr:to>
    <xdr:sp macro="" textlink="">
      <xdr:nvSpPr>
        <xdr:cNvPr id="143" name="円/楕円 142"/>
        <xdr:cNvSpPr/>
      </xdr:nvSpPr>
      <xdr:spPr>
        <a:xfrm>
          <a:off x="1079500" y="976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84129</xdr:rowOff>
    </xdr:from>
    <xdr:ext cx="534377" cy="259045"/>
    <xdr:sp macro="" textlink="">
      <xdr:nvSpPr>
        <xdr:cNvPr id="144" name="テキスト ボックス 143"/>
        <xdr:cNvSpPr txBox="1"/>
      </xdr:nvSpPr>
      <xdr:spPr>
        <a:xfrm>
          <a:off x="863111" y="985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119952</xdr:rowOff>
    </xdr:from>
    <xdr:to>
      <xdr:col>6</xdr:col>
      <xdr:colOff>511175</xdr:colOff>
      <xdr:row>76</xdr:row>
      <xdr:rowOff>7023</xdr:rowOff>
    </xdr:to>
    <xdr:cxnSp macro="">
      <xdr:nvCxnSpPr>
        <xdr:cNvPr id="174" name="直線コネクタ 173"/>
        <xdr:cNvCxnSpPr/>
      </xdr:nvCxnSpPr>
      <xdr:spPr>
        <a:xfrm flipV="1">
          <a:off x="3797300" y="12978702"/>
          <a:ext cx="838200" cy="5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7023</xdr:rowOff>
    </xdr:from>
    <xdr:to>
      <xdr:col>5</xdr:col>
      <xdr:colOff>358775</xdr:colOff>
      <xdr:row>76</xdr:row>
      <xdr:rowOff>130403</xdr:rowOff>
    </xdr:to>
    <xdr:cxnSp macro="">
      <xdr:nvCxnSpPr>
        <xdr:cNvPr id="177" name="直線コネクタ 176"/>
        <xdr:cNvCxnSpPr/>
      </xdr:nvCxnSpPr>
      <xdr:spPr>
        <a:xfrm flipV="1">
          <a:off x="2908300" y="13037223"/>
          <a:ext cx="889000" cy="12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148912</xdr:rowOff>
    </xdr:from>
    <xdr:ext cx="599010" cy="259045"/>
    <xdr:sp macro="" textlink="">
      <xdr:nvSpPr>
        <xdr:cNvPr id="179" name="テキスト ボックス 178"/>
        <xdr:cNvSpPr txBox="1"/>
      </xdr:nvSpPr>
      <xdr:spPr>
        <a:xfrm>
          <a:off x="3497794"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130403</xdr:rowOff>
    </xdr:from>
    <xdr:to>
      <xdr:col>4</xdr:col>
      <xdr:colOff>155575</xdr:colOff>
      <xdr:row>77</xdr:row>
      <xdr:rowOff>32474</xdr:rowOff>
    </xdr:to>
    <xdr:cxnSp macro="">
      <xdr:nvCxnSpPr>
        <xdr:cNvPr id="180" name="直線コネクタ 179"/>
        <xdr:cNvCxnSpPr/>
      </xdr:nvCxnSpPr>
      <xdr:spPr>
        <a:xfrm flipV="1">
          <a:off x="2019300" y="13160603"/>
          <a:ext cx="889000" cy="7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108958</xdr:rowOff>
    </xdr:from>
    <xdr:ext cx="599010" cy="259045"/>
    <xdr:sp macro="" textlink="">
      <xdr:nvSpPr>
        <xdr:cNvPr id="182" name="テキスト ボックス 181"/>
        <xdr:cNvSpPr txBox="1"/>
      </xdr:nvSpPr>
      <xdr:spPr>
        <a:xfrm>
          <a:off x="2608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32474</xdr:rowOff>
    </xdr:from>
    <xdr:to>
      <xdr:col>2</xdr:col>
      <xdr:colOff>638175</xdr:colOff>
      <xdr:row>77</xdr:row>
      <xdr:rowOff>41072</xdr:rowOff>
    </xdr:to>
    <xdr:cxnSp macro="">
      <xdr:nvCxnSpPr>
        <xdr:cNvPr id="183" name="直線コネクタ 182"/>
        <xdr:cNvCxnSpPr/>
      </xdr:nvCxnSpPr>
      <xdr:spPr>
        <a:xfrm flipV="1">
          <a:off x="1130300" y="13234124"/>
          <a:ext cx="889000" cy="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91863</xdr:rowOff>
    </xdr:from>
    <xdr:ext cx="599010" cy="259045"/>
    <xdr:sp macro="" textlink="">
      <xdr:nvSpPr>
        <xdr:cNvPr id="187" name="テキスト ボックス 186"/>
        <xdr:cNvSpPr txBox="1"/>
      </xdr:nvSpPr>
      <xdr:spPr>
        <a:xfrm>
          <a:off x="830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69152</xdr:rowOff>
    </xdr:from>
    <xdr:to>
      <xdr:col>6</xdr:col>
      <xdr:colOff>561975</xdr:colOff>
      <xdr:row>75</xdr:row>
      <xdr:rowOff>170752</xdr:rowOff>
    </xdr:to>
    <xdr:sp macro="" textlink="">
      <xdr:nvSpPr>
        <xdr:cNvPr id="193" name="円/楕円 192"/>
        <xdr:cNvSpPr/>
      </xdr:nvSpPr>
      <xdr:spPr>
        <a:xfrm>
          <a:off x="4584700" y="1292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47579</xdr:rowOff>
    </xdr:from>
    <xdr:ext cx="599010" cy="259045"/>
    <xdr:sp macro="" textlink="">
      <xdr:nvSpPr>
        <xdr:cNvPr id="194" name="民生費該当値テキスト"/>
        <xdr:cNvSpPr txBox="1"/>
      </xdr:nvSpPr>
      <xdr:spPr>
        <a:xfrm>
          <a:off x="4686300" y="12906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138,055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127673</xdr:rowOff>
    </xdr:from>
    <xdr:to>
      <xdr:col>5</xdr:col>
      <xdr:colOff>409575</xdr:colOff>
      <xdr:row>76</xdr:row>
      <xdr:rowOff>57823</xdr:rowOff>
    </xdr:to>
    <xdr:sp macro="" textlink="">
      <xdr:nvSpPr>
        <xdr:cNvPr id="195" name="円/楕円 194"/>
        <xdr:cNvSpPr/>
      </xdr:nvSpPr>
      <xdr:spPr>
        <a:xfrm>
          <a:off x="3746500" y="129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48950</xdr:rowOff>
    </xdr:from>
    <xdr:ext cx="599010" cy="259045"/>
    <xdr:sp macro="" textlink="">
      <xdr:nvSpPr>
        <xdr:cNvPr id="196" name="テキスト ボックス 195"/>
        <xdr:cNvSpPr txBox="1"/>
      </xdr:nvSpPr>
      <xdr:spPr>
        <a:xfrm>
          <a:off x="3497794" y="1307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133,447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79603</xdr:rowOff>
    </xdr:from>
    <xdr:to>
      <xdr:col>4</xdr:col>
      <xdr:colOff>206375</xdr:colOff>
      <xdr:row>77</xdr:row>
      <xdr:rowOff>9753</xdr:rowOff>
    </xdr:to>
    <xdr:sp macro="" textlink="">
      <xdr:nvSpPr>
        <xdr:cNvPr id="197" name="円/楕円 196"/>
        <xdr:cNvSpPr/>
      </xdr:nvSpPr>
      <xdr:spPr>
        <a:xfrm>
          <a:off x="2857500" y="1310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880</xdr:rowOff>
    </xdr:from>
    <xdr:ext cx="599010" cy="259045"/>
    <xdr:sp macro="" textlink="">
      <xdr:nvSpPr>
        <xdr:cNvPr id="198" name="テキスト ボックス 197"/>
        <xdr:cNvSpPr txBox="1"/>
      </xdr:nvSpPr>
      <xdr:spPr>
        <a:xfrm>
          <a:off x="2608794" y="1320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123,732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153124</xdr:rowOff>
    </xdr:from>
    <xdr:to>
      <xdr:col>3</xdr:col>
      <xdr:colOff>3175</xdr:colOff>
      <xdr:row>77</xdr:row>
      <xdr:rowOff>83274</xdr:rowOff>
    </xdr:to>
    <xdr:sp macro="" textlink="">
      <xdr:nvSpPr>
        <xdr:cNvPr id="199" name="円/楕円 198"/>
        <xdr:cNvSpPr/>
      </xdr:nvSpPr>
      <xdr:spPr>
        <a:xfrm>
          <a:off x="1968500" y="131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74401</xdr:rowOff>
    </xdr:from>
    <xdr:ext cx="599010" cy="259045"/>
    <xdr:sp macro="" textlink="">
      <xdr:nvSpPr>
        <xdr:cNvPr id="200" name="テキスト ボックス 199"/>
        <xdr:cNvSpPr txBox="1"/>
      </xdr:nvSpPr>
      <xdr:spPr>
        <a:xfrm>
          <a:off x="1719794" y="1327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117,943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161722</xdr:rowOff>
    </xdr:from>
    <xdr:to>
      <xdr:col>1</xdr:col>
      <xdr:colOff>485775</xdr:colOff>
      <xdr:row>77</xdr:row>
      <xdr:rowOff>91872</xdr:rowOff>
    </xdr:to>
    <xdr:sp macro="" textlink="">
      <xdr:nvSpPr>
        <xdr:cNvPr id="201" name="円/楕円 200"/>
        <xdr:cNvSpPr/>
      </xdr:nvSpPr>
      <xdr:spPr>
        <a:xfrm>
          <a:off x="1079500" y="131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82999</xdr:rowOff>
    </xdr:from>
    <xdr:ext cx="599010" cy="259045"/>
    <xdr:sp macro="" textlink="">
      <xdr:nvSpPr>
        <xdr:cNvPr id="202" name="テキスト ボックス 201"/>
        <xdr:cNvSpPr txBox="1"/>
      </xdr:nvSpPr>
      <xdr:spPr>
        <a:xfrm>
          <a:off x="830794" y="1328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42126</xdr:rowOff>
    </xdr:from>
    <xdr:to>
      <xdr:col>6</xdr:col>
      <xdr:colOff>511175</xdr:colOff>
      <xdr:row>97</xdr:row>
      <xdr:rowOff>104305</xdr:rowOff>
    </xdr:to>
    <xdr:cxnSp macro="">
      <xdr:nvCxnSpPr>
        <xdr:cNvPr id="232" name="直線コネクタ 231"/>
        <xdr:cNvCxnSpPr/>
      </xdr:nvCxnSpPr>
      <xdr:spPr>
        <a:xfrm>
          <a:off x="3797300" y="16672776"/>
          <a:ext cx="8382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58297</xdr:rowOff>
    </xdr:from>
    <xdr:ext cx="534377" cy="259045"/>
    <xdr:sp macro="" textlink="">
      <xdr:nvSpPr>
        <xdr:cNvPr id="233" name="衛生費平均値テキスト"/>
        <xdr:cNvSpPr txBox="1"/>
      </xdr:nvSpPr>
      <xdr:spPr>
        <a:xfrm>
          <a:off x="4686300" y="16688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169875</xdr:rowOff>
    </xdr:from>
    <xdr:to>
      <xdr:col>5</xdr:col>
      <xdr:colOff>358775</xdr:colOff>
      <xdr:row>97</xdr:row>
      <xdr:rowOff>42126</xdr:rowOff>
    </xdr:to>
    <xdr:cxnSp macro="">
      <xdr:nvCxnSpPr>
        <xdr:cNvPr id="235" name="直線コネクタ 234"/>
        <xdr:cNvCxnSpPr/>
      </xdr:nvCxnSpPr>
      <xdr:spPr>
        <a:xfrm>
          <a:off x="2908300" y="16629075"/>
          <a:ext cx="889000" cy="4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38143</xdr:rowOff>
    </xdr:from>
    <xdr:ext cx="534377" cy="259045"/>
    <xdr:sp macro="" textlink="">
      <xdr:nvSpPr>
        <xdr:cNvPr id="237" name="テキスト ボックス 236"/>
        <xdr:cNvSpPr txBox="1"/>
      </xdr:nvSpPr>
      <xdr:spPr>
        <a:xfrm>
          <a:off x="3530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156141</xdr:rowOff>
    </xdr:from>
    <xdr:to>
      <xdr:col>4</xdr:col>
      <xdr:colOff>155575</xdr:colOff>
      <xdr:row>96</xdr:row>
      <xdr:rowOff>169875</xdr:rowOff>
    </xdr:to>
    <xdr:cxnSp macro="">
      <xdr:nvCxnSpPr>
        <xdr:cNvPr id="238" name="直線コネクタ 237"/>
        <xdr:cNvCxnSpPr/>
      </xdr:nvCxnSpPr>
      <xdr:spPr>
        <a:xfrm>
          <a:off x="2019300" y="16615341"/>
          <a:ext cx="889000" cy="1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0" name="テキスト ボックス 239"/>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156141</xdr:rowOff>
    </xdr:from>
    <xdr:to>
      <xdr:col>2</xdr:col>
      <xdr:colOff>638175</xdr:colOff>
      <xdr:row>96</xdr:row>
      <xdr:rowOff>167551</xdr:rowOff>
    </xdr:to>
    <xdr:cxnSp macro="">
      <xdr:nvCxnSpPr>
        <xdr:cNvPr id="241" name="直線コネクタ 240"/>
        <xdr:cNvCxnSpPr/>
      </xdr:nvCxnSpPr>
      <xdr:spPr>
        <a:xfrm flipV="1">
          <a:off x="1130300" y="16615341"/>
          <a:ext cx="889000" cy="1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5" name="テキスト ボックス 244"/>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53505</xdr:rowOff>
    </xdr:from>
    <xdr:to>
      <xdr:col>6</xdr:col>
      <xdr:colOff>561975</xdr:colOff>
      <xdr:row>97</xdr:row>
      <xdr:rowOff>155105</xdr:rowOff>
    </xdr:to>
    <xdr:sp macro="" textlink="">
      <xdr:nvSpPr>
        <xdr:cNvPr id="251" name="円/楕円 250"/>
        <xdr:cNvSpPr/>
      </xdr:nvSpPr>
      <xdr:spPr>
        <a:xfrm>
          <a:off x="4584700" y="1668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76382</xdr:rowOff>
    </xdr:from>
    <xdr:ext cx="534377" cy="259045"/>
    <xdr:sp macro="" textlink="">
      <xdr:nvSpPr>
        <xdr:cNvPr id="252" name="衛生費該当値テキスト"/>
        <xdr:cNvSpPr txBox="1"/>
      </xdr:nvSpPr>
      <xdr:spPr>
        <a:xfrm>
          <a:off x="4686300" y="1653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34,858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162776</xdr:rowOff>
    </xdr:from>
    <xdr:to>
      <xdr:col>5</xdr:col>
      <xdr:colOff>409575</xdr:colOff>
      <xdr:row>97</xdr:row>
      <xdr:rowOff>92926</xdr:rowOff>
    </xdr:to>
    <xdr:sp macro="" textlink="">
      <xdr:nvSpPr>
        <xdr:cNvPr id="253" name="円/楕円 252"/>
        <xdr:cNvSpPr/>
      </xdr:nvSpPr>
      <xdr:spPr>
        <a:xfrm>
          <a:off x="3746500" y="1662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109453</xdr:rowOff>
    </xdr:from>
    <xdr:ext cx="534377" cy="259045"/>
    <xdr:sp macro="" textlink="">
      <xdr:nvSpPr>
        <xdr:cNvPr id="254" name="テキスト ボックス 253"/>
        <xdr:cNvSpPr txBox="1"/>
      </xdr:nvSpPr>
      <xdr:spPr>
        <a:xfrm>
          <a:off x="3530111" y="1639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38,122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119075</xdr:rowOff>
    </xdr:from>
    <xdr:to>
      <xdr:col>4</xdr:col>
      <xdr:colOff>206375</xdr:colOff>
      <xdr:row>97</xdr:row>
      <xdr:rowOff>49225</xdr:rowOff>
    </xdr:to>
    <xdr:sp macro="" textlink="">
      <xdr:nvSpPr>
        <xdr:cNvPr id="255" name="円/楕円 254"/>
        <xdr:cNvSpPr/>
      </xdr:nvSpPr>
      <xdr:spPr>
        <a:xfrm>
          <a:off x="2857500" y="165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65752</xdr:rowOff>
    </xdr:from>
    <xdr:ext cx="534377" cy="259045"/>
    <xdr:sp macro="" textlink="">
      <xdr:nvSpPr>
        <xdr:cNvPr id="256" name="テキスト ボックス 255"/>
        <xdr:cNvSpPr txBox="1"/>
      </xdr:nvSpPr>
      <xdr:spPr>
        <a:xfrm>
          <a:off x="2641111" y="1635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105341</xdr:rowOff>
    </xdr:from>
    <xdr:to>
      <xdr:col>3</xdr:col>
      <xdr:colOff>3175</xdr:colOff>
      <xdr:row>97</xdr:row>
      <xdr:rowOff>35491</xdr:rowOff>
    </xdr:to>
    <xdr:sp macro="" textlink="">
      <xdr:nvSpPr>
        <xdr:cNvPr id="257" name="円/楕円 256"/>
        <xdr:cNvSpPr/>
      </xdr:nvSpPr>
      <xdr:spPr>
        <a:xfrm>
          <a:off x="1968500" y="1656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52018</xdr:rowOff>
    </xdr:from>
    <xdr:ext cx="534377" cy="259045"/>
    <xdr:sp macro="" textlink="">
      <xdr:nvSpPr>
        <xdr:cNvPr id="258" name="テキスト ボックス 257"/>
        <xdr:cNvSpPr txBox="1"/>
      </xdr:nvSpPr>
      <xdr:spPr>
        <a:xfrm>
          <a:off x="1752111" y="1633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41,137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116751</xdr:rowOff>
    </xdr:from>
    <xdr:to>
      <xdr:col>1</xdr:col>
      <xdr:colOff>485775</xdr:colOff>
      <xdr:row>97</xdr:row>
      <xdr:rowOff>46901</xdr:rowOff>
    </xdr:to>
    <xdr:sp macro="" textlink="">
      <xdr:nvSpPr>
        <xdr:cNvPr id="259" name="円/楕円 258"/>
        <xdr:cNvSpPr/>
      </xdr:nvSpPr>
      <xdr:spPr>
        <a:xfrm>
          <a:off x="1079500" y="1657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63428</xdr:rowOff>
    </xdr:from>
    <xdr:ext cx="534377" cy="259045"/>
    <xdr:sp macro="" textlink="">
      <xdr:nvSpPr>
        <xdr:cNvPr id="260" name="テキスト ボックス 259"/>
        <xdr:cNvSpPr txBox="1"/>
      </xdr:nvSpPr>
      <xdr:spPr>
        <a:xfrm>
          <a:off x="863111" y="163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21971</xdr:rowOff>
    </xdr:from>
    <xdr:to>
      <xdr:col>15</xdr:col>
      <xdr:colOff>180975</xdr:colOff>
      <xdr:row>39</xdr:row>
      <xdr:rowOff>44450</xdr:rowOff>
    </xdr:to>
    <xdr:cxnSp macro="">
      <xdr:nvCxnSpPr>
        <xdr:cNvPr id="289" name="直線コネクタ 288"/>
        <xdr:cNvCxnSpPr/>
      </xdr:nvCxnSpPr>
      <xdr:spPr>
        <a:xfrm>
          <a:off x="9639300" y="6708521"/>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124460</xdr:rowOff>
    </xdr:from>
    <xdr:to>
      <xdr:col>14</xdr:col>
      <xdr:colOff>28575</xdr:colOff>
      <xdr:row>39</xdr:row>
      <xdr:rowOff>21971</xdr:rowOff>
    </xdr:to>
    <xdr:cxnSp macro="">
      <xdr:nvCxnSpPr>
        <xdr:cNvPr id="292" name="直線コネクタ 291"/>
        <xdr:cNvCxnSpPr/>
      </xdr:nvCxnSpPr>
      <xdr:spPr>
        <a:xfrm>
          <a:off x="8750300" y="6639560"/>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4" name="テキスト ボックス 293"/>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122936</xdr:rowOff>
    </xdr:from>
    <xdr:to>
      <xdr:col>12</xdr:col>
      <xdr:colOff>511175</xdr:colOff>
      <xdr:row>38</xdr:row>
      <xdr:rowOff>124460</xdr:rowOff>
    </xdr:to>
    <xdr:cxnSp macro="">
      <xdr:nvCxnSpPr>
        <xdr:cNvPr id="295" name="直線コネクタ 294"/>
        <xdr:cNvCxnSpPr/>
      </xdr:nvCxnSpPr>
      <xdr:spPr>
        <a:xfrm>
          <a:off x="7861300" y="663803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58166</xdr:rowOff>
    </xdr:from>
    <xdr:to>
      <xdr:col>11</xdr:col>
      <xdr:colOff>307975</xdr:colOff>
      <xdr:row>38</xdr:row>
      <xdr:rowOff>122936</xdr:rowOff>
    </xdr:to>
    <xdr:cxnSp macro="">
      <xdr:nvCxnSpPr>
        <xdr:cNvPr id="298" name="直線コネクタ 297"/>
        <xdr:cNvCxnSpPr/>
      </xdr:nvCxnSpPr>
      <xdr:spPr>
        <a:xfrm>
          <a:off x="6972300" y="6573266"/>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8" name="円/楕円 30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9"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142621</xdr:rowOff>
    </xdr:from>
    <xdr:to>
      <xdr:col>14</xdr:col>
      <xdr:colOff>79375</xdr:colOff>
      <xdr:row>39</xdr:row>
      <xdr:rowOff>72771</xdr:rowOff>
    </xdr:to>
    <xdr:sp macro="" textlink="">
      <xdr:nvSpPr>
        <xdr:cNvPr id="310" name="円/楕円 309"/>
        <xdr:cNvSpPr/>
      </xdr:nvSpPr>
      <xdr:spPr>
        <a:xfrm>
          <a:off x="9588500" y="665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63898</xdr:rowOff>
    </xdr:from>
    <xdr:ext cx="313932" cy="259045"/>
    <xdr:sp macro="" textlink="">
      <xdr:nvSpPr>
        <xdr:cNvPr id="311" name="テキスト ボックス 310"/>
        <xdr:cNvSpPr txBox="1"/>
      </xdr:nvSpPr>
      <xdr:spPr>
        <a:xfrm>
          <a:off x="9482333" y="67504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73660</xdr:rowOff>
    </xdr:from>
    <xdr:to>
      <xdr:col>12</xdr:col>
      <xdr:colOff>561975</xdr:colOff>
      <xdr:row>39</xdr:row>
      <xdr:rowOff>3810</xdr:rowOff>
    </xdr:to>
    <xdr:sp macro="" textlink="">
      <xdr:nvSpPr>
        <xdr:cNvPr id="312" name="円/楕円 311"/>
        <xdr:cNvSpPr/>
      </xdr:nvSpPr>
      <xdr:spPr>
        <a:xfrm>
          <a:off x="8699500" y="658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166387</xdr:rowOff>
    </xdr:from>
    <xdr:ext cx="378565" cy="259045"/>
    <xdr:sp macro="" textlink="">
      <xdr:nvSpPr>
        <xdr:cNvPr id="313" name="テキスト ボックス 312"/>
        <xdr:cNvSpPr txBox="1"/>
      </xdr:nvSpPr>
      <xdr:spPr>
        <a:xfrm>
          <a:off x="8561017" y="6681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72136</xdr:rowOff>
    </xdr:from>
    <xdr:to>
      <xdr:col>11</xdr:col>
      <xdr:colOff>358775</xdr:colOff>
      <xdr:row>39</xdr:row>
      <xdr:rowOff>2286</xdr:rowOff>
    </xdr:to>
    <xdr:sp macro="" textlink="">
      <xdr:nvSpPr>
        <xdr:cNvPr id="314" name="円/楕円 313"/>
        <xdr:cNvSpPr/>
      </xdr:nvSpPr>
      <xdr:spPr>
        <a:xfrm>
          <a:off x="7810500" y="658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164863</xdr:rowOff>
    </xdr:from>
    <xdr:ext cx="378565" cy="259045"/>
    <xdr:sp macro="" textlink="">
      <xdr:nvSpPr>
        <xdr:cNvPr id="315" name="テキスト ボックス 314"/>
        <xdr:cNvSpPr txBox="1"/>
      </xdr:nvSpPr>
      <xdr:spPr>
        <a:xfrm>
          <a:off x="7672017" y="6679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7366</xdr:rowOff>
    </xdr:from>
    <xdr:to>
      <xdr:col>10</xdr:col>
      <xdr:colOff>155575</xdr:colOff>
      <xdr:row>38</xdr:row>
      <xdr:rowOff>108966</xdr:rowOff>
    </xdr:to>
    <xdr:sp macro="" textlink="">
      <xdr:nvSpPr>
        <xdr:cNvPr id="316" name="円/楕円 315"/>
        <xdr:cNvSpPr/>
      </xdr:nvSpPr>
      <xdr:spPr>
        <a:xfrm>
          <a:off x="6921500" y="652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100093</xdr:rowOff>
    </xdr:from>
    <xdr:ext cx="378565" cy="259045"/>
    <xdr:sp macro="" textlink="">
      <xdr:nvSpPr>
        <xdr:cNvPr id="317" name="テキスト ボックス 316"/>
        <xdr:cNvSpPr txBox="1"/>
      </xdr:nvSpPr>
      <xdr:spPr>
        <a:xfrm>
          <a:off x="6783017" y="6615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13513</xdr:rowOff>
    </xdr:from>
    <xdr:to>
      <xdr:col>15</xdr:col>
      <xdr:colOff>180975</xdr:colOff>
      <xdr:row>58</xdr:row>
      <xdr:rowOff>24988</xdr:rowOff>
    </xdr:to>
    <xdr:cxnSp macro="">
      <xdr:nvCxnSpPr>
        <xdr:cNvPr id="344" name="直線コネクタ 343"/>
        <xdr:cNvCxnSpPr/>
      </xdr:nvCxnSpPr>
      <xdr:spPr>
        <a:xfrm flipV="1">
          <a:off x="9639300" y="9957613"/>
          <a:ext cx="838200" cy="1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8484</xdr:rowOff>
    </xdr:from>
    <xdr:to>
      <xdr:col>14</xdr:col>
      <xdr:colOff>28575</xdr:colOff>
      <xdr:row>58</xdr:row>
      <xdr:rowOff>24988</xdr:rowOff>
    </xdr:to>
    <xdr:cxnSp macro="">
      <xdr:nvCxnSpPr>
        <xdr:cNvPr id="347" name="直線コネクタ 346"/>
        <xdr:cNvCxnSpPr/>
      </xdr:nvCxnSpPr>
      <xdr:spPr>
        <a:xfrm>
          <a:off x="8750300" y="9952584"/>
          <a:ext cx="889000" cy="1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49" name="テキスト ボックス 348"/>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170973</xdr:rowOff>
    </xdr:from>
    <xdr:to>
      <xdr:col>12</xdr:col>
      <xdr:colOff>511175</xdr:colOff>
      <xdr:row>58</xdr:row>
      <xdr:rowOff>8484</xdr:rowOff>
    </xdr:to>
    <xdr:cxnSp macro="">
      <xdr:nvCxnSpPr>
        <xdr:cNvPr id="350" name="直線コネクタ 349"/>
        <xdr:cNvCxnSpPr/>
      </xdr:nvCxnSpPr>
      <xdr:spPr>
        <a:xfrm>
          <a:off x="7861300" y="9943623"/>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160548</xdr:rowOff>
    </xdr:from>
    <xdr:to>
      <xdr:col>11</xdr:col>
      <xdr:colOff>307975</xdr:colOff>
      <xdr:row>57</xdr:row>
      <xdr:rowOff>170973</xdr:rowOff>
    </xdr:to>
    <xdr:cxnSp macro="">
      <xdr:nvCxnSpPr>
        <xdr:cNvPr id="353" name="直線コネクタ 352"/>
        <xdr:cNvCxnSpPr/>
      </xdr:nvCxnSpPr>
      <xdr:spPr>
        <a:xfrm>
          <a:off x="6972300" y="9933198"/>
          <a:ext cx="889000" cy="1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134163</xdr:rowOff>
    </xdr:from>
    <xdr:to>
      <xdr:col>15</xdr:col>
      <xdr:colOff>231775</xdr:colOff>
      <xdr:row>58</xdr:row>
      <xdr:rowOff>64313</xdr:rowOff>
    </xdr:to>
    <xdr:sp macro="" textlink="">
      <xdr:nvSpPr>
        <xdr:cNvPr id="363" name="円/楕円 362"/>
        <xdr:cNvSpPr/>
      </xdr:nvSpPr>
      <xdr:spPr>
        <a:xfrm>
          <a:off x="10426700" y="990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106692</xdr:rowOff>
    </xdr:from>
    <xdr:ext cx="469744" cy="259045"/>
    <xdr:sp macro="" textlink="">
      <xdr:nvSpPr>
        <xdr:cNvPr id="364" name="農林水産業費該当値テキスト"/>
        <xdr:cNvSpPr txBox="1"/>
      </xdr:nvSpPr>
      <xdr:spPr>
        <a:xfrm>
          <a:off x="10528300" y="987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145638</xdr:rowOff>
    </xdr:from>
    <xdr:to>
      <xdr:col>14</xdr:col>
      <xdr:colOff>79375</xdr:colOff>
      <xdr:row>58</xdr:row>
      <xdr:rowOff>75788</xdr:rowOff>
    </xdr:to>
    <xdr:sp macro="" textlink="">
      <xdr:nvSpPr>
        <xdr:cNvPr id="365" name="円/楕円 364"/>
        <xdr:cNvSpPr/>
      </xdr:nvSpPr>
      <xdr:spPr>
        <a:xfrm>
          <a:off x="9588500" y="99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66915</xdr:rowOff>
    </xdr:from>
    <xdr:ext cx="469744" cy="259045"/>
    <xdr:sp macro="" textlink="">
      <xdr:nvSpPr>
        <xdr:cNvPr id="366" name="テキスト ボックス 365"/>
        <xdr:cNvSpPr txBox="1"/>
      </xdr:nvSpPr>
      <xdr:spPr>
        <a:xfrm>
          <a:off x="9404427" y="100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129134</xdr:rowOff>
    </xdr:from>
    <xdr:to>
      <xdr:col>12</xdr:col>
      <xdr:colOff>561975</xdr:colOff>
      <xdr:row>58</xdr:row>
      <xdr:rowOff>59284</xdr:rowOff>
    </xdr:to>
    <xdr:sp macro="" textlink="">
      <xdr:nvSpPr>
        <xdr:cNvPr id="367" name="円/楕円 366"/>
        <xdr:cNvSpPr/>
      </xdr:nvSpPr>
      <xdr:spPr>
        <a:xfrm>
          <a:off x="8699500" y="990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50411</xdr:rowOff>
    </xdr:from>
    <xdr:ext cx="469744" cy="259045"/>
    <xdr:sp macro="" textlink="">
      <xdr:nvSpPr>
        <xdr:cNvPr id="368" name="テキスト ボックス 367"/>
        <xdr:cNvSpPr txBox="1"/>
      </xdr:nvSpPr>
      <xdr:spPr>
        <a:xfrm>
          <a:off x="8515427" y="999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120173</xdr:rowOff>
    </xdr:from>
    <xdr:to>
      <xdr:col>11</xdr:col>
      <xdr:colOff>358775</xdr:colOff>
      <xdr:row>58</xdr:row>
      <xdr:rowOff>50323</xdr:rowOff>
    </xdr:to>
    <xdr:sp macro="" textlink="">
      <xdr:nvSpPr>
        <xdr:cNvPr id="369" name="円/楕円 368"/>
        <xdr:cNvSpPr/>
      </xdr:nvSpPr>
      <xdr:spPr>
        <a:xfrm>
          <a:off x="7810500" y="989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41450</xdr:rowOff>
    </xdr:from>
    <xdr:ext cx="469744" cy="259045"/>
    <xdr:sp macro="" textlink="">
      <xdr:nvSpPr>
        <xdr:cNvPr id="370" name="テキスト ボックス 369"/>
        <xdr:cNvSpPr txBox="1"/>
      </xdr:nvSpPr>
      <xdr:spPr>
        <a:xfrm>
          <a:off x="7626427" y="998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109748</xdr:rowOff>
    </xdr:from>
    <xdr:to>
      <xdr:col>10</xdr:col>
      <xdr:colOff>155575</xdr:colOff>
      <xdr:row>58</xdr:row>
      <xdr:rowOff>39898</xdr:rowOff>
    </xdr:to>
    <xdr:sp macro="" textlink="">
      <xdr:nvSpPr>
        <xdr:cNvPr id="371" name="円/楕円 370"/>
        <xdr:cNvSpPr/>
      </xdr:nvSpPr>
      <xdr:spPr>
        <a:xfrm>
          <a:off x="6921500" y="988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31025</xdr:rowOff>
    </xdr:from>
    <xdr:ext cx="469744" cy="259045"/>
    <xdr:sp macro="" textlink="">
      <xdr:nvSpPr>
        <xdr:cNvPr id="372" name="テキスト ボックス 371"/>
        <xdr:cNvSpPr txBox="1"/>
      </xdr:nvSpPr>
      <xdr:spPr>
        <a:xfrm>
          <a:off x="6737427" y="997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49631</xdr:rowOff>
    </xdr:from>
    <xdr:to>
      <xdr:col>15</xdr:col>
      <xdr:colOff>180975</xdr:colOff>
      <xdr:row>78</xdr:row>
      <xdr:rowOff>98247</xdr:rowOff>
    </xdr:to>
    <xdr:cxnSp macro="">
      <xdr:nvCxnSpPr>
        <xdr:cNvPr id="401" name="直線コネクタ 400"/>
        <xdr:cNvCxnSpPr/>
      </xdr:nvCxnSpPr>
      <xdr:spPr>
        <a:xfrm>
          <a:off x="9639300" y="13422731"/>
          <a:ext cx="838200" cy="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49631</xdr:rowOff>
    </xdr:from>
    <xdr:to>
      <xdr:col>14</xdr:col>
      <xdr:colOff>28575</xdr:colOff>
      <xdr:row>78</xdr:row>
      <xdr:rowOff>98704</xdr:rowOff>
    </xdr:to>
    <xdr:cxnSp macro="">
      <xdr:nvCxnSpPr>
        <xdr:cNvPr id="404" name="直線コネクタ 403"/>
        <xdr:cNvCxnSpPr/>
      </xdr:nvCxnSpPr>
      <xdr:spPr>
        <a:xfrm flipV="1">
          <a:off x="8750300" y="13422731"/>
          <a:ext cx="889000" cy="4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46587</xdr:rowOff>
    </xdr:from>
    <xdr:ext cx="469744" cy="259045"/>
    <xdr:sp macro="" textlink="">
      <xdr:nvSpPr>
        <xdr:cNvPr id="406" name="テキスト ボックス 405"/>
        <xdr:cNvSpPr txBox="1"/>
      </xdr:nvSpPr>
      <xdr:spPr>
        <a:xfrm>
          <a:off x="9404427"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78739</xdr:rowOff>
    </xdr:from>
    <xdr:to>
      <xdr:col>12</xdr:col>
      <xdr:colOff>511175</xdr:colOff>
      <xdr:row>78</xdr:row>
      <xdr:rowOff>98704</xdr:rowOff>
    </xdr:to>
    <xdr:cxnSp macro="">
      <xdr:nvCxnSpPr>
        <xdr:cNvPr id="407" name="直線コネクタ 406"/>
        <xdr:cNvCxnSpPr/>
      </xdr:nvCxnSpPr>
      <xdr:spPr>
        <a:xfrm>
          <a:off x="7861300" y="13451839"/>
          <a:ext cx="8890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78739</xdr:rowOff>
    </xdr:from>
    <xdr:to>
      <xdr:col>11</xdr:col>
      <xdr:colOff>307975</xdr:colOff>
      <xdr:row>78</xdr:row>
      <xdr:rowOff>98667</xdr:rowOff>
    </xdr:to>
    <xdr:cxnSp macro="">
      <xdr:nvCxnSpPr>
        <xdr:cNvPr id="410" name="直線コネクタ 409"/>
        <xdr:cNvCxnSpPr/>
      </xdr:nvCxnSpPr>
      <xdr:spPr>
        <a:xfrm flipV="1">
          <a:off x="6972300" y="13451839"/>
          <a:ext cx="889000" cy="1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47447</xdr:rowOff>
    </xdr:from>
    <xdr:to>
      <xdr:col>15</xdr:col>
      <xdr:colOff>231775</xdr:colOff>
      <xdr:row>78</xdr:row>
      <xdr:rowOff>149047</xdr:rowOff>
    </xdr:to>
    <xdr:sp macro="" textlink="">
      <xdr:nvSpPr>
        <xdr:cNvPr id="420" name="円/楕円 419"/>
        <xdr:cNvSpPr/>
      </xdr:nvSpPr>
      <xdr:spPr>
        <a:xfrm>
          <a:off x="10426700" y="1342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133824</xdr:rowOff>
    </xdr:from>
    <xdr:ext cx="469744" cy="259045"/>
    <xdr:sp macro="" textlink="">
      <xdr:nvSpPr>
        <xdr:cNvPr id="421" name="商工費該当値テキスト"/>
        <xdr:cNvSpPr txBox="1"/>
      </xdr:nvSpPr>
      <xdr:spPr>
        <a:xfrm>
          <a:off x="10528300" y="1333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170281</xdr:rowOff>
    </xdr:from>
    <xdr:to>
      <xdr:col>14</xdr:col>
      <xdr:colOff>79375</xdr:colOff>
      <xdr:row>78</xdr:row>
      <xdr:rowOff>100431</xdr:rowOff>
    </xdr:to>
    <xdr:sp macro="" textlink="">
      <xdr:nvSpPr>
        <xdr:cNvPr id="422" name="円/楕円 421"/>
        <xdr:cNvSpPr/>
      </xdr:nvSpPr>
      <xdr:spPr>
        <a:xfrm>
          <a:off x="9588500" y="1337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91558</xdr:rowOff>
    </xdr:from>
    <xdr:ext cx="469744" cy="259045"/>
    <xdr:sp macro="" textlink="">
      <xdr:nvSpPr>
        <xdr:cNvPr id="423" name="テキスト ボックス 422"/>
        <xdr:cNvSpPr txBox="1"/>
      </xdr:nvSpPr>
      <xdr:spPr>
        <a:xfrm>
          <a:off x="9404427" y="1346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47904</xdr:rowOff>
    </xdr:from>
    <xdr:to>
      <xdr:col>12</xdr:col>
      <xdr:colOff>561975</xdr:colOff>
      <xdr:row>78</xdr:row>
      <xdr:rowOff>149504</xdr:rowOff>
    </xdr:to>
    <xdr:sp macro="" textlink="">
      <xdr:nvSpPr>
        <xdr:cNvPr id="424" name="円/楕円 423"/>
        <xdr:cNvSpPr/>
      </xdr:nvSpPr>
      <xdr:spPr>
        <a:xfrm>
          <a:off x="8699500" y="134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140631</xdr:rowOff>
    </xdr:from>
    <xdr:ext cx="469744" cy="259045"/>
    <xdr:sp macro="" textlink="">
      <xdr:nvSpPr>
        <xdr:cNvPr id="425" name="テキスト ボックス 424"/>
        <xdr:cNvSpPr txBox="1"/>
      </xdr:nvSpPr>
      <xdr:spPr>
        <a:xfrm>
          <a:off x="8515427" y="1351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27939</xdr:rowOff>
    </xdr:from>
    <xdr:to>
      <xdr:col>11</xdr:col>
      <xdr:colOff>358775</xdr:colOff>
      <xdr:row>78</xdr:row>
      <xdr:rowOff>129539</xdr:rowOff>
    </xdr:to>
    <xdr:sp macro="" textlink="">
      <xdr:nvSpPr>
        <xdr:cNvPr id="426" name="円/楕円 425"/>
        <xdr:cNvSpPr/>
      </xdr:nvSpPr>
      <xdr:spPr>
        <a:xfrm>
          <a:off x="7810500" y="1340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120666</xdr:rowOff>
    </xdr:from>
    <xdr:ext cx="469744" cy="259045"/>
    <xdr:sp macro="" textlink="">
      <xdr:nvSpPr>
        <xdr:cNvPr id="427" name="テキスト ボックス 426"/>
        <xdr:cNvSpPr txBox="1"/>
      </xdr:nvSpPr>
      <xdr:spPr>
        <a:xfrm>
          <a:off x="7626427" y="1349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47867</xdr:rowOff>
    </xdr:from>
    <xdr:to>
      <xdr:col>10</xdr:col>
      <xdr:colOff>155575</xdr:colOff>
      <xdr:row>78</xdr:row>
      <xdr:rowOff>149467</xdr:rowOff>
    </xdr:to>
    <xdr:sp macro="" textlink="">
      <xdr:nvSpPr>
        <xdr:cNvPr id="428" name="円/楕円 427"/>
        <xdr:cNvSpPr/>
      </xdr:nvSpPr>
      <xdr:spPr>
        <a:xfrm>
          <a:off x="6921500" y="1342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140594</xdr:rowOff>
    </xdr:from>
    <xdr:ext cx="469744" cy="259045"/>
    <xdr:sp macro="" textlink="">
      <xdr:nvSpPr>
        <xdr:cNvPr id="429" name="テキスト ボックス 428"/>
        <xdr:cNvSpPr txBox="1"/>
      </xdr:nvSpPr>
      <xdr:spPr>
        <a:xfrm>
          <a:off x="6737427" y="1351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168184</xdr:rowOff>
    </xdr:from>
    <xdr:to>
      <xdr:col>15</xdr:col>
      <xdr:colOff>180975</xdr:colOff>
      <xdr:row>98</xdr:row>
      <xdr:rowOff>1896</xdr:rowOff>
    </xdr:to>
    <xdr:cxnSp macro="">
      <xdr:nvCxnSpPr>
        <xdr:cNvPr id="456" name="直線コネクタ 455"/>
        <xdr:cNvCxnSpPr/>
      </xdr:nvCxnSpPr>
      <xdr:spPr>
        <a:xfrm flipV="1">
          <a:off x="9639300" y="16798834"/>
          <a:ext cx="838200" cy="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90729</xdr:rowOff>
    </xdr:from>
    <xdr:to>
      <xdr:col>14</xdr:col>
      <xdr:colOff>28575</xdr:colOff>
      <xdr:row>98</xdr:row>
      <xdr:rowOff>1896</xdr:rowOff>
    </xdr:to>
    <xdr:cxnSp macro="">
      <xdr:nvCxnSpPr>
        <xdr:cNvPr id="459" name="直線コネクタ 458"/>
        <xdr:cNvCxnSpPr/>
      </xdr:nvCxnSpPr>
      <xdr:spPr>
        <a:xfrm>
          <a:off x="8750300" y="16721379"/>
          <a:ext cx="889000" cy="8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1" name="テキスト ボックス 460"/>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77474</xdr:rowOff>
    </xdr:from>
    <xdr:to>
      <xdr:col>12</xdr:col>
      <xdr:colOff>511175</xdr:colOff>
      <xdr:row>97</xdr:row>
      <xdr:rowOff>90729</xdr:rowOff>
    </xdr:to>
    <xdr:cxnSp macro="">
      <xdr:nvCxnSpPr>
        <xdr:cNvPr id="462" name="直線コネクタ 461"/>
        <xdr:cNvCxnSpPr/>
      </xdr:nvCxnSpPr>
      <xdr:spPr>
        <a:xfrm>
          <a:off x="7861300" y="16708124"/>
          <a:ext cx="889000" cy="1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138267</xdr:rowOff>
    </xdr:from>
    <xdr:ext cx="534377" cy="259045"/>
    <xdr:sp macro="" textlink="">
      <xdr:nvSpPr>
        <xdr:cNvPr id="464" name="テキスト ボックス 463"/>
        <xdr:cNvSpPr txBox="1"/>
      </xdr:nvSpPr>
      <xdr:spPr>
        <a:xfrm>
          <a:off x="8483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57848</xdr:rowOff>
    </xdr:from>
    <xdr:to>
      <xdr:col>11</xdr:col>
      <xdr:colOff>307975</xdr:colOff>
      <xdr:row>97</xdr:row>
      <xdr:rowOff>77474</xdr:rowOff>
    </xdr:to>
    <xdr:cxnSp macro="">
      <xdr:nvCxnSpPr>
        <xdr:cNvPr id="465" name="直線コネクタ 464"/>
        <xdr:cNvCxnSpPr/>
      </xdr:nvCxnSpPr>
      <xdr:spPr>
        <a:xfrm>
          <a:off x="6972300" y="16688498"/>
          <a:ext cx="889000" cy="1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131184</xdr:rowOff>
    </xdr:from>
    <xdr:ext cx="534377" cy="259045"/>
    <xdr:sp macro="" textlink="">
      <xdr:nvSpPr>
        <xdr:cNvPr id="467" name="テキスト ボックス 466"/>
        <xdr:cNvSpPr txBox="1"/>
      </xdr:nvSpPr>
      <xdr:spPr>
        <a:xfrm>
          <a:off x="7594111" y="167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162082</xdr:rowOff>
    </xdr:from>
    <xdr:ext cx="534377" cy="259045"/>
    <xdr:sp macro="" textlink="">
      <xdr:nvSpPr>
        <xdr:cNvPr id="469" name="テキスト ボックス 468"/>
        <xdr:cNvSpPr txBox="1"/>
      </xdr:nvSpPr>
      <xdr:spPr>
        <a:xfrm>
          <a:off x="6705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117384</xdr:rowOff>
    </xdr:from>
    <xdr:to>
      <xdr:col>15</xdr:col>
      <xdr:colOff>231775</xdr:colOff>
      <xdr:row>98</xdr:row>
      <xdr:rowOff>47534</xdr:rowOff>
    </xdr:to>
    <xdr:sp macro="" textlink="">
      <xdr:nvSpPr>
        <xdr:cNvPr id="475" name="円/楕円 474"/>
        <xdr:cNvSpPr/>
      </xdr:nvSpPr>
      <xdr:spPr>
        <a:xfrm>
          <a:off x="10426700" y="1674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63802</xdr:rowOff>
    </xdr:from>
    <xdr:ext cx="534377" cy="259045"/>
    <xdr:sp macro="" textlink="">
      <xdr:nvSpPr>
        <xdr:cNvPr id="476" name="土木費該当値テキスト"/>
        <xdr:cNvSpPr txBox="1"/>
      </xdr:nvSpPr>
      <xdr:spPr>
        <a:xfrm>
          <a:off x="10528300" y="1669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31,270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122546</xdr:rowOff>
    </xdr:from>
    <xdr:to>
      <xdr:col>14</xdr:col>
      <xdr:colOff>79375</xdr:colOff>
      <xdr:row>98</xdr:row>
      <xdr:rowOff>52696</xdr:rowOff>
    </xdr:to>
    <xdr:sp macro="" textlink="">
      <xdr:nvSpPr>
        <xdr:cNvPr id="477" name="円/楕円 476"/>
        <xdr:cNvSpPr/>
      </xdr:nvSpPr>
      <xdr:spPr>
        <a:xfrm>
          <a:off x="9588500" y="1675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43823</xdr:rowOff>
    </xdr:from>
    <xdr:ext cx="534377" cy="259045"/>
    <xdr:sp macro="" textlink="">
      <xdr:nvSpPr>
        <xdr:cNvPr id="478" name="テキスト ボックス 477"/>
        <xdr:cNvSpPr txBox="1"/>
      </xdr:nvSpPr>
      <xdr:spPr>
        <a:xfrm>
          <a:off x="9372111" y="1684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39929</xdr:rowOff>
    </xdr:from>
    <xdr:to>
      <xdr:col>12</xdr:col>
      <xdr:colOff>561975</xdr:colOff>
      <xdr:row>97</xdr:row>
      <xdr:rowOff>141529</xdr:rowOff>
    </xdr:to>
    <xdr:sp macro="" textlink="">
      <xdr:nvSpPr>
        <xdr:cNvPr id="479" name="円/楕円 478"/>
        <xdr:cNvSpPr/>
      </xdr:nvSpPr>
      <xdr:spPr>
        <a:xfrm>
          <a:off x="8699500" y="1667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158056</xdr:rowOff>
    </xdr:from>
    <xdr:ext cx="534377" cy="259045"/>
    <xdr:sp macro="" textlink="">
      <xdr:nvSpPr>
        <xdr:cNvPr id="480" name="テキスト ボックス 479"/>
        <xdr:cNvSpPr txBox="1"/>
      </xdr:nvSpPr>
      <xdr:spPr>
        <a:xfrm>
          <a:off x="8483111" y="1644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48,211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26674</xdr:rowOff>
    </xdr:from>
    <xdr:to>
      <xdr:col>11</xdr:col>
      <xdr:colOff>358775</xdr:colOff>
      <xdr:row>97</xdr:row>
      <xdr:rowOff>128274</xdr:rowOff>
    </xdr:to>
    <xdr:sp macro="" textlink="">
      <xdr:nvSpPr>
        <xdr:cNvPr id="481" name="円/楕円 480"/>
        <xdr:cNvSpPr/>
      </xdr:nvSpPr>
      <xdr:spPr>
        <a:xfrm>
          <a:off x="7810500" y="1665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144801</xdr:rowOff>
    </xdr:from>
    <xdr:ext cx="534377" cy="259045"/>
    <xdr:sp macro="" textlink="">
      <xdr:nvSpPr>
        <xdr:cNvPr id="482" name="テキスト ボックス 481"/>
        <xdr:cNvSpPr txBox="1"/>
      </xdr:nvSpPr>
      <xdr:spPr>
        <a:xfrm>
          <a:off x="7594111" y="1643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51,110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7048</xdr:rowOff>
    </xdr:from>
    <xdr:to>
      <xdr:col>10</xdr:col>
      <xdr:colOff>155575</xdr:colOff>
      <xdr:row>97</xdr:row>
      <xdr:rowOff>108648</xdr:rowOff>
    </xdr:to>
    <xdr:sp macro="" textlink="">
      <xdr:nvSpPr>
        <xdr:cNvPr id="483" name="円/楕円 482"/>
        <xdr:cNvSpPr/>
      </xdr:nvSpPr>
      <xdr:spPr>
        <a:xfrm>
          <a:off x="6921500" y="1663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125175</xdr:rowOff>
    </xdr:from>
    <xdr:ext cx="534377" cy="259045"/>
    <xdr:sp macro="" textlink="">
      <xdr:nvSpPr>
        <xdr:cNvPr id="484" name="テキスト ボックス 483"/>
        <xdr:cNvSpPr txBox="1"/>
      </xdr:nvSpPr>
      <xdr:spPr>
        <a:xfrm>
          <a:off x="6705111" y="1641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68514</xdr:rowOff>
    </xdr:from>
    <xdr:to>
      <xdr:col>23</xdr:col>
      <xdr:colOff>517525</xdr:colOff>
      <xdr:row>38</xdr:row>
      <xdr:rowOff>102346</xdr:rowOff>
    </xdr:to>
    <xdr:cxnSp macro="">
      <xdr:nvCxnSpPr>
        <xdr:cNvPr id="512" name="直線コネクタ 511"/>
        <xdr:cNvCxnSpPr/>
      </xdr:nvCxnSpPr>
      <xdr:spPr>
        <a:xfrm flipV="1">
          <a:off x="15481300" y="6583614"/>
          <a:ext cx="8382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69977</xdr:rowOff>
    </xdr:from>
    <xdr:to>
      <xdr:col>22</xdr:col>
      <xdr:colOff>365125</xdr:colOff>
      <xdr:row>38</xdr:row>
      <xdr:rowOff>102346</xdr:rowOff>
    </xdr:to>
    <xdr:cxnSp macro="">
      <xdr:nvCxnSpPr>
        <xdr:cNvPr id="515" name="直線コネクタ 514"/>
        <xdr:cNvCxnSpPr/>
      </xdr:nvCxnSpPr>
      <xdr:spPr>
        <a:xfrm>
          <a:off x="14592300" y="6585077"/>
          <a:ext cx="889000" cy="3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27164</xdr:rowOff>
    </xdr:from>
    <xdr:ext cx="534377" cy="259045"/>
    <xdr:sp macro="" textlink="">
      <xdr:nvSpPr>
        <xdr:cNvPr id="517" name="テキスト ボックス 516"/>
        <xdr:cNvSpPr txBox="1"/>
      </xdr:nvSpPr>
      <xdr:spPr>
        <a:xfrm>
          <a:off x="15214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69977</xdr:rowOff>
    </xdr:from>
    <xdr:to>
      <xdr:col>21</xdr:col>
      <xdr:colOff>161925</xdr:colOff>
      <xdr:row>38</xdr:row>
      <xdr:rowOff>107376</xdr:rowOff>
    </xdr:to>
    <xdr:cxnSp macro="">
      <xdr:nvCxnSpPr>
        <xdr:cNvPr id="518" name="直線コネクタ 517"/>
        <xdr:cNvCxnSpPr/>
      </xdr:nvCxnSpPr>
      <xdr:spPr>
        <a:xfrm flipV="1">
          <a:off x="13703300" y="6585077"/>
          <a:ext cx="889000" cy="3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0" name="テキスト ボックス 519"/>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101890</xdr:rowOff>
    </xdr:from>
    <xdr:to>
      <xdr:col>19</xdr:col>
      <xdr:colOff>644525</xdr:colOff>
      <xdr:row>38</xdr:row>
      <xdr:rowOff>107376</xdr:rowOff>
    </xdr:to>
    <xdr:cxnSp macro="">
      <xdr:nvCxnSpPr>
        <xdr:cNvPr id="521" name="直線コネクタ 520"/>
        <xdr:cNvCxnSpPr/>
      </xdr:nvCxnSpPr>
      <xdr:spPr>
        <a:xfrm>
          <a:off x="12814300" y="6616990"/>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3" name="テキスト ボックス 522"/>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17714</xdr:rowOff>
    </xdr:from>
    <xdr:to>
      <xdr:col>23</xdr:col>
      <xdr:colOff>568325</xdr:colOff>
      <xdr:row>38</xdr:row>
      <xdr:rowOff>119314</xdr:rowOff>
    </xdr:to>
    <xdr:sp macro="" textlink="">
      <xdr:nvSpPr>
        <xdr:cNvPr id="531" name="円/楕円 530"/>
        <xdr:cNvSpPr/>
      </xdr:nvSpPr>
      <xdr:spPr>
        <a:xfrm>
          <a:off x="16268700" y="65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167591</xdr:rowOff>
    </xdr:from>
    <xdr:ext cx="534377" cy="259045"/>
    <xdr:sp macro="" textlink="">
      <xdr:nvSpPr>
        <xdr:cNvPr id="532" name="消防費該当値テキスト"/>
        <xdr:cNvSpPr txBox="1"/>
      </xdr:nvSpPr>
      <xdr:spPr>
        <a:xfrm>
          <a:off x="16370300" y="651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11,557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51546</xdr:rowOff>
    </xdr:from>
    <xdr:to>
      <xdr:col>22</xdr:col>
      <xdr:colOff>415925</xdr:colOff>
      <xdr:row>38</xdr:row>
      <xdr:rowOff>153146</xdr:rowOff>
    </xdr:to>
    <xdr:sp macro="" textlink="">
      <xdr:nvSpPr>
        <xdr:cNvPr id="533" name="円/楕円 532"/>
        <xdr:cNvSpPr/>
      </xdr:nvSpPr>
      <xdr:spPr>
        <a:xfrm>
          <a:off x="15430500" y="656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144273</xdr:rowOff>
    </xdr:from>
    <xdr:ext cx="534377" cy="259045"/>
    <xdr:sp macro="" textlink="">
      <xdr:nvSpPr>
        <xdr:cNvPr id="534" name="テキスト ボックス 533"/>
        <xdr:cNvSpPr txBox="1"/>
      </xdr:nvSpPr>
      <xdr:spPr>
        <a:xfrm>
          <a:off x="15214111" y="665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19177</xdr:rowOff>
    </xdr:from>
    <xdr:to>
      <xdr:col>21</xdr:col>
      <xdr:colOff>212725</xdr:colOff>
      <xdr:row>38</xdr:row>
      <xdr:rowOff>120777</xdr:rowOff>
    </xdr:to>
    <xdr:sp macro="" textlink="">
      <xdr:nvSpPr>
        <xdr:cNvPr id="535" name="円/楕円 534"/>
        <xdr:cNvSpPr/>
      </xdr:nvSpPr>
      <xdr:spPr>
        <a:xfrm>
          <a:off x="14541500" y="653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111904</xdr:rowOff>
    </xdr:from>
    <xdr:ext cx="534377" cy="259045"/>
    <xdr:sp macro="" textlink="">
      <xdr:nvSpPr>
        <xdr:cNvPr id="536" name="テキスト ボックス 535"/>
        <xdr:cNvSpPr txBox="1"/>
      </xdr:nvSpPr>
      <xdr:spPr>
        <a:xfrm>
          <a:off x="14325111" y="662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56576</xdr:rowOff>
    </xdr:from>
    <xdr:to>
      <xdr:col>20</xdr:col>
      <xdr:colOff>9525</xdr:colOff>
      <xdr:row>38</xdr:row>
      <xdr:rowOff>158176</xdr:rowOff>
    </xdr:to>
    <xdr:sp macro="" textlink="">
      <xdr:nvSpPr>
        <xdr:cNvPr id="537" name="円/楕円 536"/>
        <xdr:cNvSpPr/>
      </xdr:nvSpPr>
      <xdr:spPr>
        <a:xfrm>
          <a:off x="13652500" y="657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149303</xdr:rowOff>
    </xdr:from>
    <xdr:ext cx="534377" cy="259045"/>
    <xdr:sp macro="" textlink="">
      <xdr:nvSpPr>
        <xdr:cNvPr id="538" name="テキスト ボックス 537"/>
        <xdr:cNvSpPr txBox="1"/>
      </xdr:nvSpPr>
      <xdr:spPr>
        <a:xfrm>
          <a:off x="13436111" y="666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51090</xdr:rowOff>
    </xdr:from>
    <xdr:to>
      <xdr:col>18</xdr:col>
      <xdr:colOff>492125</xdr:colOff>
      <xdr:row>38</xdr:row>
      <xdr:rowOff>152690</xdr:rowOff>
    </xdr:to>
    <xdr:sp macro="" textlink="">
      <xdr:nvSpPr>
        <xdr:cNvPr id="539" name="円/楕円 538"/>
        <xdr:cNvSpPr/>
      </xdr:nvSpPr>
      <xdr:spPr>
        <a:xfrm>
          <a:off x="12763500" y="65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143817</xdr:rowOff>
    </xdr:from>
    <xdr:ext cx="534377" cy="259045"/>
    <xdr:sp macro="" textlink="">
      <xdr:nvSpPr>
        <xdr:cNvPr id="540" name="テキスト ボックス 539"/>
        <xdr:cNvSpPr txBox="1"/>
      </xdr:nvSpPr>
      <xdr:spPr>
        <a:xfrm>
          <a:off x="12547111" y="665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153334</xdr:rowOff>
    </xdr:from>
    <xdr:to>
      <xdr:col>23</xdr:col>
      <xdr:colOff>517525</xdr:colOff>
      <xdr:row>58</xdr:row>
      <xdr:rowOff>83514</xdr:rowOff>
    </xdr:to>
    <xdr:cxnSp macro="">
      <xdr:nvCxnSpPr>
        <xdr:cNvPr id="572" name="直線コネクタ 571"/>
        <xdr:cNvCxnSpPr/>
      </xdr:nvCxnSpPr>
      <xdr:spPr>
        <a:xfrm>
          <a:off x="15481300" y="9925984"/>
          <a:ext cx="838200" cy="10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3"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153334</xdr:rowOff>
    </xdr:from>
    <xdr:to>
      <xdr:col>22</xdr:col>
      <xdr:colOff>365125</xdr:colOff>
      <xdr:row>58</xdr:row>
      <xdr:rowOff>88216</xdr:rowOff>
    </xdr:to>
    <xdr:cxnSp macro="">
      <xdr:nvCxnSpPr>
        <xdr:cNvPr id="575" name="直線コネクタ 574"/>
        <xdr:cNvCxnSpPr/>
      </xdr:nvCxnSpPr>
      <xdr:spPr>
        <a:xfrm flipV="1">
          <a:off x="14592300" y="9925984"/>
          <a:ext cx="889000" cy="10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151461</xdr:rowOff>
    </xdr:from>
    <xdr:ext cx="534377" cy="259045"/>
    <xdr:sp macro="" textlink="">
      <xdr:nvSpPr>
        <xdr:cNvPr id="577" name="テキスト ボックス 576"/>
        <xdr:cNvSpPr txBox="1"/>
      </xdr:nvSpPr>
      <xdr:spPr>
        <a:xfrm>
          <a:off x="15214111" y="9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88216</xdr:rowOff>
    </xdr:from>
    <xdr:to>
      <xdr:col>21</xdr:col>
      <xdr:colOff>161925</xdr:colOff>
      <xdr:row>59</xdr:row>
      <xdr:rowOff>1315</xdr:rowOff>
    </xdr:to>
    <xdr:cxnSp macro="">
      <xdr:nvCxnSpPr>
        <xdr:cNvPr id="578" name="直線コネクタ 577"/>
        <xdr:cNvCxnSpPr/>
      </xdr:nvCxnSpPr>
      <xdr:spPr>
        <a:xfrm flipV="1">
          <a:off x="13703300" y="10032316"/>
          <a:ext cx="889000" cy="8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0" name="テキスト ボックス 579"/>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56735</xdr:rowOff>
    </xdr:from>
    <xdr:to>
      <xdr:col>19</xdr:col>
      <xdr:colOff>644525</xdr:colOff>
      <xdr:row>59</xdr:row>
      <xdr:rowOff>1315</xdr:rowOff>
    </xdr:to>
    <xdr:cxnSp macro="">
      <xdr:nvCxnSpPr>
        <xdr:cNvPr id="581" name="直線コネクタ 580"/>
        <xdr:cNvCxnSpPr/>
      </xdr:nvCxnSpPr>
      <xdr:spPr>
        <a:xfrm>
          <a:off x="12814300" y="10000835"/>
          <a:ext cx="889000" cy="11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5" name="テキスト ボックス 584"/>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32714</xdr:rowOff>
    </xdr:from>
    <xdr:to>
      <xdr:col>23</xdr:col>
      <xdr:colOff>568325</xdr:colOff>
      <xdr:row>58</xdr:row>
      <xdr:rowOff>134314</xdr:rowOff>
    </xdr:to>
    <xdr:sp macro="" textlink="">
      <xdr:nvSpPr>
        <xdr:cNvPr id="591" name="円/楕円 590"/>
        <xdr:cNvSpPr/>
      </xdr:nvSpPr>
      <xdr:spPr>
        <a:xfrm>
          <a:off x="16268700" y="99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11141</xdr:rowOff>
    </xdr:from>
    <xdr:ext cx="534377" cy="259045"/>
    <xdr:sp macro="" textlink="">
      <xdr:nvSpPr>
        <xdr:cNvPr id="592" name="教育費該当値テキスト"/>
        <xdr:cNvSpPr txBox="1"/>
      </xdr:nvSpPr>
      <xdr:spPr>
        <a:xfrm>
          <a:off x="16370300" y="995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31,441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102534</xdr:rowOff>
    </xdr:from>
    <xdr:to>
      <xdr:col>22</xdr:col>
      <xdr:colOff>415925</xdr:colOff>
      <xdr:row>58</xdr:row>
      <xdr:rowOff>32684</xdr:rowOff>
    </xdr:to>
    <xdr:sp macro="" textlink="">
      <xdr:nvSpPr>
        <xdr:cNvPr id="593" name="円/楕円 592"/>
        <xdr:cNvSpPr/>
      </xdr:nvSpPr>
      <xdr:spPr>
        <a:xfrm>
          <a:off x="15430500" y="987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23811</xdr:rowOff>
    </xdr:from>
    <xdr:ext cx="534377" cy="259045"/>
    <xdr:sp macro="" textlink="">
      <xdr:nvSpPr>
        <xdr:cNvPr id="594" name="テキスト ボックス 593"/>
        <xdr:cNvSpPr txBox="1"/>
      </xdr:nvSpPr>
      <xdr:spPr>
        <a:xfrm>
          <a:off x="15214111" y="99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37,665</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37416</xdr:rowOff>
    </xdr:from>
    <xdr:to>
      <xdr:col>21</xdr:col>
      <xdr:colOff>212725</xdr:colOff>
      <xdr:row>58</xdr:row>
      <xdr:rowOff>139016</xdr:rowOff>
    </xdr:to>
    <xdr:sp macro="" textlink="">
      <xdr:nvSpPr>
        <xdr:cNvPr id="595" name="円/楕円 594"/>
        <xdr:cNvSpPr/>
      </xdr:nvSpPr>
      <xdr:spPr>
        <a:xfrm>
          <a:off x="14541500" y="998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130143</xdr:rowOff>
    </xdr:from>
    <xdr:ext cx="534377" cy="259045"/>
    <xdr:sp macro="" textlink="">
      <xdr:nvSpPr>
        <xdr:cNvPr id="596" name="テキスト ボックス 595"/>
        <xdr:cNvSpPr txBox="1"/>
      </xdr:nvSpPr>
      <xdr:spPr>
        <a:xfrm>
          <a:off x="14325111" y="1007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31,153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121965</xdr:rowOff>
    </xdr:from>
    <xdr:to>
      <xdr:col>20</xdr:col>
      <xdr:colOff>9525</xdr:colOff>
      <xdr:row>59</xdr:row>
      <xdr:rowOff>52115</xdr:rowOff>
    </xdr:to>
    <xdr:sp macro="" textlink="">
      <xdr:nvSpPr>
        <xdr:cNvPr id="597" name="円/楕円 596"/>
        <xdr:cNvSpPr/>
      </xdr:nvSpPr>
      <xdr:spPr>
        <a:xfrm>
          <a:off x="13652500" y="1006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43242</xdr:rowOff>
    </xdr:from>
    <xdr:ext cx="534377" cy="259045"/>
    <xdr:sp macro="" textlink="">
      <xdr:nvSpPr>
        <xdr:cNvPr id="598" name="テキスト ボックス 597"/>
        <xdr:cNvSpPr txBox="1"/>
      </xdr:nvSpPr>
      <xdr:spPr>
        <a:xfrm>
          <a:off x="13436111" y="1015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25,975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5935</xdr:rowOff>
    </xdr:from>
    <xdr:to>
      <xdr:col>18</xdr:col>
      <xdr:colOff>492125</xdr:colOff>
      <xdr:row>58</xdr:row>
      <xdr:rowOff>107535</xdr:rowOff>
    </xdr:to>
    <xdr:sp macro="" textlink="">
      <xdr:nvSpPr>
        <xdr:cNvPr id="599" name="円/楕円 598"/>
        <xdr:cNvSpPr/>
      </xdr:nvSpPr>
      <xdr:spPr>
        <a:xfrm>
          <a:off x="12763500" y="995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98662</xdr:rowOff>
    </xdr:from>
    <xdr:ext cx="534377" cy="259045"/>
    <xdr:sp macro="" textlink="">
      <xdr:nvSpPr>
        <xdr:cNvPr id="600" name="テキスト ボックス 599"/>
        <xdr:cNvSpPr txBox="1"/>
      </xdr:nvSpPr>
      <xdr:spPr>
        <a:xfrm>
          <a:off x="12547111" y="1004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33,081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7" name="直線コネクタ 62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139198</xdr:rowOff>
    </xdr:from>
    <xdr:to>
      <xdr:col>22</xdr:col>
      <xdr:colOff>365125</xdr:colOff>
      <xdr:row>78</xdr:row>
      <xdr:rowOff>139700</xdr:rowOff>
    </xdr:to>
    <xdr:cxnSp macro="">
      <xdr:nvCxnSpPr>
        <xdr:cNvPr id="630" name="直線コネクタ 629"/>
        <xdr:cNvCxnSpPr/>
      </xdr:nvCxnSpPr>
      <xdr:spPr>
        <a:xfrm>
          <a:off x="14592300" y="13512298"/>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138740</xdr:rowOff>
    </xdr:from>
    <xdr:to>
      <xdr:col>21</xdr:col>
      <xdr:colOff>161925</xdr:colOff>
      <xdr:row>78</xdr:row>
      <xdr:rowOff>139198</xdr:rowOff>
    </xdr:to>
    <xdr:cxnSp macro="">
      <xdr:nvCxnSpPr>
        <xdr:cNvPr id="633" name="直線コネクタ 632"/>
        <xdr:cNvCxnSpPr/>
      </xdr:nvCxnSpPr>
      <xdr:spPr>
        <a:xfrm>
          <a:off x="13703300" y="13511840"/>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111080</xdr:rowOff>
    </xdr:from>
    <xdr:to>
      <xdr:col>19</xdr:col>
      <xdr:colOff>644525</xdr:colOff>
      <xdr:row>78</xdr:row>
      <xdr:rowOff>138740</xdr:rowOff>
    </xdr:to>
    <xdr:cxnSp macro="">
      <xdr:nvCxnSpPr>
        <xdr:cNvPr id="636" name="直線コネクタ 635"/>
        <xdr:cNvCxnSpPr/>
      </xdr:nvCxnSpPr>
      <xdr:spPr>
        <a:xfrm>
          <a:off x="12814300" y="13484180"/>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7"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8" name="円/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9" name="テキスト ボックス 648"/>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88398</xdr:rowOff>
    </xdr:from>
    <xdr:to>
      <xdr:col>21</xdr:col>
      <xdr:colOff>212725</xdr:colOff>
      <xdr:row>79</xdr:row>
      <xdr:rowOff>18548</xdr:rowOff>
    </xdr:to>
    <xdr:sp macro="" textlink="">
      <xdr:nvSpPr>
        <xdr:cNvPr id="650" name="円/楕円 649"/>
        <xdr:cNvSpPr/>
      </xdr:nvSpPr>
      <xdr:spPr>
        <a:xfrm>
          <a:off x="14541500" y="1346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9675</xdr:rowOff>
    </xdr:from>
    <xdr:ext cx="313932" cy="259045"/>
    <xdr:sp macro="" textlink="">
      <xdr:nvSpPr>
        <xdr:cNvPr id="651" name="テキスト ボックス 650"/>
        <xdr:cNvSpPr txBox="1"/>
      </xdr:nvSpPr>
      <xdr:spPr>
        <a:xfrm>
          <a:off x="14435333" y="13554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87940</xdr:rowOff>
    </xdr:from>
    <xdr:to>
      <xdr:col>20</xdr:col>
      <xdr:colOff>9525</xdr:colOff>
      <xdr:row>79</xdr:row>
      <xdr:rowOff>18090</xdr:rowOff>
    </xdr:to>
    <xdr:sp macro="" textlink="">
      <xdr:nvSpPr>
        <xdr:cNvPr id="652" name="円/楕円 651"/>
        <xdr:cNvSpPr/>
      </xdr:nvSpPr>
      <xdr:spPr>
        <a:xfrm>
          <a:off x="13652500" y="134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9217</xdr:rowOff>
    </xdr:from>
    <xdr:ext cx="313932" cy="259045"/>
    <xdr:sp macro="" textlink="">
      <xdr:nvSpPr>
        <xdr:cNvPr id="653" name="テキスト ボックス 652"/>
        <xdr:cNvSpPr txBox="1"/>
      </xdr:nvSpPr>
      <xdr:spPr>
        <a:xfrm>
          <a:off x="13546333" y="1355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60280</xdr:rowOff>
    </xdr:from>
    <xdr:to>
      <xdr:col>18</xdr:col>
      <xdr:colOff>492125</xdr:colOff>
      <xdr:row>78</xdr:row>
      <xdr:rowOff>161880</xdr:rowOff>
    </xdr:to>
    <xdr:sp macro="" textlink="">
      <xdr:nvSpPr>
        <xdr:cNvPr id="654" name="円/楕円 653"/>
        <xdr:cNvSpPr/>
      </xdr:nvSpPr>
      <xdr:spPr>
        <a:xfrm>
          <a:off x="12763500" y="134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153007</xdr:rowOff>
    </xdr:from>
    <xdr:ext cx="378565" cy="259045"/>
    <xdr:sp macro="" textlink="">
      <xdr:nvSpPr>
        <xdr:cNvPr id="655" name="テキスト ボックス 654"/>
        <xdr:cNvSpPr txBox="1"/>
      </xdr:nvSpPr>
      <xdr:spPr>
        <a:xfrm>
          <a:off x="12625017" y="13526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26814</xdr:rowOff>
    </xdr:from>
    <xdr:to>
      <xdr:col>23</xdr:col>
      <xdr:colOff>517525</xdr:colOff>
      <xdr:row>97</xdr:row>
      <xdr:rowOff>37488</xdr:rowOff>
    </xdr:to>
    <xdr:cxnSp macro="">
      <xdr:nvCxnSpPr>
        <xdr:cNvPr id="688" name="直線コネクタ 687"/>
        <xdr:cNvCxnSpPr/>
      </xdr:nvCxnSpPr>
      <xdr:spPr>
        <a:xfrm>
          <a:off x="15481300" y="16657464"/>
          <a:ext cx="838200" cy="1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89"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20442</xdr:rowOff>
    </xdr:from>
    <xdr:to>
      <xdr:col>22</xdr:col>
      <xdr:colOff>365125</xdr:colOff>
      <xdr:row>97</xdr:row>
      <xdr:rowOff>26814</xdr:rowOff>
    </xdr:to>
    <xdr:cxnSp macro="">
      <xdr:nvCxnSpPr>
        <xdr:cNvPr id="691" name="直線コネクタ 690"/>
        <xdr:cNvCxnSpPr/>
      </xdr:nvCxnSpPr>
      <xdr:spPr>
        <a:xfrm>
          <a:off x="14592300" y="16651092"/>
          <a:ext cx="889000" cy="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49993</xdr:rowOff>
    </xdr:from>
    <xdr:ext cx="534377" cy="259045"/>
    <xdr:sp macro="" textlink="">
      <xdr:nvSpPr>
        <xdr:cNvPr id="693" name="テキスト ボックス 692"/>
        <xdr:cNvSpPr txBox="1"/>
      </xdr:nvSpPr>
      <xdr:spPr>
        <a:xfrm>
          <a:off x="15214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20442</xdr:rowOff>
    </xdr:from>
    <xdr:to>
      <xdr:col>21</xdr:col>
      <xdr:colOff>161925</xdr:colOff>
      <xdr:row>97</xdr:row>
      <xdr:rowOff>23557</xdr:rowOff>
    </xdr:to>
    <xdr:cxnSp macro="">
      <xdr:nvCxnSpPr>
        <xdr:cNvPr id="694" name="直線コネクタ 693"/>
        <xdr:cNvCxnSpPr/>
      </xdr:nvCxnSpPr>
      <xdr:spPr>
        <a:xfrm flipV="1">
          <a:off x="13703300" y="16651092"/>
          <a:ext cx="889000" cy="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6" name="テキスト ボックス 695"/>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170404</xdr:rowOff>
    </xdr:from>
    <xdr:to>
      <xdr:col>19</xdr:col>
      <xdr:colOff>644525</xdr:colOff>
      <xdr:row>97</xdr:row>
      <xdr:rowOff>23557</xdr:rowOff>
    </xdr:to>
    <xdr:cxnSp macro="">
      <xdr:nvCxnSpPr>
        <xdr:cNvPr id="697" name="直線コネクタ 696"/>
        <xdr:cNvCxnSpPr/>
      </xdr:nvCxnSpPr>
      <xdr:spPr>
        <a:xfrm>
          <a:off x="12814300" y="16629604"/>
          <a:ext cx="889000" cy="2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699" name="テキスト ボックス 698"/>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1" name="テキスト ボックス 700"/>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158138</xdr:rowOff>
    </xdr:from>
    <xdr:to>
      <xdr:col>23</xdr:col>
      <xdr:colOff>568325</xdr:colOff>
      <xdr:row>97</xdr:row>
      <xdr:rowOff>88288</xdr:rowOff>
    </xdr:to>
    <xdr:sp macro="" textlink="">
      <xdr:nvSpPr>
        <xdr:cNvPr id="707" name="円/楕円 706"/>
        <xdr:cNvSpPr/>
      </xdr:nvSpPr>
      <xdr:spPr>
        <a:xfrm>
          <a:off x="16268700" y="1661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136565</xdr:rowOff>
    </xdr:from>
    <xdr:ext cx="534377" cy="259045"/>
    <xdr:sp macro="" textlink="">
      <xdr:nvSpPr>
        <xdr:cNvPr id="708" name="公債費該当値テキスト"/>
        <xdr:cNvSpPr txBox="1"/>
      </xdr:nvSpPr>
      <xdr:spPr>
        <a:xfrm>
          <a:off x="16370300" y="1659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31,154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147464</xdr:rowOff>
    </xdr:from>
    <xdr:to>
      <xdr:col>22</xdr:col>
      <xdr:colOff>415925</xdr:colOff>
      <xdr:row>97</xdr:row>
      <xdr:rowOff>77614</xdr:rowOff>
    </xdr:to>
    <xdr:sp macro="" textlink="">
      <xdr:nvSpPr>
        <xdr:cNvPr id="709" name="円/楕円 708"/>
        <xdr:cNvSpPr/>
      </xdr:nvSpPr>
      <xdr:spPr>
        <a:xfrm>
          <a:off x="15430500" y="1660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68741</xdr:rowOff>
    </xdr:from>
    <xdr:ext cx="534377" cy="259045"/>
    <xdr:sp macro="" textlink="">
      <xdr:nvSpPr>
        <xdr:cNvPr id="710" name="テキスト ボックス 709"/>
        <xdr:cNvSpPr txBox="1"/>
      </xdr:nvSpPr>
      <xdr:spPr>
        <a:xfrm>
          <a:off x="15214111" y="1669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31,901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141092</xdr:rowOff>
    </xdr:from>
    <xdr:to>
      <xdr:col>21</xdr:col>
      <xdr:colOff>212725</xdr:colOff>
      <xdr:row>97</xdr:row>
      <xdr:rowOff>71242</xdr:rowOff>
    </xdr:to>
    <xdr:sp macro="" textlink="">
      <xdr:nvSpPr>
        <xdr:cNvPr id="711" name="円/楕円 710"/>
        <xdr:cNvSpPr/>
      </xdr:nvSpPr>
      <xdr:spPr>
        <a:xfrm>
          <a:off x="14541500" y="1660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62369</xdr:rowOff>
    </xdr:from>
    <xdr:ext cx="534377" cy="259045"/>
    <xdr:sp macro="" textlink="">
      <xdr:nvSpPr>
        <xdr:cNvPr id="712" name="テキスト ボックス 711"/>
        <xdr:cNvSpPr txBox="1"/>
      </xdr:nvSpPr>
      <xdr:spPr>
        <a:xfrm>
          <a:off x="14325111" y="166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32,347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144207</xdr:rowOff>
    </xdr:from>
    <xdr:to>
      <xdr:col>20</xdr:col>
      <xdr:colOff>9525</xdr:colOff>
      <xdr:row>97</xdr:row>
      <xdr:rowOff>74357</xdr:rowOff>
    </xdr:to>
    <xdr:sp macro="" textlink="">
      <xdr:nvSpPr>
        <xdr:cNvPr id="713" name="円/楕円 712"/>
        <xdr:cNvSpPr/>
      </xdr:nvSpPr>
      <xdr:spPr>
        <a:xfrm>
          <a:off x="13652500" y="1660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65484</xdr:rowOff>
    </xdr:from>
    <xdr:ext cx="534377" cy="259045"/>
    <xdr:sp macro="" textlink="">
      <xdr:nvSpPr>
        <xdr:cNvPr id="714" name="テキスト ボックス 713"/>
        <xdr:cNvSpPr txBox="1"/>
      </xdr:nvSpPr>
      <xdr:spPr>
        <a:xfrm>
          <a:off x="13436111" y="1669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32,129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119604</xdr:rowOff>
    </xdr:from>
    <xdr:to>
      <xdr:col>18</xdr:col>
      <xdr:colOff>492125</xdr:colOff>
      <xdr:row>97</xdr:row>
      <xdr:rowOff>49754</xdr:rowOff>
    </xdr:to>
    <xdr:sp macro="" textlink="">
      <xdr:nvSpPr>
        <xdr:cNvPr id="715" name="円/楕円 714"/>
        <xdr:cNvSpPr/>
      </xdr:nvSpPr>
      <xdr:spPr>
        <a:xfrm>
          <a:off x="12763500" y="165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40881</xdr:rowOff>
    </xdr:from>
    <xdr:ext cx="534377" cy="259045"/>
    <xdr:sp macro="" textlink="">
      <xdr:nvSpPr>
        <xdr:cNvPr id="716" name="テキスト ボックス 715"/>
        <xdr:cNvSpPr txBox="1"/>
      </xdr:nvSpPr>
      <xdr:spPr>
        <a:xfrm>
          <a:off x="12547111" y="1667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民生費は、住民一人当たり</a:t>
          </a:r>
          <a:r>
            <a:rPr kumimoji="1" lang="en-US" altLang="ja-JP" sz="1300">
              <a:solidFill>
                <a:schemeClr val="dk1"/>
              </a:solidFill>
              <a:effectLst/>
              <a:latin typeface="+mn-lt"/>
              <a:ea typeface="+mn-ea"/>
              <a:cs typeface="+mn-cs"/>
            </a:rPr>
            <a:t>138,055</a:t>
          </a:r>
          <a:r>
            <a:rPr kumimoji="1" lang="ja-JP" altLang="ja-JP" sz="1300">
              <a:solidFill>
                <a:schemeClr val="dk1"/>
              </a:solidFill>
              <a:effectLst/>
              <a:latin typeface="+mn-lt"/>
              <a:ea typeface="+mn-ea"/>
              <a:cs typeface="+mn-cs"/>
            </a:rPr>
            <a:t>円となっている。類似団体平均よりも低い水準となっているが、平成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年度以降年々</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している。障害者自立支援給付</a:t>
          </a:r>
          <a:r>
            <a:rPr kumimoji="1" lang="ja-JP" altLang="en-US" sz="1300">
              <a:solidFill>
                <a:schemeClr val="dk1"/>
              </a:solidFill>
              <a:effectLst/>
              <a:latin typeface="+mn-lt"/>
              <a:ea typeface="+mn-ea"/>
              <a:cs typeface="+mn-cs"/>
            </a:rPr>
            <a:t>などの</a:t>
          </a:r>
          <a:r>
            <a:rPr kumimoji="1" lang="ja-JP" altLang="ja-JP" sz="1300">
              <a:solidFill>
                <a:schemeClr val="dk1"/>
              </a:solidFill>
              <a:effectLst/>
              <a:latin typeface="+mn-lt"/>
              <a:ea typeface="+mn-ea"/>
              <a:cs typeface="+mn-cs"/>
            </a:rPr>
            <a:t>社会福祉費の増加や、私立保育所運営委託料や児童手当等の児童福祉費の増加、そして生活保護費の増加が大きい。人口の増加により民生費が増加しているが、人口の伸び以上に民生費が増加している状況である。</a:t>
          </a:r>
          <a:endParaRPr kumimoji="1" lang="en-US" altLang="ja-JP" sz="1300">
            <a:solidFill>
              <a:schemeClr val="dk1"/>
            </a:solidFill>
            <a:effectLst/>
            <a:latin typeface="+mn-lt"/>
            <a:ea typeface="+mn-ea"/>
            <a:cs typeface="+mn-cs"/>
          </a:endParaRPr>
        </a:p>
        <a:p>
          <a:pPr eaLnBrk="1" fontAlgn="auto" latinLnBrk="0" hangingPunct="1"/>
          <a:r>
            <a:rPr kumimoji="1" lang="ja-JP" altLang="en-US" sz="1300">
              <a:solidFill>
                <a:schemeClr val="dk1"/>
              </a:solidFill>
              <a:effectLst/>
              <a:latin typeface="+mn-lt"/>
              <a:ea typeface="+mn-ea"/>
              <a:cs typeface="+mn-cs"/>
            </a:rPr>
            <a:t>衛生費は、水道事業関係の出資金、ごみ処理関係組合負担金の減少、人口の増加により一人当たりの費用は減少傾向となっている。</a:t>
          </a:r>
          <a:endParaRPr kumimoji="1" lang="en-US" altLang="ja-JP" sz="1300">
            <a:solidFill>
              <a:schemeClr val="dk1"/>
            </a:solidFill>
            <a:effectLst/>
            <a:latin typeface="+mn-lt"/>
            <a:ea typeface="+mn-ea"/>
            <a:cs typeface="+mn-cs"/>
          </a:endParaRPr>
        </a:p>
        <a:p>
          <a:pPr eaLnBrk="1" fontAlgn="auto" latinLnBrk="0" hangingPunct="1"/>
          <a:r>
            <a:rPr kumimoji="1" lang="ja-JP" altLang="en-US" sz="1300">
              <a:solidFill>
                <a:schemeClr val="dk1"/>
              </a:solidFill>
              <a:effectLst/>
              <a:latin typeface="+mn-lt"/>
              <a:ea typeface="+mn-ea"/>
              <a:cs typeface="+mn-cs"/>
            </a:rPr>
            <a:t>議会費については、議員定数の減少や、人口の増加により住民一人当たりの費用は減少傾向となっている。</a:t>
          </a:r>
          <a:endParaRPr lang="ja-JP" altLang="ja-JP" sz="13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財政調整基金については、平成</a:t>
          </a:r>
          <a:r>
            <a:rPr kumimoji="1" lang="en-US" altLang="ja-JP" sz="1400">
              <a:solidFill>
                <a:schemeClr val="dk1"/>
              </a:solidFill>
              <a:effectLst/>
              <a:latin typeface="+mn-lt"/>
              <a:ea typeface="+mn-ea"/>
              <a:cs typeface="+mn-cs"/>
            </a:rPr>
            <a:t>20</a:t>
          </a:r>
          <a:r>
            <a:rPr kumimoji="1" lang="ja-JP" altLang="ja-JP" sz="1400">
              <a:solidFill>
                <a:schemeClr val="dk1"/>
              </a:solidFill>
              <a:effectLst/>
              <a:latin typeface="+mn-lt"/>
              <a:ea typeface="+mn-ea"/>
              <a:cs typeface="+mn-cs"/>
            </a:rPr>
            <a:t>年度以降取り崩しを</a:t>
          </a:r>
          <a:r>
            <a:rPr kumimoji="1" lang="ja-JP" altLang="en-US" sz="1400">
              <a:solidFill>
                <a:schemeClr val="dk1"/>
              </a:solidFill>
              <a:effectLst/>
              <a:latin typeface="+mn-lt"/>
              <a:ea typeface="+mn-ea"/>
              <a:cs typeface="+mn-cs"/>
            </a:rPr>
            <a:t>行っていない</a:t>
          </a:r>
          <a:r>
            <a:rPr kumimoji="1" lang="ja-JP" altLang="ja-JP" sz="1400">
              <a:solidFill>
                <a:schemeClr val="dk1"/>
              </a:solidFill>
              <a:effectLst/>
              <a:latin typeface="+mn-lt"/>
              <a:ea typeface="+mn-ea"/>
              <a:cs typeface="+mn-cs"/>
            </a:rPr>
            <a:t>。実質単年度収支は、平成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年度は赤字だったが、平成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年度は黒字に改善</a:t>
          </a:r>
          <a:r>
            <a:rPr kumimoji="1" lang="ja-JP" altLang="en-US" sz="1400">
              <a:solidFill>
                <a:schemeClr val="dk1"/>
              </a:solidFill>
              <a:effectLst/>
              <a:latin typeface="+mn-lt"/>
              <a:ea typeface="+mn-ea"/>
              <a:cs typeface="+mn-cs"/>
            </a:rPr>
            <a:t>し</a:t>
          </a:r>
          <a:r>
            <a:rPr kumimoji="1" lang="en-US" altLang="ja-JP" sz="1400">
              <a:solidFill>
                <a:schemeClr val="dk1"/>
              </a:solidFill>
              <a:effectLst/>
              <a:latin typeface="+mn-lt"/>
              <a:ea typeface="+mn-ea"/>
              <a:cs typeface="+mn-cs"/>
            </a:rPr>
            <a:t>28</a:t>
          </a:r>
          <a:r>
            <a:rPr kumimoji="1" lang="ja-JP" altLang="en-US" sz="1400">
              <a:solidFill>
                <a:schemeClr val="dk1"/>
              </a:solidFill>
              <a:effectLst/>
              <a:latin typeface="+mn-lt"/>
              <a:ea typeface="+mn-ea"/>
              <a:cs typeface="+mn-cs"/>
            </a:rPr>
            <a:t>年度も黒字となっ</a:t>
          </a:r>
          <a:r>
            <a:rPr kumimoji="1" lang="ja-JP" altLang="ja-JP" sz="1400">
              <a:solidFill>
                <a:schemeClr val="dk1"/>
              </a:solidFill>
              <a:effectLst/>
              <a:latin typeface="+mn-lt"/>
              <a:ea typeface="+mn-ea"/>
              <a:cs typeface="+mn-cs"/>
            </a:rPr>
            <a:t>た。実質収支額は継続的に黒字を確保しており、概ね安定的な収支となっている。</a:t>
          </a:r>
          <a:endParaRPr lang="ja-JP" altLang="ja-JP" sz="1400">
            <a:effectLst/>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今後も安易な基金の取り崩しが生じることがないよう、適切な財政運営に努める。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当市においては、平成</a:t>
          </a:r>
          <a:r>
            <a:rPr kumimoji="1" lang="en-US" altLang="ja-JP" sz="1400">
              <a:solidFill>
                <a:schemeClr val="dk1"/>
              </a:solidFill>
              <a:effectLst/>
              <a:latin typeface="+mn-lt"/>
              <a:ea typeface="+mn-ea"/>
              <a:cs typeface="+mn-cs"/>
            </a:rPr>
            <a:t>19</a:t>
          </a:r>
          <a:r>
            <a:rPr kumimoji="1" lang="ja-JP" altLang="ja-JP" sz="1400">
              <a:solidFill>
                <a:schemeClr val="dk1"/>
              </a:solidFill>
              <a:effectLst/>
              <a:latin typeface="+mn-lt"/>
              <a:ea typeface="+mn-ea"/>
              <a:cs typeface="+mn-cs"/>
            </a:rPr>
            <a:t>年度に老人保健特別会計単独で赤字が生じたことはあるが、連結赤字比率において、これまで赤字を計上したことはない。今後も赤字を生じさせないよう、適切な財政運営に努める。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21342443</v>
      </c>
      <c r="BO4" s="381"/>
      <c r="BP4" s="381"/>
      <c r="BQ4" s="381"/>
      <c r="BR4" s="381"/>
      <c r="BS4" s="381"/>
      <c r="BT4" s="381"/>
      <c r="BU4" s="382"/>
      <c r="BV4" s="380">
        <v>21370243</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5.6</v>
      </c>
      <c r="CU4" s="387"/>
      <c r="CV4" s="387"/>
      <c r="CW4" s="387"/>
      <c r="CX4" s="387"/>
      <c r="CY4" s="387"/>
      <c r="CZ4" s="387"/>
      <c r="DA4" s="388"/>
      <c r="DB4" s="386">
        <v>4</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20451236</v>
      </c>
      <c r="BO5" s="418"/>
      <c r="BP5" s="418"/>
      <c r="BQ5" s="418"/>
      <c r="BR5" s="418"/>
      <c r="BS5" s="418"/>
      <c r="BT5" s="418"/>
      <c r="BU5" s="419"/>
      <c r="BV5" s="417">
        <v>20800147</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93.4</v>
      </c>
      <c r="CU5" s="415"/>
      <c r="CV5" s="415"/>
      <c r="CW5" s="415"/>
      <c r="CX5" s="415"/>
      <c r="CY5" s="415"/>
      <c r="CZ5" s="415"/>
      <c r="DA5" s="416"/>
      <c r="DB5" s="414">
        <v>92.5</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891207</v>
      </c>
      <c r="BO6" s="418"/>
      <c r="BP6" s="418"/>
      <c r="BQ6" s="418"/>
      <c r="BR6" s="418"/>
      <c r="BS6" s="418"/>
      <c r="BT6" s="418"/>
      <c r="BU6" s="419"/>
      <c r="BV6" s="417">
        <v>570096</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98.7</v>
      </c>
      <c r="CU6" s="455"/>
      <c r="CV6" s="455"/>
      <c r="CW6" s="455"/>
      <c r="CX6" s="455"/>
      <c r="CY6" s="455"/>
      <c r="CZ6" s="455"/>
      <c r="DA6" s="456"/>
      <c r="DB6" s="454">
        <v>98.6</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179388</v>
      </c>
      <c r="BO7" s="418"/>
      <c r="BP7" s="418"/>
      <c r="BQ7" s="418"/>
      <c r="BR7" s="418"/>
      <c r="BS7" s="418"/>
      <c r="BT7" s="418"/>
      <c r="BU7" s="419"/>
      <c r="BV7" s="417">
        <v>61189</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12716722</v>
      </c>
      <c r="CU7" s="418"/>
      <c r="CV7" s="418"/>
      <c r="CW7" s="418"/>
      <c r="CX7" s="418"/>
      <c r="CY7" s="418"/>
      <c r="CZ7" s="418"/>
      <c r="DA7" s="419"/>
      <c r="DB7" s="417">
        <v>12628438</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711819</v>
      </c>
      <c r="BO8" s="418"/>
      <c r="BP8" s="418"/>
      <c r="BQ8" s="418"/>
      <c r="BR8" s="418"/>
      <c r="BS8" s="418"/>
      <c r="BT8" s="418"/>
      <c r="BU8" s="419"/>
      <c r="BV8" s="417">
        <v>508907</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0.56000000000000005</v>
      </c>
      <c r="CU8" s="458"/>
      <c r="CV8" s="458"/>
      <c r="CW8" s="458"/>
      <c r="CX8" s="458"/>
      <c r="CY8" s="458"/>
      <c r="CZ8" s="458"/>
      <c r="DA8" s="459"/>
      <c r="DB8" s="457">
        <v>0.55000000000000004</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58781</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202912</v>
      </c>
      <c r="BO9" s="418"/>
      <c r="BP9" s="418"/>
      <c r="BQ9" s="418"/>
      <c r="BR9" s="418"/>
      <c r="BS9" s="418"/>
      <c r="BT9" s="418"/>
      <c r="BU9" s="419"/>
      <c r="BV9" s="417">
        <v>-46592</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13.1</v>
      </c>
      <c r="CU9" s="415"/>
      <c r="CV9" s="415"/>
      <c r="CW9" s="415"/>
      <c r="CX9" s="415"/>
      <c r="CY9" s="415"/>
      <c r="CZ9" s="415"/>
      <c r="DA9" s="416"/>
      <c r="DB9" s="414">
        <v>12.8</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55431</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17133</v>
      </c>
      <c r="BO10" s="418"/>
      <c r="BP10" s="418"/>
      <c r="BQ10" s="418"/>
      <c r="BR10" s="418"/>
      <c r="BS10" s="418"/>
      <c r="BT10" s="418"/>
      <c r="BU10" s="419"/>
      <c r="BV10" s="417">
        <v>234139</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100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61698</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61376</v>
      </c>
      <c r="S13" s="499"/>
      <c r="T13" s="499"/>
      <c r="U13" s="499"/>
      <c r="V13" s="500"/>
      <c r="W13" s="433" t="s">
        <v>124</v>
      </c>
      <c r="X13" s="434"/>
      <c r="Y13" s="434"/>
      <c r="Z13" s="434"/>
      <c r="AA13" s="434"/>
      <c r="AB13" s="424"/>
      <c r="AC13" s="468">
        <v>818</v>
      </c>
      <c r="AD13" s="469"/>
      <c r="AE13" s="469"/>
      <c r="AF13" s="469"/>
      <c r="AG13" s="508"/>
      <c r="AH13" s="468">
        <v>844</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220045</v>
      </c>
      <c r="BO13" s="418"/>
      <c r="BP13" s="418"/>
      <c r="BQ13" s="418"/>
      <c r="BR13" s="418"/>
      <c r="BS13" s="418"/>
      <c r="BT13" s="418"/>
      <c r="BU13" s="419"/>
      <c r="BV13" s="417">
        <v>187547</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5.7</v>
      </c>
      <c r="CU13" s="415"/>
      <c r="CV13" s="415"/>
      <c r="CW13" s="415"/>
      <c r="CX13" s="415"/>
      <c r="CY13" s="415"/>
      <c r="CZ13" s="415"/>
      <c r="DA13" s="416"/>
      <c r="DB13" s="414">
        <v>5.4</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60263</v>
      </c>
      <c r="S14" s="499"/>
      <c r="T14" s="499"/>
      <c r="U14" s="499"/>
      <c r="V14" s="500"/>
      <c r="W14" s="407"/>
      <c r="X14" s="408"/>
      <c r="Y14" s="408"/>
      <c r="Z14" s="408"/>
      <c r="AA14" s="408"/>
      <c r="AB14" s="397"/>
      <c r="AC14" s="501">
        <v>3.3</v>
      </c>
      <c r="AD14" s="502"/>
      <c r="AE14" s="502"/>
      <c r="AF14" s="502"/>
      <c r="AG14" s="503"/>
      <c r="AH14" s="501">
        <v>3.7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0.2</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59970</v>
      </c>
      <c r="S15" s="499"/>
      <c r="T15" s="499"/>
      <c r="U15" s="499"/>
      <c r="V15" s="500"/>
      <c r="W15" s="433" t="s">
        <v>131</v>
      </c>
      <c r="X15" s="434"/>
      <c r="Y15" s="434"/>
      <c r="Z15" s="434"/>
      <c r="AA15" s="434"/>
      <c r="AB15" s="424"/>
      <c r="AC15" s="468">
        <v>4918</v>
      </c>
      <c r="AD15" s="469"/>
      <c r="AE15" s="469"/>
      <c r="AF15" s="469"/>
      <c r="AG15" s="508"/>
      <c r="AH15" s="468">
        <v>4733</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5751671</v>
      </c>
      <c r="BO15" s="381"/>
      <c r="BP15" s="381"/>
      <c r="BQ15" s="381"/>
      <c r="BR15" s="381"/>
      <c r="BS15" s="381"/>
      <c r="BT15" s="381"/>
      <c r="BU15" s="382"/>
      <c r="BV15" s="380">
        <v>5497441</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20</v>
      </c>
      <c r="AD16" s="502"/>
      <c r="AE16" s="502"/>
      <c r="AF16" s="502"/>
      <c r="AG16" s="503"/>
      <c r="AH16" s="501">
        <v>20.6</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10241020</v>
      </c>
      <c r="BO16" s="418"/>
      <c r="BP16" s="418"/>
      <c r="BQ16" s="418"/>
      <c r="BR16" s="418"/>
      <c r="BS16" s="418"/>
      <c r="BT16" s="418"/>
      <c r="BU16" s="419"/>
      <c r="BV16" s="417">
        <v>9893873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18845</v>
      </c>
      <c r="AD17" s="469"/>
      <c r="AE17" s="469"/>
      <c r="AF17" s="469"/>
      <c r="AG17" s="508"/>
      <c r="AH17" s="468">
        <v>17437</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7277505</v>
      </c>
      <c r="BO17" s="418"/>
      <c r="BP17" s="418"/>
      <c r="BQ17" s="418"/>
      <c r="BR17" s="418"/>
      <c r="BS17" s="418"/>
      <c r="BT17" s="418"/>
      <c r="BU17" s="419"/>
      <c r="BV17" s="417">
        <v>6948803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52.76</v>
      </c>
      <c r="M18" s="530"/>
      <c r="N18" s="530"/>
      <c r="O18" s="530"/>
      <c r="P18" s="530"/>
      <c r="Q18" s="530"/>
      <c r="R18" s="531"/>
      <c r="S18" s="531"/>
      <c r="T18" s="531"/>
      <c r="U18" s="531"/>
      <c r="V18" s="532"/>
      <c r="W18" s="435"/>
      <c r="X18" s="436"/>
      <c r="Y18" s="436"/>
      <c r="Z18" s="436"/>
      <c r="AA18" s="436"/>
      <c r="AB18" s="427"/>
      <c r="AC18" s="533">
        <v>76.7</v>
      </c>
      <c r="AD18" s="534"/>
      <c r="AE18" s="534"/>
      <c r="AF18" s="534"/>
      <c r="AG18" s="535"/>
      <c r="AH18" s="533">
        <v>75.8</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11969090</v>
      </c>
      <c r="BO18" s="418"/>
      <c r="BP18" s="418"/>
      <c r="BQ18" s="418"/>
      <c r="BR18" s="418"/>
      <c r="BS18" s="418"/>
      <c r="BT18" s="418"/>
      <c r="BU18" s="419"/>
      <c r="BV18" s="417">
        <v>11987484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1114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14136767</v>
      </c>
      <c r="BO19" s="418"/>
      <c r="BP19" s="418"/>
      <c r="BQ19" s="418"/>
      <c r="BR19" s="418"/>
      <c r="BS19" s="418"/>
      <c r="BT19" s="418"/>
      <c r="BU19" s="419"/>
      <c r="BV19" s="417">
        <v>14445822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22272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20304065</v>
      </c>
      <c r="BO23" s="418"/>
      <c r="BP23" s="418"/>
      <c r="BQ23" s="418"/>
      <c r="BR23" s="418"/>
      <c r="BS23" s="418"/>
      <c r="BT23" s="418"/>
      <c r="BU23" s="419"/>
      <c r="BV23" s="417">
        <v>20387749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8500</v>
      </c>
      <c r="R24" s="469"/>
      <c r="S24" s="469"/>
      <c r="T24" s="469"/>
      <c r="U24" s="469"/>
      <c r="V24" s="508"/>
      <c r="W24" s="563"/>
      <c r="X24" s="551"/>
      <c r="Y24" s="552"/>
      <c r="Z24" s="467" t="s">
        <v>155</v>
      </c>
      <c r="AA24" s="447"/>
      <c r="AB24" s="447"/>
      <c r="AC24" s="447"/>
      <c r="AD24" s="447"/>
      <c r="AE24" s="447"/>
      <c r="AF24" s="447"/>
      <c r="AG24" s="448"/>
      <c r="AH24" s="468">
        <v>270</v>
      </c>
      <c r="AI24" s="469"/>
      <c r="AJ24" s="469"/>
      <c r="AK24" s="469"/>
      <c r="AL24" s="508"/>
      <c r="AM24" s="468">
        <v>842130</v>
      </c>
      <c r="AN24" s="469"/>
      <c r="AO24" s="469"/>
      <c r="AP24" s="469"/>
      <c r="AQ24" s="469"/>
      <c r="AR24" s="508"/>
      <c r="AS24" s="468">
        <v>3119</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16827867</v>
      </c>
      <c r="BO24" s="418"/>
      <c r="BP24" s="418"/>
      <c r="BQ24" s="418"/>
      <c r="BR24" s="418"/>
      <c r="BS24" s="418"/>
      <c r="BT24" s="418"/>
      <c r="BU24" s="419"/>
      <c r="BV24" s="417">
        <v>16981694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2</v>
      </c>
      <c r="M25" s="469"/>
      <c r="N25" s="469"/>
      <c r="O25" s="469"/>
      <c r="P25" s="508"/>
      <c r="Q25" s="468">
        <v>7010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2296809</v>
      </c>
      <c r="BO25" s="381"/>
      <c r="BP25" s="381"/>
      <c r="BQ25" s="381"/>
      <c r="BR25" s="381"/>
      <c r="BS25" s="381"/>
      <c r="BT25" s="381"/>
      <c r="BU25" s="382"/>
      <c r="BV25" s="380">
        <v>1821304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6410</v>
      </c>
      <c r="R26" s="469"/>
      <c r="S26" s="469"/>
      <c r="T26" s="469"/>
      <c r="U26" s="469"/>
      <c r="V26" s="508"/>
      <c r="W26" s="563"/>
      <c r="X26" s="551"/>
      <c r="Y26" s="552"/>
      <c r="Z26" s="467" t="s">
        <v>161</v>
      </c>
      <c r="AA26" s="573"/>
      <c r="AB26" s="573"/>
      <c r="AC26" s="573"/>
      <c r="AD26" s="573"/>
      <c r="AE26" s="573"/>
      <c r="AF26" s="573"/>
      <c r="AG26" s="574"/>
      <c r="AH26" s="468">
        <v>3</v>
      </c>
      <c r="AI26" s="469"/>
      <c r="AJ26" s="469"/>
      <c r="AK26" s="469"/>
      <c r="AL26" s="508"/>
      <c r="AM26" s="468">
        <v>11292</v>
      </c>
      <c r="AN26" s="469"/>
      <c r="AO26" s="469"/>
      <c r="AP26" s="469"/>
      <c r="AQ26" s="469"/>
      <c r="AR26" s="508"/>
      <c r="AS26" s="468">
        <v>3764</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4640</v>
      </c>
      <c r="R27" s="469"/>
      <c r="S27" s="469"/>
      <c r="T27" s="469"/>
      <c r="U27" s="469"/>
      <c r="V27" s="508"/>
      <c r="W27" s="563"/>
      <c r="X27" s="551"/>
      <c r="Y27" s="552"/>
      <c r="Z27" s="467" t="s">
        <v>164</v>
      </c>
      <c r="AA27" s="447"/>
      <c r="AB27" s="447"/>
      <c r="AC27" s="447"/>
      <c r="AD27" s="447"/>
      <c r="AE27" s="447"/>
      <c r="AF27" s="447"/>
      <c r="AG27" s="448"/>
      <c r="AH27" s="468">
        <v>6</v>
      </c>
      <c r="AI27" s="469"/>
      <c r="AJ27" s="469"/>
      <c r="AK27" s="469"/>
      <c r="AL27" s="508"/>
      <c r="AM27" s="468">
        <v>19944</v>
      </c>
      <c r="AN27" s="469"/>
      <c r="AO27" s="469"/>
      <c r="AP27" s="469"/>
      <c r="AQ27" s="469"/>
      <c r="AR27" s="508"/>
      <c r="AS27" s="468">
        <v>3324</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4140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5861300</v>
      </c>
      <c r="BO28" s="381"/>
      <c r="BP28" s="381"/>
      <c r="BQ28" s="381"/>
      <c r="BR28" s="381"/>
      <c r="BS28" s="381"/>
      <c r="BT28" s="381"/>
      <c r="BU28" s="382"/>
      <c r="BV28" s="380">
        <v>5844167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18</v>
      </c>
      <c r="M29" s="469"/>
      <c r="N29" s="469"/>
      <c r="O29" s="469"/>
      <c r="P29" s="508"/>
      <c r="Q29" s="468">
        <v>3880</v>
      </c>
      <c r="R29" s="469"/>
      <c r="S29" s="469"/>
      <c r="T29" s="469"/>
      <c r="U29" s="469"/>
      <c r="V29" s="508"/>
      <c r="W29" s="564"/>
      <c r="X29" s="565"/>
      <c r="Y29" s="566"/>
      <c r="Z29" s="467" t="s">
        <v>171</v>
      </c>
      <c r="AA29" s="447"/>
      <c r="AB29" s="447"/>
      <c r="AC29" s="447"/>
      <c r="AD29" s="447"/>
      <c r="AE29" s="447"/>
      <c r="AF29" s="447"/>
      <c r="AG29" s="448"/>
      <c r="AH29" s="468">
        <v>276</v>
      </c>
      <c r="AI29" s="469"/>
      <c r="AJ29" s="469"/>
      <c r="AK29" s="469"/>
      <c r="AL29" s="508"/>
      <c r="AM29" s="468">
        <v>862074</v>
      </c>
      <c r="AN29" s="469"/>
      <c r="AO29" s="469"/>
      <c r="AP29" s="469"/>
      <c r="AQ29" s="469"/>
      <c r="AR29" s="508"/>
      <c r="AS29" s="468">
        <v>3123</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575327</v>
      </c>
      <c r="BO29" s="418"/>
      <c r="BP29" s="418"/>
      <c r="BQ29" s="418"/>
      <c r="BR29" s="418"/>
      <c r="BS29" s="418"/>
      <c r="BT29" s="418"/>
      <c r="BU29" s="419"/>
      <c r="BV29" s="417">
        <v>626431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96.6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4093399</v>
      </c>
      <c r="BO30" s="587"/>
      <c r="BP30" s="587"/>
      <c r="BQ30" s="587"/>
      <c r="BR30" s="587"/>
      <c r="BS30" s="587"/>
      <c r="BT30" s="587"/>
      <c r="BU30" s="588"/>
      <c r="BV30" s="586">
        <v>4319205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公共下水道事業会計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宗像地区事務組合（宗像地区事務組合一般会計）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住宅新築資金等貸付事業特別会計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宗像地区事務組合（宗像地区事務組合急患センター事業特別会計）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宗像地区事務組合（宗像地区事務組合水道事業会計）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宗像地区事務組合（宗像地区事務組合大島簡易水道事業特別会計）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宗像地区事務組合（宗像地区事務組合本木簡易水道事業特別会計）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古賀高等学校組合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北筑昇華苑組合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玄界環境組合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15</v>
      </c>
      <c r="BX42" s="598"/>
      <c r="BY42" s="599" t="str">
        <f>IF('各会計、関係団体の財政状況及び健全化判断比率'!B76="","",'各会計、関係団体の財政状況及び健全化判断比率'!B76)</f>
        <v>福岡地区水道企業団</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16</v>
      </c>
      <c r="BX43" s="598"/>
      <c r="BY43" s="599" t="str">
        <f>IF('各会計、関係団体の財政状況及び健全化判断比率'!B77="","",'各会計、関係団体の財政状況及び健全化判断比率'!B77)</f>
        <v>福岡県市町村消防団員等公務災害補償組合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4" t="s">
        <v>523</v>
      </c>
      <c r="D34" s="1184"/>
      <c r="E34" s="1185"/>
      <c r="F34" s="32">
        <v>2.2200000000000002</v>
      </c>
      <c r="G34" s="33">
        <v>6.09</v>
      </c>
      <c r="H34" s="33">
        <v>4.4400000000000004</v>
      </c>
      <c r="I34" s="33">
        <v>3.97</v>
      </c>
      <c r="J34" s="34">
        <v>5.54</v>
      </c>
      <c r="K34" s="22"/>
      <c r="L34" s="22"/>
      <c r="M34" s="22"/>
      <c r="N34" s="22"/>
      <c r="O34" s="22"/>
      <c r="P34" s="22"/>
    </row>
    <row r="35" spans="1:16" ht="39" customHeight="1">
      <c r="A35" s="22"/>
      <c r="B35" s="35"/>
      <c r="C35" s="1178" t="s">
        <v>524</v>
      </c>
      <c r="D35" s="1179"/>
      <c r="E35" s="1180"/>
      <c r="F35" s="36">
        <v>0.28999999999999998</v>
      </c>
      <c r="G35" s="37">
        <v>0.22</v>
      </c>
      <c r="H35" s="37">
        <v>0.04</v>
      </c>
      <c r="I35" s="37">
        <v>0.56999999999999995</v>
      </c>
      <c r="J35" s="38">
        <v>1.1499999999999999</v>
      </c>
      <c r="K35" s="22"/>
      <c r="L35" s="22"/>
      <c r="M35" s="22"/>
      <c r="N35" s="22"/>
      <c r="O35" s="22"/>
      <c r="P35" s="22"/>
    </row>
    <row r="36" spans="1:16" ht="39" customHeight="1">
      <c r="A36" s="22"/>
      <c r="B36" s="35"/>
      <c r="C36" s="1178" t="s">
        <v>525</v>
      </c>
      <c r="D36" s="1179"/>
      <c r="E36" s="1180"/>
      <c r="F36" s="36" t="s">
        <v>478</v>
      </c>
      <c r="G36" s="37" t="s">
        <v>478</v>
      </c>
      <c r="H36" s="37" t="s">
        <v>478</v>
      </c>
      <c r="I36" s="37" t="s">
        <v>478</v>
      </c>
      <c r="J36" s="38">
        <v>0.97</v>
      </c>
      <c r="K36" s="22"/>
      <c r="L36" s="22"/>
      <c r="M36" s="22"/>
      <c r="N36" s="22"/>
      <c r="O36" s="22"/>
      <c r="P36" s="22"/>
    </row>
    <row r="37" spans="1:16" ht="39" customHeight="1">
      <c r="A37" s="22"/>
      <c r="B37" s="35"/>
      <c r="C37" s="1178" t="s">
        <v>526</v>
      </c>
      <c r="D37" s="1179"/>
      <c r="E37" s="1180"/>
      <c r="F37" s="36">
        <v>1.0900000000000001</v>
      </c>
      <c r="G37" s="37">
        <v>1.01</v>
      </c>
      <c r="H37" s="37">
        <v>0.77</v>
      </c>
      <c r="I37" s="37">
        <v>0.05</v>
      </c>
      <c r="J37" s="38">
        <v>0.26</v>
      </c>
      <c r="K37" s="22"/>
      <c r="L37" s="22"/>
      <c r="M37" s="22"/>
      <c r="N37" s="22"/>
      <c r="O37" s="22"/>
      <c r="P37" s="22"/>
    </row>
    <row r="38" spans="1:16" ht="39" customHeight="1">
      <c r="A38" s="22"/>
      <c r="B38" s="35"/>
      <c r="C38" s="1178" t="s">
        <v>527</v>
      </c>
      <c r="D38" s="1179"/>
      <c r="E38" s="1180"/>
      <c r="F38" s="36">
        <v>0.21</v>
      </c>
      <c r="G38" s="37">
        <v>0.03</v>
      </c>
      <c r="H38" s="37">
        <v>0.03</v>
      </c>
      <c r="I38" s="37">
        <v>7.0000000000000007E-2</v>
      </c>
      <c r="J38" s="38">
        <v>0.05</v>
      </c>
      <c r="K38" s="22"/>
      <c r="L38" s="22"/>
      <c r="M38" s="22"/>
      <c r="N38" s="22"/>
      <c r="O38" s="22"/>
      <c r="P38" s="22"/>
    </row>
    <row r="39" spans="1:16" ht="39" customHeight="1">
      <c r="A39" s="22"/>
      <c r="B39" s="35"/>
      <c r="C39" s="1178" t="s">
        <v>528</v>
      </c>
      <c r="D39" s="1179"/>
      <c r="E39" s="1180"/>
      <c r="F39" s="36">
        <v>0.03</v>
      </c>
      <c r="G39" s="37">
        <v>0.04</v>
      </c>
      <c r="H39" s="37">
        <v>0.04</v>
      </c>
      <c r="I39" s="37">
        <v>0.05</v>
      </c>
      <c r="J39" s="38">
        <v>0.05</v>
      </c>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529</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530</v>
      </c>
      <c r="D43" s="1182"/>
      <c r="E43" s="1183"/>
      <c r="F43" s="41">
        <v>0.2</v>
      </c>
      <c r="G43" s="42">
        <v>0.23</v>
      </c>
      <c r="H43" s="42">
        <v>0.14000000000000001</v>
      </c>
      <c r="I43" s="42">
        <v>0.13</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4" t="s">
        <v>11</v>
      </c>
      <c r="C45" s="1195"/>
      <c r="D45" s="58"/>
      <c r="E45" s="1200" t="s">
        <v>12</v>
      </c>
      <c r="F45" s="1200"/>
      <c r="G45" s="1200"/>
      <c r="H45" s="1200"/>
      <c r="I45" s="1200"/>
      <c r="J45" s="1201"/>
      <c r="K45" s="59">
        <v>1716</v>
      </c>
      <c r="L45" s="60">
        <v>1864</v>
      </c>
      <c r="M45" s="60">
        <v>1911</v>
      </c>
      <c r="N45" s="60">
        <v>1922</v>
      </c>
      <c r="O45" s="61">
        <v>1922</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482</v>
      </c>
      <c r="L48" s="64">
        <v>415</v>
      </c>
      <c r="M48" s="64">
        <v>453</v>
      </c>
      <c r="N48" s="64">
        <v>412</v>
      </c>
      <c r="O48" s="65">
        <v>520</v>
      </c>
      <c r="P48" s="48"/>
      <c r="Q48" s="48"/>
      <c r="R48" s="48"/>
      <c r="S48" s="48"/>
      <c r="T48" s="48"/>
      <c r="U48" s="48"/>
    </row>
    <row r="49" spans="1:21" ht="30.75" customHeight="1">
      <c r="A49" s="48"/>
      <c r="B49" s="1196"/>
      <c r="C49" s="1197"/>
      <c r="D49" s="62"/>
      <c r="E49" s="1188" t="s">
        <v>16</v>
      </c>
      <c r="F49" s="1188"/>
      <c r="G49" s="1188"/>
      <c r="H49" s="1188"/>
      <c r="I49" s="1188"/>
      <c r="J49" s="1189"/>
      <c r="K49" s="63">
        <v>325</v>
      </c>
      <c r="L49" s="64">
        <v>342</v>
      </c>
      <c r="M49" s="64">
        <v>356</v>
      </c>
      <c r="N49" s="64">
        <v>330</v>
      </c>
      <c r="O49" s="65">
        <v>285</v>
      </c>
      <c r="P49" s="48"/>
      <c r="Q49" s="48"/>
      <c r="R49" s="48"/>
      <c r="S49" s="48"/>
      <c r="T49" s="48"/>
      <c r="U49" s="48"/>
    </row>
    <row r="50" spans="1:21" ht="30.75" customHeight="1">
      <c r="A50" s="48"/>
      <c r="B50" s="1196"/>
      <c r="C50" s="1197"/>
      <c r="D50" s="62"/>
      <c r="E50" s="1188" t="s">
        <v>17</v>
      </c>
      <c r="F50" s="1188"/>
      <c r="G50" s="1188"/>
      <c r="H50" s="1188"/>
      <c r="I50" s="1188"/>
      <c r="J50" s="1189"/>
      <c r="K50" s="63">
        <v>189</v>
      </c>
      <c r="L50" s="64">
        <v>189</v>
      </c>
      <c r="M50" s="64">
        <v>201</v>
      </c>
      <c r="N50" s="64">
        <v>201</v>
      </c>
      <c r="O50" s="65">
        <v>222</v>
      </c>
      <c r="P50" s="48"/>
      <c r="Q50" s="48"/>
      <c r="R50" s="48"/>
      <c r="S50" s="48"/>
      <c r="T50" s="48"/>
      <c r="U50" s="48"/>
    </row>
    <row r="51" spans="1:21" ht="30.75" customHeight="1">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c r="A52" s="48"/>
      <c r="B52" s="1186" t="s">
        <v>19</v>
      </c>
      <c r="C52" s="1187"/>
      <c r="D52" s="66"/>
      <c r="E52" s="1188" t="s">
        <v>20</v>
      </c>
      <c r="F52" s="1188"/>
      <c r="G52" s="1188"/>
      <c r="H52" s="1188"/>
      <c r="I52" s="1188"/>
      <c r="J52" s="1189"/>
      <c r="K52" s="63">
        <v>2107</v>
      </c>
      <c r="L52" s="64">
        <v>2254</v>
      </c>
      <c r="M52" s="64">
        <v>2370</v>
      </c>
      <c r="N52" s="64">
        <v>2328</v>
      </c>
      <c r="O52" s="65">
        <v>2255</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605</v>
      </c>
      <c r="L53" s="69">
        <v>556</v>
      </c>
      <c r="M53" s="69">
        <v>551</v>
      </c>
      <c r="N53" s="69">
        <v>537</v>
      </c>
      <c r="O53" s="70">
        <v>694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02" t="s">
        <v>24</v>
      </c>
      <c r="C41" s="1203"/>
      <c r="D41" s="81"/>
      <c r="E41" s="1208" t="s">
        <v>25</v>
      </c>
      <c r="F41" s="1208"/>
      <c r="G41" s="1208"/>
      <c r="H41" s="1209"/>
      <c r="I41" s="82">
        <v>19367</v>
      </c>
      <c r="J41" s="83">
        <v>20171</v>
      </c>
      <c r="K41" s="83">
        <v>20055</v>
      </c>
      <c r="L41" s="83">
        <v>20388</v>
      </c>
      <c r="M41" s="84">
        <v>20304</v>
      </c>
    </row>
    <row r="42" spans="2:13" ht="27.75" customHeight="1">
      <c r="B42" s="1204"/>
      <c r="C42" s="1205"/>
      <c r="D42" s="85"/>
      <c r="E42" s="1210" t="s">
        <v>26</v>
      </c>
      <c r="F42" s="1210"/>
      <c r="G42" s="1210"/>
      <c r="H42" s="1211"/>
      <c r="I42" s="86">
        <v>611</v>
      </c>
      <c r="J42" s="87">
        <v>613</v>
      </c>
      <c r="K42" s="87">
        <v>91</v>
      </c>
      <c r="L42" s="87" t="s">
        <v>478</v>
      </c>
      <c r="M42" s="88" t="s">
        <v>478</v>
      </c>
    </row>
    <row r="43" spans="2:13" ht="27.75" customHeight="1">
      <c r="B43" s="1204"/>
      <c r="C43" s="1205"/>
      <c r="D43" s="85"/>
      <c r="E43" s="1210" t="s">
        <v>27</v>
      </c>
      <c r="F43" s="1210"/>
      <c r="G43" s="1210"/>
      <c r="H43" s="1211"/>
      <c r="I43" s="86">
        <v>13001</v>
      </c>
      <c r="J43" s="87">
        <v>12040</v>
      </c>
      <c r="K43" s="87">
        <v>11767</v>
      </c>
      <c r="L43" s="87">
        <v>10341</v>
      </c>
      <c r="M43" s="88">
        <v>10437</v>
      </c>
    </row>
    <row r="44" spans="2:13" ht="27.75" customHeight="1">
      <c r="B44" s="1204"/>
      <c r="C44" s="1205"/>
      <c r="D44" s="85"/>
      <c r="E44" s="1210" t="s">
        <v>28</v>
      </c>
      <c r="F44" s="1210"/>
      <c r="G44" s="1210"/>
      <c r="H44" s="1211"/>
      <c r="I44" s="86">
        <v>2635</v>
      </c>
      <c r="J44" s="87">
        <v>2135</v>
      </c>
      <c r="K44" s="87">
        <v>1803</v>
      </c>
      <c r="L44" s="87">
        <v>1308</v>
      </c>
      <c r="M44" s="88">
        <v>942</v>
      </c>
    </row>
    <row r="45" spans="2:13" ht="27.75" customHeight="1">
      <c r="B45" s="1204"/>
      <c r="C45" s="1205"/>
      <c r="D45" s="85"/>
      <c r="E45" s="1210" t="s">
        <v>29</v>
      </c>
      <c r="F45" s="1210"/>
      <c r="G45" s="1210"/>
      <c r="H45" s="1211"/>
      <c r="I45" s="86">
        <v>1270</v>
      </c>
      <c r="J45" s="87">
        <v>1314</v>
      </c>
      <c r="K45" s="87">
        <v>1031</v>
      </c>
      <c r="L45" s="87">
        <v>766</v>
      </c>
      <c r="M45" s="88">
        <v>1005</v>
      </c>
    </row>
    <row r="46" spans="2:13" ht="27.75" customHeight="1">
      <c r="B46" s="1204"/>
      <c r="C46" s="1205"/>
      <c r="D46" s="89"/>
      <c r="E46" s="1210" t="s">
        <v>30</v>
      </c>
      <c r="F46" s="1210"/>
      <c r="G46" s="1210"/>
      <c r="H46" s="1211"/>
      <c r="I46" s="86" t="s">
        <v>478</v>
      </c>
      <c r="J46" s="87" t="s">
        <v>478</v>
      </c>
      <c r="K46" s="87" t="s">
        <v>478</v>
      </c>
      <c r="L46" s="87" t="s">
        <v>478</v>
      </c>
      <c r="M46" s="88" t="s">
        <v>478</v>
      </c>
    </row>
    <row r="47" spans="2:13" ht="27.75" customHeight="1">
      <c r="B47" s="1204"/>
      <c r="C47" s="1205"/>
      <c r="D47" s="90"/>
      <c r="E47" s="1212" t="s">
        <v>31</v>
      </c>
      <c r="F47" s="1213"/>
      <c r="G47" s="1213"/>
      <c r="H47" s="1214"/>
      <c r="I47" s="86" t="s">
        <v>478</v>
      </c>
      <c r="J47" s="87" t="s">
        <v>478</v>
      </c>
      <c r="K47" s="87" t="s">
        <v>478</v>
      </c>
      <c r="L47" s="87" t="s">
        <v>478</v>
      </c>
      <c r="M47" s="88" t="s">
        <v>478</v>
      </c>
    </row>
    <row r="48" spans="2:13" ht="27.75" customHeight="1">
      <c r="B48" s="1204"/>
      <c r="C48" s="1205"/>
      <c r="D48" s="85"/>
      <c r="E48" s="1210" t="s">
        <v>32</v>
      </c>
      <c r="F48" s="1210"/>
      <c r="G48" s="1210"/>
      <c r="H48" s="1211"/>
      <c r="I48" s="86" t="s">
        <v>478</v>
      </c>
      <c r="J48" s="87" t="s">
        <v>478</v>
      </c>
      <c r="K48" s="87" t="s">
        <v>478</v>
      </c>
      <c r="L48" s="87" t="s">
        <v>478</v>
      </c>
      <c r="M48" s="88" t="s">
        <v>478</v>
      </c>
    </row>
    <row r="49" spans="2:13" ht="27.75" customHeight="1">
      <c r="B49" s="1206"/>
      <c r="C49" s="1207"/>
      <c r="D49" s="85"/>
      <c r="E49" s="1210" t="s">
        <v>33</v>
      </c>
      <c r="F49" s="1210"/>
      <c r="G49" s="1210"/>
      <c r="H49" s="1211"/>
      <c r="I49" s="86" t="s">
        <v>478</v>
      </c>
      <c r="J49" s="87" t="s">
        <v>478</v>
      </c>
      <c r="K49" s="87" t="s">
        <v>478</v>
      </c>
      <c r="L49" s="87" t="s">
        <v>478</v>
      </c>
      <c r="M49" s="88" t="s">
        <v>478</v>
      </c>
    </row>
    <row r="50" spans="2:13" ht="27.75" customHeight="1">
      <c r="B50" s="1215" t="s">
        <v>34</v>
      </c>
      <c r="C50" s="1216"/>
      <c r="D50" s="91"/>
      <c r="E50" s="1210" t="s">
        <v>35</v>
      </c>
      <c r="F50" s="1210"/>
      <c r="G50" s="1210"/>
      <c r="H50" s="1211"/>
      <c r="I50" s="86">
        <v>9038</v>
      </c>
      <c r="J50" s="87">
        <v>9409</v>
      </c>
      <c r="K50" s="87">
        <v>8911</v>
      </c>
      <c r="L50" s="87">
        <v>9270</v>
      </c>
      <c r="M50" s="88">
        <v>9090</v>
      </c>
    </row>
    <row r="51" spans="2:13" ht="27.75" customHeight="1">
      <c r="B51" s="1204"/>
      <c r="C51" s="1205"/>
      <c r="D51" s="85"/>
      <c r="E51" s="1210" t="s">
        <v>36</v>
      </c>
      <c r="F51" s="1210"/>
      <c r="G51" s="1210"/>
      <c r="H51" s="1211"/>
      <c r="I51" s="86">
        <v>246</v>
      </c>
      <c r="J51" s="87">
        <v>443</v>
      </c>
      <c r="K51" s="87">
        <v>383</v>
      </c>
      <c r="L51" s="87">
        <v>320</v>
      </c>
      <c r="M51" s="88">
        <v>256</v>
      </c>
    </row>
    <row r="52" spans="2:13" ht="27.75" customHeight="1">
      <c r="B52" s="1206"/>
      <c r="C52" s="1207"/>
      <c r="D52" s="85"/>
      <c r="E52" s="1210" t="s">
        <v>37</v>
      </c>
      <c r="F52" s="1210"/>
      <c r="G52" s="1210"/>
      <c r="H52" s="1211"/>
      <c r="I52" s="86">
        <v>23721</v>
      </c>
      <c r="J52" s="87">
        <v>24095</v>
      </c>
      <c r="K52" s="87">
        <v>23765</v>
      </c>
      <c r="L52" s="87">
        <v>23645</v>
      </c>
      <c r="M52" s="88">
        <v>23311</v>
      </c>
    </row>
    <row r="53" spans="2:13" ht="27.75" customHeight="1" thickBot="1">
      <c r="B53" s="1217" t="s">
        <v>21</v>
      </c>
      <c r="C53" s="1218"/>
      <c r="D53" s="92"/>
      <c r="E53" s="1219" t="s">
        <v>38</v>
      </c>
      <c r="F53" s="1219"/>
      <c r="G53" s="1219"/>
      <c r="H53" s="1220"/>
      <c r="I53" s="93">
        <v>3880</v>
      </c>
      <c r="J53" s="94">
        <v>2326</v>
      </c>
      <c r="K53" s="94">
        <v>1687</v>
      </c>
      <c r="L53" s="94">
        <v>-432</v>
      </c>
      <c r="M53" s="95">
        <v>31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560</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560</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561</v>
      </c>
      <c r="C41" s="248"/>
      <c r="D41" s="248"/>
      <c r="E41" s="248"/>
      <c r="F41" s="248"/>
      <c r="G41" s="248"/>
      <c r="H41" s="248"/>
      <c r="I41" s="248"/>
      <c r="J41" s="248"/>
      <c r="K41" s="248"/>
      <c r="L41" s="248"/>
      <c r="M41" s="248"/>
      <c r="N41" s="248"/>
      <c r="O41" s="248"/>
      <c r="P41" s="249"/>
    </row>
    <row r="42" spans="2:17">
      <c r="B42" s="250"/>
      <c r="C42" s="246"/>
      <c r="D42" s="246"/>
      <c r="E42" s="246"/>
      <c r="F42" s="246"/>
      <c r="G42" s="353" t="s">
        <v>562</v>
      </c>
      <c r="I42" s="354"/>
      <c r="J42" s="354"/>
      <c r="K42" s="354"/>
      <c r="L42" s="246"/>
      <c r="M42" s="246"/>
      <c r="N42" s="246"/>
      <c r="O42" s="246"/>
    </row>
    <row r="43" spans="2:17">
      <c r="B43" s="250"/>
      <c r="C43" s="246"/>
      <c r="D43" s="246"/>
      <c r="E43" s="246"/>
      <c r="F43" s="246"/>
      <c r="G43" s="1221" t="s">
        <v>571</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563</v>
      </c>
    </row>
    <row r="50" spans="1:17">
      <c r="B50" s="250"/>
      <c r="C50" s="246"/>
      <c r="D50" s="246"/>
      <c r="E50" s="246"/>
      <c r="F50" s="246"/>
      <c r="G50" s="1230"/>
      <c r="H50" s="1231"/>
      <c r="I50" s="1231"/>
      <c r="J50" s="1232"/>
      <c r="K50" s="356" t="s">
        <v>517</v>
      </c>
      <c r="L50" s="356" t="s">
        <v>518</v>
      </c>
      <c r="M50" s="356" t="s">
        <v>519</v>
      </c>
      <c r="N50" s="356" t="s">
        <v>520</v>
      </c>
      <c r="O50" s="356" t="s">
        <v>521</v>
      </c>
    </row>
    <row r="51" spans="1:17">
      <c r="B51" s="250"/>
      <c r="C51" s="246"/>
      <c r="D51" s="246"/>
      <c r="E51" s="246"/>
      <c r="F51" s="246"/>
      <c r="G51" s="1233" t="s">
        <v>564</v>
      </c>
      <c r="H51" s="1234"/>
      <c r="I51" s="1239" t="s">
        <v>565</v>
      </c>
      <c r="J51" s="1239"/>
      <c r="K51" s="1241"/>
      <c r="L51" s="1241"/>
      <c r="M51" s="1241"/>
      <c r="N51" s="1242"/>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566</v>
      </c>
      <c r="J53" s="1243"/>
      <c r="K53" s="1250"/>
      <c r="L53" s="1250"/>
      <c r="M53" s="1250"/>
      <c r="N53" s="1252">
        <v>53.3</v>
      </c>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567</v>
      </c>
      <c r="H55" s="1245"/>
      <c r="I55" s="1243" t="s">
        <v>565</v>
      </c>
      <c r="J55" s="1243"/>
      <c r="K55" s="1241"/>
      <c r="L55" s="1241"/>
      <c r="M55" s="1241"/>
      <c r="N55" s="1242">
        <v>33.6</v>
      </c>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566</v>
      </c>
      <c r="J57" s="1253"/>
      <c r="K57" s="1250"/>
      <c r="L57" s="1250"/>
      <c r="M57" s="1250"/>
      <c r="N57" s="1252">
        <v>56.8</v>
      </c>
      <c r="O57" s="1250"/>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568</v>
      </c>
      <c r="C63" s="246"/>
      <c r="D63" s="246"/>
      <c r="E63" s="246"/>
      <c r="F63" s="246"/>
      <c r="G63" s="246"/>
      <c r="H63" s="246"/>
      <c r="I63" s="246"/>
      <c r="J63" s="246"/>
      <c r="K63" s="246"/>
      <c r="L63" s="246"/>
      <c r="M63" s="246"/>
      <c r="N63" s="246"/>
      <c r="O63" s="246"/>
    </row>
    <row r="64" spans="1:17">
      <c r="B64" s="250"/>
      <c r="C64" s="246"/>
      <c r="D64" s="246"/>
      <c r="E64" s="246"/>
      <c r="F64" s="246"/>
      <c r="G64" s="353" t="s">
        <v>562</v>
      </c>
      <c r="I64" s="354"/>
      <c r="J64" s="354"/>
      <c r="K64" s="354"/>
      <c r="L64" s="246"/>
      <c r="M64" s="246"/>
      <c r="N64" s="246"/>
      <c r="O64" s="246"/>
    </row>
    <row r="65" spans="2:30">
      <c r="B65" s="250"/>
      <c r="C65" s="246"/>
      <c r="D65" s="246"/>
      <c r="E65" s="246"/>
      <c r="F65" s="246"/>
      <c r="G65" s="1221" t="s">
        <v>572</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569</v>
      </c>
      <c r="I71" s="370"/>
      <c r="J71" s="366"/>
      <c r="K71" s="366"/>
      <c r="L71" s="367"/>
      <c r="M71" s="366"/>
      <c r="N71" s="367"/>
      <c r="O71" s="368"/>
    </row>
    <row r="72" spans="2:30">
      <c r="B72" s="250"/>
      <c r="C72" s="246"/>
      <c r="D72" s="246"/>
      <c r="E72" s="246"/>
      <c r="F72" s="246"/>
      <c r="G72" s="1230"/>
      <c r="H72" s="1231"/>
      <c r="I72" s="1231"/>
      <c r="J72" s="1232"/>
      <c r="K72" s="356" t="s">
        <v>517</v>
      </c>
      <c r="L72" s="356" t="s">
        <v>518</v>
      </c>
      <c r="M72" s="356" t="s">
        <v>519</v>
      </c>
      <c r="N72" s="356" t="s">
        <v>520</v>
      </c>
      <c r="O72" s="356" t="s">
        <v>521</v>
      </c>
    </row>
    <row r="73" spans="2:30">
      <c r="B73" s="250"/>
      <c r="C73" s="246"/>
      <c r="D73" s="246"/>
      <c r="E73" s="246"/>
      <c r="F73" s="246"/>
      <c r="G73" s="1233" t="s">
        <v>564</v>
      </c>
      <c r="H73" s="1234"/>
      <c r="I73" s="1239" t="s">
        <v>565</v>
      </c>
      <c r="J73" s="1239"/>
      <c r="K73" s="1254">
        <v>39.299999999999997</v>
      </c>
      <c r="L73" s="1254">
        <v>23.4</v>
      </c>
      <c r="M73" s="1242">
        <v>16.7</v>
      </c>
      <c r="N73" s="1242"/>
      <c r="O73" s="1242">
        <v>0.2</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570</v>
      </c>
      <c r="J75" s="1243"/>
      <c r="K75" s="1252">
        <v>7</v>
      </c>
      <c r="L75" s="1252">
        <v>6.2</v>
      </c>
      <c r="M75" s="1252">
        <v>5.7</v>
      </c>
      <c r="N75" s="1252">
        <v>5.4</v>
      </c>
      <c r="O75" s="1252">
        <v>5.7</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567</v>
      </c>
      <c r="H77" s="1245"/>
      <c r="I77" s="1243" t="s">
        <v>565</v>
      </c>
      <c r="J77" s="1243"/>
      <c r="K77" s="1254">
        <v>58.2</v>
      </c>
      <c r="L77" s="1254">
        <v>50.3</v>
      </c>
      <c r="M77" s="1242">
        <v>45.9</v>
      </c>
      <c r="N77" s="1242">
        <v>33.6</v>
      </c>
      <c r="O77" s="1242">
        <v>35.299999999999997</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570</v>
      </c>
      <c r="J79" s="1253"/>
      <c r="K79" s="1256">
        <v>10.3</v>
      </c>
      <c r="L79" s="1256">
        <v>9.6</v>
      </c>
      <c r="M79" s="1256">
        <v>8.8000000000000007</v>
      </c>
      <c r="N79" s="1256">
        <v>7</v>
      </c>
      <c r="O79" s="1256">
        <v>6.9</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516</v>
      </c>
      <c r="G2" s="113"/>
      <c r="H2" s="114"/>
    </row>
    <row r="3" spans="1:8">
      <c r="A3" s="110" t="s">
        <v>509</v>
      </c>
      <c r="B3" s="115"/>
      <c r="C3" s="116"/>
      <c r="D3" s="117">
        <v>52313</v>
      </c>
      <c r="E3" s="118"/>
      <c r="F3" s="119">
        <v>50880</v>
      </c>
      <c r="G3" s="120"/>
      <c r="H3" s="121"/>
    </row>
    <row r="4" spans="1:8">
      <c r="A4" s="122"/>
      <c r="B4" s="123"/>
      <c r="C4" s="124"/>
      <c r="D4" s="125">
        <v>25867</v>
      </c>
      <c r="E4" s="126"/>
      <c r="F4" s="127">
        <v>26879</v>
      </c>
      <c r="G4" s="128"/>
      <c r="H4" s="129"/>
    </row>
    <row r="5" spans="1:8">
      <c r="A5" s="110" t="s">
        <v>511</v>
      </c>
      <c r="B5" s="115"/>
      <c r="C5" s="116"/>
      <c r="D5" s="117">
        <v>50779</v>
      </c>
      <c r="E5" s="118"/>
      <c r="F5" s="119">
        <v>63956</v>
      </c>
      <c r="G5" s="120"/>
      <c r="H5" s="121"/>
    </row>
    <row r="6" spans="1:8">
      <c r="A6" s="122"/>
      <c r="B6" s="123"/>
      <c r="C6" s="124"/>
      <c r="D6" s="125">
        <v>27526</v>
      </c>
      <c r="E6" s="126"/>
      <c r="F6" s="127">
        <v>29239</v>
      </c>
      <c r="G6" s="128"/>
      <c r="H6" s="129"/>
    </row>
    <row r="7" spans="1:8">
      <c r="A7" s="110" t="s">
        <v>512</v>
      </c>
      <c r="B7" s="115"/>
      <c r="C7" s="116"/>
      <c r="D7" s="117">
        <v>45764</v>
      </c>
      <c r="E7" s="118"/>
      <c r="F7" s="119">
        <v>66255</v>
      </c>
      <c r="G7" s="120"/>
      <c r="H7" s="121"/>
    </row>
    <row r="8" spans="1:8">
      <c r="A8" s="122"/>
      <c r="B8" s="123"/>
      <c r="C8" s="124"/>
      <c r="D8" s="125">
        <v>20557</v>
      </c>
      <c r="E8" s="126"/>
      <c r="F8" s="127">
        <v>31822</v>
      </c>
      <c r="G8" s="128"/>
      <c r="H8" s="129"/>
    </row>
    <row r="9" spans="1:8">
      <c r="A9" s="110" t="s">
        <v>513</v>
      </c>
      <c r="B9" s="115"/>
      <c r="C9" s="116"/>
      <c r="D9" s="117">
        <v>40260</v>
      </c>
      <c r="E9" s="118"/>
      <c r="F9" s="119">
        <v>47278</v>
      </c>
      <c r="G9" s="120"/>
      <c r="H9" s="121"/>
    </row>
    <row r="10" spans="1:8">
      <c r="A10" s="122"/>
      <c r="B10" s="123"/>
      <c r="C10" s="124"/>
      <c r="D10" s="125">
        <v>19714</v>
      </c>
      <c r="E10" s="126"/>
      <c r="F10" s="127">
        <v>24096</v>
      </c>
      <c r="G10" s="128"/>
      <c r="H10" s="129"/>
    </row>
    <row r="11" spans="1:8">
      <c r="A11" s="110" t="s">
        <v>514</v>
      </c>
      <c r="B11" s="115"/>
      <c r="C11" s="116"/>
      <c r="D11" s="117">
        <v>32696</v>
      </c>
      <c r="E11" s="118"/>
      <c r="F11" s="119">
        <v>44504</v>
      </c>
      <c r="G11" s="120"/>
      <c r="H11" s="121"/>
    </row>
    <row r="12" spans="1:8">
      <c r="A12" s="122"/>
      <c r="B12" s="123"/>
      <c r="C12" s="130"/>
      <c r="D12" s="125">
        <v>17137</v>
      </c>
      <c r="E12" s="126"/>
      <c r="F12" s="127">
        <v>25876</v>
      </c>
      <c r="G12" s="128"/>
      <c r="H12" s="129"/>
    </row>
    <row r="13" spans="1:8">
      <c r="A13" s="110"/>
      <c r="B13" s="115"/>
      <c r="C13" s="131"/>
      <c r="D13" s="132">
        <v>44362</v>
      </c>
      <c r="E13" s="133"/>
      <c r="F13" s="134">
        <v>54575</v>
      </c>
      <c r="G13" s="135"/>
      <c r="H13" s="121"/>
    </row>
    <row r="14" spans="1:8">
      <c r="A14" s="122"/>
      <c r="B14" s="123"/>
      <c r="C14" s="124"/>
      <c r="D14" s="125">
        <v>22160</v>
      </c>
      <c r="E14" s="126"/>
      <c r="F14" s="127">
        <v>27582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2.34</v>
      </c>
      <c r="C19" s="136">
        <f>ROUND(VALUE(SUBSTITUTE(実質収支比率等に係る経年分析!G$48,"▲","-")),2)</f>
        <v>6.23</v>
      </c>
      <c r="D19" s="136">
        <f>ROUND(VALUE(SUBSTITUTE(実質収支比率等に係る経年分析!H$48,"▲","-")),2)</f>
        <v>4.49</v>
      </c>
      <c r="E19" s="136">
        <f>ROUND(VALUE(SUBSTITUTE(実質収支比率等に係る経年分析!I$48,"▲","-")),2)</f>
        <v>4.03</v>
      </c>
      <c r="F19" s="136">
        <f>ROUND(VALUE(SUBSTITUTE(実質収支比率等に係る経年分析!J$48,"▲","-")),2)</f>
        <v>5.6</v>
      </c>
    </row>
    <row r="20" spans="1:11">
      <c r="A20" s="136" t="s">
        <v>43</v>
      </c>
      <c r="B20" s="136">
        <f>ROUND(VALUE(SUBSTITUTE(実質収支比率等に係る経年分析!F$47,"▲","-")),2)</f>
        <v>41.81</v>
      </c>
      <c r="C20" s="136">
        <f>ROUND(VALUE(SUBSTITUTE(実質収支比率等に係る経年分析!G$47,"▲","-")),2)</f>
        <v>44.9</v>
      </c>
      <c r="D20" s="136">
        <f>ROUND(VALUE(SUBSTITUTE(実質収支比率等に係る経年分析!H$47,"▲","-")),2)</f>
        <v>45.38</v>
      </c>
      <c r="E20" s="136">
        <f>ROUND(VALUE(SUBSTITUTE(実質収支比率等に係る経年分析!I$47,"▲","-")),2)</f>
        <v>46.28</v>
      </c>
      <c r="F20" s="136">
        <f>ROUND(VALUE(SUBSTITUTE(実質収支比率等に係る経年分析!J$47,"▲","-")),2)</f>
        <v>46.09</v>
      </c>
    </row>
    <row r="21" spans="1:11">
      <c r="A21" s="136" t="s">
        <v>44</v>
      </c>
      <c r="B21" s="136">
        <f>IF(ISNUMBER(VALUE(SUBSTITUTE(実質収支比率等に係る経年分析!F$49,"▲","-"))),ROUND(VALUE(SUBSTITUTE(実質収支比率等に係る経年分析!F$49,"▲","-")),2),NA())</f>
        <v>1.07</v>
      </c>
      <c r="C21" s="136">
        <f>IF(ISNUMBER(VALUE(SUBSTITUTE(実質収支比率等に係る経年分析!G$49,"▲","-"))),ROUND(VALUE(SUBSTITUTE(実質収支比率等に係る経年分析!G$49,"▲","-")),2),NA())</f>
        <v>7.71</v>
      </c>
      <c r="D21" s="136">
        <f>IF(ISNUMBER(VALUE(SUBSTITUTE(実質収支比率等に係る経年分析!H$49,"▲","-"))),ROUND(VALUE(SUBSTITUTE(実質収支比率等に係る経年分析!H$49,"▲","-")),2),NA())</f>
        <v>-0.23</v>
      </c>
      <c r="E21" s="136">
        <f>IF(ISNUMBER(VALUE(SUBSTITUTE(実質収支比率等に係る経年分析!I$49,"▲","-"))),ROUND(VALUE(SUBSTITUTE(実質収支比率等に係る経年分析!I$49,"▲","-")),2),NA())</f>
        <v>1.49</v>
      </c>
      <c r="F21" s="136">
        <f>IF(ISNUMBER(VALUE(SUBSTITUTE(実質収支比率等に係る経年分析!J$49,"▲","-"))),ROUND(VALUE(SUBSTITUTE(実質収支比率等に係る経年分析!J$49,"▲","-")),2),NA())</f>
        <v>1.73</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0.14000000000000001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0.13</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住宅新築資金等貸付事業特別会計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c r="A32" s="137" t="str">
        <f>IF(連結実質赤字比率に係る赤字・黒字の構成分析!C$38="",NA(),連結実質赤字比率に係る赤字・黒字の構成分析!C$38)</f>
        <v>後期高齢者医療事業特別会計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7.0000000000000007E-2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0.05</v>
      </c>
    </row>
    <row r="33" spans="1:16">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1.0900000000000001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0.26</v>
      </c>
    </row>
    <row r="34" spans="1:16">
      <c r="A34" s="137" t="str">
        <f>IF(連結実質赤字比率に係る赤字・黒字の構成分析!C$36="",NA(),連結実質赤字比率に係る赤字・黒字の構成分析!C$36)</f>
        <v>公共下水道事業会計</v>
      </c>
      <c r="B34" s="137" t="e">
        <f>IF(ROUND(VALUE(SUBSTITUTE(連結実質赤字比率に係る赤字・黒字の構成分析!F$36,"▲", "-")), 2) &lt; 0, ABS(ROUND(VALUE(SUBSTITUTE(連結実質赤字比率に係る赤字・黒字の構成分析!F$36,"▲", "-")), 2)), NA())</f>
        <v>#VALUE!</v>
      </c>
      <c r="C34" s="137" t="e">
        <f>IF(ROUND(VALUE(SUBSTITUTE(連結実質赤字比率に係る赤字・黒字の構成分析!F$36,"▲", "-")), 2) &gt;= 0, ABS(ROUND(VALUE(SUBSTITUTE(連結実質赤字比率に係る赤字・黒字の構成分析!F$36,"▲", "-")), 2)), NA())</f>
        <v>#VALUE!</v>
      </c>
      <c r="D34" s="137" t="e">
        <f>IF(ROUND(VALUE(SUBSTITUTE(連結実質赤字比率に係る赤字・黒字の構成分析!G$36,"▲", "-")), 2) &lt; 0, ABS(ROUND(VALUE(SUBSTITUTE(連結実質赤字比率に係る赤字・黒字の構成分析!G$36,"▲", "-")), 2)), NA())</f>
        <v>#VALUE!</v>
      </c>
      <c r="E34" s="137" t="e">
        <f>IF(ROUND(VALUE(SUBSTITUTE(連結実質赤字比率に係る赤字・黒字の構成分析!G$36,"▲", "-")), 2) &gt;= 0, ABS(ROUND(VALUE(SUBSTITUTE(連結実質赤字比率に係る赤字・黒字の構成分析!G$36,"▲", "-")), 2)), NA())</f>
        <v>#VALUE!</v>
      </c>
      <c r="F34" s="137" t="e">
        <f>IF(ROUND(VALUE(SUBSTITUTE(連結実質赤字比率に係る赤字・黒字の構成分析!H$36,"▲", "-")), 2) &lt; 0, ABS(ROUND(VALUE(SUBSTITUTE(連結実質赤字比率に係る赤字・黒字の構成分析!H$36,"▲", "-")), 2)), NA())</f>
        <v>#VALUE!</v>
      </c>
      <c r="G34" s="137" t="e">
        <f>IF(ROUND(VALUE(SUBSTITUTE(連結実質赤字比率に係る赤字・黒字の構成分析!H$36,"▲", "-")), 2) &gt;= 0, ABS(ROUND(VALUE(SUBSTITUTE(連結実質赤字比率に係る赤字・黒字の構成分析!H$36,"▲", "-")), 2)), NA())</f>
        <v>#VALUE!</v>
      </c>
      <c r="H34" s="137" t="e">
        <f>IF(ROUND(VALUE(SUBSTITUTE(連結実質赤字比率に係る赤字・黒字の構成分析!I$36,"▲", "-")), 2) &lt; 0, ABS(ROUND(VALUE(SUBSTITUTE(連結実質赤字比率に係る赤字・黒字の構成分析!I$36,"▲", "-")), 2)), NA())</f>
        <v>#VALUE!</v>
      </c>
      <c r="I34" s="137" t="e">
        <f>IF(ROUND(VALUE(SUBSTITUTE(連結実質赤字比率に係る赤字・黒字の構成分析!I$36,"▲", "-")), 2) &gt;= 0, ABS(ROUND(VALUE(SUBSTITUTE(連結実質赤字比率に係る赤字・黒字の構成分析!I$36,"▲", "-")), 2)), NA())</f>
        <v>#VALUE!</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0.97</v>
      </c>
    </row>
    <row r="35" spans="1:16">
      <c r="A35" s="137" t="str">
        <f>IF(連結実質赤字比率に係る赤字・黒字の構成分析!C$35="",NA(),連結実質赤字比率に係る赤字・黒字の構成分析!C$35)</f>
        <v>介護保険事業特別会計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0.28999999999999998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0.22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0.04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0.56999999999999995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1.1499999999999999</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2.2200000000000002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6.09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4.4400000000000004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3.97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5.54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2107</v>
      </c>
      <c r="E42" s="138"/>
      <c r="F42" s="138"/>
      <c r="G42" s="138">
        <f>'実質公債費比率（分子）の構造'!L$52</f>
        <v>2254</v>
      </c>
      <c r="H42" s="138"/>
      <c r="I42" s="138"/>
      <c r="J42" s="138">
        <f>'実質公債費比率（分子）の構造'!M$52</f>
        <v>2370</v>
      </c>
      <c r="K42" s="138"/>
      <c r="L42" s="138"/>
      <c r="M42" s="138">
        <f>'実質公債費比率（分子）の構造'!N$52</f>
        <v>2328</v>
      </c>
      <c r="N42" s="138"/>
      <c r="O42" s="138"/>
      <c r="P42" s="138">
        <f>'実質公債費比率（分子）の構造'!O$52</f>
        <v>2255</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189</v>
      </c>
      <c r="C44" s="138"/>
      <c r="D44" s="138"/>
      <c r="E44" s="138">
        <f>'実質公債費比率（分子）の構造'!L$50</f>
        <v>189</v>
      </c>
      <c r="F44" s="138"/>
      <c r="G44" s="138"/>
      <c r="H44" s="138">
        <f>'実質公債費比率（分子）の構造'!M$50</f>
        <v>201</v>
      </c>
      <c r="I44" s="138"/>
      <c r="J44" s="138"/>
      <c r="K44" s="138">
        <f>'実質公債費比率（分子）の構造'!N$50</f>
        <v>201</v>
      </c>
      <c r="L44" s="138"/>
      <c r="M44" s="138"/>
      <c r="N44" s="138">
        <f>'実質公債費比率（分子）の構造'!O$50</f>
        <v>222</v>
      </c>
      <c r="O44" s="138"/>
      <c r="P44" s="138"/>
    </row>
    <row r="45" spans="1:16">
      <c r="A45" s="138" t="s">
        <v>54</v>
      </c>
      <c r="B45" s="138">
        <f>'実質公債費比率（分子）の構造'!K$49</f>
        <v>325</v>
      </c>
      <c r="C45" s="138"/>
      <c r="D45" s="138"/>
      <c r="E45" s="138">
        <f>'実質公債費比率（分子）の構造'!L$49</f>
        <v>342</v>
      </c>
      <c r="F45" s="138"/>
      <c r="G45" s="138"/>
      <c r="H45" s="138">
        <f>'実質公債費比率（分子）の構造'!M$49</f>
        <v>356</v>
      </c>
      <c r="I45" s="138"/>
      <c r="J45" s="138"/>
      <c r="K45" s="138">
        <f>'実質公債費比率（分子）の構造'!N$49</f>
        <v>330</v>
      </c>
      <c r="L45" s="138"/>
      <c r="M45" s="138"/>
      <c r="N45" s="138">
        <f>'実質公債費比率（分子）の構造'!O$49</f>
        <v>285</v>
      </c>
      <c r="O45" s="138"/>
      <c r="P45" s="138"/>
    </row>
    <row r="46" spans="1:16">
      <c r="A46" s="138" t="s">
        <v>55</v>
      </c>
      <c r="B46" s="138">
        <f>'実質公債費比率（分子）の構造'!K$48</f>
        <v>482</v>
      </c>
      <c r="C46" s="138"/>
      <c r="D46" s="138"/>
      <c r="E46" s="138">
        <f>'実質公債費比率（分子）の構造'!L$48</f>
        <v>415</v>
      </c>
      <c r="F46" s="138"/>
      <c r="G46" s="138"/>
      <c r="H46" s="138">
        <f>'実質公債費比率（分子）の構造'!M$48</f>
        <v>453</v>
      </c>
      <c r="I46" s="138"/>
      <c r="J46" s="138"/>
      <c r="K46" s="138">
        <f>'実質公債費比率（分子）の構造'!N$48</f>
        <v>412</v>
      </c>
      <c r="L46" s="138"/>
      <c r="M46" s="138"/>
      <c r="N46" s="138">
        <f>'実質公債費比率（分子）の構造'!O$48</f>
        <v>520</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1716</v>
      </c>
      <c r="C49" s="138"/>
      <c r="D49" s="138"/>
      <c r="E49" s="138">
        <f>'実質公債費比率（分子）の構造'!L$45</f>
        <v>1864</v>
      </c>
      <c r="F49" s="138"/>
      <c r="G49" s="138"/>
      <c r="H49" s="138">
        <f>'実質公債費比率（分子）の構造'!M$45</f>
        <v>1911</v>
      </c>
      <c r="I49" s="138"/>
      <c r="J49" s="138"/>
      <c r="K49" s="138">
        <f>'実質公債費比率（分子）の構造'!N$45</f>
        <v>1922</v>
      </c>
      <c r="L49" s="138"/>
      <c r="M49" s="138"/>
      <c r="N49" s="138">
        <f>'実質公債費比率（分子）の構造'!O$45</f>
        <v>1922</v>
      </c>
      <c r="O49" s="138"/>
      <c r="P49" s="138"/>
    </row>
    <row r="50" spans="1:16">
      <c r="A50" s="138" t="s">
        <v>59</v>
      </c>
      <c r="B50" s="138" t="e">
        <f>NA()</f>
        <v>#N/A</v>
      </c>
      <c r="C50" s="138">
        <f>IF(ISNUMBER('実質公債費比率（分子）の構造'!K$53),'実質公債費比率（分子）の構造'!K$53,NA())</f>
        <v>605</v>
      </c>
      <c r="D50" s="138" t="e">
        <f>NA()</f>
        <v>#N/A</v>
      </c>
      <c r="E50" s="138" t="e">
        <f>NA()</f>
        <v>#N/A</v>
      </c>
      <c r="F50" s="138">
        <f>IF(ISNUMBER('実質公債費比率（分子）の構造'!L$53),'実質公債費比率（分子）の構造'!L$53,NA())</f>
        <v>556</v>
      </c>
      <c r="G50" s="138" t="e">
        <f>NA()</f>
        <v>#N/A</v>
      </c>
      <c r="H50" s="138" t="e">
        <f>NA()</f>
        <v>#N/A</v>
      </c>
      <c r="I50" s="138">
        <f>IF(ISNUMBER('実質公債費比率（分子）の構造'!M$53),'実質公債費比率（分子）の構造'!M$53,NA())</f>
        <v>551</v>
      </c>
      <c r="J50" s="138" t="e">
        <f>NA()</f>
        <v>#N/A</v>
      </c>
      <c r="K50" s="138" t="e">
        <f>NA()</f>
        <v>#N/A</v>
      </c>
      <c r="L50" s="138">
        <f>IF(ISNUMBER('実質公債費比率（分子）の構造'!N$53),'実質公債費比率（分子）の構造'!N$53,NA())</f>
        <v>537</v>
      </c>
      <c r="M50" s="138" t="e">
        <f>NA()</f>
        <v>#N/A</v>
      </c>
      <c r="N50" s="138" t="e">
        <f>NA()</f>
        <v>#N/A</v>
      </c>
      <c r="O50" s="138">
        <f>IF(ISNUMBER('実質公債費比率（分子）の構造'!O$53),'実質公債費比率（分子）の構造'!O$53,NA())</f>
        <v>694</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23721</v>
      </c>
      <c r="E56" s="137"/>
      <c r="F56" s="137"/>
      <c r="G56" s="137">
        <f>'将来負担比率（分子）の構造'!J$52</f>
        <v>24095</v>
      </c>
      <c r="H56" s="137"/>
      <c r="I56" s="137"/>
      <c r="J56" s="137">
        <f>'将来負担比率（分子）の構造'!K$52</f>
        <v>23765</v>
      </c>
      <c r="K56" s="137"/>
      <c r="L56" s="137"/>
      <c r="M56" s="137">
        <f>'将来負担比率（分子）の構造'!L$52</f>
        <v>23645</v>
      </c>
      <c r="N56" s="137"/>
      <c r="O56" s="137"/>
      <c r="P56" s="137">
        <f>'将来負担比率（分子）の構造'!M$52</f>
        <v>23311</v>
      </c>
    </row>
    <row r="57" spans="1:16">
      <c r="A57" s="137" t="s">
        <v>36</v>
      </c>
      <c r="B57" s="137"/>
      <c r="C57" s="137"/>
      <c r="D57" s="137">
        <f>'将来負担比率（分子）の構造'!I$51</f>
        <v>246</v>
      </c>
      <c r="E57" s="137"/>
      <c r="F57" s="137"/>
      <c r="G57" s="137">
        <f>'将来負担比率（分子）の構造'!J$51</f>
        <v>443</v>
      </c>
      <c r="H57" s="137"/>
      <c r="I57" s="137"/>
      <c r="J57" s="137">
        <f>'将来負担比率（分子）の構造'!K$51</f>
        <v>383</v>
      </c>
      <c r="K57" s="137"/>
      <c r="L57" s="137"/>
      <c r="M57" s="137">
        <f>'将来負担比率（分子）の構造'!L$51</f>
        <v>320</v>
      </c>
      <c r="N57" s="137"/>
      <c r="O57" s="137"/>
      <c r="P57" s="137">
        <f>'将来負担比率（分子）の構造'!M$51</f>
        <v>256</v>
      </c>
    </row>
    <row r="58" spans="1:16">
      <c r="A58" s="137" t="s">
        <v>35</v>
      </c>
      <c r="B58" s="137"/>
      <c r="C58" s="137"/>
      <c r="D58" s="137">
        <f>'将来負担比率（分子）の構造'!I$50</f>
        <v>9038</v>
      </c>
      <c r="E58" s="137"/>
      <c r="F58" s="137"/>
      <c r="G58" s="137">
        <f>'将来負担比率（分子）の構造'!J$50</f>
        <v>9409</v>
      </c>
      <c r="H58" s="137"/>
      <c r="I58" s="137"/>
      <c r="J58" s="137">
        <f>'将来負担比率（分子）の構造'!K$50</f>
        <v>8911</v>
      </c>
      <c r="K58" s="137"/>
      <c r="L58" s="137"/>
      <c r="M58" s="137">
        <f>'将来負担比率（分子）の構造'!L$50</f>
        <v>9270</v>
      </c>
      <c r="N58" s="137"/>
      <c r="O58" s="137"/>
      <c r="P58" s="137">
        <f>'将来負担比率（分子）の構造'!M$50</f>
        <v>9090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1270</v>
      </c>
      <c r="C62" s="137"/>
      <c r="D62" s="137"/>
      <c r="E62" s="137">
        <f>'将来負担比率（分子）の構造'!J$45</f>
        <v>1314</v>
      </c>
      <c r="F62" s="137"/>
      <c r="G62" s="137"/>
      <c r="H62" s="137">
        <f>'将来負担比率（分子）の構造'!K$45</f>
        <v>1031</v>
      </c>
      <c r="I62" s="137"/>
      <c r="J62" s="137"/>
      <c r="K62" s="137">
        <f>'将来負担比率（分子）の構造'!L$45</f>
        <v>766</v>
      </c>
      <c r="L62" s="137"/>
      <c r="M62" s="137"/>
      <c r="N62" s="137">
        <f>'将来負担比率（分子）の構造'!M$45</f>
        <v>1005</v>
      </c>
      <c r="O62" s="137"/>
      <c r="P62" s="137"/>
    </row>
    <row r="63" spans="1:16">
      <c r="A63" s="137" t="s">
        <v>28</v>
      </c>
      <c r="B63" s="137">
        <f>'将来負担比率（分子）の構造'!I$44</f>
        <v>2635</v>
      </c>
      <c r="C63" s="137"/>
      <c r="D63" s="137"/>
      <c r="E63" s="137">
        <f>'将来負担比率（分子）の構造'!J$44</f>
        <v>2135</v>
      </c>
      <c r="F63" s="137"/>
      <c r="G63" s="137"/>
      <c r="H63" s="137">
        <f>'将来負担比率（分子）の構造'!K$44</f>
        <v>1803</v>
      </c>
      <c r="I63" s="137"/>
      <c r="J63" s="137"/>
      <c r="K63" s="137">
        <f>'将来負担比率（分子）の構造'!L$44</f>
        <v>1308</v>
      </c>
      <c r="L63" s="137"/>
      <c r="M63" s="137"/>
      <c r="N63" s="137">
        <f>'将来負担比率（分子）の構造'!M$44</f>
        <v>942</v>
      </c>
      <c r="O63" s="137"/>
      <c r="P63" s="137"/>
    </row>
    <row r="64" spans="1:16">
      <c r="A64" s="137" t="s">
        <v>27</v>
      </c>
      <c r="B64" s="137">
        <f>'将来負担比率（分子）の構造'!I$43</f>
        <v>13001</v>
      </c>
      <c r="C64" s="137"/>
      <c r="D64" s="137"/>
      <c r="E64" s="137">
        <f>'将来負担比率（分子）の構造'!J$43</f>
        <v>12040</v>
      </c>
      <c r="F64" s="137"/>
      <c r="G64" s="137"/>
      <c r="H64" s="137">
        <f>'将来負担比率（分子）の構造'!K$43</f>
        <v>11767</v>
      </c>
      <c r="I64" s="137"/>
      <c r="J64" s="137"/>
      <c r="K64" s="137">
        <f>'将来負担比率（分子）の構造'!L$43</f>
        <v>10341</v>
      </c>
      <c r="L64" s="137"/>
      <c r="M64" s="137"/>
      <c r="N64" s="137">
        <f>'将来負担比率（分子）の構造'!M$43</f>
        <v>10437</v>
      </c>
      <c r="O64" s="137"/>
      <c r="P64" s="137"/>
    </row>
    <row r="65" spans="1:16">
      <c r="A65" s="137" t="s">
        <v>26</v>
      </c>
      <c r="B65" s="137">
        <f>'将来負担比率（分子）の構造'!I$42</f>
        <v>611</v>
      </c>
      <c r="C65" s="137"/>
      <c r="D65" s="137"/>
      <c r="E65" s="137">
        <f>'将来負担比率（分子）の構造'!J$42</f>
        <v>613</v>
      </c>
      <c r="F65" s="137"/>
      <c r="G65" s="137"/>
      <c r="H65" s="137">
        <f>'将来負担比率（分子）の構造'!K$42</f>
        <v>91</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19367</v>
      </c>
      <c r="C66" s="137"/>
      <c r="D66" s="137"/>
      <c r="E66" s="137">
        <f>'将来負担比率（分子）の構造'!J$41</f>
        <v>20171</v>
      </c>
      <c r="F66" s="137"/>
      <c r="G66" s="137"/>
      <c r="H66" s="137">
        <f>'将来負担比率（分子）の構造'!K$41</f>
        <v>20055</v>
      </c>
      <c r="I66" s="137"/>
      <c r="J66" s="137"/>
      <c r="K66" s="137">
        <f>'将来負担比率（分子）の構造'!L$41</f>
        <v>20388</v>
      </c>
      <c r="L66" s="137"/>
      <c r="M66" s="137"/>
      <c r="N66" s="137">
        <f>'将来負担比率（分子）の構造'!M$41</f>
        <v>20304</v>
      </c>
      <c r="O66" s="137"/>
      <c r="P66" s="137"/>
    </row>
    <row r="67" spans="1:16">
      <c r="A67" s="137" t="s">
        <v>63</v>
      </c>
      <c r="B67" s="137" t="e">
        <f>NA()</f>
        <v>#N/A</v>
      </c>
      <c r="C67" s="137">
        <f>IF(ISNUMBER('将来負担比率（分子）の構造'!I$53), IF('将来負担比率（分子）の構造'!I$53 &lt; 0, 0, '将来負担比率（分子）の構造'!I$53), NA())</f>
        <v>3880</v>
      </c>
      <c r="D67" s="137" t="e">
        <f>NA()</f>
        <v>#N/A</v>
      </c>
      <c r="E67" s="137" t="e">
        <f>NA()</f>
        <v>#N/A</v>
      </c>
      <c r="F67" s="137">
        <f>IF(ISNUMBER('将来負担比率（分子）の構造'!J$53), IF('将来負担比率（分子）の構造'!J$53 &lt; 0, 0, '将来負担比率（分子）の構造'!J$53), NA())</f>
        <v>2326</v>
      </c>
      <c r="G67" s="137" t="e">
        <f>NA()</f>
        <v>#N/A</v>
      </c>
      <c r="H67" s="137" t="e">
        <f>NA()</f>
        <v>#N/A</v>
      </c>
      <c r="I67" s="137">
        <f>IF(ISNUMBER('将来負担比率（分子）の構造'!K$53), IF('将来負担比率（分子）の構造'!K$53 &lt; 0, 0, '将来負担比率（分子）の構造'!K$53), NA())</f>
        <v>1687</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31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6072708</v>
      </c>
      <c r="S5" s="615"/>
      <c r="T5" s="615"/>
      <c r="U5" s="615"/>
      <c r="V5" s="615"/>
      <c r="W5" s="615"/>
      <c r="X5" s="615"/>
      <c r="Y5" s="616"/>
      <c r="Z5" s="617">
        <v>28.5</v>
      </c>
      <c r="AA5" s="617"/>
      <c r="AB5" s="617"/>
      <c r="AC5" s="617"/>
      <c r="AD5" s="618">
        <v>6072708</v>
      </c>
      <c r="AE5" s="618"/>
      <c r="AF5" s="618"/>
      <c r="AG5" s="618"/>
      <c r="AH5" s="618"/>
      <c r="AI5" s="618"/>
      <c r="AJ5" s="618"/>
      <c r="AK5" s="618"/>
      <c r="AL5" s="619">
        <v>50.1</v>
      </c>
      <c r="AM5" s="620"/>
      <c r="AN5" s="620"/>
      <c r="AO5" s="621"/>
      <c r="AP5" s="611" t="s">
        <v>210</v>
      </c>
      <c r="AQ5" s="612"/>
      <c r="AR5" s="612"/>
      <c r="AS5" s="612"/>
      <c r="AT5" s="612"/>
      <c r="AU5" s="612"/>
      <c r="AV5" s="612"/>
      <c r="AW5" s="612"/>
      <c r="AX5" s="612"/>
      <c r="AY5" s="612"/>
      <c r="AZ5" s="612"/>
      <c r="BA5" s="612"/>
      <c r="BB5" s="612"/>
      <c r="BC5" s="612"/>
      <c r="BD5" s="612"/>
      <c r="BE5" s="612"/>
      <c r="BF5" s="613"/>
      <c r="BG5" s="625">
        <v>6072708</v>
      </c>
      <c r="BH5" s="626"/>
      <c r="BI5" s="626"/>
      <c r="BJ5" s="626"/>
      <c r="BK5" s="626"/>
      <c r="BL5" s="626"/>
      <c r="BM5" s="626"/>
      <c r="BN5" s="627"/>
      <c r="BO5" s="628">
        <v>100</v>
      </c>
      <c r="BP5" s="628"/>
      <c r="BQ5" s="628"/>
      <c r="BR5" s="628"/>
      <c r="BS5" s="629">
        <v>35724</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191373</v>
      </c>
      <c r="S6" s="626"/>
      <c r="T6" s="626"/>
      <c r="U6" s="626"/>
      <c r="V6" s="626"/>
      <c r="W6" s="626"/>
      <c r="X6" s="626"/>
      <c r="Y6" s="627"/>
      <c r="Z6" s="628">
        <v>0.9</v>
      </c>
      <c r="AA6" s="628"/>
      <c r="AB6" s="628"/>
      <c r="AC6" s="628"/>
      <c r="AD6" s="629">
        <v>191373</v>
      </c>
      <c r="AE6" s="629"/>
      <c r="AF6" s="629"/>
      <c r="AG6" s="629"/>
      <c r="AH6" s="629"/>
      <c r="AI6" s="629"/>
      <c r="AJ6" s="629"/>
      <c r="AK6" s="629"/>
      <c r="AL6" s="630">
        <v>1.6</v>
      </c>
      <c r="AM6" s="631"/>
      <c r="AN6" s="631"/>
      <c r="AO6" s="632"/>
      <c r="AP6" s="622" t="s">
        <v>215</v>
      </c>
      <c r="AQ6" s="623"/>
      <c r="AR6" s="623"/>
      <c r="AS6" s="623"/>
      <c r="AT6" s="623"/>
      <c r="AU6" s="623"/>
      <c r="AV6" s="623"/>
      <c r="AW6" s="623"/>
      <c r="AX6" s="623"/>
      <c r="AY6" s="623"/>
      <c r="AZ6" s="623"/>
      <c r="BA6" s="623"/>
      <c r="BB6" s="623"/>
      <c r="BC6" s="623"/>
      <c r="BD6" s="623"/>
      <c r="BE6" s="623"/>
      <c r="BF6" s="624"/>
      <c r="BG6" s="625">
        <v>6072708</v>
      </c>
      <c r="BH6" s="626"/>
      <c r="BI6" s="626"/>
      <c r="BJ6" s="626"/>
      <c r="BK6" s="626"/>
      <c r="BL6" s="626"/>
      <c r="BM6" s="626"/>
      <c r="BN6" s="627"/>
      <c r="BO6" s="628">
        <v>100</v>
      </c>
      <c r="BP6" s="628"/>
      <c r="BQ6" s="628"/>
      <c r="BR6" s="628"/>
      <c r="BS6" s="629">
        <v>35724</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205072</v>
      </c>
      <c r="CS6" s="626"/>
      <c r="CT6" s="626"/>
      <c r="CU6" s="626"/>
      <c r="CV6" s="626"/>
      <c r="CW6" s="626"/>
      <c r="CX6" s="626"/>
      <c r="CY6" s="627"/>
      <c r="CZ6" s="628">
        <v>1</v>
      </c>
      <c r="DA6" s="628"/>
      <c r="DB6" s="628"/>
      <c r="DC6" s="628"/>
      <c r="DD6" s="634" t="s">
        <v>217</v>
      </c>
      <c r="DE6" s="626"/>
      <c r="DF6" s="626"/>
      <c r="DG6" s="626"/>
      <c r="DH6" s="626"/>
      <c r="DI6" s="626"/>
      <c r="DJ6" s="626"/>
      <c r="DK6" s="626"/>
      <c r="DL6" s="626"/>
      <c r="DM6" s="626"/>
      <c r="DN6" s="626"/>
      <c r="DO6" s="626"/>
      <c r="DP6" s="627"/>
      <c r="DQ6" s="634">
        <v>205072</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6356</v>
      </c>
      <c r="S7" s="626"/>
      <c r="T7" s="626"/>
      <c r="U7" s="626"/>
      <c r="V7" s="626"/>
      <c r="W7" s="626"/>
      <c r="X7" s="626"/>
      <c r="Y7" s="627"/>
      <c r="Z7" s="628">
        <v>0</v>
      </c>
      <c r="AA7" s="628"/>
      <c r="AB7" s="628"/>
      <c r="AC7" s="628"/>
      <c r="AD7" s="629">
        <v>6356</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2973544</v>
      </c>
      <c r="BH7" s="626"/>
      <c r="BI7" s="626"/>
      <c r="BJ7" s="626"/>
      <c r="BK7" s="626"/>
      <c r="BL7" s="626"/>
      <c r="BM7" s="626"/>
      <c r="BN7" s="627"/>
      <c r="BO7" s="628">
        <v>49</v>
      </c>
      <c r="BP7" s="628"/>
      <c r="BQ7" s="628"/>
      <c r="BR7" s="628"/>
      <c r="BS7" s="629">
        <v>35724</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2542443</v>
      </c>
      <c r="CS7" s="626"/>
      <c r="CT7" s="626"/>
      <c r="CU7" s="626"/>
      <c r="CV7" s="626"/>
      <c r="CW7" s="626"/>
      <c r="CX7" s="626"/>
      <c r="CY7" s="627"/>
      <c r="CZ7" s="628">
        <v>12.4</v>
      </c>
      <c r="DA7" s="628"/>
      <c r="DB7" s="628"/>
      <c r="DC7" s="628"/>
      <c r="DD7" s="634">
        <v>627190</v>
      </c>
      <c r="DE7" s="626"/>
      <c r="DF7" s="626"/>
      <c r="DG7" s="626"/>
      <c r="DH7" s="626"/>
      <c r="DI7" s="626"/>
      <c r="DJ7" s="626"/>
      <c r="DK7" s="626"/>
      <c r="DL7" s="626"/>
      <c r="DM7" s="626"/>
      <c r="DN7" s="626"/>
      <c r="DO7" s="626"/>
      <c r="DP7" s="627"/>
      <c r="DQ7" s="634">
        <v>1668629</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20781</v>
      </c>
      <c r="S8" s="626"/>
      <c r="T8" s="626"/>
      <c r="U8" s="626"/>
      <c r="V8" s="626"/>
      <c r="W8" s="626"/>
      <c r="X8" s="626"/>
      <c r="Y8" s="627"/>
      <c r="Z8" s="628">
        <v>0.1</v>
      </c>
      <c r="AA8" s="628"/>
      <c r="AB8" s="628"/>
      <c r="AC8" s="628"/>
      <c r="AD8" s="629">
        <v>20781</v>
      </c>
      <c r="AE8" s="629"/>
      <c r="AF8" s="629"/>
      <c r="AG8" s="629"/>
      <c r="AH8" s="629"/>
      <c r="AI8" s="629"/>
      <c r="AJ8" s="629"/>
      <c r="AK8" s="629"/>
      <c r="AL8" s="630">
        <v>0.2</v>
      </c>
      <c r="AM8" s="631"/>
      <c r="AN8" s="631"/>
      <c r="AO8" s="632"/>
      <c r="AP8" s="622" t="s">
        <v>222</v>
      </c>
      <c r="AQ8" s="623"/>
      <c r="AR8" s="623"/>
      <c r="AS8" s="623"/>
      <c r="AT8" s="623"/>
      <c r="AU8" s="623"/>
      <c r="AV8" s="623"/>
      <c r="AW8" s="623"/>
      <c r="AX8" s="623"/>
      <c r="AY8" s="623"/>
      <c r="AZ8" s="623"/>
      <c r="BA8" s="623"/>
      <c r="BB8" s="623"/>
      <c r="BC8" s="623"/>
      <c r="BD8" s="623"/>
      <c r="BE8" s="623"/>
      <c r="BF8" s="624"/>
      <c r="BG8" s="625">
        <v>90784</v>
      </c>
      <c r="BH8" s="626"/>
      <c r="BI8" s="626"/>
      <c r="BJ8" s="626"/>
      <c r="BK8" s="626"/>
      <c r="BL8" s="626"/>
      <c r="BM8" s="626"/>
      <c r="BN8" s="627"/>
      <c r="BO8" s="628">
        <v>1.5</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8517689</v>
      </c>
      <c r="CS8" s="626"/>
      <c r="CT8" s="626"/>
      <c r="CU8" s="626"/>
      <c r="CV8" s="626"/>
      <c r="CW8" s="626"/>
      <c r="CX8" s="626"/>
      <c r="CY8" s="627"/>
      <c r="CZ8" s="628">
        <v>41.6</v>
      </c>
      <c r="DA8" s="628"/>
      <c r="DB8" s="628"/>
      <c r="DC8" s="628"/>
      <c r="DD8" s="634">
        <v>229695</v>
      </c>
      <c r="DE8" s="626"/>
      <c r="DF8" s="626"/>
      <c r="DG8" s="626"/>
      <c r="DH8" s="626"/>
      <c r="DI8" s="626"/>
      <c r="DJ8" s="626"/>
      <c r="DK8" s="626"/>
      <c r="DL8" s="626"/>
      <c r="DM8" s="626"/>
      <c r="DN8" s="626"/>
      <c r="DO8" s="626"/>
      <c r="DP8" s="627"/>
      <c r="DQ8" s="634">
        <v>3834795</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13852</v>
      </c>
      <c r="S9" s="626"/>
      <c r="T9" s="626"/>
      <c r="U9" s="626"/>
      <c r="V9" s="626"/>
      <c r="W9" s="626"/>
      <c r="X9" s="626"/>
      <c r="Y9" s="627"/>
      <c r="Z9" s="628">
        <v>0.1</v>
      </c>
      <c r="AA9" s="628"/>
      <c r="AB9" s="628"/>
      <c r="AC9" s="628"/>
      <c r="AD9" s="629">
        <v>13852</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2571282</v>
      </c>
      <c r="BH9" s="626"/>
      <c r="BI9" s="626"/>
      <c r="BJ9" s="626"/>
      <c r="BK9" s="626"/>
      <c r="BL9" s="626"/>
      <c r="BM9" s="626"/>
      <c r="BN9" s="627"/>
      <c r="BO9" s="628">
        <v>42.3</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2150654</v>
      </c>
      <c r="CS9" s="626"/>
      <c r="CT9" s="626"/>
      <c r="CU9" s="626"/>
      <c r="CV9" s="626"/>
      <c r="CW9" s="626"/>
      <c r="CX9" s="626"/>
      <c r="CY9" s="627"/>
      <c r="CZ9" s="628">
        <v>10.5</v>
      </c>
      <c r="DA9" s="628"/>
      <c r="DB9" s="628"/>
      <c r="DC9" s="628"/>
      <c r="DD9" s="634">
        <v>8187</v>
      </c>
      <c r="DE9" s="626"/>
      <c r="DF9" s="626"/>
      <c r="DG9" s="626"/>
      <c r="DH9" s="626"/>
      <c r="DI9" s="626"/>
      <c r="DJ9" s="626"/>
      <c r="DK9" s="626"/>
      <c r="DL9" s="626"/>
      <c r="DM9" s="626"/>
      <c r="DN9" s="626"/>
      <c r="DO9" s="626"/>
      <c r="DP9" s="627"/>
      <c r="DQ9" s="634">
        <v>1872153</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895347</v>
      </c>
      <c r="S10" s="626"/>
      <c r="T10" s="626"/>
      <c r="U10" s="626"/>
      <c r="V10" s="626"/>
      <c r="W10" s="626"/>
      <c r="X10" s="626"/>
      <c r="Y10" s="627"/>
      <c r="Z10" s="628">
        <v>4.2</v>
      </c>
      <c r="AA10" s="628"/>
      <c r="AB10" s="628"/>
      <c r="AC10" s="628"/>
      <c r="AD10" s="629">
        <v>895347</v>
      </c>
      <c r="AE10" s="629"/>
      <c r="AF10" s="629"/>
      <c r="AG10" s="629"/>
      <c r="AH10" s="629"/>
      <c r="AI10" s="629"/>
      <c r="AJ10" s="629"/>
      <c r="AK10" s="629"/>
      <c r="AL10" s="630">
        <v>7.4</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118774</v>
      </c>
      <c r="BH10" s="626"/>
      <c r="BI10" s="626"/>
      <c r="BJ10" s="626"/>
      <c r="BK10" s="626"/>
      <c r="BL10" s="626"/>
      <c r="BM10" s="626"/>
      <c r="BN10" s="627"/>
      <c r="BO10" s="628">
        <v>2</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v>2663</v>
      </c>
      <c r="S11" s="626"/>
      <c r="T11" s="626"/>
      <c r="U11" s="626"/>
      <c r="V11" s="626"/>
      <c r="W11" s="626"/>
      <c r="X11" s="626"/>
      <c r="Y11" s="627"/>
      <c r="Z11" s="628">
        <v>0</v>
      </c>
      <c r="AA11" s="628"/>
      <c r="AB11" s="628"/>
      <c r="AC11" s="628"/>
      <c r="AD11" s="629">
        <v>2663</v>
      </c>
      <c r="AE11" s="629"/>
      <c r="AF11" s="629"/>
      <c r="AG11" s="629"/>
      <c r="AH11" s="629"/>
      <c r="AI11" s="629"/>
      <c r="AJ11" s="629"/>
      <c r="AK11" s="629"/>
      <c r="AL11" s="630">
        <v>0</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192704</v>
      </c>
      <c r="BH11" s="626"/>
      <c r="BI11" s="626"/>
      <c r="BJ11" s="626"/>
      <c r="BK11" s="626"/>
      <c r="BL11" s="626"/>
      <c r="BM11" s="626"/>
      <c r="BN11" s="627"/>
      <c r="BO11" s="628">
        <v>3.2</v>
      </c>
      <c r="BP11" s="628"/>
      <c r="BQ11" s="628"/>
      <c r="BR11" s="628"/>
      <c r="BS11" s="634">
        <v>35724</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340547</v>
      </c>
      <c r="CS11" s="626"/>
      <c r="CT11" s="626"/>
      <c r="CU11" s="626"/>
      <c r="CV11" s="626"/>
      <c r="CW11" s="626"/>
      <c r="CX11" s="626"/>
      <c r="CY11" s="627"/>
      <c r="CZ11" s="628">
        <v>1.7</v>
      </c>
      <c r="DA11" s="628"/>
      <c r="DB11" s="628"/>
      <c r="DC11" s="628"/>
      <c r="DD11" s="634">
        <v>128436</v>
      </c>
      <c r="DE11" s="626"/>
      <c r="DF11" s="626"/>
      <c r="DG11" s="626"/>
      <c r="DH11" s="626"/>
      <c r="DI11" s="626"/>
      <c r="DJ11" s="626"/>
      <c r="DK11" s="626"/>
      <c r="DL11" s="626"/>
      <c r="DM11" s="626"/>
      <c r="DN11" s="626"/>
      <c r="DO11" s="626"/>
      <c r="DP11" s="627"/>
      <c r="DQ11" s="634">
        <v>148333</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2618965</v>
      </c>
      <c r="BH12" s="626"/>
      <c r="BI12" s="626"/>
      <c r="BJ12" s="626"/>
      <c r="BK12" s="626"/>
      <c r="BL12" s="626"/>
      <c r="BM12" s="626"/>
      <c r="BN12" s="627"/>
      <c r="BO12" s="628">
        <v>43.1</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190525</v>
      </c>
      <c r="CS12" s="626"/>
      <c r="CT12" s="626"/>
      <c r="CU12" s="626"/>
      <c r="CV12" s="626"/>
      <c r="CW12" s="626"/>
      <c r="CX12" s="626"/>
      <c r="CY12" s="627"/>
      <c r="CZ12" s="628">
        <v>0.9</v>
      </c>
      <c r="DA12" s="628"/>
      <c r="DB12" s="628"/>
      <c r="DC12" s="628"/>
      <c r="DD12" s="634">
        <v>540</v>
      </c>
      <c r="DE12" s="626"/>
      <c r="DF12" s="626"/>
      <c r="DG12" s="626"/>
      <c r="DH12" s="626"/>
      <c r="DI12" s="626"/>
      <c r="DJ12" s="626"/>
      <c r="DK12" s="626"/>
      <c r="DL12" s="626"/>
      <c r="DM12" s="626"/>
      <c r="DN12" s="626"/>
      <c r="DO12" s="626"/>
      <c r="DP12" s="627"/>
      <c r="DQ12" s="634">
        <v>150072</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50945</v>
      </c>
      <c r="S13" s="626"/>
      <c r="T13" s="626"/>
      <c r="U13" s="626"/>
      <c r="V13" s="626"/>
      <c r="W13" s="626"/>
      <c r="X13" s="626"/>
      <c r="Y13" s="627"/>
      <c r="Z13" s="628">
        <v>0.2</v>
      </c>
      <c r="AA13" s="628"/>
      <c r="AB13" s="628"/>
      <c r="AC13" s="628"/>
      <c r="AD13" s="629">
        <v>50945</v>
      </c>
      <c r="AE13" s="629"/>
      <c r="AF13" s="629"/>
      <c r="AG13" s="629"/>
      <c r="AH13" s="629"/>
      <c r="AI13" s="629"/>
      <c r="AJ13" s="629"/>
      <c r="AK13" s="629"/>
      <c r="AL13" s="630">
        <v>0.4</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2593581</v>
      </c>
      <c r="BH13" s="626"/>
      <c r="BI13" s="626"/>
      <c r="BJ13" s="626"/>
      <c r="BK13" s="626"/>
      <c r="BL13" s="626"/>
      <c r="BM13" s="626"/>
      <c r="BN13" s="627"/>
      <c r="BO13" s="628">
        <v>42.7</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1929284</v>
      </c>
      <c r="CS13" s="626"/>
      <c r="CT13" s="626"/>
      <c r="CU13" s="626"/>
      <c r="CV13" s="626"/>
      <c r="CW13" s="626"/>
      <c r="CX13" s="626"/>
      <c r="CY13" s="627"/>
      <c r="CZ13" s="628">
        <v>9.4</v>
      </c>
      <c r="DA13" s="628"/>
      <c r="DB13" s="628"/>
      <c r="DC13" s="628"/>
      <c r="DD13" s="634">
        <v>766074</v>
      </c>
      <c r="DE13" s="626"/>
      <c r="DF13" s="626"/>
      <c r="DG13" s="626"/>
      <c r="DH13" s="626"/>
      <c r="DI13" s="626"/>
      <c r="DJ13" s="626"/>
      <c r="DK13" s="626"/>
      <c r="DL13" s="626"/>
      <c r="DM13" s="626"/>
      <c r="DN13" s="626"/>
      <c r="DO13" s="626"/>
      <c r="DP13" s="627"/>
      <c r="DQ13" s="634">
        <v>1218631</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126307</v>
      </c>
      <c r="BH14" s="626"/>
      <c r="BI14" s="626"/>
      <c r="BJ14" s="626"/>
      <c r="BK14" s="626"/>
      <c r="BL14" s="626"/>
      <c r="BM14" s="626"/>
      <c r="BN14" s="627"/>
      <c r="BO14" s="628">
        <v>2.1</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713060</v>
      </c>
      <c r="CS14" s="626"/>
      <c r="CT14" s="626"/>
      <c r="CU14" s="626"/>
      <c r="CV14" s="626"/>
      <c r="CW14" s="626"/>
      <c r="CX14" s="626"/>
      <c r="CY14" s="627"/>
      <c r="CZ14" s="628">
        <v>3.5</v>
      </c>
      <c r="DA14" s="628"/>
      <c r="DB14" s="628"/>
      <c r="DC14" s="628"/>
      <c r="DD14" s="634">
        <v>50490</v>
      </c>
      <c r="DE14" s="626"/>
      <c r="DF14" s="626"/>
      <c r="DG14" s="626"/>
      <c r="DH14" s="626"/>
      <c r="DI14" s="626"/>
      <c r="DJ14" s="626"/>
      <c r="DK14" s="626"/>
      <c r="DL14" s="626"/>
      <c r="DM14" s="626"/>
      <c r="DN14" s="626"/>
      <c r="DO14" s="626"/>
      <c r="DP14" s="627"/>
      <c r="DQ14" s="634">
        <v>655756</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67978</v>
      </c>
      <c r="S15" s="626"/>
      <c r="T15" s="626"/>
      <c r="U15" s="626"/>
      <c r="V15" s="626"/>
      <c r="W15" s="626"/>
      <c r="X15" s="626"/>
      <c r="Y15" s="627"/>
      <c r="Z15" s="628">
        <v>0.3</v>
      </c>
      <c r="AA15" s="628"/>
      <c r="AB15" s="628"/>
      <c r="AC15" s="628"/>
      <c r="AD15" s="629">
        <v>67978</v>
      </c>
      <c r="AE15" s="629"/>
      <c r="AF15" s="629"/>
      <c r="AG15" s="629"/>
      <c r="AH15" s="629"/>
      <c r="AI15" s="629"/>
      <c r="AJ15" s="629"/>
      <c r="AK15" s="629"/>
      <c r="AL15" s="630">
        <v>0.6</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353892</v>
      </c>
      <c r="BH15" s="626"/>
      <c r="BI15" s="626"/>
      <c r="BJ15" s="626"/>
      <c r="BK15" s="626"/>
      <c r="BL15" s="626"/>
      <c r="BM15" s="626"/>
      <c r="BN15" s="627"/>
      <c r="BO15" s="628">
        <v>5.8</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1939847</v>
      </c>
      <c r="CS15" s="626"/>
      <c r="CT15" s="626"/>
      <c r="CU15" s="626"/>
      <c r="CV15" s="626"/>
      <c r="CW15" s="626"/>
      <c r="CX15" s="626"/>
      <c r="CY15" s="627"/>
      <c r="CZ15" s="628">
        <v>9.5</v>
      </c>
      <c r="DA15" s="628"/>
      <c r="DB15" s="628"/>
      <c r="DC15" s="628"/>
      <c r="DD15" s="634">
        <v>206670</v>
      </c>
      <c r="DE15" s="626"/>
      <c r="DF15" s="626"/>
      <c r="DG15" s="626"/>
      <c r="DH15" s="626"/>
      <c r="DI15" s="626"/>
      <c r="DJ15" s="626"/>
      <c r="DK15" s="626"/>
      <c r="DL15" s="626"/>
      <c r="DM15" s="626"/>
      <c r="DN15" s="626"/>
      <c r="DO15" s="626"/>
      <c r="DP15" s="627"/>
      <c r="DQ15" s="634">
        <v>1640030</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5187678</v>
      </c>
      <c r="S16" s="626"/>
      <c r="T16" s="626"/>
      <c r="U16" s="626"/>
      <c r="V16" s="626"/>
      <c r="W16" s="626"/>
      <c r="X16" s="626"/>
      <c r="Y16" s="627"/>
      <c r="Z16" s="628">
        <v>24.3</v>
      </c>
      <c r="AA16" s="628"/>
      <c r="AB16" s="628"/>
      <c r="AC16" s="628"/>
      <c r="AD16" s="629">
        <v>4758409</v>
      </c>
      <c r="AE16" s="629"/>
      <c r="AF16" s="629"/>
      <c r="AG16" s="629"/>
      <c r="AH16" s="629"/>
      <c r="AI16" s="629"/>
      <c r="AJ16" s="629"/>
      <c r="AK16" s="629"/>
      <c r="AL16" s="630">
        <v>39.200000000000003</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6</v>
      </c>
      <c r="CS16" s="626"/>
      <c r="CT16" s="626"/>
      <c r="CU16" s="626"/>
      <c r="CV16" s="626"/>
      <c r="CW16" s="626"/>
      <c r="CX16" s="626"/>
      <c r="CY16" s="627"/>
      <c r="CZ16" s="628">
        <v>0</v>
      </c>
      <c r="DA16" s="628"/>
      <c r="DB16" s="628"/>
      <c r="DC16" s="628"/>
      <c r="DD16" s="634" t="s">
        <v>112</v>
      </c>
      <c r="DE16" s="626"/>
      <c r="DF16" s="626"/>
      <c r="DG16" s="626"/>
      <c r="DH16" s="626"/>
      <c r="DI16" s="626"/>
      <c r="DJ16" s="626"/>
      <c r="DK16" s="626"/>
      <c r="DL16" s="626"/>
      <c r="DM16" s="626"/>
      <c r="DN16" s="626"/>
      <c r="DO16" s="626"/>
      <c r="DP16" s="627"/>
      <c r="DQ16" s="634">
        <v>6</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4758409</v>
      </c>
      <c r="S17" s="626"/>
      <c r="T17" s="626"/>
      <c r="U17" s="626"/>
      <c r="V17" s="626"/>
      <c r="W17" s="626"/>
      <c r="X17" s="626"/>
      <c r="Y17" s="627"/>
      <c r="Z17" s="628">
        <v>22.3</v>
      </c>
      <c r="AA17" s="628"/>
      <c r="AB17" s="628"/>
      <c r="AC17" s="628"/>
      <c r="AD17" s="629">
        <v>4758409</v>
      </c>
      <c r="AE17" s="629"/>
      <c r="AF17" s="629"/>
      <c r="AG17" s="629"/>
      <c r="AH17" s="629"/>
      <c r="AI17" s="629"/>
      <c r="AJ17" s="629"/>
      <c r="AK17" s="629"/>
      <c r="AL17" s="630">
        <v>39.200000000000003</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1922109</v>
      </c>
      <c r="CS17" s="626"/>
      <c r="CT17" s="626"/>
      <c r="CU17" s="626"/>
      <c r="CV17" s="626"/>
      <c r="CW17" s="626"/>
      <c r="CX17" s="626"/>
      <c r="CY17" s="627"/>
      <c r="CZ17" s="628">
        <v>9.4</v>
      </c>
      <c r="DA17" s="628"/>
      <c r="DB17" s="628"/>
      <c r="DC17" s="628"/>
      <c r="DD17" s="634" t="s">
        <v>112</v>
      </c>
      <c r="DE17" s="626"/>
      <c r="DF17" s="626"/>
      <c r="DG17" s="626"/>
      <c r="DH17" s="626"/>
      <c r="DI17" s="626"/>
      <c r="DJ17" s="626"/>
      <c r="DK17" s="626"/>
      <c r="DL17" s="626"/>
      <c r="DM17" s="626"/>
      <c r="DN17" s="626"/>
      <c r="DO17" s="626"/>
      <c r="DP17" s="627"/>
      <c r="DQ17" s="634">
        <v>1852083</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429269</v>
      </c>
      <c r="S18" s="626"/>
      <c r="T18" s="626"/>
      <c r="U18" s="626"/>
      <c r="V18" s="626"/>
      <c r="W18" s="626"/>
      <c r="X18" s="626"/>
      <c r="Y18" s="627"/>
      <c r="Z18" s="628">
        <v>2</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12509681</v>
      </c>
      <c r="S20" s="626"/>
      <c r="T20" s="626"/>
      <c r="U20" s="626"/>
      <c r="V20" s="626"/>
      <c r="W20" s="626"/>
      <c r="X20" s="626"/>
      <c r="Y20" s="627"/>
      <c r="Z20" s="628">
        <v>58.6</v>
      </c>
      <c r="AA20" s="628"/>
      <c r="AB20" s="628"/>
      <c r="AC20" s="628"/>
      <c r="AD20" s="629">
        <v>12080412</v>
      </c>
      <c r="AE20" s="629"/>
      <c r="AF20" s="629"/>
      <c r="AG20" s="629"/>
      <c r="AH20" s="629"/>
      <c r="AI20" s="629"/>
      <c r="AJ20" s="629"/>
      <c r="AK20" s="629"/>
      <c r="AL20" s="630">
        <v>99.6</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20451236</v>
      </c>
      <c r="CS20" s="626"/>
      <c r="CT20" s="626"/>
      <c r="CU20" s="626"/>
      <c r="CV20" s="626"/>
      <c r="CW20" s="626"/>
      <c r="CX20" s="626"/>
      <c r="CY20" s="627"/>
      <c r="CZ20" s="628">
        <v>100</v>
      </c>
      <c r="DA20" s="628"/>
      <c r="DB20" s="628"/>
      <c r="DC20" s="628"/>
      <c r="DD20" s="634">
        <v>2017282</v>
      </c>
      <c r="DE20" s="626"/>
      <c r="DF20" s="626"/>
      <c r="DG20" s="626"/>
      <c r="DH20" s="626"/>
      <c r="DI20" s="626"/>
      <c r="DJ20" s="626"/>
      <c r="DK20" s="626"/>
      <c r="DL20" s="626"/>
      <c r="DM20" s="626"/>
      <c r="DN20" s="626"/>
      <c r="DO20" s="626"/>
      <c r="DP20" s="627"/>
      <c r="DQ20" s="634">
        <v>13245560</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12098</v>
      </c>
      <c r="S21" s="626"/>
      <c r="T21" s="626"/>
      <c r="U21" s="626"/>
      <c r="V21" s="626"/>
      <c r="W21" s="626"/>
      <c r="X21" s="626"/>
      <c r="Y21" s="627"/>
      <c r="Z21" s="628">
        <v>0.1</v>
      </c>
      <c r="AA21" s="628"/>
      <c r="AB21" s="628"/>
      <c r="AC21" s="628"/>
      <c r="AD21" s="629">
        <v>12098</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309334</v>
      </c>
      <c r="S22" s="626"/>
      <c r="T22" s="626"/>
      <c r="U22" s="626"/>
      <c r="V22" s="626"/>
      <c r="W22" s="626"/>
      <c r="X22" s="626"/>
      <c r="Y22" s="627"/>
      <c r="Z22" s="628">
        <v>1.4</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204415</v>
      </c>
      <c r="S23" s="626"/>
      <c r="T23" s="626"/>
      <c r="U23" s="626"/>
      <c r="V23" s="626"/>
      <c r="W23" s="626"/>
      <c r="X23" s="626"/>
      <c r="Y23" s="627"/>
      <c r="Z23" s="628">
        <v>1</v>
      </c>
      <c r="AA23" s="628"/>
      <c r="AB23" s="628"/>
      <c r="AC23" s="628"/>
      <c r="AD23" s="629">
        <v>34171</v>
      </c>
      <c r="AE23" s="629"/>
      <c r="AF23" s="629"/>
      <c r="AG23" s="629"/>
      <c r="AH23" s="629"/>
      <c r="AI23" s="629"/>
      <c r="AJ23" s="629"/>
      <c r="AK23" s="629"/>
      <c r="AL23" s="630">
        <v>0.3</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189971</v>
      </c>
      <c r="S24" s="626"/>
      <c r="T24" s="626"/>
      <c r="U24" s="626"/>
      <c r="V24" s="626"/>
      <c r="W24" s="626"/>
      <c r="X24" s="626"/>
      <c r="Y24" s="627"/>
      <c r="Z24" s="628">
        <v>0.9</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10154697</v>
      </c>
      <c r="CS24" s="615"/>
      <c r="CT24" s="615"/>
      <c r="CU24" s="615"/>
      <c r="CV24" s="615"/>
      <c r="CW24" s="615"/>
      <c r="CX24" s="615"/>
      <c r="CY24" s="616"/>
      <c r="CZ24" s="652">
        <v>49.7</v>
      </c>
      <c r="DA24" s="653"/>
      <c r="DB24" s="653"/>
      <c r="DC24" s="654"/>
      <c r="DD24" s="651">
        <v>5829721</v>
      </c>
      <c r="DE24" s="615"/>
      <c r="DF24" s="615"/>
      <c r="DG24" s="615"/>
      <c r="DH24" s="615"/>
      <c r="DI24" s="615"/>
      <c r="DJ24" s="615"/>
      <c r="DK24" s="616"/>
      <c r="DL24" s="651">
        <v>5796889</v>
      </c>
      <c r="DM24" s="615"/>
      <c r="DN24" s="615"/>
      <c r="DO24" s="615"/>
      <c r="DP24" s="615"/>
      <c r="DQ24" s="615"/>
      <c r="DR24" s="615"/>
      <c r="DS24" s="615"/>
      <c r="DT24" s="615"/>
      <c r="DU24" s="615"/>
      <c r="DV24" s="616"/>
      <c r="DW24" s="619">
        <v>45.2</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3611838</v>
      </c>
      <c r="S25" s="626"/>
      <c r="T25" s="626"/>
      <c r="U25" s="626"/>
      <c r="V25" s="626"/>
      <c r="W25" s="626"/>
      <c r="X25" s="626"/>
      <c r="Y25" s="627"/>
      <c r="Z25" s="628">
        <v>16.899999999999999</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2713272</v>
      </c>
      <c r="CS25" s="657"/>
      <c r="CT25" s="657"/>
      <c r="CU25" s="657"/>
      <c r="CV25" s="657"/>
      <c r="CW25" s="657"/>
      <c r="CX25" s="657"/>
      <c r="CY25" s="658"/>
      <c r="CZ25" s="659">
        <v>13.3</v>
      </c>
      <c r="DA25" s="660"/>
      <c r="DB25" s="660"/>
      <c r="DC25" s="661"/>
      <c r="DD25" s="634">
        <v>2506558</v>
      </c>
      <c r="DE25" s="657"/>
      <c r="DF25" s="657"/>
      <c r="DG25" s="657"/>
      <c r="DH25" s="657"/>
      <c r="DI25" s="657"/>
      <c r="DJ25" s="657"/>
      <c r="DK25" s="658"/>
      <c r="DL25" s="634">
        <v>2474136</v>
      </c>
      <c r="DM25" s="657"/>
      <c r="DN25" s="657"/>
      <c r="DO25" s="657"/>
      <c r="DP25" s="657"/>
      <c r="DQ25" s="657"/>
      <c r="DR25" s="657"/>
      <c r="DS25" s="657"/>
      <c r="DT25" s="657"/>
      <c r="DU25" s="657"/>
      <c r="DV25" s="658"/>
      <c r="DW25" s="630">
        <v>19.3</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1719854</v>
      </c>
      <c r="CS26" s="626"/>
      <c r="CT26" s="626"/>
      <c r="CU26" s="626"/>
      <c r="CV26" s="626"/>
      <c r="CW26" s="626"/>
      <c r="CX26" s="626"/>
      <c r="CY26" s="627"/>
      <c r="CZ26" s="659">
        <v>8.4</v>
      </c>
      <c r="DA26" s="660"/>
      <c r="DB26" s="660"/>
      <c r="DC26" s="661"/>
      <c r="DD26" s="634">
        <v>1560818</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1456748</v>
      </c>
      <c r="S27" s="626"/>
      <c r="T27" s="626"/>
      <c r="U27" s="626"/>
      <c r="V27" s="626"/>
      <c r="W27" s="626"/>
      <c r="X27" s="626"/>
      <c r="Y27" s="627"/>
      <c r="Z27" s="628">
        <v>6.8</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6072708</v>
      </c>
      <c r="BH27" s="626"/>
      <c r="BI27" s="626"/>
      <c r="BJ27" s="626"/>
      <c r="BK27" s="626"/>
      <c r="BL27" s="626"/>
      <c r="BM27" s="626"/>
      <c r="BN27" s="627"/>
      <c r="BO27" s="628">
        <v>100</v>
      </c>
      <c r="BP27" s="628"/>
      <c r="BQ27" s="628"/>
      <c r="BR27" s="628"/>
      <c r="BS27" s="634">
        <v>35724</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5519316</v>
      </c>
      <c r="CS27" s="657"/>
      <c r="CT27" s="657"/>
      <c r="CU27" s="657"/>
      <c r="CV27" s="657"/>
      <c r="CW27" s="657"/>
      <c r="CX27" s="657"/>
      <c r="CY27" s="658"/>
      <c r="CZ27" s="659">
        <v>27</v>
      </c>
      <c r="DA27" s="660"/>
      <c r="DB27" s="660"/>
      <c r="DC27" s="661"/>
      <c r="DD27" s="634">
        <v>1471080</v>
      </c>
      <c r="DE27" s="657"/>
      <c r="DF27" s="657"/>
      <c r="DG27" s="657"/>
      <c r="DH27" s="657"/>
      <c r="DI27" s="657"/>
      <c r="DJ27" s="657"/>
      <c r="DK27" s="658"/>
      <c r="DL27" s="634">
        <v>1470670</v>
      </c>
      <c r="DM27" s="657"/>
      <c r="DN27" s="657"/>
      <c r="DO27" s="657"/>
      <c r="DP27" s="657"/>
      <c r="DQ27" s="657"/>
      <c r="DR27" s="657"/>
      <c r="DS27" s="657"/>
      <c r="DT27" s="657"/>
      <c r="DU27" s="657"/>
      <c r="DV27" s="658"/>
      <c r="DW27" s="630">
        <v>11.5</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112897</v>
      </c>
      <c r="S28" s="626"/>
      <c r="T28" s="626"/>
      <c r="U28" s="626"/>
      <c r="V28" s="626"/>
      <c r="W28" s="626"/>
      <c r="X28" s="626"/>
      <c r="Y28" s="627"/>
      <c r="Z28" s="628">
        <v>0.5</v>
      </c>
      <c r="AA28" s="628"/>
      <c r="AB28" s="628"/>
      <c r="AC28" s="628"/>
      <c r="AD28" s="629">
        <v>5476</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1922109</v>
      </c>
      <c r="CS28" s="626"/>
      <c r="CT28" s="626"/>
      <c r="CU28" s="626"/>
      <c r="CV28" s="626"/>
      <c r="CW28" s="626"/>
      <c r="CX28" s="626"/>
      <c r="CY28" s="627"/>
      <c r="CZ28" s="659">
        <v>9.4</v>
      </c>
      <c r="DA28" s="660"/>
      <c r="DB28" s="660"/>
      <c r="DC28" s="661"/>
      <c r="DD28" s="634">
        <v>1852083</v>
      </c>
      <c r="DE28" s="626"/>
      <c r="DF28" s="626"/>
      <c r="DG28" s="626"/>
      <c r="DH28" s="626"/>
      <c r="DI28" s="626"/>
      <c r="DJ28" s="626"/>
      <c r="DK28" s="627"/>
      <c r="DL28" s="634">
        <v>1852083</v>
      </c>
      <c r="DM28" s="626"/>
      <c r="DN28" s="626"/>
      <c r="DO28" s="626"/>
      <c r="DP28" s="626"/>
      <c r="DQ28" s="626"/>
      <c r="DR28" s="626"/>
      <c r="DS28" s="626"/>
      <c r="DT28" s="626"/>
      <c r="DU28" s="626"/>
      <c r="DV28" s="627"/>
      <c r="DW28" s="630">
        <v>14.5</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20651</v>
      </c>
      <c r="S29" s="626"/>
      <c r="T29" s="626"/>
      <c r="U29" s="626"/>
      <c r="V29" s="626"/>
      <c r="W29" s="626"/>
      <c r="X29" s="626"/>
      <c r="Y29" s="627"/>
      <c r="Z29" s="628">
        <v>0.1</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1922088</v>
      </c>
      <c r="CS29" s="657"/>
      <c r="CT29" s="657"/>
      <c r="CU29" s="657"/>
      <c r="CV29" s="657"/>
      <c r="CW29" s="657"/>
      <c r="CX29" s="657"/>
      <c r="CY29" s="658"/>
      <c r="CZ29" s="659">
        <v>9.4</v>
      </c>
      <c r="DA29" s="660"/>
      <c r="DB29" s="660"/>
      <c r="DC29" s="661"/>
      <c r="DD29" s="634">
        <v>1852062</v>
      </c>
      <c r="DE29" s="657"/>
      <c r="DF29" s="657"/>
      <c r="DG29" s="657"/>
      <c r="DH29" s="657"/>
      <c r="DI29" s="657"/>
      <c r="DJ29" s="657"/>
      <c r="DK29" s="658"/>
      <c r="DL29" s="634">
        <v>1852062</v>
      </c>
      <c r="DM29" s="657"/>
      <c r="DN29" s="657"/>
      <c r="DO29" s="657"/>
      <c r="DP29" s="657"/>
      <c r="DQ29" s="657"/>
      <c r="DR29" s="657"/>
      <c r="DS29" s="657"/>
      <c r="DT29" s="657"/>
      <c r="DU29" s="657"/>
      <c r="DV29" s="658"/>
      <c r="DW29" s="630">
        <v>14.5</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500327</v>
      </c>
      <c r="S30" s="626"/>
      <c r="T30" s="626"/>
      <c r="U30" s="626"/>
      <c r="V30" s="626"/>
      <c r="W30" s="626"/>
      <c r="X30" s="626"/>
      <c r="Y30" s="627"/>
      <c r="Z30" s="628">
        <v>2.2999999999999998</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v>
      </c>
      <c r="BH30" s="684"/>
      <c r="BI30" s="684"/>
      <c r="BJ30" s="684"/>
      <c r="BK30" s="684"/>
      <c r="BL30" s="684"/>
      <c r="BM30" s="620">
        <v>96.2</v>
      </c>
      <c r="BN30" s="684"/>
      <c r="BO30" s="684"/>
      <c r="BP30" s="684"/>
      <c r="BQ30" s="685"/>
      <c r="BR30" s="683">
        <v>99</v>
      </c>
      <c r="BS30" s="684"/>
      <c r="BT30" s="684"/>
      <c r="BU30" s="684"/>
      <c r="BV30" s="684"/>
      <c r="BW30" s="684"/>
      <c r="BX30" s="620">
        <v>95.8</v>
      </c>
      <c r="BY30" s="684"/>
      <c r="BZ30" s="684"/>
      <c r="CA30" s="684"/>
      <c r="CB30" s="685"/>
      <c r="CD30" s="688"/>
      <c r="CE30" s="689"/>
      <c r="CF30" s="639" t="s">
        <v>293</v>
      </c>
      <c r="CG30" s="640"/>
      <c r="CH30" s="640"/>
      <c r="CI30" s="640"/>
      <c r="CJ30" s="640"/>
      <c r="CK30" s="640"/>
      <c r="CL30" s="640"/>
      <c r="CM30" s="640"/>
      <c r="CN30" s="640"/>
      <c r="CO30" s="640"/>
      <c r="CP30" s="640"/>
      <c r="CQ30" s="641"/>
      <c r="CR30" s="625">
        <v>1734392</v>
      </c>
      <c r="CS30" s="626"/>
      <c r="CT30" s="626"/>
      <c r="CU30" s="626"/>
      <c r="CV30" s="626"/>
      <c r="CW30" s="626"/>
      <c r="CX30" s="626"/>
      <c r="CY30" s="627"/>
      <c r="CZ30" s="659">
        <v>8.5</v>
      </c>
      <c r="DA30" s="660"/>
      <c r="DB30" s="660"/>
      <c r="DC30" s="661"/>
      <c r="DD30" s="634">
        <v>1670817</v>
      </c>
      <c r="DE30" s="626"/>
      <c r="DF30" s="626"/>
      <c r="DG30" s="626"/>
      <c r="DH30" s="626"/>
      <c r="DI30" s="626"/>
      <c r="DJ30" s="626"/>
      <c r="DK30" s="627"/>
      <c r="DL30" s="634">
        <v>1670817</v>
      </c>
      <c r="DM30" s="626"/>
      <c r="DN30" s="626"/>
      <c r="DO30" s="626"/>
      <c r="DP30" s="626"/>
      <c r="DQ30" s="626"/>
      <c r="DR30" s="626"/>
      <c r="DS30" s="626"/>
      <c r="DT30" s="626"/>
      <c r="DU30" s="626"/>
      <c r="DV30" s="627"/>
      <c r="DW30" s="630">
        <v>13</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570096</v>
      </c>
      <c r="S31" s="626"/>
      <c r="T31" s="626"/>
      <c r="U31" s="626"/>
      <c r="V31" s="626"/>
      <c r="W31" s="626"/>
      <c r="X31" s="626"/>
      <c r="Y31" s="627"/>
      <c r="Z31" s="628">
        <v>2.7</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99.1</v>
      </c>
      <c r="BH31" s="657"/>
      <c r="BI31" s="657"/>
      <c r="BJ31" s="657"/>
      <c r="BK31" s="657"/>
      <c r="BL31" s="657"/>
      <c r="BM31" s="631">
        <v>97</v>
      </c>
      <c r="BN31" s="681"/>
      <c r="BO31" s="681"/>
      <c r="BP31" s="681"/>
      <c r="BQ31" s="682"/>
      <c r="BR31" s="680">
        <v>99.1</v>
      </c>
      <c r="BS31" s="657"/>
      <c r="BT31" s="657"/>
      <c r="BU31" s="657"/>
      <c r="BV31" s="657"/>
      <c r="BW31" s="657"/>
      <c r="BX31" s="631">
        <v>96.7</v>
      </c>
      <c r="BY31" s="681"/>
      <c r="BZ31" s="681"/>
      <c r="CA31" s="681"/>
      <c r="CB31" s="682"/>
      <c r="CD31" s="688"/>
      <c r="CE31" s="689"/>
      <c r="CF31" s="639" t="s">
        <v>297</v>
      </c>
      <c r="CG31" s="640"/>
      <c r="CH31" s="640"/>
      <c r="CI31" s="640"/>
      <c r="CJ31" s="640"/>
      <c r="CK31" s="640"/>
      <c r="CL31" s="640"/>
      <c r="CM31" s="640"/>
      <c r="CN31" s="640"/>
      <c r="CO31" s="640"/>
      <c r="CP31" s="640"/>
      <c r="CQ31" s="641"/>
      <c r="CR31" s="625">
        <v>187696</v>
      </c>
      <c r="CS31" s="657"/>
      <c r="CT31" s="657"/>
      <c r="CU31" s="657"/>
      <c r="CV31" s="657"/>
      <c r="CW31" s="657"/>
      <c r="CX31" s="657"/>
      <c r="CY31" s="658"/>
      <c r="CZ31" s="659">
        <v>0.9</v>
      </c>
      <c r="DA31" s="660"/>
      <c r="DB31" s="660"/>
      <c r="DC31" s="661"/>
      <c r="DD31" s="634">
        <v>181245</v>
      </c>
      <c r="DE31" s="657"/>
      <c r="DF31" s="657"/>
      <c r="DG31" s="657"/>
      <c r="DH31" s="657"/>
      <c r="DI31" s="657"/>
      <c r="DJ31" s="657"/>
      <c r="DK31" s="658"/>
      <c r="DL31" s="634">
        <v>181245</v>
      </c>
      <c r="DM31" s="657"/>
      <c r="DN31" s="657"/>
      <c r="DO31" s="657"/>
      <c r="DP31" s="657"/>
      <c r="DQ31" s="657"/>
      <c r="DR31" s="657"/>
      <c r="DS31" s="657"/>
      <c r="DT31" s="657"/>
      <c r="DU31" s="657"/>
      <c r="DV31" s="658"/>
      <c r="DW31" s="630">
        <v>1.4</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193679</v>
      </c>
      <c r="S32" s="626"/>
      <c r="T32" s="626"/>
      <c r="U32" s="626"/>
      <c r="V32" s="626"/>
      <c r="W32" s="626"/>
      <c r="X32" s="626"/>
      <c r="Y32" s="627"/>
      <c r="Z32" s="628">
        <v>0.9</v>
      </c>
      <c r="AA32" s="628"/>
      <c r="AB32" s="628"/>
      <c r="AC32" s="628"/>
      <c r="AD32" s="629">
        <v>329</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98.8</v>
      </c>
      <c r="BH32" s="693"/>
      <c r="BI32" s="693"/>
      <c r="BJ32" s="693"/>
      <c r="BK32" s="693"/>
      <c r="BL32" s="693"/>
      <c r="BM32" s="694">
        <v>94.9</v>
      </c>
      <c r="BN32" s="693"/>
      <c r="BO32" s="693"/>
      <c r="BP32" s="693"/>
      <c r="BQ32" s="695"/>
      <c r="BR32" s="692">
        <v>98.9</v>
      </c>
      <c r="BS32" s="693"/>
      <c r="BT32" s="693"/>
      <c r="BU32" s="693"/>
      <c r="BV32" s="693"/>
      <c r="BW32" s="693"/>
      <c r="BX32" s="694">
        <v>94.3</v>
      </c>
      <c r="BY32" s="693"/>
      <c r="BZ32" s="693"/>
      <c r="CA32" s="693"/>
      <c r="CB32" s="695"/>
      <c r="CD32" s="690"/>
      <c r="CE32" s="691"/>
      <c r="CF32" s="639" t="s">
        <v>300</v>
      </c>
      <c r="CG32" s="640"/>
      <c r="CH32" s="640"/>
      <c r="CI32" s="640"/>
      <c r="CJ32" s="640"/>
      <c r="CK32" s="640"/>
      <c r="CL32" s="640"/>
      <c r="CM32" s="640"/>
      <c r="CN32" s="640"/>
      <c r="CO32" s="640"/>
      <c r="CP32" s="640"/>
      <c r="CQ32" s="641"/>
      <c r="CR32" s="625">
        <v>21</v>
      </c>
      <c r="CS32" s="626"/>
      <c r="CT32" s="626"/>
      <c r="CU32" s="626"/>
      <c r="CV32" s="626"/>
      <c r="CW32" s="626"/>
      <c r="CX32" s="626"/>
      <c r="CY32" s="627"/>
      <c r="CZ32" s="659">
        <v>0</v>
      </c>
      <c r="DA32" s="660"/>
      <c r="DB32" s="660"/>
      <c r="DC32" s="661"/>
      <c r="DD32" s="634">
        <v>21</v>
      </c>
      <c r="DE32" s="626"/>
      <c r="DF32" s="626"/>
      <c r="DG32" s="626"/>
      <c r="DH32" s="626"/>
      <c r="DI32" s="626"/>
      <c r="DJ32" s="626"/>
      <c r="DK32" s="627"/>
      <c r="DL32" s="634">
        <v>21</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1650708</v>
      </c>
      <c r="S33" s="626"/>
      <c r="T33" s="626"/>
      <c r="U33" s="626"/>
      <c r="V33" s="626"/>
      <c r="W33" s="626"/>
      <c r="X33" s="626"/>
      <c r="Y33" s="627"/>
      <c r="Z33" s="628">
        <v>7.7</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8279251</v>
      </c>
      <c r="CS33" s="657"/>
      <c r="CT33" s="657"/>
      <c r="CU33" s="657"/>
      <c r="CV33" s="657"/>
      <c r="CW33" s="657"/>
      <c r="CX33" s="657"/>
      <c r="CY33" s="658"/>
      <c r="CZ33" s="659">
        <v>40.5</v>
      </c>
      <c r="DA33" s="660"/>
      <c r="DB33" s="660"/>
      <c r="DC33" s="661"/>
      <c r="DD33" s="634">
        <v>7168170</v>
      </c>
      <c r="DE33" s="657"/>
      <c r="DF33" s="657"/>
      <c r="DG33" s="657"/>
      <c r="DH33" s="657"/>
      <c r="DI33" s="657"/>
      <c r="DJ33" s="657"/>
      <c r="DK33" s="658"/>
      <c r="DL33" s="634">
        <v>6172201</v>
      </c>
      <c r="DM33" s="657"/>
      <c r="DN33" s="657"/>
      <c r="DO33" s="657"/>
      <c r="DP33" s="657"/>
      <c r="DQ33" s="657"/>
      <c r="DR33" s="657"/>
      <c r="DS33" s="657"/>
      <c r="DT33" s="657"/>
      <c r="DU33" s="657"/>
      <c r="DV33" s="658"/>
      <c r="DW33" s="630">
        <v>48.2</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2821536</v>
      </c>
      <c r="CS34" s="626"/>
      <c r="CT34" s="626"/>
      <c r="CU34" s="626"/>
      <c r="CV34" s="626"/>
      <c r="CW34" s="626"/>
      <c r="CX34" s="626"/>
      <c r="CY34" s="627"/>
      <c r="CZ34" s="659">
        <v>13.8</v>
      </c>
      <c r="DA34" s="660"/>
      <c r="DB34" s="660"/>
      <c r="DC34" s="661"/>
      <c r="DD34" s="634">
        <v>2314290</v>
      </c>
      <c r="DE34" s="626"/>
      <c r="DF34" s="626"/>
      <c r="DG34" s="626"/>
      <c r="DH34" s="626"/>
      <c r="DI34" s="626"/>
      <c r="DJ34" s="626"/>
      <c r="DK34" s="627"/>
      <c r="DL34" s="634">
        <v>2024751</v>
      </c>
      <c r="DM34" s="626"/>
      <c r="DN34" s="626"/>
      <c r="DO34" s="626"/>
      <c r="DP34" s="626"/>
      <c r="DQ34" s="626"/>
      <c r="DR34" s="626"/>
      <c r="DS34" s="626"/>
      <c r="DT34" s="626"/>
      <c r="DU34" s="626"/>
      <c r="DV34" s="627"/>
      <c r="DW34" s="630">
        <v>15.8</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680808</v>
      </c>
      <c r="S35" s="626"/>
      <c r="T35" s="626"/>
      <c r="U35" s="626"/>
      <c r="V35" s="626"/>
      <c r="W35" s="626"/>
      <c r="X35" s="626"/>
      <c r="Y35" s="627"/>
      <c r="Z35" s="628">
        <v>3.2</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2792434</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33775</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155026</v>
      </c>
      <c r="CS35" s="657"/>
      <c r="CT35" s="657"/>
      <c r="CU35" s="657"/>
      <c r="CV35" s="657"/>
      <c r="CW35" s="657"/>
      <c r="CX35" s="657"/>
      <c r="CY35" s="658"/>
      <c r="CZ35" s="659">
        <v>0.8</v>
      </c>
      <c r="DA35" s="660"/>
      <c r="DB35" s="660"/>
      <c r="DC35" s="661"/>
      <c r="DD35" s="634">
        <v>142820</v>
      </c>
      <c r="DE35" s="657"/>
      <c r="DF35" s="657"/>
      <c r="DG35" s="657"/>
      <c r="DH35" s="657"/>
      <c r="DI35" s="657"/>
      <c r="DJ35" s="657"/>
      <c r="DK35" s="658"/>
      <c r="DL35" s="634">
        <v>136951</v>
      </c>
      <c r="DM35" s="657"/>
      <c r="DN35" s="657"/>
      <c r="DO35" s="657"/>
      <c r="DP35" s="657"/>
      <c r="DQ35" s="657"/>
      <c r="DR35" s="657"/>
      <c r="DS35" s="657"/>
      <c r="DT35" s="657"/>
      <c r="DU35" s="657"/>
      <c r="DV35" s="658"/>
      <c r="DW35" s="630">
        <v>1.1000000000000001</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21342443</v>
      </c>
      <c r="S36" s="698"/>
      <c r="T36" s="698"/>
      <c r="U36" s="698"/>
      <c r="V36" s="698"/>
      <c r="W36" s="698"/>
      <c r="X36" s="698"/>
      <c r="Y36" s="699"/>
      <c r="Z36" s="700">
        <v>100</v>
      </c>
      <c r="AA36" s="700"/>
      <c r="AB36" s="700"/>
      <c r="AC36" s="700"/>
      <c r="AD36" s="701">
        <v>12132486</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640159</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-161940</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2883109</v>
      </c>
      <c r="CS36" s="626"/>
      <c r="CT36" s="626"/>
      <c r="CU36" s="626"/>
      <c r="CV36" s="626"/>
      <c r="CW36" s="626"/>
      <c r="CX36" s="626"/>
      <c r="CY36" s="627"/>
      <c r="CZ36" s="659">
        <v>14.1</v>
      </c>
      <c r="DA36" s="660"/>
      <c r="DB36" s="660"/>
      <c r="DC36" s="661"/>
      <c r="DD36" s="634">
        <v>2799826</v>
      </c>
      <c r="DE36" s="626"/>
      <c r="DF36" s="626"/>
      <c r="DG36" s="626"/>
      <c r="DH36" s="626"/>
      <c r="DI36" s="626"/>
      <c r="DJ36" s="626"/>
      <c r="DK36" s="627"/>
      <c r="DL36" s="634">
        <v>2461339</v>
      </c>
      <c r="DM36" s="626"/>
      <c r="DN36" s="626"/>
      <c r="DO36" s="626"/>
      <c r="DP36" s="626"/>
      <c r="DQ36" s="626"/>
      <c r="DR36" s="626"/>
      <c r="DS36" s="626"/>
      <c r="DT36" s="626"/>
      <c r="DU36" s="626"/>
      <c r="DV36" s="627"/>
      <c r="DW36" s="630">
        <v>19.2</v>
      </c>
      <c r="DX36" s="655"/>
      <c r="DY36" s="655"/>
      <c r="DZ36" s="655"/>
      <c r="EA36" s="655"/>
      <c r="EB36" s="655"/>
      <c r="EC36" s="656"/>
    </row>
    <row r="37" spans="2:133" ht="11.25" customHeight="1">
      <c r="AQ37" s="704" t="s">
        <v>315</v>
      </c>
      <c r="AR37" s="705"/>
      <c r="AS37" s="705"/>
      <c r="AT37" s="705"/>
      <c r="AU37" s="705"/>
      <c r="AV37" s="705"/>
      <c r="AW37" s="705"/>
      <c r="AX37" s="705"/>
      <c r="AY37" s="706"/>
      <c r="AZ37" s="625">
        <v>82640</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8455</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1661662</v>
      </c>
      <c r="CS37" s="657"/>
      <c r="CT37" s="657"/>
      <c r="CU37" s="657"/>
      <c r="CV37" s="657"/>
      <c r="CW37" s="657"/>
      <c r="CX37" s="657"/>
      <c r="CY37" s="658"/>
      <c r="CZ37" s="659">
        <v>8.1</v>
      </c>
      <c r="DA37" s="660"/>
      <c r="DB37" s="660"/>
      <c r="DC37" s="661"/>
      <c r="DD37" s="634">
        <v>1661662</v>
      </c>
      <c r="DE37" s="657"/>
      <c r="DF37" s="657"/>
      <c r="DG37" s="657"/>
      <c r="DH37" s="657"/>
      <c r="DI37" s="657"/>
      <c r="DJ37" s="657"/>
      <c r="DK37" s="658"/>
      <c r="DL37" s="634">
        <v>1661622</v>
      </c>
      <c r="DM37" s="657"/>
      <c r="DN37" s="657"/>
      <c r="DO37" s="657"/>
      <c r="DP37" s="657"/>
      <c r="DQ37" s="657"/>
      <c r="DR37" s="657"/>
      <c r="DS37" s="657"/>
      <c r="DT37" s="657"/>
      <c r="DU37" s="657"/>
      <c r="DV37" s="658"/>
      <c r="DW37" s="630">
        <v>13</v>
      </c>
      <c r="DX37" s="655"/>
      <c r="DY37" s="655"/>
      <c r="DZ37" s="655"/>
      <c r="EA37" s="655"/>
      <c r="EB37" s="655"/>
      <c r="EC37" s="656"/>
    </row>
    <row r="38" spans="2:133" ht="11.25" customHeight="1">
      <c r="AQ38" s="704" t="s">
        <v>318</v>
      </c>
      <c r="AR38" s="705"/>
      <c r="AS38" s="705"/>
      <c r="AT38" s="705"/>
      <c r="AU38" s="705"/>
      <c r="AV38" s="705"/>
      <c r="AW38" s="705"/>
      <c r="AX38" s="705"/>
      <c r="AY38" s="706"/>
      <c r="AZ38" s="625">
        <v>10805</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14205</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2069635</v>
      </c>
      <c r="CS38" s="626"/>
      <c r="CT38" s="626"/>
      <c r="CU38" s="626"/>
      <c r="CV38" s="626"/>
      <c r="CW38" s="626"/>
      <c r="CX38" s="626"/>
      <c r="CY38" s="627"/>
      <c r="CZ38" s="659">
        <v>10.1</v>
      </c>
      <c r="DA38" s="660"/>
      <c r="DB38" s="660"/>
      <c r="DC38" s="661"/>
      <c r="DD38" s="634">
        <v>1720339</v>
      </c>
      <c r="DE38" s="626"/>
      <c r="DF38" s="626"/>
      <c r="DG38" s="626"/>
      <c r="DH38" s="626"/>
      <c r="DI38" s="626"/>
      <c r="DJ38" s="626"/>
      <c r="DK38" s="627"/>
      <c r="DL38" s="634">
        <v>1549160</v>
      </c>
      <c r="DM38" s="626"/>
      <c r="DN38" s="626"/>
      <c r="DO38" s="626"/>
      <c r="DP38" s="626"/>
      <c r="DQ38" s="626"/>
      <c r="DR38" s="626"/>
      <c r="DS38" s="626"/>
      <c r="DT38" s="626"/>
      <c r="DU38" s="626"/>
      <c r="DV38" s="627"/>
      <c r="DW38" s="630">
        <v>12.1</v>
      </c>
      <c r="DX38" s="655"/>
      <c r="DY38" s="655"/>
      <c r="DZ38" s="655"/>
      <c r="EA38" s="655"/>
      <c r="EB38" s="655"/>
      <c r="EC38" s="656"/>
    </row>
    <row r="39" spans="2:133" ht="11.25" customHeight="1">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87</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240550</v>
      </c>
      <c r="CS39" s="657"/>
      <c r="CT39" s="657"/>
      <c r="CU39" s="657"/>
      <c r="CV39" s="657"/>
      <c r="CW39" s="657"/>
      <c r="CX39" s="657"/>
      <c r="CY39" s="658"/>
      <c r="CZ39" s="659">
        <v>1.2</v>
      </c>
      <c r="DA39" s="660"/>
      <c r="DB39" s="660"/>
      <c r="DC39" s="661"/>
      <c r="DD39" s="634">
        <v>188000</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534733</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111</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109395</v>
      </c>
      <c r="CS40" s="626"/>
      <c r="CT40" s="626"/>
      <c r="CU40" s="626"/>
      <c r="CV40" s="626"/>
      <c r="CW40" s="626"/>
      <c r="CX40" s="626"/>
      <c r="CY40" s="627"/>
      <c r="CZ40" s="659">
        <v>0.5</v>
      </c>
      <c r="DA40" s="660"/>
      <c r="DB40" s="660"/>
      <c r="DC40" s="661"/>
      <c r="DD40" s="634">
        <v>2895</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1524097</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335</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2017288</v>
      </c>
      <c r="CS42" s="626"/>
      <c r="CT42" s="626"/>
      <c r="CU42" s="626"/>
      <c r="CV42" s="626"/>
      <c r="CW42" s="626"/>
      <c r="CX42" s="626"/>
      <c r="CY42" s="627"/>
      <c r="CZ42" s="659">
        <v>9.9</v>
      </c>
      <c r="DA42" s="708"/>
      <c r="DB42" s="708"/>
      <c r="DC42" s="709"/>
      <c r="DD42" s="634">
        <v>247669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41666</v>
      </c>
      <c r="CS43" s="657"/>
      <c r="CT43" s="657"/>
      <c r="CU43" s="657"/>
      <c r="CV43" s="657"/>
      <c r="CW43" s="657"/>
      <c r="CX43" s="657"/>
      <c r="CY43" s="658"/>
      <c r="CZ43" s="659">
        <v>0.2</v>
      </c>
      <c r="DA43" s="660"/>
      <c r="DB43" s="660"/>
      <c r="DC43" s="661"/>
      <c r="DD43" s="634">
        <v>41666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2017282</v>
      </c>
      <c r="CS44" s="626"/>
      <c r="CT44" s="626"/>
      <c r="CU44" s="626"/>
      <c r="CV44" s="626"/>
      <c r="CW44" s="626"/>
      <c r="CX44" s="626"/>
      <c r="CY44" s="627"/>
      <c r="CZ44" s="659">
        <v>9.9</v>
      </c>
      <c r="DA44" s="708"/>
      <c r="DB44" s="708"/>
      <c r="DC44" s="709"/>
      <c r="DD44" s="634">
        <v>247663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786493</v>
      </c>
      <c r="CS45" s="657"/>
      <c r="CT45" s="657"/>
      <c r="CU45" s="657"/>
      <c r="CV45" s="657"/>
      <c r="CW45" s="657"/>
      <c r="CX45" s="657"/>
      <c r="CY45" s="658"/>
      <c r="CZ45" s="659">
        <v>3.8</v>
      </c>
      <c r="DA45" s="660"/>
      <c r="DB45" s="660"/>
      <c r="DC45" s="661"/>
      <c r="DD45" s="634">
        <v>77020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1057342</v>
      </c>
      <c r="CS46" s="626"/>
      <c r="CT46" s="626"/>
      <c r="CU46" s="626"/>
      <c r="CV46" s="626"/>
      <c r="CW46" s="626"/>
      <c r="CX46" s="626"/>
      <c r="CY46" s="627"/>
      <c r="CZ46" s="659">
        <v>5.2</v>
      </c>
      <c r="DA46" s="708"/>
      <c r="DB46" s="708"/>
      <c r="DC46" s="709"/>
      <c r="DD46" s="634">
        <v>168952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6</v>
      </c>
      <c r="CS47" s="657"/>
      <c r="CT47" s="657"/>
      <c r="CU47" s="657"/>
      <c r="CV47" s="657"/>
      <c r="CW47" s="657"/>
      <c r="CX47" s="657"/>
      <c r="CY47" s="658"/>
      <c r="CZ47" s="659">
        <v>0</v>
      </c>
      <c r="DA47" s="660"/>
      <c r="DB47" s="660"/>
      <c r="DC47" s="661"/>
      <c r="DD47" s="634">
        <v>6</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20451236</v>
      </c>
      <c r="CS49" s="693"/>
      <c r="CT49" s="693"/>
      <c r="CU49" s="693"/>
      <c r="CV49" s="693"/>
      <c r="CW49" s="693"/>
      <c r="CX49" s="693"/>
      <c r="CY49" s="720"/>
      <c r="CZ49" s="721">
        <v>100</v>
      </c>
      <c r="DA49" s="722"/>
      <c r="DB49" s="722"/>
      <c r="DC49" s="723"/>
      <c r="DD49" s="724">
        <v>13245560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21331</v>
      </c>
      <c r="R7" s="755"/>
      <c r="S7" s="755"/>
      <c r="T7" s="755"/>
      <c r="U7" s="755"/>
      <c r="V7" s="755">
        <v>20447</v>
      </c>
      <c r="W7" s="755"/>
      <c r="X7" s="755"/>
      <c r="Y7" s="755"/>
      <c r="Z7" s="755"/>
      <c r="AA7" s="755">
        <v>884</v>
      </c>
      <c r="AB7" s="755"/>
      <c r="AC7" s="755"/>
      <c r="AD7" s="755"/>
      <c r="AE7" s="756"/>
      <c r="AF7" s="757">
        <v>705</v>
      </c>
      <c r="AG7" s="758"/>
      <c r="AH7" s="758"/>
      <c r="AI7" s="758"/>
      <c r="AJ7" s="759"/>
      <c r="AK7" s="794">
        <v>500</v>
      </c>
      <c r="AL7" s="795"/>
      <c r="AM7" s="795"/>
      <c r="AN7" s="795"/>
      <c r="AO7" s="795"/>
      <c r="AP7" s="795">
        <v>20294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t="s">
        <v>367</v>
      </c>
      <c r="C8" s="776"/>
      <c r="D8" s="776"/>
      <c r="E8" s="776"/>
      <c r="F8" s="776"/>
      <c r="G8" s="776"/>
      <c r="H8" s="776"/>
      <c r="I8" s="776"/>
      <c r="J8" s="776"/>
      <c r="K8" s="776"/>
      <c r="L8" s="776"/>
      <c r="M8" s="776"/>
      <c r="N8" s="776"/>
      <c r="O8" s="776"/>
      <c r="P8" s="777"/>
      <c r="Q8" s="778">
        <v>12</v>
      </c>
      <c r="R8" s="779"/>
      <c r="S8" s="779"/>
      <c r="T8" s="779"/>
      <c r="U8" s="779"/>
      <c r="V8" s="779">
        <v>5</v>
      </c>
      <c r="W8" s="779"/>
      <c r="X8" s="779"/>
      <c r="Y8" s="779"/>
      <c r="Z8" s="779"/>
      <c r="AA8" s="779">
        <v>7</v>
      </c>
      <c r="AB8" s="779"/>
      <c r="AC8" s="779"/>
      <c r="AD8" s="779"/>
      <c r="AE8" s="780"/>
      <c r="AF8" s="781">
        <v>7</v>
      </c>
      <c r="AG8" s="782"/>
      <c r="AH8" s="782"/>
      <c r="AI8" s="782"/>
      <c r="AJ8" s="783"/>
      <c r="AK8" s="784" t="s">
        <v>531</v>
      </c>
      <c r="AL8" s="785"/>
      <c r="AM8" s="785"/>
      <c r="AN8" s="785"/>
      <c r="AO8" s="785"/>
      <c r="AP8" s="785">
        <v>10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v>21342</v>
      </c>
      <c r="R23" s="814"/>
      <c r="S23" s="814"/>
      <c r="T23" s="814"/>
      <c r="U23" s="814"/>
      <c r="V23" s="814">
        <v>20451</v>
      </c>
      <c r="W23" s="814"/>
      <c r="X23" s="814"/>
      <c r="Y23" s="814"/>
      <c r="Z23" s="814"/>
      <c r="AA23" s="814">
        <v>891</v>
      </c>
      <c r="AB23" s="814"/>
      <c r="AC23" s="814"/>
      <c r="AD23" s="814"/>
      <c r="AE23" s="815"/>
      <c r="AF23" s="816">
        <v>712</v>
      </c>
      <c r="AG23" s="814"/>
      <c r="AH23" s="814"/>
      <c r="AI23" s="814"/>
      <c r="AJ23" s="817"/>
      <c r="AK23" s="818"/>
      <c r="AL23" s="819"/>
      <c r="AM23" s="819"/>
      <c r="AN23" s="819"/>
      <c r="AO23" s="819"/>
      <c r="AP23" s="814">
        <v>20304</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7734</v>
      </c>
      <c r="R28" s="843"/>
      <c r="S28" s="843"/>
      <c r="T28" s="843"/>
      <c r="U28" s="843"/>
      <c r="V28" s="843">
        <v>7700</v>
      </c>
      <c r="W28" s="843"/>
      <c r="X28" s="843"/>
      <c r="Y28" s="843"/>
      <c r="Z28" s="843"/>
      <c r="AA28" s="843">
        <v>34</v>
      </c>
      <c r="AB28" s="843"/>
      <c r="AC28" s="843"/>
      <c r="AD28" s="843"/>
      <c r="AE28" s="844"/>
      <c r="AF28" s="845">
        <v>34</v>
      </c>
      <c r="AG28" s="843"/>
      <c r="AH28" s="843"/>
      <c r="AI28" s="843"/>
      <c r="AJ28" s="846"/>
      <c r="AK28" s="847">
        <v>535</v>
      </c>
      <c r="AL28" s="838"/>
      <c r="AM28" s="838"/>
      <c r="AN28" s="838"/>
      <c r="AO28" s="838"/>
      <c r="AP28" s="838" t="s">
        <v>531</v>
      </c>
      <c r="AQ28" s="838"/>
      <c r="AR28" s="838"/>
      <c r="AS28" s="838"/>
      <c r="AT28" s="838"/>
      <c r="AU28" s="838" t="s">
        <v>531</v>
      </c>
      <c r="AV28" s="838"/>
      <c r="AW28" s="838"/>
      <c r="AX28" s="838"/>
      <c r="AY28" s="838"/>
      <c r="AZ28" s="839" t="s">
        <v>531</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4685</v>
      </c>
      <c r="R29" s="779"/>
      <c r="S29" s="779"/>
      <c r="T29" s="779"/>
      <c r="U29" s="779"/>
      <c r="V29" s="779">
        <v>4538</v>
      </c>
      <c r="W29" s="779"/>
      <c r="X29" s="779"/>
      <c r="Y29" s="779"/>
      <c r="Z29" s="779"/>
      <c r="AA29" s="779">
        <v>147</v>
      </c>
      <c r="AB29" s="779"/>
      <c r="AC29" s="779"/>
      <c r="AD29" s="779"/>
      <c r="AE29" s="780"/>
      <c r="AF29" s="781">
        <v>147</v>
      </c>
      <c r="AG29" s="782"/>
      <c r="AH29" s="782"/>
      <c r="AI29" s="782"/>
      <c r="AJ29" s="783"/>
      <c r="AK29" s="850">
        <v>664</v>
      </c>
      <c r="AL29" s="851"/>
      <c r="AM29" s="851"/>
      <c r="AN29" s="851"/>
      <c r="AO29" s="851"/>
      <c r="AP29" s="851" t="s">
        <v>531</v>
      </c>
      <c r="AQ29" s="851"/>
      <c r="AR29" s="851"/>
      <c r="AS29" s="851"/>
      <c r="AT29" s="851"/>
      <c r="AU29" s="851" t="s">
        <v>531</v>
      </c>
      <c r="AV29" s="851"/>
      <c r="AW29" s="851"/>
      <c r="AX29" s="851"/>
      <c r="AY29" s="851"/>
      <c r="AZ29" s="852" t="s">
        <v>531</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925</v>
      </c>
      <c r="R30" s="779"/>
      <c r="S30" s="779"/>
      <c r="T30" s="779"/>
      <c r="U30" s="779"/>
      <c r="V30" s="779">
        <v>918</v>
      </c>
      <c r="W30" s="779"/>
      <c r="X30" s="779"/>
      <c r="Y30" s="779"/>
      <c r="Z30" s="779"/>
      <c r="AA30" s="779">
        <v>7</v>
      </c>
      <c r="AB30" s="779"/>
      <c r="AC30" s="779"/>
      <c r="AD30" s="779"/>
      <c r="AE30" s="780"/>
      <c r="AF30" s="781">
        <v>7</v>
      </c>
      <c r="AG30" s="782"/>
      <c r="AH30" s="782"/>
      <c r="AI30" s="782"/>
      <c r="AJ30" s="783"/>
      <c r="AK30" s="850">
        <v>193</v>
      </c>
      <c r="AL30" s="851"/>
      <c r="AM30" s="851"/>
      <c r="AN30" s="851"/>
      <c r="AO30" s="851"/>
      <c r="AP30" s="851" t="s">
        <v>531</v>
      </c>
      <c r="AQ30" s="851"/>
      <c r="AR30" s="851"/>
      <c r="AS30" s="851"/>
      <c r="AT30" s="851"/>
      <c r="AU30" s="851" t="s">
        <v>531</v>
      </c>
      <c r="AV30" s="851"/>
      <c r="AW30" s="851"/>
      <c r="AX30" s="851"/>
      <c r="AY30" s="851"/>
      <c r="AZ30" s="852" t="s">
        <v>531</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1843</v>
      </c>
      <c r="R31" s="779"/>
      <c r="S31" s="779"/>
      <c r="T31" s="779"/>
      <c r="U31" s="779"/>
      <c r="V31" s="779">
        <v>1811</v>
      </c>
      <c r="W31" s="779"/>
      <c r="X31" s="779"/>
      <c r="Y31" s="779"/>
      <c r="Z31" s="779"/>
      <c r="AA31" s="779">
        <v>31</v>
      </c>
      <c r="AB31" s="779"/>
      <c r="AC31" s="779"/>
      <c r="AD31" s="779"/>
      <c r="AE31" s="780"/>
      <c r="AF31" s="781">
        <v>123</v>
      </c>
      <c r="AG31" s="782"/>
      <c r="AH31" s="782"/>
      <c r="AI31" s="782"/>
      <c r="AJ31" s="783"/>
      <c r="AK31" s="850">
        <v>640</v>
      </c>
      <c r="AL31" s="851"/>
      <c r="AM31" s="851"/>
      <c r="AN31" s="851"/>
      <c r="AO31" s="851"/>
      <c r="AP31" s="851">
        <v>16385</v>
      </c>
      <c r="AQ31" s="851"/>
      <c r="AR31" s="851"/>
      <c r="AS31" s="851"/>
      <c r="AT31" s="851"/>
      <c r="AU31" s="851">
        <v>10437</v>
      </c>
      <c r="AV31" s="851"/>
      <c r="AW31" s="851"/>
      <c r="AX31" s="851"/>
      <c r="AY31" s="851"/>
      <c r="AZ31" s="852" t="s">
        <v>531</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387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311</v>
      </c>
      <c r="AG63" s="862"/>
      <c r="AH63" s="862"/>
      <c r="AI63" s="862"/>
      <c r="AJ63" s="863"/>
      <c r="AK63" s="864"/>
      <c r="AL63" s="859"/>
      <c r="AM63" s="859"/>
      <c r="AN63" s="859"/>
      <c r="AO63" s="859"/>
      <c r="AP63" s="862">
        <v>16385</v>
      </c>
      <c r="AQ63" s="862"/>
      <c r="AR63" s="862"/>
      <c r="AS63" s="862"/>
      <c r="AT63" s="862"/>
      <c r="AU63" s="862">
        <v>10437</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389</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390</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532</v>
      </c>
      <c r="C68" s="890"/>
      <c r="D68" s="890"/>
      <c r="E68" s="890"/>
      <c r="F68" s="890"/>
      <c r="G68" s="890"/>
      <c r="H68" s="890"/>
      <c r="I68" s="890"/>
      <c r="J68" s="890"/>
      <c r="K68" s="890"/>
      <c r="L68" s="890"/>
      <c r="M68" s="890"/>
      <c r="N68" s="890"/>
      <c r="O68" s="890"/>
      <c r="P68" s="891"/>
      <c r="Q68" s="892">
        <v>1822</v>
      </c>
      <c r="R68" s="886"/>
      <c r="S68" s="886"/>
      <c r="T68" s="886"/>
      <c r="U68" s="886"/>
      <c r="V68" s="886">
        <v>1757</v>
      </c>
      <c r="W68" s="886"/>
      <c r="X68" s="886"/>
      <c r="Y68" s="886"/>
      <c r="Z68" s="886"/>
      <c r="AA68" s="886">
        <v>65</v>
      </c>
      <c r="AB68" s="886"/>
      <c r="AC68" s="886"/>
      <c r="AD68" s="886"/>
      <c r="AE68" s="886"/>
      <c r="AF68" s="886">
        <v>62</v>
      </c>
      <c r="AG68" s="886"/>
      <c r="AH68" s="886"/>
      <c r="AI68" s="886"/>
      <c r="AJ68" s="886"/>
      <c r="AK68" s="886" t="s">
        <v>531</v>
      </c>
      <c r="AL68" s="886"/>
      <c r="AM68" s="886"/>
      <c r="AN68" s="886"/>
      <c r="AO68" s="886"/>
      <c r="AP68" s="886">
        <v>747</v>
      </c>
      <c r="AQ68" s="886"/>
      <c r="AR68" s="886"/>
      <c r="AS68" s="886"/>
      <c r="AT68" s="886"/>
      <c r="AU68" s="886">
        <v>339</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533</v>
      </c>
      <c r="C69" s="894"/>
      <c r="D69" s="894"/>
      <c r="E69" s="894"/>
      <c r="F69" s="894"/>
      <c r="G69" s="894"/>
      <c r="H69" s="894"/>
      <c r="I69" s="894"/>
      <c r="J69" s="894"/>
      <c r="K69" s="894"/>
      <c r="L69" s="894"/>
      <c r="M69" s="894"/>
      <c r="N69" s="894"/>
      <c r="O69" s="894"/>
      <c r="P69" s="895"/>
      <c r="Q69" s="896">
        <v>264</v>
      </c>
      <c r="R69" s="851"/>
      <c r="S69" s="851"/>
      <c r="T69" s="851"/>
      <c r="U69" s="851"/>
      <c r="V69" s="851">
        <v>246</v>
      </c>
      <c r="W69" s="851"/>
      <c r="X69" s="851"/>
      <c r="Y69" s="851"/>
      <c r="Z69" s="851"/>
      <c r="AA69" s="851">
        <v>18</v>
      </c>
      <c r="AB69" s="851"/>
      <c r="AC69" s="851"/>
      <c r="AD69" s="851"/>
      <c r="AE69" s="851"/>
      <c r="AF69" s="851">
        <v>18</v>
      </c>
      <c r="AG69" s="851"/>
      <c r="AH69" s="851"/>
      <c r="AI69" s="851"/>
      <c r="AJ69" s="851"/>
      <c r="AK69" s="851" t="s">
        <v>531</v>
      </c>
      <c r="AL69" s="851"/>
      <c r="AM69" s="851"/>
      <c r="AN69" s="851"/>
      <c r="AO69" s="851"/>
      <c r="AP69" s="851">
        <v>149</v>
      </c>
      <c r="AQ69" s="851"/>
      <c r="AR69" s="851"/>
      <c r="AS69" s="851"/>
      <c r="AT69" s="851"/>
      <c r="AU69" s="851">
        <v>62</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534</v>
      </c>
      <c r="C70" s="894"/>
      <c r="D70" s="894"/>
      <c r="E70" s="894"/>
      <c r="F70" s="894"/>
      <c r="G70" s="894"/>
      <c r="H70" s="894"/>
      <c r="I70" s="894"/>
      <c r="J70" s="894"/>
      <c r="K70" s="894"/>
      <c r="L70" s="894"/>
      <c r="M70" s="894"/>
      <c r="N70" s="894"/>
      <c r="O70" s="894"/>
      <c r="P70" s="895"/>
      <c r="Q70" s="896">
        <v>3212</v>
      </c>
      <c r="R70" s="851"/>
      <c r="S70" s="851"/>
      <c r="T70" s="851"/>
      <c r="U70" s="851"/>
      <c r="V70" s="851">
        <v>2614</v>
      </c>
      <c r="W70" s="851"/>
      <c r="X70" s="851"/>
      <c r="Y70" s="851"/>
      <c r="Z70" s="851"/>
      <c r="AA70" s="851">
        <v>598</v>
      </c>
      <c r="AB70" s="851"/>
      <c r="AC70" s="851"/>
      <c r="AD70" s="851"/>
      <c r="AE70" s="851"/>
      <c r="AF70" s="851">
        <v>3906</v>
      </c>
      <c r="AG70" s="851"/>
      <c r="AH70" s="851"/>
      <c r="AI70" s="851"/>
      <c r="AJ70" s="851"/>
      <c r="AK70" s="851" t="s">
        <v>531</v>
      </c>
      <c r="AL70" s="851"/>
      <c r="AM70" s="851"/>
      <c r="AN70" s="851"/>
      <c r="AO70" s="851"/>
      <c r="AP70" s="851">
        <v>3150</v>
      </c>
      <c r="AQ70" s="851"/>
      <c r="AR70" s="851"/>
      <c r="AS70" s="851"/>
      <c r="AT70" s="851"/>
      <c r="AU70" s="851">
        <v>0</v>
      </c>
      <c r="AV70" s="851"/>
      <c r="AW70" s="851"/>
      <c r="AX70" s="851"/>
      <c r="AY70" s="851"/>
      <c r="AZ70" s="897" t="s">
        <v>551</v>
      </c>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535</v>
      </c>
      <c r="C71" s="894"/>
      <c r="D71" s="894"/>
      <c r="E71" s="894"/>
      <c r="F71" s="894"/>
      <c r="G71" s="894"/>
      <c r="H71" s="894"/>
      <c r="I71" s="894"/>
      <c r="J71" s="894"/>
      <c r="K71" s="894"/>
      <c r="L71" s="894"/>
      <c r="M71" s="894"/>
      <c r="N71" s="894"/>
      <c r="O71" s="894"/>
      <c r="P71" s="895"/>
      <c r="Q71" s="896">
        <v>128</v>
      </c>
      <c r="R71" s="851"/>
      <c r="S71" s="851"/>
      <c r="T71" s="851"/>
      <c r="U71" s="851"/>
      <c r="V71" s="851">
        <v>109</v>
      </c>
      <c r="W71" s="851"/>
      <c r="X71" s="851"/>
      <c r="Y71" s="851"/>
      <c r="Z71" s="851"/>
      <c r="AA71" s="851">
        <v>18</v>
      </c>
      <c r="AB71" s="851"/>
      <c r="AC71" s="851"/>
      <c r="AD71" s="851"/>
      <c r="AE71" s="851"/>
      <c r="AF71" s="851">
        <v>0</v>
      </c>
      <c r="AG71" s="851"/>
      <c r="AH71" s="851"/>
      <c r="AI71" s="851"/>
      <c r="AJ71" s="851"/>
      <c r="AK71" s="851" t="s">
        <v>531</v>
      </c>
      <c r="AL71" s="851"/>
      <c r="AM71" s="851"/>
      <c r="AN71" s="851"/>
      <c r="AO71" s="851"/>
      <c r="AP71" s="851">
        <v>234</v>
      </c>
      <c r="AQ71" s="851"/>
      <c r="AR71" s="851"/>
      <c r="AS71" s="851"/>
      <c r="AT71" s="851"/>
      <c r="AU71" s="851" t="s">
        <v>558</v>
      </c>
      <c r="AV71" s="851"/>
      <c r="AW71" s="851"/>
      <c r="AX71" s="851"/>
      <c r="AY71" s="851"/>
      <c r="AZ71" s="897" t="s">
        <v>552</v>
      </c>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536</v>
      </c>
      <c r="C72" s="894"/>
      <c r="D72" s="894"/>
      <c r="E72" s="894"/>
      <c r="F72" s="894"/>
      <c r="G72" s="894"/>
      <c r="H72" s="894"/>
      <c r="I72" s="894"/>
      <c r="J72" s="894"/>
      <c r="K72" s="894"/>
      <c r="L72" s="894"/>
      <c r="M72" s="894"/>
      <c r="N72" s="894"/>
      <c r="O72" s="894"/>
      <c r="P72" s="895"/>
      <c r="Q72" s="896">
        <v>13</v>
      </c>
      <c r="R72" s="851"/>
      <c r="S72" s="851"/>
      <c r="T72" s="851"/>
      <c r="U72" s="851"/>
      <c r="V72" s="851">
        <v>13</v>
      </c>
      <c r="W72" s="851"/>
      <c r="X72" s="851"/>
      <c r="Y72" s="851"/>
      <c r="Z72" s="851"/>
      <c r="AA72" s="851">
        <v>0</v>
      </c>
      <c r="AB72" s="851"/>
      <c r="AC72" s="851"/>
      <c r="AD72" s="851"/>
      <c r="AE72" s="851"/>
      <c r="AF72" s="851">
        <v>0</v>
      </c>
      <c r="AG72" s="851"/>
      <c r="AH72" s="851"/>
      <c r="AI72" s="851"/>
      <c r="AJ72" s="851"/>
      <c r="AK72" s="851" t="s">
        <v>559</v>
      </c>
      <c r="AL72" s="851"/>
      <c r="AM72" s="851"/>
      <c r="AN72" s="851"/>
      <c r="AO72" s="851"/>
      <c r="AP72" s="851">
        <v>15</v>
      </c>
      <c r="AQ72" s="851"/>
      <c r="AR72" s="851"/>
      <c r="AS72" s="851"/>
      <c r="AT72" s="851"/>
      <c r="AU72" s="851">
        <v>7</v>
      </c>
      <c r="AV72" s="851"/>
      <c r="AW72" s="851"/>
      <c r="AX72" s="851"/>
      <c r="AY72" s="851"/>
      <c r="AZ72" s="897" t="s">
        <v>552</v>
      </c>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537</v>
      </c>
      <c r="C73" s="894"/>
      <c r="D73" s="894"/>
      <c r="E73" s="894"/>
      <c r="F73" s="894"/>
      <c r="G73" s="894"/>
      <c r="H73" s="894"/>
      <c r="I73" s="894"/>
      <c r="J73" s="894"/>
      <c r="K73" s="894"/>
      <c r="L73" s="894"/>
      <c r="M73" s="894"/>
      <c r="N73" s="894"/>
      <c r="O73" s="894"/>
      <c r="P73" s="895"/>
      <c r="Q73" s="896">
        <v>613</v>
      </c>
      <c r="R73" s="851"/>
      <c r="S73" s="851"/>
      <c r="T73" s="851"/>
      <c r="U73" s="851"/>
      <c r="V73" s="851">
        <v>597</v>
      </c>
      <c r="W73" s="851"/>
      <c r="X73" s="851"/>
      <c r="Y73" s="851"/>
      <c r="Z73" s="851"/>
      <c r="AA73" s="851">
        <v>16</v>
      </c>
      <c r="AB73" s="851"/>
      <c r="AC73" s="851"/>
      <c r="AD73" s="851"/>
      <c r="AE73" s="851"/>
      <c r="AF73" s="851">
        <v>16</v>
      </c>
      <c r="AG73" s="851"/>
      <c r="AH73" s="851"/>
      <c r="AI73" s="851"/>
      <c r="AJ73" s="851"/>
      <c r="AK73" s="851" t="s">
        <v>531</v>
      </c>
      <c r="AL73" s="851"/>
      <c r="AM73" s="851"/>
      <c r="AN73" s="851"/>
      <c r="AO73" s="851"/>
      <c r="AP73" s="851">
        <v>711</v>
      </c>
      <c r="AQ73" s="851"/>
      <c r="AR73" s="851"/>
      <c r="AS73" s="851"/>
      <c r="AT73" s="851"/>
      <c r="AU73" s="851">
        <v>255</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538</v>
      </c>
      <c r="C74" s="894"/>
      <c r="D74" s="894"/>
      <c r="E74" s="894"/>
      <c r="F74" s="894"/>
      <c r="G74" s="894"/>
      <c r="H74" s="894"/>
      <c r="I74" s="894"/>
      <c r="J74" s="894"/>
      <c r="K74" s="894"/>
      <c r="L74" s="894"/>
      <c r="M74" s="894"/>
      <c r="N74" s="894"/>
      <c r="O74" s="894"/>
      <c r="P74" s="895"/>
      <c r="Q74" s="896">
        <v>288</v>
      </c>
      <c r="R74" s="851"/>
      <c r="S74" s="851"/>
      <c r="T74" s="851"/>
      <c r="U74" s="851"/>
      <c r="V74" s="851">
        <v>244</v>
      </c>
      <c r="W74" s="851"/>
      <c r="X74" s="851"/>
      <c r="Y74" s="851"/>
      <c r="Z74" s="851"/>
      <c r="AA74" s="851">
        <v>44</v>
      </c>
      <c r="AB74" s="851"/>
      <c r="AC74" s="851"/>
      <c r="AD74" s="851"/>
      <c r="AE74" s="851"/>
      <c r="AF74" s="851">
        <v>44</v>
      </c>
      <c r="AG74" s="851"/>
      <c r="AH74" s="851"/>
      <c r="AI74" s="851"/>
      <c r="AJ74" s="851"/>
      <c r="AK74" s="851" t="s">
        <v>557</v>
      </c>
      <c r="AL74" s="851"/>
      <c r="AM74" s="851"/>
      <c r="AN74" s="851"/>
      <c r="AO74" s="851"/>
      <c r="AP74" s="851">
        <v>60</v>
      </c>
      <c r="AQ74" s="851"/>
      <c r="AR74" s="851"/>
      <c r="AS74" s="851"/>
      <c r="AT74" s="851"/>
      <c r="AU74" s="851">
        <v>7</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539</v>
      </c>
      <c r="C75" s="894"/>
      <c r="D75" s="894"/>
      <c r="E75" s="894"/>
      <c r="F75" s="894"/>
      <c r="G75" s="894"/>
      <c r="H75" s="894"/>
      <c r="I75" s="894"/>
      <c r="J75" s="894"/>
      <c r="K75" s="894"/>
      <c r="L75" s="894"/>
      <c r="M75" s="894"/>
      <c r="N75" s="894"/>
      <c r="O75" s="894"/>
      <c r="P75" s="895"/>
      <c r="Q75" s="899">
        <v>4691</v>
      </c>
      <c r="R75" s="900"/>
      <c r="S75" s="900"/>
      <c r="T75" s="900"/>
      <c r="U75" s="850"/>
      <c r="V75" s="901">
        <v>4631</v>
      </c>
      <c r="W75" s="900"/>
      <c r="X75" s="900"/>
      <c r="Y75" s="900"/>
      <c r="Z75" s="850"/>
      <c r="AA75" s="901">
        <v>60</v>
      </c>
      <c r="AB75" s="900"/>
      <c r="AC75" s="900"/>
      <c r="AD75" s="900"/>
      <c r="AE75" s="850"/>
      <c r="AF75" s="901">
        <v>60</v>
      </c>
      <c r="AG75" s="900"/>
      <c r="AH75" s="900"/>
      <c r="AI75" s="900"/>
      <c r="AJ75" s="850"/>
      <c r="AK75" s="901">
        <v>138</v>
      </c>
      <c r="AL75" s="900"/>
      <c r="AM75" s="900"/>
      <c r="AN75" s="900"/>
      <c r="AO75" s="850"/>
      <c r="AP75" s="901">
        <v>1654</v>
      </c>
      <c r="AQ75" s="900"/>
      <c r="AR75" s="900"/>
      <c r="AS75" s="900"/>
      <c r="AT75" s="850"/>
      <c r="AU75" s="901">
        <v>271</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540</v>
      </c>
      <c r="C76" s="894"/>
      <c r="D76" s="894"/>
      <c r="E76" s="894"/>
      <c r="F76" s="894"/>
      <c r="G76" s="894"/>
      <c r="H76" s="894"/>
      <c r="I76" s="894"/>
      <c r="J76" s="894"/>
      <c r="K76" s="894"/>
      <c r="L76" s="894"/>
      <c r="M76" s="894"/>
      <c r="N76" s="894"/>
      <c r="O76" s="894"/>
      <c r="P76" s="895"/>
      <c r="Q76" s="896">
        <v>11508</v>
      </c>
      <c r="R76" s="851"/>
      <c r="S76" s="851"/>
      <c r="T76" s="851"/>
      <c r="U76" s="851"/>
      <c r="V76" s="851">
        <v>10178</v>
      </c>
      <c r="W76" s="851"/>
      <c r="X76" s="851"/>
      <c r="Y76" s="851"/>
      <c r="Z76" s="851"/>
      <c r="AA76" s="851">
        <v>1330</v>
      </c>
      <c r="AB76" s="851"/>
      <c r="AC76" s="851"/>
      <c r="AD76" s="851"/>
      <c r="AE76" s="851"/>
      <c r="AF76" s="901">
        <v>7980</v>
      </c>
      <c r="AG76" s="900"/>
      <c r="AH76" s="900"/>
      <c r="AI76" s="900"/>
      <c r="AJ76" s="850"/>
      <c r="AK76" s="901" t="s">
        <v>556</v>
      </c>
      <c r="AL76" s="900"/>
      <c r="AM76" s="900"/>
      <c r="AN76" s="900"/>
      <c r="AO76" s="850"/>
      <c r="AP76" s="901">
        <v>19568</v>
      </c>
      <c r="AQ76" s="900"/>
      <c r="AR76" s="900"/>
      <c r="AS76" s="900"/>
      <c r="AT76" s="850"/>
      <c r="AU76" s="901">
        <v>0</v>
      </c>
      <c r="AV76" s="900"/>
      <c r="AW76" s="900"/>
      <c r="AX76" s="900"/>
      <c r="AY76" s="850"/>
      <c r="AZ76" s="897" t="s">
        <v>551</v>
      </c>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541</v>
      </c>
      <c r="C77" s="894"/>
      <c r="D77" s="894"/>
      <c r="E77" s="894"/>
      <c r="F77" s="894"/>
      <c r="G77" s="894"/>
      <c r="H77" s="894"/>
      <c r="I77" s="894"/>
      <c r="J77" s="894"/>
      <c r="K77" s="894"/>
      <c r="L77" s="894"/>
      <c r="M77" s="894"/>
      <c r="N77" s="894"/>
      <c r="O77" s="894"/>
      <c r="P77" s="895"/>
      <c r="Q77" s="899">
        <v>101</v>
      </c>
      <c r="R77" s="900"/>
      <c r="S77" s="900"/>
      <c r="T77" s="900"/>
      <c r="U77" s="850"/>
      <c r="V77" s="901">
        <v>101</v>
      </c>
      <c r="W77" s="900"/>
      <c r="X77" s="900"/>
      <c r="Y77" s="900"/>
      <c r="Z77" s="850"/>
      <c r="AA77" s="901">
        <v>1</v>
      </c>
      <c r="AB77" s="900"/>
      <c r="AC77" s="900"/>
      <c r="AD77" s="900"/>
      <c r="AE77" s="850"/>
      <c r="AF77" s="901">
        <v>1</v>
      </c>
      <c r="AG77" s="900"/>
      <c r="AH77" s="900"/>
      <c r="AI77" s="900"/>
      <c r="AJ77" s="850"/>
      <c r="AK77" s="901">
        <v>1</v>
      </c>
      <c r="AL77" s="900"/>
      <c r="AM77" s="900"/>
      <c r="AN77" s="900"/>
      <c r="AO77" s="850"/>
      <c r="AP77" s="901" t="s">
        <v>531</v>
      </c>
      <c r="AQ77" s="900"/>
      <c r="AR77" s="900"/>
      <c r="AS77" s="900"/>
      <c r="AT77" s="850"/>
      <c r="AU77" s="901" t="s">
        <v>531</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542</v>
      </c>
      <c r="C78" s="894"/>
      <c r="D78" s="894"/>
      <c r="E78" s="894"/>
      <c r="F78" s="894"/>
      <c r="G78" s="894"/>
      <c r="H78" s="894"/>
      <c r="I78" s="894"/>
      <c r="J78" s="894"/>
      <c r="K78" s="894"/>
      <c r="L78" s="894"/>
      <c r="M78" s="894"/>
      <c r="N78" s="894"/>
      <c r="O78" s="894"/>
      <c r="P78" s="895"/>
      <c r="Q78" s="896">
        <v>12059</v>
      </c>
      <c r="R78" s="851"/>
      <c r="S78" s="851"/>
      <c r="T78" s="851"/>
      <c r="U78" s="851"/>
      <c r="V78" s="851">
        <v>11158</v>
      </c>
      <c r="W78" s="851"/>
      <c r="X78" s="851"/>
      <c r="Y78" s="851"/>
      <c r="Z78" s="851"/>
      <c r="AA78" s="851">
        <v>900</v>
      </c>
      <c r="AB78" s="851"/>
      <c r="AC78" s="851"/>
      <c r="AD78" s="851"/>
      <c r="AE78" s="851"/>
      <c r="AF78" s="851">
        <v>900</v>
      </c>
      <c r="AG78" s="851"/>
      <c r="AH78" s="851"/>
      <c r="AI78" s="851"/>
      <c r="AJ78" s="851"/>
      <c r="AK78" s="851" t="s">
        <v>531</v>
      </c>
      <c r="AL78" s="851"/>
      <c r="AM78" s="851"/>
      <c r="AN78" s="851"/>
      <c r="AO78" s="851"/>
      <c r="AP78" s="901" t="s">
        <v>531</v>
      </c>
      <c r="AQ78" s="900"/>
      <c r="AR78" s="900"/>
      <c r="AS78" s="900"/>
      <c r="AT78" s="850"/>
      <c r="AU78" s="901" t="s">
        <v>531</v>
      </c>
      <c r="AV78" s="900"/>
      <c r="AW78" s="900"/>
      <c r="AX78" s="900"/>
      <c r="AY78" s="850"/>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t="s">
        <v>543</v>
      </c>
      <c r="C79" s="894"/>
      <c r="D79" s="894"/>
      <c r="E79" s="894"/>
      <c r="F79" s="894"/>
      <c r="G79" s="894"/>
      <c r="H79" s="894"/>
      <c r="I79" s="894"/>
      <c r="J79" s="894"/>
      <c r="K79" s="894"/>
      <c r="L79" s="894"/>
      <c r="M79" s="894"/>
      <c r="N79" s="894"/>
      <c r="O79" s="894"/>
      <c r="P79" s="895"/>
      <c r="Q79" s="896">
        <v>70</v>
      </c>
      <c r="R79" s="851"/>
      <c r="S79" s="851"/>
      <c r="T79" s="851"/>
      <c r="U79" s="851"/>
      <c r="V79" s="851">
        <v>70</v>
      </c>
      <c r="W79" s="851"/>
      <c r="X79" s="851"/>
      <c r="Y79" s="851"/>
      <c r="Z79" s="851"/>
      <c r="AA79" s="851" t="s">
        <v>531</v>
      </c>
      <c r="AB79" s="851"/>
      <c r="AC79" s="851"/>
      <c r="AD79" s="851"/>
      <c r="AE79" s="851"/>
      <c r="AF79" s="851" t="s">
        <v>531</v>
      </c>
      <c r="AG79" s="851"/>
      <c r="AH79" s="851"/>
      <c r="AI79" s="851"/>
      <c r="AJ79" s="851"/>
      <c r="AK79" s="851" t="s">
        <v>531</v>
      </c>
      <c r="AL79" s="851"/>
      <c r="AM79" s="851"/>
      <c r="AN79" s="851"/>
      <c r="AO79" s="851"/>
      <c r="AP79" s="901" t="s">
        <v>531</v>
      </c>
      <c r="AQ79" s="900"/>
      <c r="AR79" s="900"/>
      <c r="AS79" s="900"/>
      <c r="AT79" s="850"/>
      <c r="AU79" s="901" t="s">
        <v>531</v>
      </c>
      <c r="AV79" s="900"/>
      <c r="AW79" s="900"/>
      <c r="AX79" s="900"/>
      <c r="AY79" s="850"/>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t="s">
        <v>544</v>
      </c>
      <c r="C80" s="894"/>
      <c r="D80" s="894"/>
      <c r="E80" s="894"/>
      <c r="F80" s="894"/>
      <c r="G80" s="894"/>
      <c r="H80" s="894"/>
      <c r="I80" s="894"/>
      <c r="J80" s="894"/>
      <c r="K80" s="894"/>
      <c r="L80" s="894"/>
      <c r="M80" s="894"/>
      <c r="N80" s="894"/>
      <c r="O80" s="894"/>
      <c r="P80" s="895"/>
      <c r="Q80" s="896">
        <v>202</v>
      </c>
      <c r="R80" s="851"/>
      <c r="S80" s="851"/>
      <c r="T80" s="851"/>
      <c r="U80" s="851"/>
      <c r="V80" s="851">
        <v>197</v>
      </c>
      <c r="W80" s="851"/>
      <c r="X80" s="851"/>
      <c r="Y80" s="851"/>
      <c r="Z80" s="851"/>
      <c r="AA80" s="851">
        <v>5</v>
      </c>
      <c r="AB80" s="851"/>
      <c r="AC80" s="851"/>
      <c r="AD80" s="851"/>
      <c r="AE80" s="851"/>
      <c r="AF80" s="851">
        <v>5</v>
      </c>
      <c r="AG80" s="851"/>
      <c r="AH80" s="851"/>
      <c r="AI80" s="851"/>
      <c r="AJ80" s="851"/>
      <c r="AK80" s="851">
        <v>17</v>
      </c>
      <c r="AL80" s="851"/>
      <c r="AM80" s="851"/>
      <c r="AN80" s="851"/>
      <c r="AO80" s="851"/>
      <c r="AP80" s="901" t="s">
        <v>531</v>
      </c>
      <c r="AQ80" s="900"/>
      <c r="AR80" s="900"/>
      <c r="AS80" s="900"/>
      <c r="AT80" s="850"/>
      <c r="AU80" s="901" t="s">
        <v>531</v>
      </c>
      <c r="AV80" s="900"/>
      <c r="AW80" s="900"/>
      <c r="AX80" s="900"/>
      <c r="AY80" s="850"/>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t="s">
        <v>545</v>
      </c>
      <c r="C81" s="894"/>
      <c r="D81" s="894"/>
      <c r="E81" s="894"/>
      <c r="F81" s="894"/>
      <c r="G81" s="894"/>
      <c r="H81" s="894"/>
      <c r="I81" s="894"/>
      <c r="J81" s="894"/>
      <c r="K81" s="894"/>
      <c r="L81" s="894"/>
      <c r="M81" s="894"/>
      <c r="N81" s="894"/>
      <c r="O81" s="894"/>
      <c r="P81" s="895"/>
      <c r="Q81" s="896">
        <v>64</v>
      </c>
      <c r="R81" s="851"/>
      <c r="S81" s="851"/>
      <c r="T81" s="851"/>
      <c r="U81" s="851"/>
      <c r="V81" s="851">
        <v>64</v>
      </c>
      <c r="W81" s="851"/>
      <c r="X81" s="851"/>
      <c r="Y81" s="851"/>
      <c r="Z81" s="851"/>
      <c r="AA81" s="851" t="s">
        <v>554</v>
      </c>
      <c r="AB81" s="851"/>
      <c r="AC81" s="851"/>
      <c r="AD81" s="851"/>
      <c r="AE81" s="851"/>
      <c r="AF81" s="851" t="s">
        <v>554</v>
      </c>
      <c r="AG81" s="851"/>
      <c r="AH81" s="851"/>
      <c r="AI81" s="851"/>
      <c r="AJ81" s="851"/>
      <c r="AK81" s="851" t="s">
        <v>553</v>
      </c>
      <c r="AL81" s="851"/>
      <c r="AM81" s="851"/>
      <c r="AN81" s="851"/>
      <c r="AO81" s="851"/>
      <c r="AP81" s="901" t="s">
        <v>531</v>
      </c>
      <c r="AQ81" s="900"/>
      <c r="AR81" s="900"/>
      <c r="AS81" s="900"/>
      <c r="AT81" s="850"/>
      <c r="AU81" s="901" t="s">
        <v>531</v>
      </c>
      <c r="AV81" s="900"/>
      <c r="AW81" s="900"/>
      <c r="AX81" s="900"/>
      <c r="AY81" s="850"/>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t="s">
        <v>546</v>
      </c>
      <c r="C82" s="894"/>
      <c r="D82" s="894"/>
      <c r="E82" s="894"/>
      <c r="F82" s="894"/>
      <c r="G82" s="894"/>
      <c r="H82" s="894"/>
      <c r="I82" s="894"/>
      <c r="J82" s="894"/>
      <c r="K82" s="894"/>
      <c r="L82" s="894"/>
      <c r="M82" s="894"/>
      <c r="N82" s="894"/>
      <c r="O82" s="894"/>
      <c r="P82" s="895"/>
      <c r="Q82" s="896">
        <v>158</v>
      </c>
      <c r="R82" s="851"/>
      <c r="S82" s="851"/>
      <c r="T82" s="851"/>
      <c r="U82" s="851"/>
      <c r="V82" s="851">
        <v>147</v>
      </c>
      <c r="W82" s="851"/>
      <c r="X82" s="851"/>
      <c r="Y82" s="851"/>
      <c r="Z82" s="851"/>
      <c r="AA82" s="851">
        <v>11</v>
      </c>
      <c r="AB82" s="851"/>
      <c r="AC82" s="851"/>
      <c r="AD82" s="851"/>
      <c r="AE82" s="851"/>
      <c r="AF82" s="851">
        <v>11</v>
      </c>
      <c r="AG82" s="851"/>
      <c r="AH82" s="851"/>
      <c r="AI82" s="851"/>
      <c r="AJ82" s="851"/>
      <c r="AK82" s="851">
        <v>93</v>
      </c>
      <c r="AL82" s="851"/>
      <c r="AM82" s="851"/>
      <c r="AN82" s="851"/>
      <c r="AO82" s="851"/>
      <c r="AP82" s="901" t="s">
        <v>531</v>
      </c>
      <c r="AQ82" s="900"/>
      <c r="AR82" s="900"/>
      <c r="AS82" s="900"/>
      <c r="AT82" s="850"/>
      <c r="AU82" s="901" t="s">
        <v>531</v>
      </c>
      <c r="AV82" s="900"/>
      <c r="AW82" s="900"/>
      <c r="AX82" s="900"/>
      <c r="AY82" s="850"/>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t="s">
        <v>547</v>
      </c>
      <c r="C83" s="894"/>
      <c r="D83" s="894"/>
      <c r="E83" s="894"/>
      <c r="F83" s="894"/>
      <c r="G83" s="894"/>
      <c r="H83" s="894"/>
      <c r="I83" s="894"/>
      <c r="J83" s="894"/>
      <c r="K83" s="894"/>
      <c r="L83" s="894"/>
      <c r="M83" s="894"/>
      <c r="N83" s="894"/>
      <c r="O83" s="894"/>
      <c r="P83" s="895"/>
      <c r="Q83" s="896">
        <v>29</v>
      </c>
      <c r="R83" s="851"/>
      <c r="S83" s="851"/>
      <c r="T83" s="851"/>
      <c r="U83" s="851"/>
      <c r="V83" s="851">
        <v>29</v>
      </c>
      <c r="W83" s="851"/>
      <c r="X83" s="851"/>
      <c r="Y83" s="851"/>
      <c r="Z83" s="851"/>
      <c r="AA83" s="851" t="s">
        <v>556</v>
      </c>
      <c r="AB83" s="851"/>
      <c r="AC83" s="851"/>
      <c r="AD83" s="851"/>
      <c r="AE83" s="851"/>
      <c r="AF83" s="851" t="s">
        <v>556</v>
      </c>
      <c r="AG83" s="851"/>
      <c r="AH83" s="851"/>
      <c r="AI83" s="851"/>
      <c r="AJ83" s="851"/>
      <c r="AK83" s="851">
        <v>27</v>
      </c>
      <c r="AL83" s="851"/>
      <c r="AM83" s="851"/>
      <c r="AN83" s="851"/>
      <c r="AO83" s="851"/>
      <c r="AP83" s="901" t="s">
        <v>531</v>
      </c>
      <c r="AQ83" s="900"/>
      <c r="AR83" s="900"/>
      <c r="AS83" s="900"/>
      <c r="AT83" s="850"/>
      <c r="AU83" s="901" t="s">
        <v>531</v>
      </c>
      <c r="AV83" s="900"/>
      <c r="AW83" s="900"/>
      <c r="AX83" s="900"/>
      <c r="AY83" s="850"/>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t="s">
        <v>548</v>
      </c>
      <c r="C84" s="894"/>
      <c r="D84" s="894"/>
      <c r="E84" s="894"/>
      <c r="F84" s="894"/>
      <c r="G84" s="894"/>
      <c r="H84" s="894"/>
      <c r="I84" s="894"/>
      <c r="J84" s="894"/>
      <c r="K84" s="894"/>
      <c r="L84" s="894"/>
      <c r="M84" s="894"/>
      <c r="N84" s="894"/>
      <c r="O84" s="894"/>
      <c r="P84" s="895"/>
      <c r="Q84" s="896">
        <v>2759</v>
      </c>
      <c r="R84" s="851"/>
      <c r="S84" s="851"/>
      <c r="T84" s="851"/>
      <c r="U84" s="851"/>
      <c r="V84" s="851">
        <v>2759</v>
      </c>
      <c r="W84" s="851"/>
      <c r="X84" s="851"/>
      <c r="Y84" s="851"/>
      <c r="Z84" s="851"/>
      <c r="AA84" s="851" t="s">
        <v>531</v>
      </c>
      <c r="AB84" s="851"/>
      <c r="AC84" s="851"/>
      <c r="AD84" s="851"/>
      <c r="AE84" s="851"/>
      <c r="AF84" s="851" t="s">
        <v>531</v>
      </c>
      <c r="AG84" s="851"/>
      <c r="AH84" s="851"/>
      <c r="AI84" s="851"/>
      <c r="AJ84" s="851"/>
      <c r="AK84" s="851" t="s">
        <v>531</v>
      </c>
      <c r="AL84" s="851"/>
      <c r="AM84" s="851"/>
      <c r="AN84" s="851"/>
      <c r="AO84" s="851"/>
      <c r="AP84" s="901" t="s">
        <v>531</v>
      </c>
      <c r="AQ84" s="900"/>
      <c r="AR84" s="900"/>
      <c r="AS84" s="900"/>
      <c r="AT84" s="850"/>
      <c r="AU84" s="901" t="s">
        <v>531</v>
      </c>
      <c r="AV84" s="900"/>
      <c r="AW84" s="900"/>
      <c r="AX84" s="900"/>
      <c r="AY84" s="850"/>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t="s">
        <v>549</v>
      </c>
      <c r="C85" s="894"/>
      <c r="D85" s="894"/>
      <c r="E85" s="894"/>
      <c r="F85" s="894"/>
      <c r="G85" s="894"/>
      <c r="H85" s="894"/>
      <c r="I85" s="894"/>
      <c r="J85" s="894"/>
      <c r="K85" s="894"/>
      <c r="L85" s="894"/>
      <c r="M85" s="894"/>
      <c r="N85" s="894"/>
      <c r="O85" s="894"/>
      <c r="P85" s="895"/>
      <c r="Q85" s="896">
        <v>489</v>
      </c>
      <c r="R85" s="851"/>
      <c r="S85" s="851"/>
      <c r="T85" s="851"/>
      <c r="U85" s="851"/>
      <c r="V85" s="851">
        <v>416</v>
      </c>
      <c r="W85" s="851"/>
      <c r="X85" s="851"/>
      <c r="Y85" s="851"/>
      <c r="Z85" s="851"/>
      <c r="AA85" s="851">
        <v>72</v>
      </c>
      <c r="AB85" s="851"/>
      <c r="AC85" s="851"/>
      <c r="AD85" s="851"/>
      <c r="AE85" s="851"/>
      <c r="AF85" s="851">
        <v>72</v>
      </c>
      <c r="AG85" s="851"/>
      <c r="AH85" s="851"/>
      <c r="AI85" s="851"/>
      <c r="AJ85" s="851"/>
      <c r="AK85" s="851">
        <v>61</v>
      </c>
      <c r="AL85" s="851"/>
      <c r="AM85" s="851"/>
      <c r="AN85" s="851"/>
      <c r="AO85" s="851"/>
      <c r="AP85" s="901" t="s">
        <v>531</v>
      </c>
      <c r="AQ85" s="900"/>
      <c r="AR85" s="900"/>
      <c r="AS85" s="900"/>
      <c r="AT85" s="850"/>
      <c r="AU85" s="901" t="s">
        <v>531</v>
      </c>
      <c r="AV85" s="900"/>
      <c r="AW85" s="900"/>
      <c r="AX85" s="900"/>
      <c r="AY85" s="850"/>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t="s">
        <v>550</v>
      </c>
      <c r="C86" s="894"/>
      <c r="D86" s="894"/>
      <c r="E86" s="894"/>
      <c r="F86" s="894"/>
      <c r="G86" s="894"/>
      <c r="H86" s="894"/>
      <c r="I86" s="894"/>
      <c r="J86" s="894"/>
      <c r="K86" s="894"/>
      <c r="L86" s="894"/>
      <c r="M86" s="894"/>
      <c r="N86" s="894"/>
      <c r="O86" s="894"/>
      <c r="P86" s="895"/>
      <c r="Q86" s="896">
        <v>744266</v>
      </c>
      <c r="R86" s="851"/>
      <c r="S86" s="851"/>
      <c r="T86" s="851"/>
      <c r="U86" s="851"/>
      <c r="V86" s="851">
        <v>712499</v>
      </c>
      <c r="W86" s="851"/>
      <c r="X86" s="851"/>
      <c r="Y86" s="851"/>
      <c r="Z86" s="851"/>
      <c r="AA86" s="851">
        <v>31767</v>
      </c>
      <c r="AB86" s="851"/>
      <c r="AC86" s="851"/>
      <c r="AD86" s="851"/>
      <c r="AE86" s="851"/>
      <c r="AF86" s="851">
        <v>31767</v>
      </c>
      <c r="AG86" s="851"/>
      <c r="AH86" s="851"/>
      <c r="AI86" s="851"/>
      <c r="AJ86" s="851"/>
      <c r="AK86" s="851" t="s">
        <v>555</v>
      </c>
      <c r="AL86" s="851"/>
      <c r="AM86" s="851"/>
      <c r="AN86" s="851"/>
      <c r="AO86" s="851"/>
      <c r="AP86" s="901" t="s">
        <v>531</v>
      </c>
      <c r="AQ86" s="900"/>
      <c r="AR86" s="900"/>
      <c r="AS86" s="900"/>
      <c r="AT86" s="850"/>
      <c r="AU86" s="901" t="s">
        <v>531</v>
      </c>
      <c r="AV86" s="900"/>
      <c r="AW86" s="900"/>
      <c r="AX86" s="900"/>
      <c r="AY86" s="850"/>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391</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44842</v>
      </c>
      <c r="AG88" s="862"/>
      <c r="AH88" s="862"/>
      <c r="AI88" s="862"/>
      <c r="AJ88" s="862"/>
      <c r="AK88" s="859"/>
      <c r="AL88" s="859"/>
      <c r="AM88" s="859"/>
      <c r="AN88" s="859"/>
      <c r="AO88" s="859"/>
      <c r="AP88" s="862">
        <v>26288</v>
      </c>
      <c r="AQ88" s="862"/>
      <c r="AR88" s="862"/>
      <c r="AS88" s="862"/>
      <c r="AT88" s="862"/>
      <c r="AU88" s="862">
        <v>941</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392</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399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400</v>
      </c>
      <c r="AB109" s="915"/>
      <c r="AC109" s="915"/>
      <c r="AD109" s="915"/>
      <c r="AE109" s="916"/>
      <c r="AF109" s="914" t="s">
        <v>288</v>
      </c>
      <c r="AG109" s="915"/>
      <c r="AH109" s="915"/>
      <c r="AI109" s="915"/>
      <c r="AJ109" s="916"/>
      <c r="AK109" s="914" t="s">
        <v>287</v>
      </c>
      <c r="AL109" s="915"/>
      <c r="AM109" s="915"/>
      <c r="AN109" s="915"/>
      <c r="AO109" s="916"/>
      <c r="AP109" s="914" t="s">
        <v>401</v>
      </c>
      <c r="AQ109" s="915"/>
      <c r="AR109" s="915"/>
      <c r="AS109" s="915"/>
      <c r="AT109" s="917"/>
      <c r="AU109" s="934" t="s">
        <v>399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400</v>
      </c>
      <c r="BR109" s="915"/>
      <c r="BS109" s="915"/>
      <c r="BT109" s="915"/>
      <c r="BU109" s="916"/>
      <c r="BV109" s="914" t="s">
        <v>288</v>
      </c>
      <c r="BW109" s="915"/>
      <c r="BX109" s="915"/>
      <c r="BY109" s="915"/>
      <c r="BZ109" s="916"/>
      <c r="CA109" s="914" t="s">
        <v>287</v>
      </c>
      <c r="CB109" s="915"/>
      <c r="CC109" s="915"/>
      <c r="CD109" s="915"/>
      <c r="CE109" s="916"/>
      <c r="CF109" s="935" t="s">
        <v>401</v>
      </c>
      <c r="CG109" s="935"/>
      <c r="CH109" s="935"/>
      <c r="CI109" s="935"/>
      <c r="CJ109" s="935"/>
      <c r="CK109" s="914" t="s">
        <v>402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400</v>
      </c>
      <c r="DH109" s="915"/>
      <c r="DI109" s="915"/>
      <c r="DJ109" s="915"/>
      <c r="DK109" s="916"/>
      <c r="DL109" s="914" t="s">
        <v>288</v>
      </c>
      <c r="DM109" s="915"/>
      <c r="DN109" s="915"/>
      <c r="DO109" s="915"/>
      <c r="DP109" s="916"/>
      <c r="DQ109" s="914" t="s">
        <v>287</v>
      </c>
      <c r="DR109" s="915"/>
      <c r="DS109" s="915"/>
      <c r="DT109" s="915"/>
      <c r="DU109" s="916"/>
      <c r="DV109" s="914" t="s">
        <v>401</v>
      </c>
      <c r="DW109" s="915"/>
      <c r="DX109" s="915"/>
      <c r="DY109" s="915"/>
      <c r="DZ109" s="917"/>
    </row>
    <row r="110" spans="1:131" s="199" customFormat="1" ht="26.25" customHeight="1">
      <c r="A110" s="918" t="s">
        <v>403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1911388</v>
      </c>
      <c r="AB110" s="922"/>
      <c r="AC110" s="922"/>
      <c r="AD110" s="922"/>
      <c r="AE110" s="923"/>
      <c r="AF110" s="924">
        <v>1922442</v>
      </c>
      <c r="AG110" s="922"/>
      <c r="AH110" s="922"/>
      <c r="AI110" s="922"/>
      <c r="AJ110" s="923"/>
      <c r="AK110" s="924">
        <v>1922088</v>
      </c>
      <c r="AL110" s="922"/>
      <c r="AM110" s="922"/>
      <c r="AN110" s="922"/>
      <c r="AO110" s="923"/>
      <c r="AP110" s="925">
        <v>18.2</v>
      </c>
      <c r="AQ110" s="926"/>
      <c r="AR110" s="926"/>
      <c r="AS110" s="926"/>
      <c r="AT110" s="927"/>
      <c r="AU110" s="928" t="s">
        <v>61</v>
      </c>
      <c r="AV110" s="929"/>
      <c r="AW110" s="929"/>
      <c r="AX110" s="929"/>
      <c r="AY110" s="929"/>
      <c r="AZ110" s="970" t="s">
        <v>404</v>
      </c>
      <c r="BA110" s="919"/>
      <c r="BB110" s="919"/>
      <c r="BC110" s="919"/>
      <c r="BD110" s="919"/>
      <c r="BE110" s="919"/>
      <c r="BF110" s="919"/>
      <c r="BG110" s="919"/>
      <c r="BH110" s="919"/>
      <c r="BI110" s="919"/>
      <c r="BJ110" s="919"/>
      <c r="BK110" s="919"/>
      <c r="BL110" s="919"/>
      <c r="BM110" s="919"/>
      <c r="BN110" s="919"/>
      <c r="BO110" s="919"/>
      <c r="BP110" s="920"/>
      <c r="BQ110" s="956">
        <v>20054573</v>
      </c>
      <c r="BR110" s="957"/>
      <c r="BS110" s="957"/>
      <c r="BT110" s="957"/>
      <c r="BU110" s="957"/>
      <c r="BV110" s="957">
        <v>20387749</v>
      </c>
      <c r="BW110" s="957"/>
      <c r="BX110" s="957"/>
      <c r="BY110" s="957"/>
      <c r="BZ110" s="957"/>
      <c r="CA110" s="957">
        <v>20304065</v>
      </c>
      <c r="CB110" s="957"/>
      <c r="CC110" s="957"/>
      <c r="CD110" s="957"/>
      <c r="CE110" s="957"/>
      <c r="CF110" s="971">
        <v>192.8</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408</v>
      </c>
      <c r="BA111" s="980"/>
      <c r="BB111" s="980"/>
      <c r="BC111" s="980"/>
      <c r="BD111" s="980"/>
      <c r="BE111" s="980"/>
      <c r="BF111" s="980"/>
      <c r="BG111" s="980"/>
      <c r="BH111" s="980"/>
      <c r="BI111" s="980"/>
      <c r="BJ111" s="980"/>
      <c r="BK111" s="980"/>
      <c r="BL111" s="980"/>
      <c r="BM111" s="980"/>
      <c r="BN111" s="980"/>
      <c r="BO111" s="980"/>
      <c r="BP111" s="981"/>
      <c r="BQ111" s="949">
        <v>90898</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412</v>
      </c>
      <c r="BA112" s="980"/>
      <c r="BB112" s="980"/>
      <c r="BC112" s="980"/>
      <c r="BD112" s="980"/>
      <c r="BE112" s="980"/>
      <c r="BF112" s="980"/>
      <c r="BG112" s="980"/>
      <c r="BH112" s="980"/>
      <c r="BI112" s="980"/>
      <c r="BJ112" s="980"/>
      <c r="BK112" s="980"/>
      <c r="BL112" s="980"/>
      <c r="BM112" s="980"/>
      <c r="BN112" s="980"/>
      <c r="BO112" s="980"/>
      <c r="BP112" s="981"/>
      <c r="BQ112" s="949">
        <v>11767135</v>
      </c>
      <c r="BR112" s="950"/>
      <c r="BS112" s="950"/>
      <c r="BT112" s="950"/>
      <c r="BU112" s="950"/>
      <c r="BV112" s="950">
        <v>10340754</v>
      </c>
      <c r="BW112" s="950"/>
      <c r="BX112" s="950"/>
      <c r="BY112" s="950"/>
      <c r="BZ112" s="950"/>
      <c r="CA112" s="950">
        <v>10437100</v>
      </c>
      <c r="CB112" s="950"/>
      <c r="CC112" s="950"/>
      <c r="CD112" s="950"/>
      <c r="CE112" s="950"/>
      <c r="CF112" s="944">
        <v>99.1</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452932</v>
      </c>
      <c r="AB113" s="964"/>
      <c r="AC113" s="964"/>
      <c r="AD113" s="964"/>
      <c r="AE113" s="965"/>
      <c r="AF113" s="966">
        <v>412463</v>
      </c>
      <c r="AG113" s="964"/>
      <c r="AH113" s="964"/>
      <c r="AI113" s="964"/>
      <c r="AJ113" s="965"/>
      <c r="AK113" s="966">
        <v>520005</v>
      </c>
      <c r="AL113" s="964"/>
      <c r="AM113" s="964"/>
      <c r="AN113" s="964"/>
      <c r="AO113" s="965"/>
      <c r="AP113" s="967">
        <v>4.9000000000000004</v>
      </c>
      <c r="AQ113" s="968"/>
      <c r="AR113" s="968"/>
      <c r="AS113" s="968"/>
      <c r="AT113" s="969"/>
      <c r="AU113" s="930"/>
      <c r="AV113" s="931"/>
      <c r="AW113" s="931"/>
      <c r="AX113" s="931"/>
      <c r="AY113" s="931"/>
      <c r="AZ113" s="979" t="s">
        <v>415</v>
      </c>
      <c r="BA113" s="980"/>
      <c r="BB113" s="980"/>
      <c r="BC113" s="980"/>
      <c r="BD113" s="980"/>
      <c r="BE113" s="980"/>
      <c r="BF113" s="980"/>
      <c r="BG113" s="980"/>
      <c r="BH113" s="980"/>
      <c r="BI113" s="980"/>
      <c r="BJ113" s="980"/>
      <c r="BK113" s="980"/>
      <c r="BL113" s="980"/>
      <c r="BM113" s="980"/>
      <c r="BN113" s="980"/>
      <c r="BO113" s="980"/>
      <c r="BP113" s="981"/>
      <c r="BQ113" s="949">
        <v>1802742</v>
      </c>
      <c r="BR113" s="950"/>
      <c r="BS113" s="950"/>
      <c r="BT113" s="950"/>
      <c r="BU113" s="950"/>
      <c r="BV113" s="950">
        <v>1307944</v>
      </c>
      <c r="BW113" s="950"/>
      <c r="BX113" s="950"/>
      <c r="BY113" s="950"/>
      <c r="BZ113" s="950"/>
      <c r="CA113" s="950">
        <v>941681</v>
      </c>
      <c r="CB113" s="950"/>
      <c r="CC113" s="950"/>
      <c r="CD113" s="950"/>
      <c r="CE113" s="950"/>
      <c r="CF113" s="944">
        <v>8.9</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355661</v>
      </c>
      <c r="AB114" s="989"/>
      <c r="AC114" s="989"/>
      <c r="AD114" s="989"/>
      <c r="AE114" s="990"/>
      <c r="AF114" s="991">
        <v>330146</v>
      </c>
      <c r="AG114" s="989"/>
      <c r="AH114" s="989"/>
      <c r="AI114" s="989"/>
      <c r="AJ114" s="990"/>
      <c r="AK114" s="991">
        <v>284771</v>
      </c>
      <c r="AL114" s="989"/>
      <c r="AM114" s="989"/>
      <c r="AN114" s="989"/>
      <c r="AO114" s="990"/>
      <c r="AP114" s="992">
        <v>2.7</v>
      </c>
      <c r="AQ114" s="993"/>
      <c r="AR114" s="993"/>
      <c r="AS114" s="993"/>
      <c r="AT114" s="994"/>
      <c r="AU114" s="930"/>
      <c r="AV114" s="931"/>
      <c r="AW114" s="931"/>
      <c r="AX114" s="931"/>
      <c r="AY114" s="931"/>
      <c r="AZ114" s="979" t="s">
        <v>418</v>
      </c>
      <c r="BA114" s="980"/>
      <c r="BB114" s="980"/>
      <c r="BC114" s="980"/>
      <c r="BD114" s="980"/>
      <c r="BE114" s="980"/>
      <c r="BF114" s="980"/>
      <c r="BG114" s="980"/>
      <c r="BH114" s="980"/>
      <c r="BI114" s="980"/>
      <c r="BJ114" s="980"/>
      <c r="BK114" s="980"/>
      <c r="BL114" s="980"/>
      <c r="BM114" s="980"/>
      <c r="BN114" s="980"/>
      <c r="BO114" s="980"/>
      <c r="BP114" s="981"/>
      <c r="BQ114" s="949">
        <v>1030565</v>
      </c>
      <c r="BR114" s="950"/>
      <c r="BS114" s="950"/>
      <c r="BT114" s="950"/>
      <c r="BU114" s="950"/>
      <c r="BV114" s="950">
        <v>766202</v>
      </c>
      <c r="BW114" s="950"/>
      <c r="BX114" s="950"/>
      <c r="BY114" s="950"/>
      <c r="BZ114" s="950"/>
      <c r="CA114" s="950">
        <v>1005395</v>
      </c>
      <c r="CB114" s="950"/>
      <c r="CC114" s="950"/>
      <c r="CD114" s="950"/>
      <c r="CE114" s="950"/>
      <c r="CF114" s="944">
        <v>9.5</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200518</v>
      </c>
      <c r="AB115" s="964"/>
      <c r="AC115" s="964"/>
      <c r="AD115" s="964"/>
      <c r="AE115" s="965"/>
      <c r="AF115" s="966">
        <v>200688</v>
      </c>
      <c r="AG115" s="964"/>
      <c r="AH115" s="964"/>
      <c r="AI115" s="964"/>
      <c r="AJ115" s="965"/>
      <c r="AK115" s="966">
        <v>221539</v>
      </c>
      <c r="AL115" s="964"/>
      <c r="AM115" s="964"/>
      <c r="AN115" s="964"/>
      <c r="AO115" s="965"/>
      <c r="AP115" s="967">
        <v>2.1</v>
      </c>
      <c r="AQ115" s="968"/>
      <c r="AR115" s="968"/>
      <c r="AS115" s="968"/>
      <c r="AT115" s="969"/>
      <c r="AU115" s="930"/>
      <c r="AV115" s="931"/>
      <c r="AW115" s="931"/>
      <c r="AX115" s="931"/>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90898</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423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424</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426</v>
      </c>
      <c r="Z117" s="916"/>
      <c r="AA117" s="1006">
        <v>2920499</v>
      </c>
      <c r="AB117" s="1007"/>
      <c r="AC117" s="1007"/>
      <c r="AD117" s="1007"/>
      <c r="AE117" s="1008"/>
      <c r="AF117" s="1009">
        <v>2865739</v>
      </c>
      <c r="AG117" s="1007"/>
      <c r="AH117" s="1007"/>
      <c r="AI117" s="1007"/>
      <c r="AJ117" s="1008"/>
      <c r="AK117" s="1009">
        <v>2948403</v>
      </c>
      <c r="AL117" s="1007"/>
      <c r="AM117" s="1007"/>
      <c r="AN117" s="1007"/>
      <c r="AO117" s="1008"/>
      <c r="AP117" s="1010"/>
      <c r="AQ117" s="1011"/>
      <c r="AR117" s="1011"/>
      <c r="AS117" s="1011"/>
      <c r="AT117" s="1012"/>
      <c r="AU117" s="930"/>
      <c r="AV117" s="931"/>
      <c r="AW117" s="931"/>
      <c r="AX117" s="931"/>
      <c r="AY117" s="931"/>
      <c r="AZ117" s="997" t="s">
        <v>427</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400</v>
      </c>
      <c r="AB118" s="915"/>
      <c r="AC118" s="915"/>
      <c r="AD118" s="915"/>
      <c r="AE118" s="916"/>
      <c r="AF118" s="914" t="s">
        <v>288</v>
      </c>
      <c r="AG118" s="915"/>
      <c r="AH118" s="915"/>
      <c r="AI118" s="915"/>
      <c r="AJ118" s="916"/>
      <c r="AK118" s="914" t="s">
        <v>287</v>
      </c>
      <c r="AL118" s="915"/>
      <c r="AM118" s="915"/>
      <c r="AN118" s="915"/>
      <c r="AO118" s="916"/>
      <c r="AP118" s="1001" t="s">
        <v>401</v>
      </c>
      <c r="AQ118" s="1002"/>
      <c r="AR118" s="1002"/>
      <c r="AS118" s="1002"/>
      <c r="AT118" s="1003"/>
      <c r="AU118" s="930"/>
      <c r="AV118" s="931"/>
      <c r="AW118" s="931"/>
      <c r="AX118" s="931"/>
      <c r="AY118" s="931"/>
      <c r="AZ118" s="1004" t="s">
        <v>429</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431</v>
      </c>
      <c r="BP119" s="1036"/>
      <c r="BQ119" s="1027">
        <v>34745913</v>
      </c>
      <c r="BR119" s="1028"/>
      <c r="BS119" s="1028"/>
      <c r="BT119" s="1028"/>
      <c r="BU119" s="1028"/>
      <c r="BV119" s="1028">
        <v>32802649</v>
      </c>
      <c r="BW119" s="1028"/>
      <c r="BX119" s="1028"/>
      <c r="BY119" s="1028"/>
      <c r="BZ119" s="1028"/>
      <c r="CA119" s="1028">
        <v>32688241</v>
      </c>
      <c r="CB119" s="1028"/>
      <c r="CC119" s="1028"/>
      <c r="CD119" s="1028"/>
      <c r="CE119" s="1028"/>
      <c r="CF119" s="1029"/>
      <c r="CG119" s="1030"/>
      <c r="CH119" s="1030"/>
      <c r="CI119" s="1030"/>
      <c r="CJ119" s="1031"/>
      <c r="CK119" s="977"/>
      <c r="CL119" s="978"/>
      <c r="CM119" s="1032" t="s">
        <v>432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c r="A120" s="1089"/>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433</v>
      </c>
      <c r="AV120" s="1020"/>
      <c r="AW120" s="1020"/>
      <c r="AX120" s="1020"/>
      <c r="AY120" s="1021"/>
      <c r="AZ120" s="970" t="s">
        <v>434</v>
      </c>
      <c r="BA120" s="919"/>
      <c r="BB120" s="919"/>
      <c r="BC120" s="919"/>
      <c r="BD120" s="919"/>
      <c r="BE120" s="919"/>
      <c r="BF120" s="919"/>
      <c r="BG120" s="919"/>
      <c r="BH120" s="919"/>
      <c r="BI120" s="919"/>
      <c r="BJ120" s="919"/>
      <c r="BK120" s="919"/>
      <c r="BL120" s="919"/>
      <c r="BM120" s="919"/>
      <c r="BN120" s="919"/>
      <c r="BO120" s="919"/>
      <c r="BP120" s="920"/>
      <c r="BQ120" s="956">
        <v>8911241</v>
      </c>
      <c r="BR120" s="957"/>
      <c r="BS120" s="957"/>
      <c r="BT120" s="957"/>
      <c r="BU120" s="957"/>
      <c r="BV120" s="957">
        <v>9269698</v>
      </c>
      <c r="BW120" s="957"/>
      <c r="BX120" s="957"/>
      <c r="BY120" s="957"/>
      <c r="BZ120" s="957"/>
      <c r="CA120" s="957">
        <v>9090399</v>
      </c>
      <c r="CB120" s="957"/>
      <c r="CC120" s="957"/>
      <c r="CD120" s="957"/>
      <c r="CE120" s="957"/>
      <c r="CF120" s="971">
        <v>86.3</v>
      </c>
      <c r="CG120" s="972"/>
      <c r="CH120" s="972"/>
      <c r="CI120" s="972"/>
      <c r="CJ120" s="972"/>
      <c r="CK120" s="1037" t="s">
        <v>435</v>
      </c>
      <c r="CL120" s="1038"/>
      <c r="CM120" s="1038"/>
      <c r="CN120" s="1038"/>
      <c r="CO120" s="1039"/>
      <c r="CP120" s="1045" t="s">
        <v>436</v>
      </c>
      <c r="CQ120" s="1046"/>
      <c r="CR120" s="1046"/>
      <c r="CS120" s="1046"/>
      <c r="CT120" s="1046"/>
      <c r="CU120" s="1046"/>
      <c r="CV120" s="1046"/>
      <c r="CW120" s="1046"/>
      <c r="CX120" s="1046"/>
      <c r="CY120" s="1046"/>
      <c r="CZ120" s="1046"/>
      <c r="DA120" s="1046"/>
      <c r="DB120" s="1046"/>
      <c r="DC120" s="1046"/>
      <c r="DD120" s="1046"/>
      <c r="DE120" s="1046"/>
      <c r="DF120" s="1047"/>
      <c r="DG120" s="956" t="s">
        <v>112</v>
      </c>
      <c r="DH120" s="957"/>
      <c r="DI120" s="957"/>
      <c r="DJ120" s="957"/>
      <c r="DK120" s="957"/>
      <c r="DL120" s="957" t="s">
        <v>112</v>
      </c>
      <c r="DM120" s="957"/>
      <c r="DN120" s="957"/>
      <c r="DO120" s="957"/>
      <c r="DP120" s="957"/>
      <c r="DQ120" s="957">
        <v>10437100</v>
      </c>
      <c r="DR120" s="957"/>
      <c r="DS120" s="957"/>
      <c r="DT120" s="957"/>
      <c r="DU120" s="957"/>
      <c r="DV120" s="958">
        <v>99.1</v>
      </c>
      <c r="DW120" s="958"/>
      <c r="DX120" s="958"/>
      <c r="DY120" s="958"/>
      <c r="DZ120" s="959"/>
    </row>
    <row r="121" spans="1:130" s="199" customFormat="1" ht="26.25" customHeight="1">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v>382655</v>
      </c>
      <c r="BR121" s="950"/>
      <c r="BS121" s="950"/>
      <c r="BT121" s="950"/>
      <c r="BU121" s="950"/>
      <c r="BV121" s="950">
        <v>320079</v>
      </c>
      <c r="BW121" s="950"/>
      <c r="BX121" s="950"/>
      <c r="BY121" s="950"/>
      <c r="BZ121" s="950"/>
      <c r="CA121" s="950">
        <v>256486</v>
      </c>
      <c r="CB121" s="950"/>
      <c r="CC121" s="950"/>
      <c r="CD121" s="950"/>
      <c r="CE121" s="950"/>
      <c r="CF121" s="944">
        <v>2.4</v>
      </c>
      <c r="CG121" s="945"/>
      <c r="CH121" s="945"/>
      <c r="CI121" s="945"/>
      <c r="CJ121" s="945"/>
      <c r="CK121" s="1040"/>
      <c r="CL121" s="1041"/>
      <c r="CM121" s="1041"/>
      <c r="CN121" s="1041"/>
      <c r="CO121" s="1042"/>
      <c r="CP121" s="1050"/>
      <c r="CQ121" s="1051"/>
      <c r="CR121" s="1051"/>
      <c r="CS121" s="1051"/>
      <c r="CT121" s="1051"/>
      <c r="CU121" s="1051"/>
      <c r="CV121" s="1051"/>
      <c r="CW121" s="1051"/>
      <c r="CX121" s="1051"/>
      <c r="CY121" s="1051"/>
      <c r="CZ121" s="1051"/>
      <c r="DA121" s="1051"/>
      <c r="DB121" s="1051"/>
      <c r="DC121" s="1051"/>
      <c r="DD121" s="1051"/>
      <c r="DE121" s="1051"/>
      <c r="DF121" s="1052"/>
      <c r="DG121" s="949"/>
      <c r="DH121" s="950"/>
      <c r="DI121" s="950"/>
      <c r="DJ121" s="950"/>
      <c r="DK121" s="950"/>
      <c r="DL121" s="950"/>
      <c r="DM121" s="950"/>
      <c r="DN121" s="950"/>
      <c r="DO121" s="950"/>
      <c r="DP121" s="950"/>
      <c r="DQ121" s="950"/>
      <c r="DR121" s="950"/>
      <c r="DS121" s="950"/>
      <c r="DT121" s="950"/>
      <c r="DU121" s="950"/>
      <c r="DV121" s="951"/>
      <c r="DW121" s="951"/>
      <c r="DX121" s="951"/>
      <c r="DY121" s="951"/>
      <c r="DZ121" s="952"/>
    </row>
    <row r="122" spans="1:130" s="199" customFormat="1" ht="26.25" customHeight="1">
      <c r="A122" s="1089"/>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23764711</v>
      </c>
      <c r="BR122" s="1028"/>
      <c r="BS122" s="1028"/>
      <c r="BT122" s="1028"/>
      <c r="BU122" s="1028"/>
      <c r="BV122" s="1028">
        <v>23644753</v>
      </c>
      <c r="BW122" s="1028"/>
      <c r="BX122" s="1028"/>
      <c r="BY122" s="1028"/>
      <c r="BZ122" s="1028"/>
      <c r="CA122" s="1028">
        <v>23310657</v>
      </c>
      <c r="CB122" s="1028"/>
      <c r="CC122" s="1028"/>
      <c r="CD122" s="1028"/>
      <c r="CE122" s="1028"/>
      <c r="CF122" s="1048">
        <v>221.3</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c r="A123" s="1089"/>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440</v>
      </c>
      <c r="BP123" s="1036"/>
      <c r="BQ123" s="1095">
        <v>33058607</v>
      </c>
      <c r="BR123" s="1096"/>
      <c r="BS123" s="1096"/>
      <c r="BT123" s="1096"/>
      <c r="BU123" s="1096"/>
      <c r="BV123" s="1096">
        <v>33234530</v>
      </c>
      <c r="BW123" s="1096"/>
      <c r="BX123" s="1096"/>
      <c r="BY123" s="1096"/>
      <c r="BZ123" s="1096"/>
      <c r="CA123" s="1096">
        <v>32657542</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c r="A124" s="1089"/>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16.7</v>
      </c>
      <c r="BR124" s="1058"/>
      <c r="BS124" s="1058"/>
      <c r="BT124" s="1058"/>
      <c r="BU124" s="1058"/>
      <c r="BV124" s="1058" t="s">
        <v>112</v>
      </c>
      <c r="BW124" s="1058"/>
      <c r="BX124" s="1058"/>
      <c r="BY124" s="1058"/>
      <c r="BZ124" s="1058"/>
      <c r="CA124" s="1058">
        <v>0.2</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v>11767135</v>
      </c>
      <c r="DH124" s="1014"/>
      <c r="DI124" s="1014"/>
      <c r="DJ124" s="1014"/>
      <c r="DK124" s="1015"/>
      <c r="DL124" s="1013">
        <v>10340754</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200518</v>
      </c>
      <c r="AB127" s="989"/>
      <c r="AC127" s="989"/>
      <c r="AD127" s="989"/>
      <c r="AE127" s="990"/>
      <c r="AF127" s="991">
        <v>200688</v>
      </c>
      <c r="AG127" s="989"/>
      <c r="AH127" s="989"/>
      <c r="AI127" s="989"/>
      <c r="AJ127" s="990"/>
      <c r="AK127" s="991">
        <v>221539</v>
      </c>
      <c r="AL127" s="989"/>
      <c r="AM127" s="989"/>
      <c r="AN127" s="989"/>
      <c r="AO127" s="990"/>
      <c r="AP127" s="992">
        <v>2.1</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v>70890</v>
      </c>
      <c r="AB128" s="1078"/>
      <c r="AC128" s="1078"/>
      <c r="AD128" s="1078"/>
      <c r="AE128" s="1079"/>
      <c r="AF128" s="1080">
        <v>70379</v>
      </c>
      <c r="AG128" s="1078"/>
      <c r="AH128" s="1078"/>
      <c r="AI128" s="1078"/>
      <c r="AJ128" s="1079"/>
      <c r="AK128" s="1080">
        <v>70026</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112</v>
      </c>
      <c r="BG128" s="1085"/>
      <c r="BH128" s="1085"/>
      <c r="BI128" s="1085"/>
      <c r="BJ128" s="1085"/>
      <c r="BK128" s="1085"/>
      <c r="BL128" s="1086"/>
      <c r="BM128" s="1084">
        <v>12.98</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12363302</v>
      </c>
      <c r="AB129" s="989"/>
      <c r="AC129" s="989"/>
      <c r="AD129" s="989"/>
      <c r="AE129" s="990"/>
      <c r="AF129" s="991">
        <v>12628438</v>
      </c>
      <c r="AG129" s="989"/>
      <c r="AH129" s="989"/>
      <c r="AI129" s="989"/>
      <c r="AJ129" s="990"/>
      <c r="AK129" s="991">
        <v>12716722</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112</v>
      </c>
      <c r="BG129" s="1099"/>
      <c r="BH129" s="1099"/>
      <c r="BI129" s="1099"/>
      <c r="BJ129" s="1099"/>
      <c r="BK129" s="1099"/>
      <c r="BL129" s="1100"/>
      <c r="BM129" s="1098">
        <v>17.98</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2298583</v>
      </c>
      <c r="AB130" s="989"/>
      <c r="AC130" s="989"/>
      <c r="AD130" s="989"/>
      <c r="AE130" s="990"/>
      <c r="AF130" s="991">
        <v>2257543</v>
      </c>
      <c r="AG130" s="989"/>
      <c r="AH130" s="989"/>
      <c r="AI130" s="989"/>
      <c r="AJ130" s="990"/>
      <c r="AK130" s="991">
        <v>2184668</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5.7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10064719</v>
      </c>
      <c r="AB131" s="1014"/>
      <c r="AC131" s="1014"/>
      <c r="AD131" s="1014"/>
      <c r="AE131" s="1015"/>
      <c r="AF131" s="1013">
        <v>10370895</v>
      </c>
      <c r="AG131" s="1014"/>
      <c r="AH131" s="1014"/>
      <c r="AI131" s="1014"/>
      <c r="AJ131" s="1015"/>
      <c r="AK131" s="1013">
        <v>10532054</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v>0.2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5.4748274639999996</v>
      </c>
      <c r="AB132" s="1130"/>
      <c r="AC132" s="1130"/>
      <c r="AD132" s="1130"/>
      <c r="AE132" s="1131"/>
      <c r="AF132" s="1132">
        <v>5.1858301530000004</v>
      </c>
      <c r="AG132" s="1130"/>
      <c r="AH132" s="1130"/>
      <c r="AI132" s="1130"/>
      <c r="AJ132" s="1131"/>
      <c r="AK132" s="1132">
        <v>6.5866449219999996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5.7</v>
      </c>
      <c r="AB133" s="1113"/>
      <c r="AC133" s="1113"/>
      <c r="AD133" s="1113"/>
      <c r="AE133" s="1114"/>
      <c r="AF133" s="1112">
        <v>5.4</v>
      </c>
      <c r="AG133" s="1113"/>
      <c r="AH133" s="1113"/>
      <c r="AI133" s="1113"/>
      <c r="AJ133" s="1114"/>
      <c r="AK133" s="1112">
        <v>5.7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50" t="s">
        <v>468</v>
      </c>
      <c r="L7" s="256"/>
      <c r="M7" s="257" t="s">
        <v>469</v>
      </c>
      <c r="N7" s="258"/>
    </row>
    <row r="8" spans="1:16">
      <c r="A8" s="250"/>
      <c r="B8" s="246"/>
      <c r="C8" s="246"/>
      <c r="D8" s="246"/>
      <c r="E8" s="246"/>
      <c r="F8" s="246"/>
      <c r="G8" s="259"/>
      <c r="H8" s="260"/>
      <c r="I8" s="260"/>
      <c r="J8" s="261"/>
      <c r="K8" s="1151"/>
      <c r="L8" s="262" t="s">
        <v>470</v>
      </c>
      <c r="M8" s="263" t="s">
        <v>471</v>
      </c>
      <c r="N8" s="264" t="s">
        <v>472</v>
      </c>
    </row>
    <row r="9" spans="1:16">
      <c r="A9" s="250"/>
      <c r="B9" s="246"/>
      <c r="C9" s="246"/>
      <c r="D9" s="246"/>
      <c r="E9" s="246"/>
      <c r="F9" s="246"/>
      <c r="G9" s="1152" t="s">
        <v>473</v>
      </c>
      <c r="H9" s="1153"/>
      <c r="I9" s="1153"/>
      <c r="J9" s="1154"/>
      <c r="K9" s="265">
        <v>2713272</v>
      </c>
      <c r="L9" s="266">
        <v>43977</v>
      </c>
      <c r="M9" s="267">
        <v>57713</v>
      </c>
      <c r="N9" s="268">
        <v>-23.8</v>
      </c>
    </row>
    <row r="10" spans="1:16">
      <c r="A10" s="250"/>
      <c r="B10" s="246"/>
      <c r="C10" s="246"/>
      <c r="D10" s="246"/>
      <c r="E10" s="246"/>
      <c r="F10" s="246"/>
      <c r="G10" s="1152" t="s">
        <v>474</v>
      </c>
      <c r="H10" s="1153"/>
      <c r="I10" s="1153"/>
      <c r="J10" s="1154"/>
      <c r="K10" s="269">
        <v>99530</v>
      </c>
      <c r="L10" s="270">
        <v>1613</v>
      </c>
      <c r="M10" s="271">
        <v>3737</v>
      </c>
      <c r="N10" s="272">
        <v>-56.8</v>
      </c>
    </row>
    <row r="11" spans="1:16" ht="13.5" customHeight="1">
      <c r="A11" s="250"/>
      <c r="B11" s="246"/>
      <c r="C11" s="246"/>
      <c r="D11" s="246"/>
      <c r="E11" s="246"/>
      <c r="F11" s="246"/>
      <c r="G11" s="1152" t="s">
        <v>475</v>
      </c>
      <c r="H11" s="1153"/>
      <c r="I11" s="1153"/>
      <c r="J11" s="1154"/>
      <c r="K11" s="269">
        <v>557563</v>
      </c>
      <c r="L11" s="270">
        <v>9037</v>
      </c>
      <c r="M11" s="271">
        <v>6346</v>
      </c>
      <c r="N11" s="272">
        <v>42.4</v>
      </c>
    </row>
    <row r="12" spans="1:16" ht="13.5" customHeight="1">
      <c r="A12" s="250"/>
      <c r="B12" s="246"/>
      <c r="C12" s="246"/>
      <c r="D12" s="246"/>
      <c r="E12" s="246"/>
      <c r="F12" s="246"/>
      <c r="G12" s="1152" t="s">
        <v>476</v>
      </c>
      <c r="H12" s="1153"/>
      <c r="I12" s="1153"/>
      <c r="J12" s="1154"/>
      <c r="K12" s="269">
        <v>4970</v>
      </c>
      <c r="L12" s="270">
        <v>81</v>
      </c>
      <c r="M12" s="271">
        <v>800</v>
      </c>
      <c r="N12" s="272">
        <v>-89.9</v>
      </c>
    </row>
    <row r="13" spans="1:16" ht="13.5" customHeight="1">
      <c r="A13" s="250"/>
      <c r="B13" s="246"/>
      <c r="C13" s="246"/>
      <c r="D13" s="246"/>
      <c r="E13" s="246"/>
      <c r="F13" s="246"/>
      <c r="G13" s="1152" t="s">
        <v>477</v>
      </c>
      <c r="H13" s="1153"/>
      <c r="I13" s="1153"/>
      <c r="J13" s="1154"/>
      <c r="K13" s="269" t="s">
        <v>478</v>
      </c>
      <c r="L13" s="270" t="s">
        <v>478</v>
      </c>
      <c r="M13" s="271">
        <v>1</v>
      </c>
      <c r="N13" s="272" t="s">
        <v>478</v>
      </c>
    </row>
    <row r="14" spans="1:16" ht="13.5" customHeight="1">
      <c r="A14" s="250"/>
      <c r="B14" s="246"/>
      <c r="C14" s="246"/>
      <c r="D14" s="246"/>
      <c r="E14" s="246"/>
      <c r="F14" s="246"/>
      <c r="G14" s="1152" t="s">
        <v>479</v>
      </c>
      <c r="H14" s="1153"/>
      <c r="I14" s="1153"/>
      <c r="J14" s="1154"/>
      <c r="K14" s="269">
        <v>128548</v>
      </c>
      <c r="L14" s="270">
        <v>2084</v>
      </c>
      <c r="M14" s="271">
        <v>2571</v>
      </c>
      <c r="N14" s="272">
        <v>-18.899999999999999</v>
      </c>
    </row>
    <row r="15" spans="1:16" ht="13.5" customHeight="1">
      <c r="A15" s="250"/>
      <c r="B15" s="246"/>
      <c r="C15" s="246"/>
      <c r="D15" s="246"/>
      <c r="E15" s="246"/>
      <c r="F15" s="246"/>
      <c r="G15" s="1152" t="s">
        <v>480</v>
      </c>
      <c r="H15" s="1153"/>
      <c r="I15" s="1153"/>
      <c r="J15" s="1154"/>
      <c r="K15" s="269">
        <v>41666</v>
      </c>
      <c r="L15" s="270">
        <v>675</v>
      </c>
      <c r="M15" s="271">
        <v>1342</v>
      </c>
      <c r="N15" s="272">
        <v>-49.7</v>
      </c>
    </row>
    <row r="16" spans="1:16">
      <c r="A16" s="250"/>
      <c r="B16" s="246"/>
      <c r="C16" s="246"/>
      <c r="D16" s="246"/>
      <c r="E16" s="246"/>
      <c r="F16" s="246"/>
      <c r="G16" s="1155" t="s">
        <v>481</v>
      </c>
      <c r="H16" s="1156"/>
      <c r="I16" s="1156"/>
      <c r="J16" s="1157"/>
      <c r="K16" s="270">
        <v>-253519</v>
      </c>
      <c r="L16" s="270">
        <v>-4109</v>
      </c>
      <c r="M16" s="271">
        <v>-4975</v>
      </c>
      <c r="N16" s="272">
        <v>-17.399999999999999</v>
      </c>
    </row>
    <row r="17" spans="1:16">
      <c r="A17" s="250"/>
      <c r="B17" s="246"/>
      <c r="C17" s="246"/>
      <c r="D17" s="246"/>
      <c r="E17" s="246"/>
      <c r="F17" s="246"/>
      <c r="G17" s="1155" t="s">
        <v>171</v>
      </c>
      <c r="H17" s="1156"/>
      <c r="I17" s="1156"/>
      <c r="J17" s="1157"/>
      <c r="K17" s="270">
        <v>3292030</v>
      </c>
      <c r="L17" s="270">
        <v>53357</v>
      </c>
      <c r="M17" s="271">
        <v>67535</v>
      </c>
      <c r="N17" s="272">
        <v>-21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47" t="s">
        <v>486</v>
      </c>
      <c r="H21" s="1148"/>
      <c r="I21" s="1148"/>
      <c r="J21" s="1149"/>
      <c r="K21" s="282">
        <v>4.47</v>
      </c>
      <c r="L21" s="283">
        <v>6.24</v>
      </c>
      <c r="M21" s="284">
        <v>-1.77</v>
      </c>
      <c r="N21" s="251"/>
      <c r="O21" s="285"/>
      <c r="P21" s="281"/>
    </row>
    <row r="22" spans="1:16" s="286" customFormat="1">
      <c r="A22" s="281"/>
      <c r="B22" s="251"/>
      <c r="C22" s="251"/>
      <c r="D22" s="251"/>
      <c r="E22" s="251"/>
      <c r="F22" s="251"/>
      <c r="G22" s="1147" t="s">
        <v>487</v>
      </c>
      <c r="H22" s="1148"/>
      <c r="I22" s="1148"/>
      <c r="J22" s="1149"/>
      <c r="K22" s="287">
        <v>96.6</v>
      </c>
      <c r="L22" s="288">
        <v>98.7</v>
      </c>
      <c r="M22" s="289">
        <v>-2.1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50" t="s">
        <v>468</v>
      </c>
      <c r="L30" s="256"/>
      <c r="M30" s="257" t="s">
        <v>469</v>
      </c>
      <c r="N30" s="258"/>
    </row>
    <row r="31" spans="1:16">
      <c r="A31" s="250"/>
      <c r="B31" s="246"/>
      <c r="C31" s="246"/>
      <c r="D31" s="246"/>
      <c r="E31" s="246"/>
      <c r="F31" s="246"/>
      <c r="G31" s="259"/>
      <c r="H31" s="260"/>
      <c r="I31" s="260"/>
      <c r="J31" s="261"/>
      <c r="K31" s="1151"/>
      <c r="L31" s="262" t="s">
        <v>470</v>
      </c>
      <c r="M31" s="263" t="s">
        <v>471</v>
      </c>
      <c r="N31" s="264" t="s">
        <v>472</v>
      </c>
    </row>
    <row r="32" spans="1:16" ht="27" customHeight="1">
      <c r="A32" s="250"/>
      <c r="B32" s="246"/>
      <c r="C32" s="246"/>
      <c r="D32" s="246"/>
      <c r="E32" s="246"/>
      <c r="F32" s="246"/>
      <c r="G32" s="1163" t="s">
        <v>491</v>
      </c>
      <c r="H32" s="1164"/>
      <c r="I32" s="1164"/>
      <c r="J32" s="1165"/>
      <c r="K32" s="296">
        <v>1922088</v>
      </c>
      <c r="L32" s="296">
        <v>31153</v>
      </c>
      <c r="M32" s="297">
        <v>35267</v>
      </c>
      <c r="N32" s="298">
        <v>-11.7</v>
      </c>
    </row>
    <row r="33" spans="1:16" ht="13.5" customHeight="1">
      <c r="A33" s="250"/>
      <c r="B33" s="246"/>
      <c r="C33" s="246"/>
      <c r="D33" s="246"/>
      <c r="E33" s="246"/>
      <c r="F33" s="246"/>
      <c r="G33" s="1163" t="s">
        <v>492</v>
      </c>
      <c r="H33" s="1164"/>
      <c r="I33" s="1164"/>
      <c r="J33" s="1165"/>
      <c r="K33" s="296" t="s">
        <v>478</v>
      </c>
      <c r="L33" s="296" t="s">
        <v>478</v>
      </c>
      <c r="M33" s="297">
        <v>1</v>
      </c>
      <c r="N33" s="298" t="s">
        <v>478</v>
      </c>
    </row>
    <row r="34" spans="1:16" ht="27" customHeight="1">
      <c r="A34" s="250"/>
      <c r="B34" s="246"/>
      <c r="C34" s="246"/>
      <c r="D34" s="246"/>
      <c r="E34" s="246"/>
      <c r="F34" s="246"/>
      <c r="G34" s="1163" t="s">
        <v>493</v>
      </c>
      <c r="H34" s="1164"/>
      <c r="I34" s="1164"/>
      <c r="J34" s="1165"/>
      <c r="K34" s="296" t="s">
        <v>478</v>
      </c>
      <c r="L34" s="296" t="s">
        <v>478</v>
      </c>
      <c r="M34" s="297">
        <v>49</v>
      </c>
      <c r="N34" s="298" t="s">
        <v>478</v>
      </c>
    </row>
    <row r="35" spans="1:16" ht="27" customHeight="1">
      <c r="A35" s="250"/>
      <c r="B35" s="246"/>
      <c r="C35" s="246"/>
      <c r="D35" s="246"/>
      <c r="E35" s="246"/>
      <c r="F35" s="246"/>
      <c r="G35" s="1163" t="s">
        <v>494</v>
      </c>
      <c r="H35" s="1164"/>
      <c r="I35" s="1164"/>
      <c r="J35" s="1165"/>
      <c r="K35" s="296">
        <v>520005</v>
      </c>
      <c r="L35" s="296">
        <v>8428</v>
      </c>
      <c r="M35" s="297">
        <v>9709</v>
      </c>
      <c r="N35" s="298">
        <v>-13.2</v>
      </c>
    </row>
    <row r="36" spans="1:16" ht="27" customHeight="1">
      <c r="A36" s="250"/>
      <c r="B36" s="246"/>
      <c r="C36" s="246"/>
      <c r="D36" s="246"/>
      <c r="E36" s="246"/>
      <c r="F36" s="246"/>
      <c r="G36" s="1163" t="s">
        <v>495</v>
      </c>
      <c r="H36" s="1164"/>
      <c r="I36" s="1164"/>
      <c r="J36" s="1165"/>
      <c r="K36" s="296">
        <v>284771</v>
      </c>
      <c r="L36" s="296">
        <v>4616</v>
      </c>
      <c r="M36" s="297">
        <v>2367</v>
      </c>
      <c r="N36" s="298">
        <v>95</v>
      </c>
    </row>
    <row r="37" spans="1:16" ht="13.5" customHeight="1">
      <c r="A37" s="250"/>
      <c r="B37" s="246"/>
      <c r="C37" s="246"/>
      <c r="D37" s="246"/>
      <c r="E37" s="246"/>
      <c r="F37" s="246"/>
      <c r="G37" s="1163" t="s">
        <v>496</v>
      </c>
      <c r="H37" s="1164"/>
      <c r="I37" s="1164"/>
      <c r="J37" s="1165"/>
      <c r="K37" s="296">
        <v>221539</v>
      </c>
      <c r="L37" s="296">
        <v>3591</v>
      </c>
      <c r="M37" s="297">
        <v>1205</v>
      </c>
      <c r="N37" s="298">
        <v>198</v>
      </c>
    </row>
    <row r="38" spans="1:16" ht="27" customHeight="1">
      <c r="A38" s="250"/>
      <c r="B38" s="246"/>
      <c r="C38" s="246"/>
      <c r="D38" s="246"/>
      <c r="E38" s="246"/>
      <c r="F38" s="246"/>
      <c r="G38" s="1166" t="s">
        <v>497</v>
      </c>
      <c r="H38" s="1167"/>
      <c r="I38" s="1167"/>
      <c r="J38" s="1168"/>
      <c r="K38" s="299" t="s">
        <v>478</v>
      </c>
      <c r="L38" s="299" t="s">
        <v>478</v>
      </c>
      <c r="M38" s="300">
        <v>3</v>
      </c>
      <c r="N38" s="301" t="s">
        <v>478</v>
      </c>
      <c r="O38" s="295"/>
    </row>
    <row r="39" spans="1:16">
      <c r="A39" s="250"/>
      <c r="B39" s="246"/>
      <c r="C39" s="246"/>
      <c r="D39" s="246"/>
      <c r="E39" s="246"/>
      <c r="F39" s="246"/>
      <c r="G39" s="1166" t="s">
        <v>498</v>
      </c>
      <c r="H39" s="1167"/>
      <c r="I39" s="1167"/>
      <c r="J39" s="1168"/>
      <c r="K39" s="302">
        <v>-70026</v>
      </c>
      <c r="L39" s="302">
        <v>-1135</v>
      </c>
      <c r="M39" s="303">
        <v>-6690</v>
      </c>
      <c r="N39" s="304">
        <v>-83</v>
      </c>
      <c r="O39" s="295"/>
    </row>
    <row r="40" spans="1:16" ht="27" customHeight="1">
      <c r="A40" s="250"/>
      <c r="B40" s="246"/>
      <c r="C40" s="246"/>
      <c r="D40" s="246"/>
      <c r="E40" s="246"/>
      <c r="F40" s="246"/>
      <c r="G40" s="1163" t="s">
        <v>499</v>
      </c>
      <c r="H40" s="1164"/>
      <c r="I40" s="1164"/>
      <c r="J40" s="1165"/>
      <c r="K40" s="302">
        <v>-2184668</v>
      </c>
      <c r="L40" s="302">
        <v>-35409</v>
      </c>
      <c r="M40" s="303">
        <v>-29386</v>
      </c>
      <c r="N40" s="304">
        <v>20.5</v>
      </c>
      <c r="O40" s="295"/>
    </row>
    <row r="41" spans="1:16">
      <c r="A41" s="250"/>
      <c r="B41" s="246"/>
      <c r="C41" s="246"/>
      <c r="D41" s="246"/>
      <c r="E41" s="246"/>
      <c r="F41" s="246"/>
      <c r="G41" s="1169" t="s">
        <v>282</v>
      </c>
      <c r="H41" s="1170"/>
      <c r="I41" s="1170"/>
      <c r="J41" s="1171"/>
      <c r="K41" s="296">
        <v>693709</v>
      </c>
      <c r="L41" s="302">
        <v>11244</v>
      </c>
      <c r="M41" s="303">
        <v>12524</v>
      </c>
      <c r="N41" s="304">
        <v>-10.199999999999999</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58" t="s">
        <v>468</v>
      </c>
      <c r="J49" s="1160" t="s">
        <v>503</v>
      </c>
      <c r="K49" s="1161"/>
      <c r="L49" s="1161"/>
      <c r="M49" s="1161"/>
      <c r="N49" s="1162"/>
    </row>
    <row r="50" spans="1:14">
      <c r="A50" s="250"/>
      <c r="B50" s="246"/>
      <c r="C50" s="246"/>
      <c r="D50" s="246"/>
      <c r="E50" s="246"/>
      <c r="F50" s="246"/>
      <c r="G50" s="314"/>
      <c r="H50" s="315"/>
      <c r="I50" s="1159"/>
      <c r="J50" s="316" t="s">
        <v>504</v>
      </c>
      <c r="K50" s="317" t="s">
        <v>505</v>
      </c>
      <c r="L50" s="318" t="s">
        <v>506</v>
      </c>
      <c r="M50" s="319" t="s">
        <v>507</v>
      </c>
      <c r="N50" s="320" t="s">
        <v>508</v>
      </c>
    </row>
    <row r="51" spans="1:14">
      <c r="A51" s="250"/>
      <c r="B51" s="246"/>
      <c r="C51" s="246"/>
      <c r="D51" s="246"/>
      <c r="E51" s="246"/>
      <c r="F51" s="246"/>
      <c r="G51" s="312" t="s">
        <v>509</v>
      </c>
      <c r="H51" s="313"/>
      <c r="I51" s="321">
        <v>3000372</v>
      </c>
      <c r="J51" s="322">
        <v>52313</v>
      </c>
      <c r="K51" s="323">
        <v>27.4</v>
      </c>
      <c r="L51" s="324">
        <v>50880</v>
      </c>
      <c r="M51" s="325">
        <v>7</v>
      </c>
      <c r="N51" s="326">
        <v>20.399999999999999</v>
      </c>
    </row>
    <row r="52" spans="1:14">
      <c r="A52" s="250"/>
      <c r="B52" s="246"/>
      <c r="C52" s="246"/>
      <c r="D52" s="246"/>
      <c r="E52" s="246"/>
      <c r="F52" s="246"/>
      <c r="G52" s="327"/>
      <c r="H52" s="328" t="s">
        <v>510</v>
      </c>
      <c r="I52" s="329">
        <v>1483568</v>
      </c>
      <c r="J52" s="330">
        <v>25867</v>
      </c>
      <c r="K52" s="331">
        <v>80</v>
      </c>
      <c r="L52" s="332">
        <v>26879</v>
      </c>
      <c r="M52" s="333">
        <v>2.4</v>
      </c>
      <c r="N52" s="334">
        <v>77.599999999999994</v>
      </c>
    </row>
    <row r="53" spans="1:14">
      <c r="A53" s="250"/>
      <c r="B53" s="246"/>
      <c r="C53" s="246"/>
      <c r="D53" s="246"/>
      <c r="E53" s="246"/>
      <c r="F53" s="246"/>
      <c r="G53" s="312" t="s">
        <v>511</v>
      </c>
      <c r="H53" s="313"/>
      <c r="I53" s="321">
        <v>2946553</v>
      </c>
      <c r="J53" s="322">
        <v>50779</v>
      </c>
      <c r="K53" s="323">
        <v>-2.9</v>
      </c>
      <c r="L53" s="324">
        <v>63956</v>
      </c>
      <c r="M53" s="325">
        <v>25.7</v>
      </c>
      <c r="N53" s="326">
        <v>-28.6</v>
      </c>
    </row>
    <row r="54" spans="1:14">
      <c r="A54" s="250"/>
      <c r="B54" s="246"/>
      <c r="C54" s="246"/>
      <c r="D54" s="246"/>
      <c r="E54" s="246"/>
      <c r="F54" s="246"/>
      <c r="G54" s="327"/>
      <c r="H54" s="328" t="s">
        <v>510</v>
      </c>
      <c r="I54" s="329">
        <v>1597239</v>
      </c>
      <c r="J54" s="330">
        <v>27526</v>
      </c>
      <c r="K54" s="331">
        <v>6.4</v>
      </c>
      <c r="L54" s="332">
        <v>29239</v>
      </c>
      <c r="M54" s="333">
        <v>8.8000000000000007</v>
      </c>
      <c r="N54" s="334">
        <v>-2.4</v>
      </c>
    </row>
    <row r="55" spans="1:14">
      <c r="A55" s="250"/>
      <c r="B55" s="246"/>
      <c r="C55" s="246"/>
      <c r="D55" s="246"/>
      <c r="E55" s="246"/>
      <c r="F55" s="246"/>
      <c r="G55" s="312" t="s">
        <v>512</v>
      </c>
      <c r="H55" s="313"/>
      <c r="I55" s="321">
        <v>2704224</v>
      </c>
      <c r="J55" s="322">
        <v>45764</v>
      </c>
      <c r="K55" s="323">
        <v>-9.9</v>
      </c>
      <c r="L55" s="324">
        <v>66255</v>
      </c>
      <c r="M55" s="325">
        <v>3.6</v>
      </c>
      <c r="N55" s="326">
        <v>-13.5</v>
      </c>
    </row>
    <row r="56" spans="1:14">
      <c r="A56" s="250"/>
      <c r="B56" s="246"/>
      <c r="C56" s="246"/>
      <c r="D56" s="246"/>
      <c r="E56" s="246"/>
      <c r="F56" s="246"/>
      <c r="G56" s="327"/>
      <c r="H56" s="328" t="s">
        <v>510</v>
      </c>
      <c r="I56" s="329">
        <v>1214748</v>
      </c>
      <c r="J56" s="330">
        <v>20557</v>
      </c>
      <c r="K56" s="331">
        <v>-25.3</v>
      </c>
      <c r="L56" s="332">
        <v>31822</v>
      </c>
      <c r="M56" s="333">
        <v>8.8000000000000007</v>
      </c>
      <c r="N56" s="334">
        <v>-34.1</v>
      </c>
    </row>
    <row r="57" spans="1:14">
      <c r="A57" s="250"/>
      <c r="B57" s="246"/>
      <c r="C57" s="246"/>
      <c r="D57" s="246"/>
      <c r="E57" s="246"/>
      <c r="F57" s="246"/>
      <c r="G57" s="312" t="s">
        <v>513</v>
      </c>
      <c r="H57" s="313"/>
      <c r="I57" s="321">
        <v>2426193</v>
      </c>
      <c r="J57" s="322">
        <v>40260</v>
      </c>
      <c r="K57" s="323">
        <v>-12</v>
      </c>
      <c r="L57" s="324">
        <v>47278</v>
      </c>
      <c r="M57" s="325">
        <v>-28.6</v>
      </c>
      <c r="N57" s="326">
        <v>16.600000000000001</v>
      </c>
    </row>
    <row r="58" spans="1:14">
      <c r="A58" s="250"/>
      <c r="B58" s="246"/>
      <c r="C58" s="246"/>
      <c r="D58" s="246"/>
      <c r="E58" s="246"/>
      <c r="F58" s="246"/>
      <c r="G58" s="327"/>
      <c r="H58" s="328" t="s">
        <v>510</v>
      </c>
      <c r="I58" s="329">
        <v>1188025</v>
      </c>
      <c r="J58" s="330">
        <v>19714</v>
      </c>
      <c r="K58" s="331">
        <v>-4.0999999999999996</v>
      </c>
      <c r="L58" s="332">
        <v>24096</v>
      </c>
      <c r="M58" s="333">
        <v>-24.3</v>
      </c>
      <c r="N58" s="334">
        <v>20.2</v>
      </c>
    </row>
    <row r="59" spans="1:14">
      <c r="A59" s="250"/>
      <c r="B59" s="246"/>
      <c r="C59" s="246"/>
      <c r="D59" s="246"/>
      <c r="E59" s="246"/>
      <c r="F59" s="246"/>
      <c r="G59" s="312" t="s">
        <v>514</v>
      </c>
      <c r="H59" s="313"/>
      <c r="I59" s="321">
        <v>2017282</v>
      </c>
      <c r="J59" s="322">
        <v>32696</v>
      </c>
      <c r="K59" s="323">
        <v>-18.8</v>
      </c>
      <c r="L59" s="324">
        <v>44504</v>
      </c>
      <c r="M59" s="325">
        <v>-5.9</v>
      </c>
      <c r="N59" s="326">
        <v>-12.9</v>
      </c>
    </row>
    <row r="60" spans="1:14">
      <c r="A60" s="250"/>
      <c r="B60" s="246"/>
      <c r="C60" s="246"/>
      <c r="D60" s="246"/>
      <c r="E60" s="246"/>
      <c r="F60" s="246"/>
      <c r="G60" s="327"/>
      <c r="H60" s="328" t="s">
        <v>510</v>
      </c>
      <c r="I60" s="335">
        <v>1057342</v>
      </c>
      <c r="J60" s="330">
        <v>17137</v>
      </c>
      <c r="K60" s="331">
        <v>-13.1</v>
      </c>
      <c r="L60" s="332">
        <v>25876</v>
      </c>
      <c r="M60" s="333">
        <v>7.4</v>
      </c>
      <c r="N60" s="334">
        <v>-20.5</v>
      </c>
    </row>
    <row r="61" spans="1:14">
      <c r="A61" s="250"/>
      <c r="B61" s="246"/>
      <c r="C61" s="246"/>
      <c r="D61" s="246"/>
      <c r="E61" s="246"/>
      <c r="F61" s="246"/>
      <c r="G61" s="312" t="s">
        <v>515</v>
      </c>
      <c r="H61" s="336"/>
      <c r="I61" s="337">
        <v>2618925</v>
      </c>
      <c r="J61" s="338">
        <v>44362</v>
      </c>
      <c r="K61" s="339">
        <v>-3.2</v>
      </c>
      <c r="L61" s="340">
        <v>54575</v>
      </c>
      <c r="M61" s="341">
        <v>0.4</v>
      </c>
      <c r="N61" s="326">
        <v>-3.6</v>
      </c>
    </row>
    <row r="62" spans="1:14">
      <c r="A62" s="250"/>
      <c r="B62" s="246"/>
      <c r="C62" s="246"/>
      <c r="D62" s="246"/>
      <c r="E62" s="246"/>
      <c r="F62" s="246"/>
      <c r="G62" s="327"/>
      <c r="H62" s="328" t="s">
        <v>510</v>
      </c>
      <c r="I62" s="329">
        <v>1308184</v>
      </c>
      <c r="J62" s="330">
        <v>22160</v>
      </c>
      <c r="K62" s="331">
        <v>8.8000000000000007</v>
      </c>
      <c r="L62" s="332">
        <v>27582</v>
      </c>
      <c r="M62" s="333">
        <v>0.6</v>
      </c>
      <c r="N62" s="334">
        <v>8.1999999999999993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2" t="s">
        <v>3</v>
      </c>
      <c r="D47" s="1172"/>
      <c r="E47" s="1173"/>
      <c r="F47" s="11">
        <v>41.81</v>
      </c>
      <c r="G47" s="12">
        <v>44.9</v>
      </c>
      <c r="H47" s="12">
        <v>45.38</v>
      </c>
      <c r="I47" s="12">
        <v>46.28</v>
      </c>
      <c r="J47" s="13">
        <v>46.09</v>
      </c>
    </row>
    <row r="48" spans="2:10" ht="57.75" customHeight="1">
      <c r="B48" s="14"/>
      <c r="C48" s="1174" t="s">
        <v>4</v>
      </c>
      <c r="D48" s="1174"/>
      <c r="E48" s="1175"/>
      <c r="F48" s="15">
        <v>2.34</v>
      </c>
      <c r="G48" s="16">
        <v>6.23</v>
      </c>
      <c r="H48" s="16">
        <v>4.49</v>
      </c>
      <c r="I48" s="16">
        <v>4.03</v>
      </c>
      <c r="J48" s="17">
        <v>5.6</v>
      </c>
    </row>
    <row r="49" spans="2:10" ht="57.75" customHeight="1" thickBot="1">
      <c r="B49" s="18"/>
      <c r="C49" s="1176" t="s">
        <v>5</v>
      </c>
      <c r="D49" s="1176"/>
      <c r="E49" s="1177"/>
      <c r="F49" s="19">
        <v>1.07</v>
      </c>
      <c r="G49" s="20">
        <v>7.71</v>
      </c>
      <c r="H49" s="20" t="s">
        <v>522</v>
      </c>
      <c r="I49" s="20">
        <v>1.49</v>
      </c>
      <c r="J49" s="21">
        <v>1.73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cp:lastPrinted>2018-03-05T02:44:02Z</cp:lastPrinted>
  <dcterms:created xsi:type="dcterms:W3CDTF">2018-01-24T06:17:34Z</dcterms:created>
  <dcterms:modified xsi:type="dcterms:W3CDTF">2018-11-26T04:48:29Z</dcterms:modified>
  <cp:category/>
</cp:coreProperties>
</file>