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CW102" i="11" l="1"/>
  <c r="DB102" i="11"/>
  <c r="DG102" i="11"/>
  <c r="DL102" i="11"/>
  <c r="DQ102" i="11"/>
  <c r="CR102"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alcChain>
</file>

<file path=xl/sharedStrings.xml><?xml version="1.0" encoding="utf-8"?>
<sst xmlns="http://schemas.openxmlformats.org/spreadsheetml/2006/main" count="1076" uniqueCount="596">
  <si>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</si>
  <si>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</si>
  <si>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</si>
  <si>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</si>
  <si>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</si>
  <si>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</si>
  <si>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</si>
  <si>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</si>
  <si>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</si>
  <si>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</si>
  <si>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</si>
  <si>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</si>
  <si>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</si>
  <si>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</si>
  <si>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</si>
  <si>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</si>
  <si>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</si>
  <si>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</si>
  <si>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</si>
  <si>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</si>
  <si>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</si>
  <si>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</si>
  <si>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</si>
  <si>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</si>
  <si>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</si>
  <si>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</si>
  <si>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</si>
  <si>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</si>
  <si>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</si>
  <si>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</si>
  <si>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</si>
  <si>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</si>
  <si>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</si>
  <si>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</si>
  <si>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</si>
  <si>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</si>
  <si>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</si>
  <si>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</si>
  <si>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</si>
  <si>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</si>
  <si>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</si>
  <si>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</si>
  <si>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</si>
  <si>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</si>
  <si>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</si>
  <si>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</si>
  <si>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</si>
  <si>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</si>
  <si>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</si>
  <si>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</si>
  <si>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</si>
  <si>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</si>
  <si>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</si>
  <si>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</si>
  <si>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</si>
  <si>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</si>
  <si>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</si>
  <si>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</si>
  <si>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</si>
  <si>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</si>
  <si>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</si>
  <si>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</si>
  <si>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</si>
  <si>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</si>
  <si>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</si>
  <si>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</si>
  <si>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</si>
  <si>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</si>
  <si>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</si>
  <si>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</si>
  <si>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</si>
  <si>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</si>
  <si>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</si>
  <si>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</si>
  <si>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</si>
  <si>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</si>
  <si>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</si>
  <si>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</si>
  <si>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</si>
  <si>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</si>
  <si>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</si>
  <si>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</si>
  <si>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</si>
  <si>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</si>
  <si>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</si>
  <si>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</si>
  <si>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</si>
  <si>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</si>
  <si>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</si>
  <si>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</si>
  <si>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</si>
  <si>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</si>
  <si>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</si>
  <si>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</si>
  <si>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</si>
  <si>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</si>
  <si>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</si>
  <si>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</si>
  <si>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</si>
  <si>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</si>
  <si>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</si>
  <si>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</si>
  <si>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</si>
  <si>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</si>
  <si>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</si>
  <si>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</si>
  <si>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</si>
  <si>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</si>
  <si>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</si>
  <si>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</si>
  <si>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</si>
  <si>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</si>
  <si>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</si>
  <si>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</si>
  <si>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</si>
  <si>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</si>
  <si>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</si>
  <si>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</si>
  <si>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</si>
  <si>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</si>
  <si>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</si>
  <si>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</si>
  <si>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</si>
  <si>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</si>
  <si>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</si>
  <si>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</si>
  <si>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</si>
  <si>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</si>
  <si>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</si>
  <si>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</si>
  <si>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</si>
  <si>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</si>
  <si>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</si>
  <si>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</si>
  <si>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</si>
  <si>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</si>
  <si>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</si>
  <si>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</si>
  <si>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</si>
  <si>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</si>
  <si>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</si>
  <si>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</si>
  <si>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</si>
  <si>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</si>
  <si>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</si>
  <si>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</si>
  <si>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</si>
  <si>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</si>
  <si>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</si>
  <si>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</si>
  <si>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</si>
  <si>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</si>
  <si>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</si>
  <si>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</si>
  <si>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</si>
  <si>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</si>
  <si>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</si>
  <si>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</si>
  <si>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</si>
  <si>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</si>
  <si>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</si>
  <si>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</si>
  <si>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</si>
  <si>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</si>
  <si>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</si>
  <si>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</si>
  <si>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</si>
  <si>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</si>
  <si>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</si>
  <si>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</si>
  <si>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</si>
  <si>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</si>
  <si>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</si>
  <si>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</si>
  <si>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</si>
  <si>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</si>
  <si>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</si>
  <si>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</si>
  <si>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</si>
  <si>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</si>
  <si>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</si>
  <si>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</si>
  <si>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</si>
  <si>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</si>
  <si>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</si>
  <si>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</si>
  <si>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</si>
  <si>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</si>
  <si>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</si>
  <si>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</si>
  <si>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</si>
  <si>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</si>
  <si>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</si>
  <si>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</si>
  <si>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</si>
  <si>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</si>
  <si>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</si>
  <si>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福岡県古賀市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</si>
  <si>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</si>
  <si>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</si>
  <si>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</si>
  <si>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</si>
  <si>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</si>
  <si>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</si>
  <si>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</si>
  <si>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</si>
  <si>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</si>
  <si>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</si>
  <si>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</si>
  <si>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</si>
  <si>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</si>
  <si>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</si>
  <si>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</si>
  <si>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</si>
  <si>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</si>
  <si>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</si>
  <si>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</si>
  <si>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</si>
  <si>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</si>
  <si>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</si>
  <si>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</si>
  <si>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</si>
  <si>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</si>
  <si>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</si>
  <si>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</si>
  <si>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</si>
  <si>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</si>
  <si>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</si>
  <si>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</si>
  <si>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</si>
  <si>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</si>
  <si>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</si>
  <si>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</si>
  <si>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</si>
  <si>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</si>
  <si>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</si>
  <si>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</si>
  <si>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</si>
  <si>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</si>
  <si>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</si>
  <si>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</si>
  <si>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</si>
  <si>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</si>
  <si>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</si>
  <si>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</si>
  <si>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</si>
  <si>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</si>
  <si>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</si>
  <si>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</si>
  <si>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</si>
  <si>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</si>
  <si>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</si>
  <si>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</si>
  <si>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</si>
  <si>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</si>
  <si>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</si>
  <si>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</si>
  <si>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</si>
  <si>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</si>
  <si>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</si>
  <si>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</si>
  <si>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</si>
  <si>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</si>
  <si>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</si>
  <si>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</si>
  <si>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</si>
  <si>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</si>
  <si>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</si>
  <si>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</si>
  <si>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</si>
  <si>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</si>
  <si>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</si>
  <si>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</si>
  <si>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</si>
  <si>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</si>
  <si>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</si>
  <si>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</si>
  <si>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</si>
  <si>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</si>
  <si>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</si>
  <si>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</si>
  <si>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</si>
  <si>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</si>
  <si>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</si>
  <si>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</si>
  <si>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</si>
  <si>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</si>
  <si>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</si>
  <si>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</si>
  <si>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</si>
  <si>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</si>
  <si>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</si>
  <si>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</si>
  <si>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</si>
  <si>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</si>
  <si>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</si>
  <si>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</si>
  <si>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</si>
  <si>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</si>
  <si>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</si>
  <si>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</si>
  <si>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</si>
  <si>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</si>
  <si>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</si>
  <si>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</si>
  <si>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</si>
  <si>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</si>
  <si>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</si>
  <si>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</si>
  <si>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</si>
  <si>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</si>
  <si>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</si>
  <si>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</si>
  <si>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</si>
  <si>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</si>
  <si>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</si>
  <si>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</si>
  <si>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</si>
  <si>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</si>
  <si>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</si>
  <si>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</si>
  <si>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</si>
  <si>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</si>
  <si>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</si>
  <si>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</si>
  <si>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</si>
  <si>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</si>
  <si>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</si>
  <si>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</si>
  <si>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</si>
  <si>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</si>
  <si>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</si>
  <si>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</si>
  <si>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</si>
  <si>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</si>
  <si>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</si>
  <si>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</si>
  <si>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</si>
  <si>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</si>
  <si>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</si>
  <si>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</si>
  <si>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</si>
  <si>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</si>
  <si>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</si>
  <si>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</si>
  <si>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</si>
  <si>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福岡県古賀市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</si>
  <si>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</si>
  <si>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</si>
  <si>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</si>
  <si>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</si>
  <si>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</si>
  <si>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</si>
  <si>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</si>
  <si>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</si>
  <si>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</si>
  <si>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</si>
  <si>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</si>
  <si>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</si>
  <si>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</si>
  <si>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</si>
  <si>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</si>
  <si>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</si>
  <si>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</si>
  <si>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</si>
  <si>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</si>
  <si>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</si>
  <si>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</si>
  <si>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</si>
  <si>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</si>
  <si>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</si>
  <si>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</si>
  <si>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</si>
  <si>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</si>
  <si>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</si>
  <si>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</si>
  <si>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</si>
  <si>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</si>
  <si>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</si>
  <si>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</si>
  <si>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</si>
  <si>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</si>
  <si>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</si>
  <si>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</si>
  <si>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</si>
  <si>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</si>
  <si>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</si>
  <si>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</si>
  <si>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</si>
  <si>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</si>
  <si>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</si>
  <si>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</si>
  <si>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</si>
  <si>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</si>
  <si>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</si>
  <si>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</si>
  <si>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</si>
  <si>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</si>
  <si>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</si>
  <si>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</si>
  <si>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</si>
  <si>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</si>
  <si>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</si>
  <si>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</si>
  <si>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</si>
  <si>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</si>
  <si>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</si>
  <si>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</si>
  <si>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</si>
  <si>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</si>
  <si>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</si>
  <si>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</si>
  <si>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</si>
  <si>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</si>
  <si>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</si>
  <si>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</si>
  <si>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</si>
  <si>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</si>
  <si>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</si>
  <si>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</si>
  <si>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</si>
  <si>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</si>
  <si>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</si>
  <si>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</si>
  <si>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</si>
  <si>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</si>
  <si>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</si>
  <si>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</si>
  <si>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</si>
  <si>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</si>
  <si>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</si>
  <si>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</si>
  <si>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</si>
  <si>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</si>
  <si>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</si>
  <si>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</si>
  <si>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</si>
  <si>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</si>
  <si>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</si>
  <si>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</si>
  <si>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</si>
  <si>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</si>
  <si>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</si>
  <si>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</si>
  <si>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</si>
  <si>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</si>
  <si>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</si>
  <si>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</si>
  <si>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</si>
  <si>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</si>
  <si>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</si>
  <si>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</si>
  <si>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</si>
  <si>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</si>
  <si>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</si>
  <si>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</si>
  <si>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</si>
  <si>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</si>
  <si>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</si>
  <si>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</si>
  <si>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</si>
  <si>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</si>
  <si>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</si>
  <si>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</si>
  <si>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</si>
  <si>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</si>
  <si>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</si>
  <si>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</si>
  <si>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</si>
  <si>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</si>
  <si>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</si>
  <si>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</si>
  <si>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</si>
  <si>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</si>
  <si>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</si>
  <si>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</si>
  <si>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</si>
  <si>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</si>
  <si>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</si>
  <si>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</si>
  <si>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</si>
  <si>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</si>
  <si>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</si>
  <si>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</si>
  <si>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</si>
  <si>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</si>
  <si>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</si>
  <si>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</si>
  <si>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</si>
  <si>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</si>
  <si>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</si>
  <si>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</si>
  <si>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</si>
  <si>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</si>
  <si>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</si>
  <si>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</si>
  <si>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</si>
  <si>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</si>
  <si>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</si>
  <si>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</si>
  <si>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</si>
  <si>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</si>
  <si>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</si>
  <si>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</si>
  <si>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</si>
  <si>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</si>
  <si>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</si>
  <si>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</si>
  <si>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</si>
  <si>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</si>
  <si>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</si>
  <si>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</si>
  <si>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</si>
  <si>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</si>
  <si>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</si>
  <si>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</si>
  <si>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</si>
  <si>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</si>
  <si>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</si>
  <si>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</si>
  <si>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</si>
  <si>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</si>
  <si>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</si>
  <si>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</si>
  <si>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</si>
  <si>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</si>
  <si>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</si>
  <si>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</si>
  <si>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</si>
  <si>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</si>
  <si>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</si>
  <si>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</si>
  <si>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</si>
  <si>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</si>
  <si>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</si>
  <si>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</si>
  <si>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国民健康保険特別会計</t>
  </si>
  <si>
    <t>▲ 0.15</t>
  </si>
  <si>
    <t>▲ 0.90</t>
  </si>
  <si>
    <t>▲ 0.28</t>
  </si>
  <si>
    <t>水道事業会計</t>
  </si>
  <si>
    <t>一般会計</t>
  </si>
  <si>
    <t>介護保険特別会計（保険事業勘定）</t>
  </si>
  <si>
    <t>住宅新築資金等貸付事業特別会計</t>
  </si>
  <si>
    <t>公共下水道事業特別会計</t>
  </si>
  <si>
    <t>介護保険特別会計（介護サービス事業勘定）</t>
  </si>
  <si>
    <t>農業集落排水事業特別会計</t>
  </si>
  <si>
    <t>その他会計（赤字）</t>
  </si>
  <si>
    <t>その他会計（黒字）</t>
  </si>
  <si>
    <t>-</t>
    <phoneticPr fontId="2"/>
  </si>
  <si>
    <t>-</t>
    <phoneticPr fontId="2"/>
  </si>
  <si>
    <t>-</t>
    <phoneticPr fontId="2"/>
  </si>
  <si>
    <t>-</t>
    <phoneticPr fontId="2"/>
  </si>
  <si>
    <t>古賀高等学校組合</t>
  </si>
  <si>
    <t>北筑昇華苑組合</t>
  </si>
  <si>
    <t>玄界環境組合</t>
  </si>
  <si>
    <t>粕屋北部消防組合(一般会計)</t>
  </si>
  <si>
    <t>粕屋北部消防組合(粕屋北部消防組合休日診療所事業特別会計)</t>
    <rPh sb="9" eb="11">
      <t>カスヤ</t>
    </rPh>
    <rPh sb="11" eb="13">
      <t>ホクブ</t>
    </rPh>
    <rPh sb="13" eb="15">
      <t>ショウボウ</t>
    </rPh>
    <rPh sb="15" eb="17">
      <t>クミアイ</t>
    </rPh>
    <phoneticPr fontId="2"/>
  </si>
  <si>
    <t>福岡県市町村消防団員等公務災害補償組合</t>
  </si>
  <si>
    <t>福岡地区水道企業団</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</si>
  <si>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</si>
  <si>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</si>
  <si>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糟屋郡自治会館組合</t>
  </si>
  <si>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</si>
  <si>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</si>
  <si>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</si>
  <si>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</si>
  <si>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</si>
  <si>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t>
    <phoneticPr fontId="2"/>
  </si>
  <si>
    <t>-</t>
    <phoneticPr fontId="2"/>
  </si>
  <si>
    <t>古賀市土地開発公社</t>
    <rPh sb="0" eb="3">
      <t>コガシ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</si>
  <si>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</si>
  <si>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</si>
  <si>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</si>
  <si>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</si>
  <si>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</si>
  <si>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</si>
  <si>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</si>
  <si>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</si>
  <si>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</si>
  <si>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福岡県市町村職員退職手当組合(一般会計)</t>
    <rPh sb="6" eb="8">
      <t>ショクイン</t>
    </rPh>
    <phoneticPr fontId="2"/>
  </si>
  <si>
    <t>福岡県市町村職員退職手当組合(基金特別会計)</t>
    <rPh sb="6" eb="8">
      <t>ショクイン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</si>
  <si>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</si>
  <si>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</si>
  <si>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</si>
  <si>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</si>
  <si>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</si>
  <si>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</si>
  <si>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</si>
  <si>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</si>
  <si>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</si>
  <si>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</si>
  <si>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</si>
  <si>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例年、充当可能財源が将来負担額を上回っているため、将来負担比率は発生していない。一方、有形固定資産減価償却率は上昇傾向にあり、公共施設等総合管理計画に基づき、今後、老朽化対策に取り組んでいく。</t>
    <phoneticPr fontId="5"/>
  </si>
  <si>
    <t>有形固定資産減価償却率</t>
    <phoneticPr fontId="5"/>
  </si>
  <si>
    <t>例年、充当可能財源が将来負担額を上回っているため、将来負担比率は発生していない。また、実質公債費比率は類似団体と比較して低い水準にあるが、平成24～28年度に実施した生涯学習センターの建替えに係る起債や今後老朽化した公共施設等の整備のための新規起債により増加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</si>
</sst>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xmlns:c16r2="http://schemas.microsoft.com/office/drawing/2015/06/chart">
            <c:ext xmlns:c16="http://schemas.microsoft.com/office/drawing/2014/chart" uri="{C3380CC4-5D6E-409C-BE32-E72D297353CC}">
              <c16:uniqueId val="{00000000-5F86-4A48-943F-CED56DD286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17645</c:v>
                </c:pt>
                <c:pt idx="1">
                  <c:v>32539</c:v>
                </c:pt>
                <c:pt idx="2">
                  <c:v>37889</c:v>
                </c:pt>
                <c:pt idx="3">
                  <c:v>39951</c:v>
                </c:pt>
                <c:pt idx="4">
                  <c:v>30861</c:v>
                </c:pt>
              </c:numCache>
            </c:numRef>
          </c:val>
          <c:smooth val="0"/>
          <c:extLst xmlns:c16r2="http://schemas.microsoft.com/office/drawing/2015/06/chart">
            <c:ext xmlns:c16="http://schemas.microsoft.com/office/drawing/2014/chart" uri="{C3380CC4-5D6E-409C-BE32-E72D297353CC}">
              <c16:uniqueId val="{00000001-5F86-4A48-943F-CED56DD28608}"/>
            </c:ext>
          </c:extLst>
        </c:ser>
        <c:dLbls>
          <c:showLegendKey val="0"/>
          <c:showVal val="0"/>
          <c:showCatName val="0"/>
          <c:showSerName val="0"/>
          <c:showPercent val="0"/>
          <c:showBubbleSize val="0"/>
        </c:dLbls>
        <c:marker val="1"/>
        <c:smooth val="0"/>
        <c:axId val="330427808"/>
        <c:axId val="330428200"/>
      </c:lineChart>
      <c:catAx>
        <c:axId val="330427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428200"/>
        <c:crosses val="autoZero"/>
        <c:auto val="1"/>
        <c:lblAlgn val="ctr"/>
        <c:lblOffset val="100"/>
        <c:tickLblSkip val="1"/>
        <c:tickMarkSkip val="1"/>
        <c:noMultiLvlLbl val="0"/>
      </c:catAx>
      <c:valAx>
        <c:axId val="3304282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0427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6.79</c:v>
                </c:pt>
                <c:pt idx="1">
                  <c:v>5.52</c:v>
                </c:pt>
                <c:pt idx="2">
                  <c:v>6.38</c:v>
                </c:pt>
                <c:pt idx="3">
                  <c:v>8.25</c:v>
                </c:pt>
                <c:pt idx="4">
                  <c:v>6.32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23.47</c:v>
                </c:pt>
                <c:pt idx="1">
                  <c:v>24.86</c:v>
                </c:pt>
                <c:pt idx="2">
                  <c:v>25.79</c:v>
                </c:pt>
                <c:pt idx="3">
                  <c:v>25.38</c:v>
                </c:pt>
                <c:pt idx="4">
                  <c:v>27.42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3594336"/>
        <c:axId val="533594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2.14</c:v>
                </c:pt>
                <c:pt idx="1">
                  <c:v>0.37</c:v>
                </c:pt>
                <c:pt idx="2">
                  <c:v>1.44</c:v>
                </c:pt>
                <c:pt idx="3">
                  <c:v>2.14</c:v>
                </c:pt>
                <c:pt idx="4">
                  <c:v>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3594336"/>
        <c:axId val="533594728"/>
      </c:lineChart>
      <c:catAx>
        <c:axId val="5335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3594728"/>
        <c:crosses val="autoZero"/>
        <c:auto val="1"/>
        <c:lblAlgn val="ctr"/>
        <c:lblOffset val="100"/>
        <c:tickLblSkip val="1"/>
        <c:tickMarkSkip val="1"/>
        <c:noMultiLvlLbl val="0"/>
      </c:catAx>
      <c:valAx>
        <c:axId val="533594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5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0.06</c:v>
                </c:pt>
                <c:pt idx="4">
                  <c:v>#N/A</c:v>
                </c:pt>
                <c:pt idx="5">
                  <c:v>0.03</c:v>
                </c:pt>
                <c:pt idx="6">
                  <c:v>#N/A</c:v>
                </c:pt>
                <c:pt idx="7">
                  <c:v>0</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0.39</c:v>
                </c:pt>
                <c:pt idx="2">
                  <c:v>#N/A</c:v>
                </c:pt>
                <c:pt idx="3">
                  <c:v>0.17</c:v>
                </c:pt>
                <c:pt idx="4">
                  <c:v>#N/A</c:v>
                </c:pt>
                <c:pt idx="5">
                  <c:v>0.02</c:v>
                </c:pt>
                <c:pt idx="6">
                  <c:v>#N/A</c:v>
                </c:pt>
                <c:pt idx="7">
                  <c:v>0.11</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0.06</c:v>
                </c:pt>
                <c:pt idx="4">
                  <c:v>#N/A</c:v>
                </c:pt>
                <c:pt idx="5">
                  <c:v>0.05</c:v>
                </c:pt>
                <c:pt idx="6">
                  <c:v>#N/A</c:v>
                </c:pt>
                <c:pt idx="7">
                  <c:v>0.08</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1.31</c:v>
                </c:pt>
                <c:pt idx="2">
                  <c:v>#N/A</c:v>
                </c:pt>
                <c:pt idx="3">
                  <c:v>1.06</c:v>
                </c:pt>
                <c:pt idx="4">
                  <c:v>#N/A</c:v>
                </c:pt>
                <c:pt idx="5">
                  <c:v>1.66</c:v>
                </c:pt>
                <c:pt idx="6">
                  <c:v>#N/A</c:v>
                </c:pt>
                <c:pt idx="7">
                  <c:v>0.59</c:v>
                </c:pt>
                <c:pt idx="8">
                  <c:v>#N/A</c:v>
                </c:pt>
                <c:pt idx="9">
                  <c:v>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6.62</c:v>
                </c:pt>
                <c:pt idx="2">
                  <c:v>#N/A</c:v>
                </c:pt>
                <c:pt idx="3">
                  <c:v>5.45</c:v>
                </c:pt>
                <c:pt idx="4">
                  <c:v>#N/A</c:v>
                </c:pt>
                <c:pt idx="5">
                  <c:v>6.32</c:v>
                </c:pt>
                <c:pt idx="6">
                  <c:v>#N/A</c:v>
                </c:pt>
                <c:pt idx="7">
                  <c:v>8.16</c:v>
                </c:pt>
                <c:pt idx="8">
                  <c:v>#N/A</c:v>
                </c:pt>
                <c:pt idx="9">
                  <c:v>6.18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12.61</c:v>
                </c:pt>
                <c:pt idx="2">
                  <c:v>#N/A</c:v>
                </c:pt>
                <c:pt idx="3">
                  <c:v>12.24</c:v>
                </c:pt>
                <c:pt idx="4">
                  <c:v>#N/A</c:v>
                </c:pt>
                <c:pt idx="5">
                  <c:v>12.67</c:v>
                </c:pt>
                <c:pt idx="6">
                  <c:v>#N/A</c:v>
                </c:pt>
                <c:pt idx="7">
                  <c:v>13.12</c:v>
                </c:pt>
                <c:pt idx="8">
                  <c:v>#N/A</c:v>
                </c:pt>
                <c:pt idx="9">
                  <c:v>13.51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c:v>
                </c:pt>
                <c:pt idx="2">
                  <c:v>#N/A</c:v>
                </c:pt>
                <c:pt idx="3">
                  <c:v>0.93</c:v>
                </c:pt>
                <c:pt idx="4">
                  <c:v>0.15</c:v>
                </c:pt>
                <c:pt idx="5">
                  <c:v>#N/A</c:v>
                </c:pt>
                <c:pt idx="6">
                  <c:v>0.9</c:v>
                </c:pt>
                <c:pt idx="7">
                  <c:v>#N/A</c:v>
                </c:pt>
                <c:pt idx="8">
                  <c:v>0.28000000000000003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3595512"/>
        <c:axId val="533595904"/>
      </c:barChart>
      <c:catAx>
        <c:axId val="533595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595904"/>
        <c:crosses val="autoZero"/>
        <c:auto val="1"/>
        <c:lblAlgn val="ctr"/>
        <c:lblOffset val="100"/>
        <c:tickLblSkip val="1"/>
        <c:tickMarkSkip val="1"/>
        <c:noMultiLvlLbl val="0"/>
      </c:catAx>
      <c:valAx>
        <c:axId val="53359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595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1696</c:v>
                </c:pt>
                <c:pt idx="5">
                  <c:v>1725</c:v>
                </c:pt>
                <c:pt idx="8">
                  <c:v>1758</c:v>
                </c:pt>
                <c:pt idx="11">
                  <c:v>1726</c:v>
                </c:pt>
                <c:pt idx="14">
                  <c:v>1738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168</c:v>
                </c:pt>
                <c:pt idx="3">
                  <c:v>165</c:v>
                </c:pt>
                <c:pt idx="6">
                  <c:v>165</c:v>
                </c:pt>
                <c:pt idx="9">
                  <c:v>165</c:v>
                </c:pt>
                <c:pt idx="12">
                  <c:v>170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342</c:v>
                </c:pt>
                <c:pt idx="3">
                  <c:v>348</c:v>
                </c:pt>
                <c:pt idx="6">
                  <c:v>301</c:v>
                </c:pt>
                <c:pt idx="9">
                  <c:v>320</c:v>
                </c:pt>
                <c:pt idx="12">
                  <c:v>279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319</c:v>
                </c:pt>
                <c:pt idx="3">
                  <c:v>395</c:v>
                </c:pt>
                <c:pt idx="6">
                  <c:v>422</c:v>
                </c:pt>
                <c:pt idx="9">
                  <c:v>450</c:v>
                </c:pt>
                <c:pt idx="12">
                  <c:v>460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1605</c:v>
                </c:pt>
                <c:pt idx="3">
                  <c:v>1516</c:v>
                </c:pt>
                <c:pt idx="6">
                  <c:v>1395</c:v>
                </c:pt>
                <c:pt idx="9">
                  <c:v>1310</c:v>
                </c:pt>
                <c:pt idx="12">
                  <c:v>1304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3596688"/>
        <c:axId val="533597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738</c:v>
                </c:pt>
                <c:pt idx="2">
                  <c:v>#N/A</c:v>
                </c:pt>
                <c:pt idx="3">
                  <c:v>#N/A</c:v>
                </c:pt>
                <c:pt idx="4">
                  <c:v>699</c:v>
                </c:pt>
                <c:pt idx="5">
                  <c:v>#N/A</c:v>
                </c:pt>
                <c:pt idx="6">
                  <c:v>#N/A</c:v>
                </c:pt>
                <c:pt idx="7">
                  <c:v>525</c:v>
                </c:pt>
                <c:pt idx="8">
                  <c:v>#N/A</c:v>
                </c:pt>
                <c:pt idx="9">
                  <c:v>#N/A</c:v>
                </c:pt>
                <c:pt idx="10">
                  <c:v>519</c:v>
                </c:pt>
                <c:pt idx="11">
                  <c:v>#N/A</c:v>
                </c:pt>
                <c:pt idx="12">
                  <c:v>#N/A</c:v>
                </c:pt>
                <c:pt idx="13">
                  <c:v>475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3596688"/>
        <c:axId val="533597080"/>
      </c:lineChart>
      <c:catAx>
        <c:axId val="53359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3597080"/>
        <c:crosses val="autoZero"/>
        <c:auto val="1"/>
        <c:lblAlgn val="ctr"/>
        <c:lblOffset val="100"/>
        <c:tickLblSkip val="1"/>
        <c:tickMarkSkip val="1"/>
        <c:noMultiLvlLbl val="0"/>
      </c:catAx>
      <c:valAx>
        <c:axId val="533597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59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18476</c:v>
                </c:pt>
                <c:pt idx="5">
                  <c:v>18280</c:v>
                </c:pt>
                <c:pt idx="8">
                  <c:v>18324</c:v>
                </c:pt>
                <c:pt idx="11">
                  <c:v>18249</c:v>
                </c:pt>
                <c:pt idx="14">
                  <c:v>18240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920</c:v>
                </c:pt>
                <c:pt idx="5">
                  <c:v>873</c:v>
                </c:pt>
                <c:pt idx="8">
                  <c:v>831</c:v>
                </c:pt>
                <c:pt idx="11">
                  <c:v>792</c:v>
                </c:pt>
                <c:pt idx="14">
                  <c:v>746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5136</c:v>
                </c:pt>
                <c:pt idx="5">
                  <c:v>5334</c:v>
                </c:pt>
                <c:pt idx="8">
                  <c:v>5251</c:v>
                </c:pt>
                <c:pt idx="11">
                  <c:v>5612</c:v>
                </c:pt>
                <c:pt idx="14">
                  <c:v>6093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126</c:v>
                </c:pt>
                <c:pt idx="3">
                  <c:v>220</c:v>
                </c:pt>
                <c:pt idx="6">
                  <c:v>220</c:v>
                </c:pt>
                <c:pt idx="9">
                  <c:v>249</c:v>
                </c:pt>
                <c:pt idx="12">
                  <c:v>248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c:v>
                </c:pt>
                <c:pt idx="3">
                  <c:v>445</c:v>
                </c:pt>
                <c:pt idx="6">
                  <c:v>12</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2869</c:v>
                </c:pt>
                <c:pt idx="3">
                  <c:v>2088</c:v>
                </c:pt>
                <c:pt idx="6">
                  <c:v>1591</c:v>
                </c:pt>
                <c:pt idx="9">
                  <c:v>1251</c:v>
                </c:pt>
                <c:pt idx="12">
                  <c:v>867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4591</c:v>
                </c:pt>
                <c:pt idx="3">
                  <c:v>5610</c:v>
                </c:pt>
                <c:pt idx="6">
                  <c:v>5575</c:v>
                </c:pt>
                <c:pt idx="9">
                  <c:v>6063</c:v>
                </c:pt>
                <c:pt idx="12">
                  <c:v>5988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c:v>
                </c:pt>
                <c:pt idx="3">
                  <c:v>13</c:v>
                </c:pt>
                <c:pt idx="6">
                  <c:v>11</c:v>
                </c:pt>
                <c:pt idx="9">
                  <c:v>9</c:v>
                </c:pt>
                <c:pt idx="12">
                  <c:v>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13109</c:v>
                </c:pt>
                <c:pt idx="3">
                  <c:v>13212</c:v>
                </c:pt>
                <c:pt idx="6">
                  <c:v>13768</c:v>
                </c:pt>
                <c:pt idx="9">
                  <c:v>14449</c:v>
                </c:pt>
                <c:pt idx="12">
                  <c:v>14765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9994224"/>
        <c:axId val="539994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9994224"/>
        <c:axId val="539994616"/>
      </c:lineChart>
      <c:catAx>
        <c:axId val="53999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9994616"/>
        <c:crosses val="autoZero"/>
        <c:auto val="1"/>
        <c:lblAlgn val="ctr"/>
        <c:lblOffset val="100"/>
        <c:tickLblSkip val="1"/>
        <c:tickMarkSkip val="1"/>
        <c:noMultiLvlLbl val="0"/>
      </c:catAx>
      <c:valAx>
        <c:axId val="539994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99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D1C-4DDD-BCBF-B6AF0537B555}"/>
                </c:ext>
                <c:ext xmlns:c15="http://schemas.microsoft.com/office/drawing/2012/chart" uri="{CE6537A1-D6FC-4f65-9D91-7224C49458BB}">
                  <c15:dlblFieldTable>
                    <c15:dlblFTEntry>
                      <c15:txfldGUID>{3D9EF912-D3C1-4171-BD25-268AAF907284}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D1C-4DDD-BCBF-B6AF0537B555}"/>
                </c:ext>
                <c:ext xmlns:c15="http://schemas.microsoft.com/office/drawing/2012/chart" uri="{CE6537A1-D6FC-4f65-9D91-7224C49458BB}">
                  <c15:dlblFieldTable>
                    <c15:dlblFTEntry>
                      <c15:txfldGUID>{FFB4A77E-CB4E-433D-83DD-8BFAAC11B20F}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D1C-4DDD-BCBF-B6AF0537B555}"/>
                </c:ext>
                <c:ext xmlns:c15="http://schemas.microsoft.com/office/drawing/2012/chart" uri="{CE6537A1-D6FC-4f65-9D91-7224C49458BB}">
                  <c15:dlblFieldTable>
                    <c15:dlblFTEntry>
                      <c15:txfldGUID>{CCE689C2-32AA-47F0-B5CC-5832F6144DD3}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D1C-4DDD-BCBF-B6AF0537B555}"/>
                </c:ext>
                <c:ext xmlns:c15="http://schemas.microsoft.com/office/drawing/2012/chart" uri="{CE6537A1-D6FC-4f65-9D91-7224C49458BB}">
                  <c15:dlblFieldTable>
                    <c15:dlblFTEntry>
                      <c15:txfldGUID>{844408F2-7CFB-41A2-8A36-F48C34E86260}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D1C-4DDD-BCBF-B6AF0537B555}"/>
                </c:ext>
                <c:ext xmlns:c15="http://schemas.microsoft.com/office/drawing/2012/chart" uri="{CE6537A1-D6FC-4f65-9D91-7224C49458BB}">
                  <c15:dlblFieldTable>
                    <c15:dlblFTEntry>
                      <c15:txfldGUID>{B7326F11-300D-475F-BDE2-2DB1F9958124}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48.8</c:v>
                </c:pt>
                <c:pt idx="4">
                  <c:v>49.2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D1C-4DDD-BCBF-B6AF0537B55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D1C-4DDD-BCBF-B6AF0537B555}"/>
                </c:ext>
                <c:ext xmlns:c15="http://schemas.microsoft.com/office/drawing/2012/chart" uri="{CE6537A1-D6FC-4f65-9D91-7224C49458BB}">
                  <c15:dlblFieldTable>
                    <c15:dlblFTEntry>
                      <c15:txfldGUID>{B07EB378-6EFC-4B1C-B0A6-601675D5C413}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D1C-4DDD-BCBF-B6AF0537B555}"/>
                </c:ext>
                <c:ext xmlns:c15="http://schemas.microsoft.com/office/drawing/2012/chart" uri="{CE6537A1-D6FC-4f65-9D91-7224C49458BB}">
                  <c15:dlblFieldTable>
                    <c15:dlblFTEntry>
                      <c15:txfldGUID>{6A1B1D41-69DE-4275-AB4B-E4AA1F637156}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D1C-4DDD-BCBF-B6AF0537B555}"/>
                </c:ext>
                <c:ext xmlns:c15="http://schemas.microsoft.com/office/drawing/2012/chart" uri="{CE6537A1-D6FC-4f65-9D91-7224C49458BB}">
                  <c15:dlblFieldTable>
                    <c15:dlblFTEntry>
                      <c15:txfldGUID>{7E239B2A-CB57-4402-88DB-65F7F74B469A}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D1C-4DDD-BCBF-B6AF0537B555}"/>
                </c:ext>
                <c:ext xmlns:c15="http://schemas.microsoft.com/office/drawing/2012/chart" uri="{CE6537A1-D6FC-4f65-9D91-7224C49458BB}">
                  <c15:dlblFieldTable>
                    <c15:dlblFTEntry>
                      <c15:txfldGUID>{DDD448B3-8EC3-402E-8A10-9842D1340E91}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1C-4DDD-BCBF-B6AF0537B555}"/>
                </c:ext>
                <c:ext xmlns:c15="http://schemas.microsoft.com/office/drawing/2012/chart" uri="{CE6537A1-D6FC-4f65-9D91-7224C49458BB}">
                  <c15:dlblFieldTable>
                    <c15:dlblFTEntry>
                      <c15:txfldGUID>{34AAB2B0-8256-45BC-A2D1-AE2F692BF8E8}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56.8</c:v>
                </c:pt>
                <c:pt idx="4">
                  <c:v>52.3</c:v>
                </c:pt>
              </c:numCache>
            </c:numRef>
          </c:xVal>
          <c:yVal>
            <c:numRef>
              <c:f>公会計指標分析・財政指標組合せ分析表!$K$55:$O$55</c:f>
              <c:numCache>
                <c:formatCode>#,##0.0;"▲ "#,##0.0</c:formatCode>
                <c:ptCount val="5"/>
                <c:pt idx="3">
                  <c:v>33.6</c:v>
                </c:pt>
                <c:pt idx="4">
                  <c:v>35.299999999999997</c:v>
                </c:pt>
              </c:numCache>
            </c:numRef>
          </c:yVal>
          <c:smooth val="0"/>
          <c:extLst xmlns:c16r2="http://schemas.microsoft.com/office/drawing/2015/06/chart">
            <c:ext xmlns:c16="http://schemas.microsoft.com/office/drawing/2014/chart" uri="{C3380CC4-5D6E-409C-BE32-E72D297353CC}">
              <c16:uniqueId val="{0000000B-8D1C-4DDD-BCBF-B6AF0537B555}"/>
            </c:ext>
          </c:extLst>
        </c:ser>
        <c:dLbls>
          <c:showLegendKey val="0"/>
          <c:showVal val="0"/>
          <c:showCatName val="0"/>
          <c:showSerName val="0"/>
          <c:showPercent val="0"/>
          <c:showBubbleSize val="0"/>
        </c:dLbls>
        <c:axId val="539995400"/>
        <c:axId val="539995792"/>
      </c:scatterChart>
      <c:valAx>
        <c:axId val="539995400"/>
        <c:scaling>
          <c:orientation val="minMax"/>
          <c:max val="57.2"/>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9995792"/>
        <c:crosses val="autoZero"/>
        <c:crossBetween val="midCat"/>
      </c:valAx>
      <c:valAx>
        <c:axId val="539995792"/>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9995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833-4EC8-AD9A-AA788C7D0B00}"/>
                </c:ext>
                <c:ext xmlns:c15="http://schemas.microsoft.com/office/drawing/2012/chart" uri="{CE6537A1-D6FC-4f65-9D91-7224C49458BB}">
                  <c15:dlblFieldTable>
                    <c15:dlblFTEntry>
                      <c15:txfldGUID>{30AB0FC0-908E-48C2-A069-3AA5FFCCD078}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833-4EC8-AD9A-AA788C7D0B00}"/>
                </c:ext>
                <c:ext xmlns:c15="http://schemas.microsoft.com/office/drawing/2012/chart" uri="{CE6537A1-D6FC-4f65-9D91-7224C49458BB}">
                  <c15:dlblFieldTable>
                    <c15:dlblFTEntry>
                      <c15:txfldGUID>{09C95936-025D-417A-8118-F135A7DE8AB7}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833-4EC8-AD9A-AA788C7D0B00}"/>
                </c:ext>
                <c:ext xmlns:c15="http://schemas.microsoft.com/office/drawing/2012/chart" uri="{CE6537A1-D6FC-4f65-9D91-7224C49458BB}">
                  <c15:dlblFieldTable>
                    <c15:dlblFTEntry>
                      <c15:txfldGUID>{D31110D1-13BA-42C9-AA88-CAA535274805}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833-4EC8-AD9A-AA788C7D0B00}"/>
                </c:ext>
                <c:ext xmlns:c15="http://schemas.microsoft.com/office/drawing/2012/chart" uri="{CE6537A1-D6FC-4f65-9D91-7224C49458BB}">
                  <c15:dlblFieldTable>
                    <c15:dlblFTEntry>
                      <c15:txfldGUID>{85A57408-C988-4079-A7D2-28804601459E}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833-4EC8-AD9A-AA788C7D0B00}"/>
                </c:ext>
                <c:ext xmlns:c15="http://schemas.microsoft.com/office/drawing/2012/chart" uri="{CE6537A1-D6FC-4f65-9D91-7224C49458BB}">
                  <c15:dlblFieldTable>
                    <c15:dlblFTEntry>
                      <c15:txfldGUID>{2ADDAA96-41A5-4AF4-9DF2-FDFB8225846B}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8.5</c:v>
                </c:pt>
                <c:pt idx="2">
                  <c:v>6.6</c:v>
                </c:pt>
                <c:pt idx="3">
                  <c:v>5.9</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0833-4EC8-AD9A-AA788C7D0B0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833-4EC8-AD9A-AA788C7D0B00}"/>
                </c:ext>
                <c:ext xmlns:c15="http://schemas.microsoft.com/office/drawing/2012/chart" uri="{CE6537A1-D6FC-4f65-9D91-7224C49458BB}">
                  <c15:dlblFieldTable>
                    <c15:dlblFTEntry>
                      <c15:txfldGUID>{8DF5F69D-3917-45E9-9AA0-C8E808160621}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833-4EC8-AD9A-AA788C7D0B00}"/>
                </c:ext>
                <c:ext xmlns:c15="http://schemas.microsoft.com/office/drawing/2012/chart" uri="{CE6537A1-D6FC-4f65-9D91-7224C49458BB}">
                  <c15:dlblFieldTable>
                    <c15:dlblFTEntry>
                      <c15:txfldGUID>{04A2B186-F141-4B01-AE9D-CA42C94E9737}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833-4EC8-AD9A-AA788C7D0B00}"/>
                </c:ext>
                <c:ext xmlns:c15="http://schemas.microsoft.com/office/drawing/2012/chart" uri="{CE6537A1-D6FC-4f65-9D91-7224C49458BB}">
                  <c15:dlblFieldTable>
                    <c15:dlblFTEntry>
                      <c15:txfldGUID>{C89745F6-E5DE-451A-A90E-E0AD54A0D1B5}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833-4EC8-AD9A-AA788C7D0B00}"/>
                </c:ext>
                <c:ext xmlns:c15="http://schemas.microsoft.com/office/drawing/2012/chart" uri="{CE6537A1-D6FC-4f65-9D91-7224C49458BB}">
                  <c15:dlblFieldTable>
                    <c15:dlblFTEntry>
                      <c15:txfldGUID>{9082AAFC-BDE0-49A5-ABC4-09796DB9A7D6}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33-4EC8-AD9A-AA788C7D0B00}"/>
                </c:ext>
                <c:ext xmlns:c15="http://schemas.microsoft.com/office/drawing/2012/chart" uri="{CE6537A1-D6FC-4f65-9D91-7224C49458BB}">
                  <c15:dlblFieldTable>
                    <c15:dlblFTEntry>
                      <c15:txfldGUID>{D7647A44-51E3-4225-BE6E-CF6CF79CB053}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c:v>
                </c:pt>
                <c:pt idx="4">
                  <c:v>6.9</c:v>
                </c:pt>
              </c:numCache>
            </c:numRef>
          </c:xVal>
          <c:yVal>
            <c:numRef>
              <c:f>公会計指標分析・財政指標組合せ分析表!$K$77:$O$77</c:f>
              <c:numCache>
                <c:formatCode>#,##0.0;"▲ "#,##0.0</c:formatCode>
                <c:ptCount val="5"/>
                <c:pt idx="0">
                  <c:v>58.2</c:v>
                </c:pt>
                <c:pt idx="1">
                  <c:v>50.3</c:v>
                </c:pt>
                <c:pt idx="2">
                  <c:v>45.9</c:v>
                </c:pt>
                <c:pt idx="3">
                  <c:v>33.6</c:v>
                </c:pt>
                <c:pt idx="4">
                  <c:v>35.299999999999997</c:v>
                </c:pt>
              </c:numCache>
            </c:numRef>
          </c:yVal>
          <c:smooth val="0"/>
          <c:extLst xmlns:c16r2="http://schemas.microsoft.com/office/drawing/2015/06/chart">
            <c:ext xmlns:c16="http://schemas.microsoft.com/office/drawing/2014/chart" uri="{C3380CC4-5D6E-409C-BE32-E72D297353CC}">
              <c16:uniqueId val="{0000000B-0833-4EC8-AD9A-AA788C7D0B00}"/>
            </c:ext>
          </c:extLst>
        </c:ser>
        <c:dLbls>
          <c:showLegendKey val="0"/>
          <c:showVal val="0"/>
          <c:showCatName val="0"/>
          <c:showSerName val="0"/>
          <c:showPercent val="0"/>
          <c:showBubbleSize val="0"/>
        </c:dLbls>
        <c:axId val="543253888"/>
        <c:axId val="543254280"/>
      </c:scatterChart>
      <c:valAx>
        <c:axId val="543253888"/>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3254280"/>
        <c:crosses val="autoZero"/>
        <c:crossBetween val="midCat"/>
      </c:valAx>
      <c:valAx>
        <c:axId val="543254280"/>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3253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元利償還金については、市制施行に伴う大型事業に係る償還ピークが過ぎたことから、減少傾向にある。しかしながら、平成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年度に実施した生涯学習センターの建替えに伴う起債や今後老朽化した公共施設等の整備のための新規起債による償還金の増が見込まれる。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また、公営企業債の元利償還金に対する繰入金についても、今後増加が見込まれるため、適正な繰出額の算定に努める。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いるため、将来負担比率は発生していない。今後も、公営企業や一部事務組合の起債も含め、将来世代への過度な負担とならないよう、慎重な判断に努め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a:t>
          </a:r>
          <a:r>
            <a:rPr kumimoji="1" lang="en-US" altLang="ja-JP" sz="1100">
              <a:latin typeface="ＭＳ Ｐゴシック"/>
            </a:rPr>
            <a:t>40</a:t>
          </a:r>
          <a:r>
            <a:rPr kumimoji="1" lang="ja-JP" altLang="en-US" sz="1100">
              <a:latin typeface="ＭＳ Ｐゴシック"/>
            </a:rPr>
            <a:t>年間で公共施設等の総延床面積を現在の８割の規模にすることを目標にし、建物を更新する際に、公共施設等の集約化・複合化、施設の長寿命化への取組を実施することとしている。</a:t>
          </a:r>
          <a:br>
            <a:rPr kumimoji="1" lang="ja-JP" altLang="en-US" sz="1100">
              <a:latin typeface="ＭＳ Ｐゴシック"/>
            </a:rPr>
          </a:b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年度末時点では、全体の</a:t>
          </a:r>
          <a:r>
            <a:rPr kumimoji="1" lang="en-US" altLang="ja-JP" sz="1100">
              <a:latin typeface="ＭＳ Ｐゴシック"/>
            </a:rPr>
            <a:t>39.8%</a:t>
          </a:r>
          <a:r>
            <a:rPr kumimoji="1" lang="ja-JP" altLang="en-US" sz="1100">
              <a:latin typeface="ＭＳ Ｐゴシック"/>
            </a:rPr>
            <a:t>が建築後</a:t>
          </a:r>
          <a:r>
            <a:rPr kumimoji="1" lang="en-US" altLang="ja-JP" sz="1100">
              <a:latin typeface="ＭＳ Ｐゴシック"/>
            </a:rPr>
            <a:t>30</a:t>
          </a:r>
          <a:r>
            <a:rPr kumimoji="1" lang="ja-JP" altLang="en-US" sz="1100">
              <a:latin typeface="ＭＳ Ｐゴシック"/>
            </a:rPr>
            <a:t>年以上経過しており、有形固定資産減価償却率は上昇傾向にあるが、今後、計画に基づいて長期的な視点から効果的かつ効率的な管理を推進していく必要がある。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9" name="直線コネクタ 68"/>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70"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71" name="直線コネクタ 70"/>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72"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73" name="直線コネクタ 72"/>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30370</xdr:rowOff>
    </xdr:from>
    <xdr:ext cx="405111" cy="259045"/>
    <xdr:sp macro="" textlink="">
      <xdr:nvSpPr>
        <xdr:cNvPr id="74" name="有形固定資産減価償却率平均値テキスト"/>
        <xdr:cNvSpPr txBox="1"/>
      </xdr:nvSpPr>
      <xdr:spPr>
        <a:xfrm>
          <a:off x="4813300" y="5783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75" name="フローチャート : 判断 74"/>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76" name="フローチャート : 判断 75"/>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74422</xdr:rowOff>
    </xdr:from>
    <xdr:to>
      <xdr:col>3</xdr:col>
      <xdr:colOff>1222375</xdr:colOff>
      <xdr:row>31</xdr:row>
      <xdr:rowOff>4572</xdr:rowOff>
    </xdr:to>
    <xdr:sp macro="" textlink="">
      <xdr:nvSpPr>
        <xdr:cNvPr id="82" name="円/楕円 81"/>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52849</xdr:rowOff>
    </xdr:from>
    <xdr:ext cx="405111" cy="259045"/>
    <xdr:sp macro="" textlink="">
      <xdr:nvSpPr>
        <xdr:cNvPr id="83" name="有形固定資産減価償却率該当値テキスト"/>
        <xdr:cNvSpPr txBox="1"/>
      </xdr:nvSpPr>
      <xdr:spPr>
        <a:xfrm>
          <a:off x="4813300"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83058</xdr:rowOff>
    </xdr:from>
    <xdr:to>
      <xdr:col>3</xdr:col>
      <xdr:colOff>511175</xdr:colOff>
      <xdr:row>31</xdr:row>
      <xdr:rowOff>13208</xdr:rowOff>
    </xdr:to>
    <xdr:sp macro="" textlink="">
      <xdr:nvSpPr>
        <xdr:cNvPr id="84" name="円/楕円 83"/>
        <xdr:cNvSpPr/>
      </xdr:nvSpPr>
      <xdr:spPr>
        <a:xfrm>
          <a:off x="4000500" y="60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125222</xdr:rowOff>
    </xdr:from>
    <xdr:to>
      <xdr:col>3</xdr:col>
      <xdr:colOff>1171575</xdr:colOff>
      <xdr:row>30</xdr:row>
      <xdr:rowOff>133858</xdr:rowOff>
    </xdr:to>
    <xdr:cxnSp macro="">
      <xdr:nvCxnSpPr>
        <xdr:cNvPr id="85" name="直線コネクタ 84"/>
        <xdr:cNvCxnSpPr/>
      </xdr:nvCxnSpPr>
      <xdr:spPr>
        <a:xfrm flipV="1">
          <a:off x="4051300" y="6049772"/>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28465</xdr:rowOff>
    </xdr:from>
    <xdr:ext cx="405111" cy="259045"/>
    <xdr:sp macro="" textlink="">
      <xdr:nvSpPr>
        <xdr:cNvPr id="8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4335</xdr:rowOff>
    </xdr:from>
    <xdr:ext cx="405111" cy="259045"/>
    <xdr:sp macro="" textlink="">
      <xdr:nvSpPr>
        <xdr:cNvPr id="87" name="n_1main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7129</xdr:rowOff>
    </xdr:from>
    <xdr:ext cx="405111" cy="259045"/>
    <xdr:sp macro="" textlink="">
      <xdr:nvSpPr>
        <xdr:cNvPr id="60" name="【道路】&#10;有形固定資産減価償却率平均値テキスト"/>
        <xdr:cNvSpPr txBox="1"/>
      </xdr:nvSpPr>
      <xdr:spPr>
        <a:xfrm>
          <a:off x="4724400" y="617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91694</xdr:rowOff>
    </xdr:from>
    <xdr:to>
      <xdr:col>6</xdr:col>
      <xdr:colOff>561975</xdr:colOff>
      <xdr:row>39</xdr:row>
      <xdr:rowOff>21844</xdr:rowOff>
    </xdr:to>
    <xdr:sp macro="" textlink="">
      <xdr:nvSpPr>
        <xdr:cNvPr id="68" name="円/楕円 67"/>
        <xdr:cNvSpPr/>
      </xdr:nvSpPr>
      <xdr:spPr>
        <a:xfrm>
          <a:off x="4584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70121</xdr:rowOff>
    </xdr:from>
    <xdr:ext cx="405111" cy="259045"/>
    <xdr:sp macro="" textlink="">
      <xdr:nvSpPr>
        <xdr:cNvPr id="69" name="【道路】&#10;有形固定資産減価償却率該当値テキスト"/>
        <xdr:cNvSpPr txBox="1"/>
      </xdr:nvSpPr>
      <xdr:spPr>
        <a:xfrm>
          <a:off x="4724400"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114554</xdr:rowOff>
    </xdr:from>
    <xdr:to>
      <xdr:col>5</xdr:col>
      <xdr:colOff>409575</xdr:colOff>
      <xdr:row>39</xdr:row>
      <xdr:rowOff>44704</xdr:rowOff>
    </xdr:to>
    <xdr:sp macro="" textlink="">
      <xdr:nvSpPr>
        <xdr:cNvPr id="70" name="円/楕円 69"/>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142494</xdr:rowOff>
    </xdr:from>
    <xdr:to>
      <xdr:col>6</xdr:col>
      <xdr:colOff>511175</xdr:colOff>
      <xdr:row>38</xdr:row>
      <xdr:rowOff>165354</xdr:rowOff>
    </xdr:to>
    <xdr:cxnSp macro="">
      <xdr:nvCxnSpPr>
        <xdr:cNvPr id="71" name="直線コネクタ 70"/>
        <xdr:cNvCxnSpPr/>
      </xdr:nvCxnSpPr>
      <xdr:spPr>
        <a:xfrm flipV="1">
          <a:off x="3797300" y="66575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8653</xdr:rowOff>
    </xdr:from>
    <xdr:ext cx="405111" cy="259045"/>
    <xdr:sp macro="" textlink="">
      <xdr:nvSpPr>
        <xdr:cNvPr id="72" name="n_1aveValue【道路】&#10;有形固定資産減価償却率"/>
        <xdr:cNvSpPr txBox="1"/>
      </xdr:nvSpPr>
      <xdr:spPr>
        <a:xfrm>
          <a:off x="3582043" y="60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35831</xdr:rowOff>
    </xdr:from>
    <xdr:ext cx="405111" cy="259045"/>
    <xdr:sp macro="" textlink="">
      <xdr:nvSpPr>
        <xdr:cNvPr id="73" name="n_1mainValue【道路】&#10;有形固定資産減価償却率"/>
        <xdr:cNvSpPr txBox="1"/>
      </xdr:nvSpPr>
      <xdr:spPr>
        <a:xfrm>
          <a:off x="3582043"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5" name="直線コネクタ 94"/>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6"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7" name="直線コネクタ 96"/>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8"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9" name="直線コネクタ 98"/>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95872</xdr:rowOff>
    </xdr:from>
    <xdr:ext cx="469744" cy="259045"/>
    <xdr:sp macro="" textlink="">
      <xdr:nvSpPr>
        <xdr:cNvPr id="100" name="【道路】&#10;一人当たり延長平均値テキスト"/>
        <xdr:cNvSpPr txBox="1"/>
      </xdr:nvSpPr>
      <xdr:spPr>
        <a:xfrm>
          <a:off x="10566400" y="661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101" name="フローチャート : 判断 100"/>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102" name="フローチャート : 判断 101"/>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117297</xdr:rowOff>
    </xdr:from>
    <xdr:to>
      <xdr:col>15</xdr:col>
      <xdr:colOff>231775</xdr:colOff>
      <xdr:row>40</xdr:row>
      <xdr:rowOff>47447</xdr:rowOff>
    </xdr:to>
    <xdr:sp macro="" textlink="">
      <xdr:nvSpPr>
        <xdr:cNvPr id="108" name="円/楕円 107"/>
        <xdr:cNvSpPr/>
      </xdr:nvSpPr>
      <xdr:spPr>
        <a:xfrm>
          <a:off x="104267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95724</xdr:rowOff>
    </xdr:from>
    <xdr:ext cx="469744" cy="259045"/>
    <xdr:sp macro="" textlink="">
      <xdr:nvSpPr>
        <xdr:cNvPr id="109" name="【道路】&#10;一人当たり延長該当値テキスト"/>
        <xdr:cNvSpPr txBox="1"/>
      </xdr:nvSpPr>
      <xdr:spPr>
        <a:xfrm>
          <a:off x="10566400" y="678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131287</xdr:rowOff>
    </xdr:from>
    <xdr:to>
      <xdr:col>14</xdr:col>
      <xdr:colOff>79375</xdr:colOff>
      <xdr:row>40</xdr:row>
      <xdr:rowOff>61437</xdr:rowOff>
    </xdr:to>
    <xdr:sp macro="" textlink="">
      <xdr:nvSpPr>
        <xdr:cNvPr id="110" name="円/楕円 109"/>
        <xdr:cNvSpPr/>
      </xdr:nvSpPr>
      <xdr:spPr>
        <a:xfrm>
          <a:off x="9588500" y="68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168097</xdr:rowOff>
    </xdr:from>
    <xdr:to>
      <xdr:col>15</xdr:col>
      <xdr:colOff>180975</xdr:colOff>
      <xdr:row>40</xdr:row>
      <xdr:rowOff>10637</xdr:rowOff>
    </xdr:to>
    <xdr:cxnSp macro="">
      <xdr:nvCxnSpPr>
        <xdr:cNvPr id="111" name="直線コネクタ 110"/>
        <xdr:cNvCxnSpPr/>
      </xdr:nvCxnSpPr>
      <xdr:spPr>
        <a:xfrm flipV="1">
          <a:off x="9639300" y="6854647"/>
          <a:ext cx="8382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53870</xdr:rowOff>
    </xdr:from>
    <xdr:ext cx="469744" cy="259045"/>
    <xdr:sp macro="" textlink="">
      <xdr:nvSpPr>
        <xdr:cNvPr id="112" name="n_1aveValue【道路】&#10;一人当たり延長"/>
        <xdr:cNvSpPr txBox="1"/>
      </xdr:nvSpPr>
      <xdr:spPr>
        <a:xfrm>
          <a:off x="9391727" y="65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52564</xdr:rowOff>
    </xdr:from>
    <xdr:ext cx="469744" cy="259045"/>
    <xdr:sp macro="" textlink="">
      <xdr:nvSpPr>
        <xdr:cNvPr id="113" name="n_1mainValue【道路】&#10;一人当たり延長"/>
        <xdr:cNvSpPr txBox="1"/>
      </xdr:nvSpPr>
      <xdr:spPr>
        <a:xfrm>
          <a:off x="9391727" y="69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7" name="直線コネクタ 136"/>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8"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9" name="直線コネクタ 138"/>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40"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41" name="直線コネクタ 140"/>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42"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43" name="フローチャート : 判断 142"/>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44" name="フローチャート : 判断 143"/>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46355</xdr:rowOff>
    </xdr:from>
    <xdr:to>
      <xdr:col>6</xdr:col>
      <xdr:colOff>561975</xdr:colOff>
      <xdr:row>57</xdr:row>
      <xdr:rowOff>147955</xdr:rowOff>
    </xdr:to>
    <xdr:sp macro="" textlink="">
      <xdr:nvSpPr>
        <xdr:cNvPr id="150" name="円/楕円 149"/>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69232</xdr:rowOff>
    </xdr:from>
    <xdr:ext cx="405111" cy="259045"/>
    <xdr:sp macro="" textlink="">
      <xdr:nvSpPr>
        <xdr:cNvPr id="151" name="【橋りょう・トンネル】&#10;有形固定資産減価償却率該当値テキスト"/>
        <xdr:cNvSpPr txBox="1"/>
      </xdr:nvSpPr>
      <xdr:spPr>
        <a:xfrm>
          <a:off x="47244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71120</xdr:rowOff>
    </xdr:from>
    <xdr:to>
      <xdr:col>5</xdr:col>
      <xdr:colOff>409575</xdr:colOff>
      <xdr:row>58</xdr:row>
      <xdr:rowOff>1270</xdr:rowOff>
    </xdr:to>
    <xdr:sp macro="" textlink="">
      <xdr:nvSpPr>
        <xdr:cNvPr id="152" name="円/楕円 151"/>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97155</xdr:rowOff>
    </xdr:from>
    <xdr:to>
      <xdr:col>6</xdr:col>
      <xdr:colOff>511175</xdr:colOff>
      <xdr:row>57</xdr:row>
      <xdr:rowOff>121920</xdr:rowOff>
    </xdr:to>
    <xdr:cxnSp macro="">
      <xdr:nvCxnSpPr>
        <xdr:cNvPr id="153" name="直線コネクタ 152"/>
        <xdr:cNvCxnSpPr/>
      </xdr:nvCxnSpPr>
      <xdr:spPr>
        <a:xfrm flipV="1">
          <a:off x="3797300" y="9869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15257</xdr:rowOff>
    </xdr:from>
    <xdr:ext cx="405111" cy="259045"/>
    <xdr:sp macro="" textlink="">
      <xdr:nvSpPr>
        <xdr:cNvPr id="154"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17797</xdr:rowOff>
    </xdr:from>
    <xdr:ext cx="405111" cy="259045"/>
    <xdr:sp macro="" textlink="">
      <xdr:nvSpPr>
        <xdr:cNvPr id="155" name="n_1mainValue【橋りょう・トンネル】&#10;有形固定資産減価償却率"/>
        <xdr:cNvSpPr txBox="1"/>
      </xdr:nvSpPr>
      <xdr:spPr>
        <a:xfrm>
          <a:off x="3582043"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9" name="直線コネクタ 178"/>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80"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81" name="直線コネクタ 180"/>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82"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83" name="直線コネクタ 182"/>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41951</xdr:rowOff>
    </xdr:from>
    <xdr:ext cx="599010" cy="259045"/>
    <xdr:sp macro="" textlink="">
      <xdr:nvSpPr>
        <xdr:cNvPr id="184" name="【橋りょう・トンネル】&#10;一人当たり有形固定資産（償却資産）額平均値テキスト"/>
        <xdr:cNvSpPr txBox="1"/>
      </xdr:nvSpPr>
      <xdr:spPr>
        <a:xfrm>
          <a:off x="10566400" y="10671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85" name="フローチャート : 判断 184"/>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86" name="フローチャート : 判断 185"/>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79849</xdr:rowOff>
    </xdr:from>
    <xdr:to>
      <xdr:col>15</xdr:col>
      <xdr:colOff>231775</xdr:colOff>
      <xdr:row>64</xdr:row>
      <xdr:rowOff>9999</xdr:rowOff>
    </xdr:to>
    <xdr:sp macro="" textlink="">
      <xdr:nvSpPr>
        <xdr:cNvPr id="192" name="円/楕円 191"/>
        <xdr:cNvSpPr/>
      </xdr:nvSpPr>
      <xdr:spPr>
        <a:xfrm>
          <a:off x="10426700" y="108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168951</xdr:rowOff>
    </xdr:from>
    <xdr:ext cx="534377" cy="259045"/>
    <xdr:sp macro="" textlink="">
      <xdr:nvSpPr>
        <xdr:cNvPr id="193" name="【橋りょう・トンネル】&#10;一人当たり有形固定資産（償却資産）額該当値テキスト"/>
        <xdr:cNvSpPr txBox="1"/>
      </xdr:nvSpPr>
      <xdr:spPr>
        <a:xfrm>
          <a:off x="10566400" y="107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92,127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80302</xdr:rowOff>
    </xdr:from>
    <xdr:to>
      <xdr:col>14</xdr:col>
      <xdr:colOff>79375</xdr:colOff>
      <xdr:row>64</xdr:row>
      <xdr:rowOff>10452</xdr:rowOff>
    </xdr:to>
    <xdr:sp macro="" textlink="">
      <xdr:nvSpPr>
        <xdr:cNvPr id="194" name="円/楕円 193"/>
        <xdr:cNvSpPr/>
      </xdr:nvSpPr>
      <xdr:spPr>
        <a:xfrm>
          <a:off x="9588500" y="10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130649</xdr:rowOff>
    </xdr:from>
    <xdr:to>
      <xdr:col>15</xdr:col>
      <xdr:colOff>180975</xdr:colOff>
      <xdr:row>63</xdr:row>
      <xdr:rowOff>131102</xdr:rowOff>
    </xdr:to>
    <xdr:cxnSp macro="">
      <xdr:nvCxnSpPr>
        <xdr:cNvPr id="195" name="直線コネクタ 194"/>
        <xdr:cNvCxnSpPr/>
      </xdr:nvCxnSpPr>
      <xdr:spPr>
        <a:xfrm flipV="1">
          <a:off x="9639300" y="10931999"/>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788</xdr:rowOff>
    </xdr:from>
    <xdr:ext cx="599010" cy="259045"/>
    <xdr:sp macro="" textlink="">
      <xdr:nvSpPr>
        <xdr:cNvPr id="196"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1579</xdr:rowOff>
    </xdr:from>
    <xdr:ext cx="534377" cy="259045"/>
    <xdr:sp macro="" textlink="">
      <xdr:nvSpPr>
        <xdr:cNvPr id="197" name="n_1mainValue【橋りょう・トンネル】&#10;一人当たり有形固定資産（償却資産）額"/>
        <xdr:cNvSpPr txBox="1"/>
      </xdr:nvSpPr>
      <xdr:spPr>
        <a:xfrm>
          <a:off x="9359411" y="10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20" name="直線コネクタ 219"/>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21"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22" name="直線コネクタ 221"/>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23"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24" name="直線コネクタ 223"/>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113047</xdr:rowOff>
    </xdr:from>
    <xdr:ext cx="405111" cy="259045"/>
    <xdr:sp macro="" textlink="">
      <xdr:nvSpPr>
        <xdr:cNvPr id="225" name="【公営住宅】&#10;有形固定資産減価償却率平均値テキスト"/>
        <xdr:cNvSpPr txBox="1"/>
      </xdr:nvSpPr>
      <xdr:spPr>
        <a:xfrm>
          <a:off x="47244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26" name="フローチャート : 判断 225"/>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27" name="フローチャート : 判断 226"/>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115315</xdr:rowOff>
    </xdr:from>
    <xdr:to>
      <xdr:col>6</xdr:col>
      <xdr:colOff>561975</xdr:colOff>
      <xdr:row>81</xdr:row>
      <xdr:rowOff>45465</xdr:rowOff>
    </xdr:to>
    <xdr:sp macro="" textlink="">
      <xdr:nvSpPr>
        <xdr:cNvPr id="233" name="円/楕円 232"/>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93742</xdr:rowOff>
    </xdr:from>
    <xdr:ext cx="405111" cy="259045"/>
    <xdr:sp macro="" textlink="">
      <xdr:nvSpPr>
        <xdr:cNvPr id="234" name="【公営住宅】&#10;有形固定資産減価償却率該当値テキスト"/>
        <xdr:cNvSpPr txBox="1"/>
      </xdr:nvSpPr>
      <xdr:spPr>
        <a:xfrm>
          <a:off x="4724400"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149606</xdr:rowOff>
    </xdr:from>
    <xdr:to>
      <xdr:col>5</xdr:col>
      <xdr:colOff>409575</xdr:colOff>
      <xdr:row>81</xdr:row>
      <xdr:rowOff>79756</xdr:rowOff>
    </xdr:to>
    <xdr:sp macro="" textlink="">
      <xdr:nvSpPr>
        <xdr:cNvPr id="235" name="円/楕円 234"/>
        <xdr:cNvSpPr/>
      </xdr:nvSpPr>
      <xdr:spPr>
        <a:xfrm>
          <a:off x="3746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166115</xdr:rowOff>
    </xdr:from>
    <xdr:to>
      <xdr:col>6</xdr:col>
      <xdr:colOff>511175</xdr:colOff>
      <xdr:row>81</xdr:row>
      <xdr:rowOff>28956</xdr:rowOff>
    </xdr:to>
    <xdr:cxnSp macro="">
      <xdr:nvCxnSpPr>
        <xdr:cNvPr id="236" name="直線コネクタ 235"/>
        <xdr:cNvCxnSpPr/>
      </xdr:nvCxnSpPr>
      <xdr:spPr>
        <a:xfrm flipV="1">
          <a:off x="3797300" y="1388211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164864</xdr:rowOff>
    </xdr:from>
    <xdr:ext cx="405111" cy="259045"/>
    <xdr:sp macro="" textlink="">
      <xdr:nvSpPr>
        <xdr:cNvPr id="237" name="n_1aveValue【公営住宅】&#10;有形固定資産減価償却率"/>
        <xdr:cNvSpPr txBox="1"/>
      </xdr:nvSpPr>
      <xdr:spPr>
        <a:xfrm>
          <a:off x="3582043"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70883</xdr:rowOff>
    </xdr:from>
    <xdr:ext cx="405111" cy="259045"/>
    <xdr:sp macro="" textlink="">
      <xdr:nvSpPr>
        <xdr:cNvPr id="238" name="n_1mainValue【公営住宅】&#10;有形固定資産減価償却率"/>
        <xdr:cNvSpPr txBox="1"/>
      </xdr:nvSpPr>
      <xdr:spPr>
        <a:xfrm>
          <a:off x="3582043"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60" name="直線コネクタ 259"/>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61"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62" name="直線コネクタ 261"/>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63"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64" name="直線コネクタ 263"/>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20235</xdr:rowOff>
    </xdr:from>
    <xdr:ext cx="469744" cy="259045"/>
    <xdr:sp macro="" textlink="">
      <xdr:nvSpPr>
        <xdr:cNvPr id="265" name="【公営住宅】&#10;一人当たり面積平均値テキスト"/>
        <xdr:cNvSpPr txBox="1"/>
      </xdr:nvSpPr>
      <xdr:spPr>
        <a:xfrm>
          <a:off x="10566400" y="14250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66" name="フローチャート : 判断 265"/>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67" name="フローチャート : 判断 266"/>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166979</xdr:rowOff>
    </xdr:from>
    <xdr:to>
      <xdr:col>15</xdr:col>
      <xdr:colOff>231775</xdr:colOff>
      <xdr:row>85</xdr:row>
      <xdr:rowOff>97129</xdr:rowOff>
    </xdr:to>
    <xdr:sp macro="" textlink="">
      <xdr:nvSpPr>
        <xdr:cNvPr id="273" name="円/楕円 272"/>
        <xdr:cNvSpPr/>
      </xdr:nvSpPr>
      <xdr:spPr>
        <a:xfrm>
          <a:off x="104267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145406</xdr:rowOff>
    </xdr:from>
    <xdr:ext cx="469744" cy="259045"/>
    <xdr:sp macro="" textlink="">
      <xdr:nvSpPr>
        <xdr:cNvPr id="274" name="【公営住宅】&#10;一人当たり面積該当値テキスト"/>
        <xdr:cNvSpPr txBox="1"/>
      </xdr:nvSpPr>
      <xdr:spPr>
        <a:xfrm>
          <a:off x="10566400" y="145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1473</xdr:rowOff>
    </xdr:from>
    <xdr:to>
      <xdr:col>14</xdr:col>
      <xdr:colOff>79375</xdr:colOff>
      <xdr:row>85</xdr:row>
      <xdr:rowOff>103073</xdr:rowOff>
    </xdr:to>
    <xdr:sp macro="" textlink="">
      <xdr:nvSpPr>
        <xdr:cNvPr id="275" name="円/楕円 274"/>
        <xdr:cNvSpPr/>
      </xdr:nvSpPr>
      <xdr:spPr>
        <a:xfrm>
          <a:off x="9588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46329</xdr:rowOff>
    </xdr:from>
    <xdr:to>
      <xdr:col>15</xdr:col>
      <xdr:colOff>180975</xdr:colOff>
      <xdr:row>85</xdr:row>
      <xdr:rowOff>52273</xdr:rowOff>
    </xdr:to>
    <xdr:cxnSp macro="">
      <xdr:nvCxnSpPr>
        <xdr:cNvPr id="276" name="直線コネクタ 275"/>
        <xdr:cNvCxnSpPr/>
      </xdr:nvCxnSpPr>
      <xdr:spPr>
        <a:xfrm flipV="1">
          <a:off x="9639300" y="14619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38219</xdr:rowOff>
    </xdr:from>
    <xdr:ext cx="469744" cy="259045"/>
    <xdr:sp macro="" textlink="">
      <xdr:nvSpPr>
        <xdr:cNvPr id="277" name="n_1aveValue【公営住宅】&#10;一人当たり面積"/>
        <xdr:cNvSpPr txBox="1"/>
      </xdr:nvSpPr>
      <xdr:spPr>
        <a:xfrm>
          <a:off x="93917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94200</xdr:rowOff>
    </xdr:from>
    <xdr:ext cx="469744" cy="259045"/>
    <xdr:sp macro="" textlink="">
      <xdr:nvSpPr>
        <xdr:cNvPr id="278" name="n_1mainValue【公営住宅】&#10;一人当たり面積"/>
        <xdr:cNvSpPr txBox="1"/>
      </xdr:nvSpPr>
      <xdr:spPr>
        <a:xfrm>
          <a:off x="93917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5" name="テキスト ボックス 30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7" name="テキスト ボックス 30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5" name="テキスト ボックス 31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19" name="直線コネクタ 318"/>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20"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21" name="直線コネクタ 320"/>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2"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3" name="直線コネクタ 32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44467</xdr:rowOff>
    </xdr:from>
    <xdr:ext cx="405111" cy="259045"/>
    <xdr:sp macro="" textlink="">
      <xdr:nvSpPr>
        <xdr:cNvPr id="324" name="【認定こども園・幼稚園・保育所】&#10;有形固定資産減価償却率平均値テキスト"/>
        <xdr:cNvSpPr txBox="1"/>
      </xdr:nvSpPr>
      <xdr:spPr>
        <a:xfrm>
          <a:off x="164084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25" name="フローチャート : 判断 324"/>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26" name="フローチャート : 判断 325"/>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42</xdr:row>
      <xdr:rowOff>10160</xdr:rowOff>
    </xdr:from>
    <xdr:to>
      <xdr:col>23</xdr:col>
      <xdr:colOff>568325</xdr:colOff>
      <xdr:row>42</xdr:row>
      <xdr:rowOff>111760</xdr:rowOff>
    </xdr:to>
    <xdr:sp macro="" textlink="">
      <xdr:nvSpPr>
        <xdr:cNvPr id="332" name="円/楕円 331"/>
        <xdr:cNvSpPr/>
      </xdr:nvSpPr>
      <xdr:spPr>
        <a:xfrm>
          <a:off x="16268700" y="72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96537</xdr:rowOff>
    </xdr:from>
    <xdr:ext cx="405111" cy="259045"/>
    <xdr:sp macro="" textlink="">
      <xdr:nvSpPr>
        <xdr:cNvPr id="333" name="【認定こども園・幼稚園・保育所】&#10;有形固定資産減価償却率該当値テキスト"/>
        <xdr:cNvSpPr txBox="1"/>
      </xdr:nvSpPr>
      <xdr:spPr>
        <a:xfrm>
          <a:off x="16408400" y="712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44450</xdr:rowOff>
    </xdr:from>
    <xdr:to>
      <xdr:col>22</xdr:col>
      <xdr:colOff>415925</xdr:colOff>
      <xdr:row>40</xdr:row>
      <xdr:rowOff>146050</xdr:rowOff>
    </xdr:to>
    <xdr:sp macro="" textlink="">
      <xdr:nvSpPr>
        <xdr:cNvPr id="334" name="円/楕円 333"/>
        <xdr:cNvSpPr/>
      </xdr:nvSpPr>
      <xdr:spPr>
        <a:xfrm>
          <a:off x="15430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95250</xdr:rowOff>
    </xdr:from>
    <xdr:to>
      <xdr:col>23</xdr:col>
      <xdr:colOff>517525</xdr:colOff>
      <xdr:row>42</xdr:row>
      <xdr:rowOff>60960</xdr:rowOff>
    </xdr:to>
    <xdr:cxnSp macro="">
      <xdr:nvCxnSpPr>
        <xdr:cNvPr id="335" name="直線コネクタ 334"/>
        <xdr:cNvCxnSpPr/>
      </xdr:nvCxnSpPr>
      <xdr:spPr>
        <a:xfrm>
          <a:off x="15481300" y="695325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19702</xdr:rowOff>
    </xdr:from>
    <xdr:ext cx="405111" cy="259045"/>
    <xdr:sp macro="" textlink="">
      <xdr:nvSpPr>
        <xdr:cNvPr id="336" name="n_1aveValue【認定こども園・幼稚園・保育所】&#10;有形固定資産減価償却率"/>
        <xdr:cNvSpPr txBox="1"/>
      </xdr:nvSpPr>
      <xdr:spPr>
        <a:xfrm>
          <a:off x="15266043"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137177</xdr:rowOff>
    </xdr:from>
    <xdr:ext cx="405111" cy="259045"/>
    <xdr:sp macro="" textlink="">
      <xdr:nvSpPr>
        <xdr:cNvPr id="337" name="n_1mainValue【認定こども園・幼稚園・保育所】&#10;有形固定資産減価償却率"/>
        <xdr:cNvSpPr txBox="1"/>
      </xdr:nvSpPr>
      <xdr:spPr>
        <a:xfrm>
          <a:off x="15266043"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8" name="直線コネクタ 34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9" name="テキスト ボックス 34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0" name="直線コネクタ 34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1" name="テキスト ボックス 35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2" name="直線コネクタ 35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3" name="テキスト ボックス 35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4" name="直線コネクタ 35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5" name="テキスト ボックス 35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6" name="直線コネクタ 3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7" name="テキスト ボックス 35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59" name="直線コネクタ 358"/>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60"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61" name="直線コネクタ 36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62"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63" name="直線コネクタ 362"/>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109999</xdr:rowOff>
    </xdr:from>
    <xdr:ext cx="469744" cy="259045"/>
    <xdr:sp macro="" textlink="">
      <xdr:nvSpPr>
        <xdr:cNvPr id="364" name="【認定こども園・幼稚園・保育所】&#10;一人当たり面積平均値テキスト"/>
        <xdr:cNvSpPr txBox="1"/>
      </xdr:nvSpPr>
      <xdr:spPr>
        <a:xfrm>
          <a:off x="222504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65" name="フローチャート : 判断 364"/>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366" name="フローチャート : 判断 365"/>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157988</xdr:rowOff>
    </xdr:from>
    <xdr:to>
      <xdr:col>32</xdr:col>
      <xdr:colOff>238125</xdr:colOff>
      <xdr:row>41</xdr:row>
      <xdr:rowOff>88138</xdr:rowOff>
    </xdr:to>
    <xdr:sp macro="" textlink="">
      <xdr:nvSpPr>
        <xdr:cNvPr id="372" name="円/楕円 371"/>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72915</xdr:rowOff>
    </xdr:from>
    <xdr:ext cx="469744" cy="259045"/>
    <xdr:sp macro="" textlink="">
      <xdr:nvSpPr>
        <xdr:cNvPr id="373" name="【認定こども園・幼稚園・保育所】&#10;一人当たり面積該当値テキスト"/>
        <xdr:cNvSpPr txBox="1"/>
      </xdr:nvSpPr>
      <xdr:spPr>
        <a:xfrm>
          <a:off x="222504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107696</xdr:rowOff>
    </xdr:from>
    <xdr:to>
      <xdr:col>31</xdr:col>
      <xdr:colOff>85725</xdr:colOff>
      <xdr:row>41</xdr:row>
      <xdr:rowOff>37846</xdr:rowOff>
    </xdr:to>
    <xdr:sp macro="" textlink="">
      <xdr:nvSpPr>
        <xdr:cNvPr id="374" name="円/楕円 373"/>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158496</xdr:rowOff>
    </xdr:from>
    <xdr:to>
      <xdr:col>32</xdr:col>
      <xdr:colOff>187325</xdr:colOff>
      <xdr:row>41</xdr:row>
      <xdr:rowOff>37338</xdr:rowOff>
    </xdr:to>
    <xdr:cxnSp macro="">
      <xdr:nvCxnSpPr>
        <xdr:cNvPr id="375" name="直線コネクタ 374"/>
        <xdr:cNvCxnSpPr/>
      </xdr:nvCxnSpPr>
      <xdr:spPr>
        <a:xfrm>
          <a:off x="21323300" y="7016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42943</xdr:rowOff>
    </xdr:from>
    <xdr:ext cx="469744" cy="259045"/>
    <xdr:sp macro="" textlink="">
      <xdr:nvSpPr>
        <xdr:cNvPr id="376" name="n_1aveValue【認定こども園・幼稚園・保育所】&#10;一人当たり面積"/>
        <xdr:cNvSpPr txBox="1"/>
      </xdr:nvSpPr>
      <xdr:spPr>
        <a:xfrm>
          <a:off x="21075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28973</xdr:rowOff>
    </xdr:from>
    <xdr:ext cx="469744" cy="259045"/>
    <xdr:sp macro="" textlink="">
      <xdr:nvSpPr>
        <xdr:cNvPr id="377"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0" name="テキスト ボックス 3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02" name="直線コネクタ 401"/>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03"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04" name="直線コネクタ 403"/>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05"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06" name="直線コネクタ 405"/>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07"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08" name="フローチャート : 判断 40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09" name="フローチャート : 判断 40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52070</xdr:rowOff>
    </xdr:from>
    <xdr:to>
      <xdr:col>23</xdr:col>
      <xdr:colOff>568325</xdr:colOff>
      <xdr:row>58</xdr:row>
      <xdr:rowOff>153670</xdr:rowOff>
    </xdr:to>
    <xdr:sp macro="" textlink="">
      <xdr:nvSpPr>
        <xdr:cNvPr id="415" name="円/楕円 414"/>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74947</xdr:rowOff>
    </xdr:from>
    <xdr:ext cx="405111" cy="259045"/>
    <xdr:sp macro="" textlink="">
      <xdr:nvSpPr>
        <xdr:cNvPr id="416" name="【学校施設】&#10;有形固定資産減価償却率該当値テキスト"/>
        <xdr:cNvSpPr txBox="1"/>
      </xdr:nvSpPr>
      <xdr:spPr>
        <a:xfrm>
          <a:off x="164084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116840</xdr:rowOff>
    </xdr:from>
    <xdr:to>
      <xdr:col>22</xdr:col>
      <xdr:colOff>415925</xdr:colOff>
      <xdr:row>59</xdr:row>
      <xdr:rowOff>46990</xdr:rowOff>
    </xdr:to>
    <xdr:sp macro="" textlink="">
      <xdr:nvSpPr>
        <xdr:cNvPr id="417" name="円/楕円 416"/>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102870</xdr:rowOff>
    </xdr:from>
    <xdr:to>
      <xdr:col>23</xdr:col>
      <xdr:colOff>517525</xdr:colOff>
      <xdr:row>58</xdr:row>
      <xdr:rowOff>167640</xdr:rowOff>
    </xdr:to>
    <xdr:cxnSp macro="">
      <xdr:nvCxnSpPr>
        <xdr:cNvPr id="418" name="直線コネクタ 417"/>
        <xdr:cNvCxnSpPr/>
      </xdr:nvCxnSpPr>
      <xdr:spPr>
        <a:xfrm flipV="1">
          <a:off x="15481300" y="100469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114317</xdr:rowOff>
    </xdr:from>
    <xdr:ext cx="405111" cy="259045"/>
    <xdr:sp macro="" textlink="">
      <xdr:nvSpPr>
        <xdr:cNvPr id="419"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63517</xdr:rowOff>
    </xdr:from>
    <xdr:ext cx="405111" cy="259045"/>
    <xdr:sp macro="" textlink="">
      <xdr:nvSpPr>
        <xdr:cNvPr id="420" name="n_1mainValue【学校施設】&#10;有形固定資産減価償却率"/>
        <xdr:cNvSpPr txBox="1"/>
      </xdr:nvSpPr>
      <xdr:spPr>
        <a:xfrm>
          <a:off x="15266043"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1" name="テキスト ボックス 4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2" name="直線コネクタ 4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3" name="テキスト ボックス 4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4" name="直線コネクタ 4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5" name="テキスト ボックス 4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6" name="直線コネクタ 4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7" name="テキスト ボックス 4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8" name="直線コネクタ 4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9" name="テキスト ボックス 4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1" name="テキスト ボックス 4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43" name="直線コネクタ 442"/>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44"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45" name="直線コネクタ 444"/>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46"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47" name="直線コネクタ 446"/>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50258</xdr:rowOff>
    </xdr:from>
    <xdr:ext cx="469744" cy="259045"/>
    <xdr:sp macro="" textlink="">
      <xdr:nvSpPr>
        <xdr:cNvPr id="448" name="【学校施設】&#10;一人当たり面積平均値テキスト"/>
        <xdr:cNvSpPr txBox="1"/>
      </xdr:nvSpPr>
      <xdr:spPr>
        <a:xfrm>
          <a:off x="22250400" y="10508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49" name="フローチャート : 判断 448"/>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50" name="フローチャート : 判断 449"/>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57099</xdr:rowOff>
    </xdr:from>
    <xdr:to>
      <xdr:col>32</xdr:col>
      <xdr:colOff>238125</xdr:colOff>
      <xdr:row>62</xdr:row>
      <xdr:rowOff>158699</xdr:rowOff>
    </xdr:to>
    <xdr:sp macro="" textlink="">
      <xdr:nvSpPr>
        <xdr:cNvPr id="456" name="円/楕円 455"/>
        <xdr:cNvSpPr/>
      </xdr:nvSpPr>
      <xdr:spPr>
        <a:xfrm>
          <a:off x="221107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35526</xdr:rowOff>
    </xdr:from>
    <xdr:ext cx="469744" cy="259045"/>
    <xdr:sp macro="" textlink="">
      <xdr:nvSpPr>
        <xdr:cNvPr id="457" name="【学校施設】&#10;一人当たり面積該当値テキスト"/>
        <xdr:cNvSpPr txBox="1"/>
      </xdr:nvSpPr>
      <xdr:spPr>
        <a:xfrm>
          <a:off x="22250400"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56185</xdr:rowOff>
    </xdr:from>
    <xdr:to>
      <xdr:col>31</xdr:col>
      <xdr:colOff>85725</xdr:colOff>
      <xdr:row>62</xdr:row>
      <xdr:rowOff>157785</xdr:rowOff>
    </xdr:to>
    <xdr:sp macro="" textlink="">
      <xdr:nvSpPr>
        <xdr:cNvPr id="458" name="円/楕円 457"/>
        <xdr:cNvSpPr/>
      </xdr:nvSpPr>
      <xdr:spPr>
        <a:xfrm>
          <a:off x="21272500"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106985</xdr:rowOff>
    </xdr:from>
    <xdr:to>
      <xdr:col>32</xdr:col>
      <xdr:colOff>187325</xdr:colOff>
      <xdr:row>62</xdr:row>
      <xdr:rowOff>107899</xdr:rowOff>
    </xdr:to>
    <xdr:cxnSp macro="">
      <xdr:nvCxnSpPr>
        <xdr:cNvPr id="459" name="直線コネクタ 458"/>
        <xdr:cNvCxnSpPr/>
      </xdr:nvCxnSpPr>
      <xdr:spPr>
        <a:xfrm>
          <a:off x="21323300" y="1073688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139564</xdr:rowOff>
    </xdr:from>
    <xdr:ext cx="469744" cy="259045"/>
    <xdr:sp macro="" textlink="">
      <xdr:nvSpPr>
        <xdr:cNvPr id="460"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148912</xdr:rowOff>
    </xdr:from>
    <xdr:ext cx="469744" cy="259045"/>
    <xdr:sp macro="" textlink="">
      <xdr:nvSpPr>
        <xdr:cNvPr id="461" name="n_1mainValue【学校施設】&#10;一人当たり面積"/>
        <xdr:cNvSpPr txBox="1"/>
      </xdr:nvSpPr>
      <xdr:spPr>
        <a:xfrm>
          <a:off x="21075727"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93345</xdr:rowOff>
    </xdr:to>
    <xdr:cxnSp macro="">
      <xdr:nvCxnSpPr>
        <xdr:cNvPr id="486" name="直線コネクタ 485"/>
        <xdr:cNvCxnSpPr/>
      </xdr:nvCxnSpPr>
      <xdr:spPr>
        <a:xfrm flipV="1">
          <a:off x="16318864" y="133350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97172</xdr:rowOff>
    </xdr:from>
    <xdr:ext cx="405111" cy="259045"/>
    <xdr:sp macro="" textlink="">
      <xdr:nvSpPr>
        <xdr:cNvPr id="487" name="【児童館】&#10;有形固定資産減価償却率最小値テキスト"/>
        <xdr:cNvSpPr txBox="1"/>
      </xdr:nvSpPr>
      <xdr:spPr>
        <a:xfrm>
          <a:off x="16408400"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428625</xdr:colOff>
      <xdr:row>85</xdr:row>
      <xdr:rowOff>93345</xdr:rowOff>
    </xdr:from>
    <xdr:to>
      <xdr:col>23</xdr:col>
      <xdr:colOff>606425</xdr:colOff>
      <xdr:row>85</xdr:row>
      <xdr:rowOff>93345</xdr:rowOff>
    </xdr:to>
    <xdr:cxnSp macro="">
      <xdr:nvCxnSpPr>
        <xdr:cNvPr id="488" name="直線コネクタ 487"/>
        <xdr:cNvCxnSpPr/>
      </xdr:nvCxnSpPr>
      <xdr:spPr>
        <a:xfrm>
          <a:off x="16230600" y="1466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151147</xdr:rowOff>
    </xdr:from>
    <xdr:ext cx="405111" cy="259045"/>
    <xdr:sp macro="" textlink="">
      <xdr:nvSpPr>
        <xdr:cNvPr id="491" name="【児童館】&#10;有形固定資産減価償却率平均値テキスト"/>
        <xdr:cNvSpPr txBox="1"/>
      </xdr:nvSpPr>
      <xdr:spPr>
        <a:xfrm>
          <a:off x="16408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128270</xdr:rowOff>
    </xdr:from>
    <xdr:to>
      <xdr:col>23</xdr:col>
      <xdr:colOff>568325</xdr:colOff>
      <xdr:row>83</xdr:row>
      <xdr:rowOff>58420</xdr:rowOff>
    </xdr:to>
    <xdr:sp macro="" textlink="">
      <xdr:nvSpPr>
        <xdr:cNvPr id="492" name="フローチャート : 判断 491"/>
        <xdr:cNvSpPr/>
      </xdr:nvSpPr>
      <xdr:spPr>
        <a:xfrm>
          <a:off x="16268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105411</xdr:rowOff>
    </xdr:from>
    <xdr:to>
      <xdr:col>22</xdr:col>
      <xdr:colOff>415925</xdr:colOff>
      <xdr:row>84</xdr:row>
      <xdr:rowOff>35561</xdr:rowOff>
    </xdr:to>
    <xdr:sp macro="" textlink="">
      <xdr:nvSpPr>
        <xdr:cNvPr id="493" name="フローチャート : 判断 492"/>
        <xdr:cNvSpPr/>
      </xdr:nvSpPr>
      <xdr:spPr>
        <a:xfrm>
          <a:off x="15430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21589</xdr:rowOff>
    </xdr:from>
    <xdr:to>
      <xdr:col>23</xdr:col>
      <xdr:colOff>568325</xdr:colOff>
      <xdr:row>83</xdr:row>
      <xdr:rowOff>123189</xdr:rowOff>
    </xdr:to>
    <xdr:sp macro="" textlink="">
      <xdr:nvSpPr>
        <xdr:cNvPr id="499" name="円/楕円 49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xdr:rowOff>
    </xdr:from>
    <xdr:ext cx="405111" cy="259045"/>
    <xdr:sp macro="" textlink="">
      <xdr:nvSpPr>
        <xdr:cNvPr id="500" name="【児童館】&#10;有形固定資産減価償却率該当値テキスト"/>
        <xdr:cNvSpPr txBox="1"/>
      </xdr:nvSpPr>
      <xdr:spPr>
        <a:xfrm>
          <a:off x="164084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105411</xdr:rowOff>
    </xdr:from>
    <xdr:to>
      <xdr:col>22</xdr:col>
      <xdr:colOff>415925</xdr:colOff>
      <xdr:row>82</xdr:row>
      <xdr:rowOff>35561</xdr:rowOff>
    </xdr:to>
    <xdr:sp macro="" textlink="">
      <xdr:nvSpPr>
        <xdr:cNvPr id="501" name="円/楕円 500"/>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156211</xdr:rowOff>
    </xdr:from>
    <xdr:to>
      <xdr:col>23</xdr:col>
      <xdr:colOff>517525</xdr:colOff>
      <xdr:row>83</xdr:row>
      <xdr:rowOff>72389</xdr:rowOff>
    </xdr:to>
    <xdr:cxnSp macro="">
      <xdr:nvCxnSpPr>
        <xdr:cNvPr id="502" name="直線コネクタ 501"/>
        <xdr:cNvCxnSpPr/>
      </xdr:nvCxnSpPr>
      <xdr:spPr>
        <a:xfrm>
          <a:off x="15481300" y="14043661"/>
          <a:ext cx="8382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26688</xdr:rowOff>
    </xdr:from>
    <xdr:ext cx="405111" cy="259045"/>
    <xdr:sp macro="" textlink="">
      <xdr:nvSpPr>
        <xdr:cNvPr id="503" name="n_1aveValue【児童館】&#10;有形固定資産減価償却率"/>
        <xdr:cNvSpPr txBox="1"/>
      </xdr:nvSpPr>
      <xdr:spPr>
        <a:xfrm>
          <a:off x="15266043"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52088</xdr:rowOff>
    </xdr:from>
    <xdr:ext cx="405111" cy="259045"/>
    <xdr:sp macro="" textlink="">
      <xdr:nvSpPr>
        <xdr:cNvPr id="504" name="n_1mainValue【児童館】&#10;有形固定資産減価償却率"/>
        <xdr:cNvSpPr txBox="1"/>
      </xdr:nvSpPr>
      <xdr:spPr>
        <a:xfrm>
          <a:off x="15266043"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3" name="テキスト ボックス 5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4" name="直線コネクタ 5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5" name="直線コネクタ 5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6" name="テキスト ボックス 5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7" name="直線コネクタ 5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8" name="テキスト ボックス 5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9" name="直線コネクタ 5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0" name="テキスト ボックス 5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1" name="直線コネクタ 5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2" name="テキスト ボックス 5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6" name="直線コネクタ 525"/>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7"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8" name="直線コネクタ 527"/>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9"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0" name="直線コネクタ 529"/>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1"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2" name="フローチャート : 判断 53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124461</xdr:rowOff>
    </xdr:from>
    <xdr:to>
      <xdr:col>31</xdr:col>
      <xdr:colOff>85725</xdr:colOff>
      <xdr:row>83</xdr:row>
      <xdr:rowOff>54611</xdr:rowOff>
    </xdr:to>
    <xdr:sp macro="" textlink="">
      <xdr:nvSpPr>
        <xdr:cNvPr id="533" name="フローチャート : 判断 532"/>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39" name="円/楕円 53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540"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541" name="円/楕円 54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542" name="直線コネクタ 54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71138</xdr:rowOff>
    </xdr:from>
    <xdr:ext cx="469744" cy="259045"/>
    <xdr:sp macro="" textlink="">
      <xdr:nvSpPr>
        <xdr:cNvPr id="543"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544"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5" name="テキスト ボックス 5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6" name="直線コネクタ 5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7" name="テキスト ボックス 5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58" name="直線コネクタ 5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59" name="テキスト ボックス 5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0" name="直線コネクタ 5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1" name="テキスト ボックス 5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2" name="直線コネクタ 5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63" name="テキスト ボックス 5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67" name="直線コネクタ 566"/>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68"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69" name="直線コネクタ 56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7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71" name="直線コネクタ 57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52849</xdr:rowOff>
    </xdr:from>
    <xdr:ext cx="405111" cy="259045"/>
    <xdr:sp macro="" textlink="">
      <xdr:nvSpPr>
        <xdr:cNvPr id="572" name="【公民館】&#10;有形固定資産減価償却率平均値テキスト"/>
        <xdr:cNvSpPr txBox="1"/>
      </xdr:nvSpPr>
      <xdr:spPr>
        <a:xfrm>
          <a:off x="16408400" y="1788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73" name="フローチャート : 判断 572"/>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74" name="フローチャート : 判断 573"/>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580" name="円/楕円 579"/>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15257</xdr:rowOff>
    </xdr:from>
    <xdr:ext cx="405111" cy="259045"/>
    <xdr:sp macro="" textlink="">
      <xdr:nvSpPr>
        <xdr:cNvPr id="581" name="【公民館】&#10;有形固定資産減価償却率該当値テキスト"/>
        <xdr:cNvSpPr txBox="1"/>
      </xdr:nvSpPr>
      <xdr:spPr>
        <a:xfrm>
          <a:off x="164084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64263</xdr:rowOff>
    </xdr:from>
    <xdr:to>
      <xdr:col>22</xdr:col>
      <xdr:colOff>415925</xdr:colOff>
      <xdr:row>106</xdr:row>
      <xdr:rowOff>165863</xdr:rowOff>
    </xdr:to>
    <xdr:sp macro="" textlink="">
      <xdr:nvSpPr>
        <xdr:cNvPr id="582" name="円/楕円 581"/>
        <xdr:cNvSpPr/>
      </xdr:nvSpPr>
      <xdr:spPr>
        <a:xfrm>
          <a:off x="1543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87630</xdr:rowOff>
    </xdr:from>
    <xdr:to>
      <xdr:col>23</xdr:col>
      <xdr:colOff>517525</xdr:colOff>
      <xdr:row>106</xdr:row>
      <xdr:rowOff>115063</xdr:rowOff>
    </xdr:to>
    <xdr:cxnSp macro="">
      <xdr:nvCxnSpPr>
        <xdr:cNvPr id="583" name="直線コネクタ 582"/>
        <xdr:cNvCxnSpPr/>
      </xdr:nvCxnSpPr>
      <xdr:spPr>
        <a:xfrm flipV="1">
          <a:off x="15481300" y="18089880"/>
          <a:ext cx="838200" cy="1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38371</xdr:rowOff>
    </xdr:from>
    <xdr:ext cx="405111" cy="259045"/>
    <xdr:sp macro="" textlink="">
      <xdr:nvSpPr>
        <xdr:cNvPr id="584" name="n_1aveValue【公民館】&#10;有形固定資産減価償却率"/>
        <xdr:cNvSpPr txBox="1"/>
      </xdr:nvSpPr>
      <xdr:spPr>
        <a:xfrm>
          <a:off x="15266043" y="178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156990</xdr:rowOff>
    </xdr:from>
    <xdr:ext cx="405111" cy="259045"/>
    <xdr:sp macro="" textlink="">
      <xdr:nvSpPr>
        <xdr:cNvPr id="585" name="n_1mainValue【公民館】&#10;有形固定資産減価償却率"/>
        <xdr:cNvSpPr txBox="1"/>
      </xdr:nvSpPr>
      <xdr:spPr>
        <a:xfrm>
          <a:off x="15266043"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609" name="直線コネクタ 608"/>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610"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611" name="直線コネクタ 61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612"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613" name="直線コネクタ 612"/>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120666</xdr:rowOff>
    </xdr:from>
    <xdr:ext cx="469744" cy="259045"/>
    <xdr:sp macro="" textlink="">
      <xdr:nvSpPr>
        <xdr:cNvPr id="614" name="【公民館】&#10;一人当たり面積平均値テキスト"/>
        <xdr:cNvSpPr txBox="1"/>
      </xdr:nvSpPr>
      <xdr:spPr>
        <a:xfrm>
          <a:off x="222504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15" name="フローチャート : 判断 614"/>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616" name="フローチャート : 判断 615"/>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63500</xdr:rowOff>
    </xdr:from>
    <xdr:to>
      <xdr:col>32</xdr:col>
      <xdr:colOff>238125</xdr:colOff>
      <xdr:row>107</xdr:row>
      <xdr:rowOff>165100</xdr:rowOff>
    </xdr:to>
    <xdr:sp macro="" textlink="">
      <xdr:nvSpPr>
        <xdr:cNvPr id="622" name="円/楕円 621"/>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41927</xdr:rowOff>
    </xdr:from>
    <xdr:ext cx="469744" cy="259045"/>
    <xdr:sp macro="" textlink="">
      <xdr:nvSpPr>
        <xdr:cNvPr id="623" name="【公民館】&#10;一人当たり面積該当値テキスト"/>
        <xdr:cNvSpPr txBox="1"/>
      </xdr:nvSpPr>
      <xdr:spPr>
        <a:xfrm>
          <a:off x="222504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78739</xdr:rowOff>
    </xdr:from>
    <xdr:to>
      <xdr:col>31</xdr:col>
      <xdr:colOff>85725</xdr:colOff>
      <xdr:row>107</xdr:row>
      <xdr:rowOff>8889</xdr:rowOff>
    </xdr:to>
    <xdr:sp macro="" textlink="">
      <xdr:nvSpPr>
        <xdr:cNvPr id="624" name="円/楕円 623"/>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129539</xdr:rowOff>
    </xdr:from>
    <xdr:to>
      <xdr:col>32</xdr:col>
      <xdr:colOff>187325</xdr:colOff>
      <xdr:row>107</xdr:row>
      <xdr:rowOff>114300</xdr:rowOff>
    </xdr:to>
    <xdr:cxnSp macro="">
      <xdr:nvCxnSpPr>
        <xdr:cNvPr id="625" name="直線コネクタ 624"/>
        <xdr:cNvCxnSpPr/>
      </xdr:nvCxnSpPr>
      <xdr:spPr>
        <a:xfrm>
          <a:off x="21323300" y="1830323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38116</xdr:rowOff>
    </xdr:from>
    <xdr:ext cx="469744" cy="259045"/>
    <xdr:sp macro="" textlink="">
      <xdr:nvSpPr>
        <xdr:cNvPr id="626"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25416</xdr:rowOff>
    </xdr:from>
    <xdr:ext cx="469744" cy="259045"/>
    <xdr:sp macro="" textlink="">
      <xdr:nvSpPr>
        <xdr:cNvPr id="627" name="n_1mainValue【公民館】&#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類似団体と比較して有形固定資産減価償却率が高くなっている施設は、橋りょう・トンネル、学校施設であり、低くなっている施設は、道路、認定子ども園・幼稚園・保育所である。</a:t>
          </a:r>
        </a:p>
        <a:p>
          <a:r>
            <a:rPr kumimoji="1" lang="ja-JP" altLang="en-US" sz="1300">
              <a:latin typeface="ＭＳ Ｐゴシック"/>
            </a:rPr>
            <a:t>橋りょうについては、平成</a:t>
          </a:r>
          <a:r>
            <a:rPr kumimoji="1" lang="en-US" altLang="ja-JP" sz="1300">
              <a:latin typeface="ＭＳ Ｐゴシック"/>
            </a:rPr>
            <a:t>27</a:t>
          </a:r>
          <a:r>
            <a:rPr kumimoji="1" lang="ja-JP" altLang="en-US" sz="1300">
              <a:latin typeface="ＭＳ Ｐゴシック"/>
            </a:rPr>
            <a:t>年度末時点で市内に</a:t>
          </a:r>
          <a:r>
            <a:rPr kumimoji="1" lang="en-US" altLang="ja-JP" sz="1300">
              <a:latin typeface="ＭＳ Ｐゴシック"/>
            </a:rPr>
            <a:t>152</a:t>
          </a:r>
          <a:r>
            <a:rPr kumimoji="1" lang="ja-JP" altLang="en-US" sz="1300">
              <a:latin typeface="ＭＳ Ｐゴシック"/>
            </a:rPr>
            <a:t>箇所あり、今後の更新費用の試算をしたところ、平成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5</a:t>
          </a:r>
          <a:r>
            <a:rPr kumimoji="1" lang="ja-JP" altLang="en-US" sz="1300">
              <a:latin typeface="ＭＳ Ｐゴシック"/>
            </a:rPr>
            <a:t>年の年平均投資的経費の</a:t>
          </a:r>
          <a:r>
            <a:rPr kumimoji="1" lang="en-US" altLang="ja-JP" sz="1300">
              <a:latin typeface="ＭＳ Ｐゴシック"/>
            </a:rPr>
            <a:t>2.4</a:t>
          </a:r>
          <a:r>
            <a:rPr kumimoji="1" lang="ja-JP" altLang="en-US" sz="1300">
              <a:latin typeface="ＭＳ Ｐゴシック"/>
            </a:rPr>
            <a:t>倍程度、年平均でかかる試算となり、定期的な修繕などにより健全な状態を維持しながら長寿命化を図るなど、計画的な維持管理を行うこととしている。学校施設については、小学校８校中６校、中学校３校中３校が築３０年以上で老朽化が進行している施設が多く、長寿命化計画による大規模改修を実施し、施設の長寿命化を図る。</a:t>
          </a:r>
        </a:p>
        <a:p>
          <a:r>
            <a:rPr kumimoji="1" lang="ja-JP" altLang="en-US" sz="1300">
              <a:latin typeface="ＭＳ Ｐゴシック"/>
            </a:rPr>
            <a:t>認定こども園・幼稚園・保育所については、公立保育所の民間移譲を進めてきた中で、平成</a:t>
          </a:r>
          <a:r>
            <a:rPr kumimoji="1" lang="en-US" altLang="ja-JP" sz="1300">
              <a:latin typeface="ＭＳ Ｐゴシック"/>
            </a:rPr>
            <a:t>27</a:t>
          </a:r>
          <a:r>
            <a:rPr kumimoji="1" lang="ja-JP" altLang="en-US" sz="1300">
              <a:latin typeface="ＭＳ Ｐゴシック"/>
            </a:rPr>
            <a:t>年度も類似団体より有形固定資産減価償却率が低くなっており、取得後年数が経過している</a:t>
          </a:r>
          <a:r>
            <a:rPr kumimoji="1" lang="en-US" altLang="ja-JP" sz="1300">
              <a:latin typeface="ＭＳ Ｐゴシック"/>
            </a:rPr>
            <a:t>1</a:t>
          </a:r>
          <a:r>
            <a:rPr kumimoji="1" lang="ja-JP" altLang="en-US" sz="1300">
              <a:latin typeface="ＭＳ Ｐゴシック"/>
            </a:rPr>
            <a:t>園を民間移譲したことで、さらに有形固定資産減価償却率が低下している。また、児童館については、平成</a:t>
          </a:r>
          <a:r>
            <a:rPr kumimoji="1" lang="en-US" altLang="ja-JP" sz="1300">
              <a:latin typeface="ＭＳ Ｐゴシック"/>
            </a:rPr>
            <a:t>29</a:t>
          </a:r>
          <a:r>
            <a:rPr kumimoji="1" lang="ja-JP" altLang="en-US" sz="1300">
              <a:latin typeface="ＭＳ Ｐゴシック"/>
            </a:rPr>
            <a:t>年度から児童センターを新規開設するため、平成</a:t>
          </a:r>
          <a:r>
            <a:rPr kumimoji="1" lang="en-US" altLang="ja-JP" sz="1300">
              <a:latin typeface="ＭＳ Ｐゴシック"/>
            </a:rPr>
            <a:t>28</a:t>
          </a:r>
          <a:r>
            <a:rPr kumimoji="1" lang="ja-JP" altLang="en-US" sz="1300">
              <a:latin typeface="ＭＳ Ｐゴシック"/>
            </a:rPr>
            <a:t>年度中に施設を取得したことから有形固定資産減価償却率が低下している。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33037</xdr:rowOff>
    </xdr:from>
    <xdr:ext cx="405111" cy="259045"/>
    <xdr:sp macro="" textlink="">
      <xdr:nvSpPr>
        <xdr:cNvPr id="61" name="【図書館】&#10;有形固定資産減価償却率平均値テキスト"/>
        <xdr:cNvSpPr txBox="1"/>
      </xdr:nvSpPr>
      <xdr:spPr>
        <a:xfrm>
          <a:off x="47244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9" name="円/楕円 68"/>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160037</xdr:rowOff>
    </xdr:from>
    <xdr:ext cx="405111" cy="259045"/>
    <xdr:sp macro="" textlink="">
      <xdr:nvSpPr>
        <xdr:cNvPr id="70" name="【図書館】&#10;有形固定資産減価償却率該当値テキスト"/>
        <xdr:cNvSpPr txBox="1"/>
      </xdr:nvSpPr>
      <xdr:spPr>
        <a:xfrm>
          <a:off x="4724400"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48260</xdr:rowOff>
    </xdr:from>
    <xdr:to>
      <xdr:col>5</xdr:col>
      <xdr:colOff>409575</xdr:colOff>
      <xdr:row>37</xdr:row>
      <xdr:rowOff>149860</xdr:rowOff>
    </xdr:to>
    <xdr:sp macro="" textlink="">
      <xdr:nvSpPr>
        <xdr:cNvPr id="71" name="円/楕円 70"/>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60960</xdr:rowOff>
    </xdr:from>
    <xdr:to>
      <xdr:col>6</xdr:col>
      <xdr:colOff>511175</xdr:colOff>
      <xdr:row>37</xdr:row>
      <xdr:rowOff>99060</xdr:rowOff>
    </xdr:to>
    <xdr:cxnSp macro="">
      <xdr:nvCxnSpPr>
        <xdr:cNvPr id="72" name="直線コネクタ 71"/>
        <xdr:cNvCxnSpPr/>
      </xdr:nvCxnSpPr>
      <xdr:spPr>
        <a:xfrm flipV="1">
          <a:off x="3797300" y="6404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97807</xdr:rowOff>
    </xdr:from>
    <xdr:ext cx="405111" cy="259045"/>
    <xdr:sp macro="" textlink="">
      <xdr:nvSpPr>
        <xdr:cNvPr id="73"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140987</xdr:rowOff>
    </xdr:from>
    <xdr:ext cx="405111" cy="259045"/>
    <xdr:sp macro="" textlink="">
      <xdr:nvSpPr>
        <xdr:cNvPr id="74" name="n_1mainValue【図書館】&#10;有形固定資産減価償却率"/>
        <xdr:cNvSpPr txBox="1"/>
      </xdr:nvSpPr>
      <xdr:spPr>
        <a:xfrm>
          <a:off x="3582043"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8" name="直線コネクタ 97"/>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9"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100" name="直線コネクタ 99"/>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101"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102" name="直線コネクタ 101"/>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3"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4" name="フローチャート : 判断 103"/>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63500</xdr:rowOff>
    </xdr:from>
    <xdr:to>
      <xdr:col>15</xdr:col>
      <xdr:colOff>231775</xdr:colOff>
      <xdr:row>35</xdr:row>
      <xdr:rowOff>165100</xdr:rowOff>
    </xdr:to>
    <xdr:sp macro="" textlink="">
      <xdr:nvSpPr>
        <xdr:cNvPr id="111" name="円/楕円 110"/>
        <xdr:cNvSpPr/>
      </xdr:nvSpPr>
      <xdr:spPr>
        <a:xfrm>
          <a:off x="10426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86377</xdr:rowOff>
    </xdr:from>
    <xdr:ext cx="469744" cy="259045"/>
    <xdr:sp macro="" textlink="">
      <xdr:nvSpPr>
        <xdr:cNvPr id="112" name="【図書館】&#10;一人当たり面積該当値テキスト"/>
        <xdr:cNvSpPr txBox="1"/>
      </xdr:nvSpPr>
      <xdr:spPr>
        <a:xfrm>
          <a:off x="10566400"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63500</xdr:rowOff>
    </xdr:from>
    <xdr:to>
      <xdr:col>14</xdr:col>
      <xdr:colOff>79375</xdr:colOff>
      <xdr:row>35</xdr:row>
      <xdr:rowOff>165100</xdr:rowOff>
    </xdr:to>
    <xdr:sp macro="" textlink="">
      <xdr:nvSpPr>
        <xdr:cNvPr id="113" name="円/楕円 112"/>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114300</xdr:rowOff>
    </xdr:from>
    <xdr:to>
      <xdr:col>15</xdr:col>
      <xdr:colOff>180975</xdr:colOff>
      <xdr:row>35</xdr:row>
      <xdr:rowOff>114300</xdr:rowOff>
    </xdr:to>
    <xdr:cxnSp macro="">
      <xdr:nvCxnSpPr>
        <xdr:cNvPr id="114" name="直線コネクタ 113"/>
        <xdr:cNvCxnSpPr/>
      </xdr:nvCxnSpPr>
      <xdr:spPr>
        <a:xfrm>
          <a:off x="9639300" y="611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5"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34</xdr:row>
      <xdr:rowOff>10177</xdr:rowOff>
    </xdr:from>
    <xdr:ext cx="469744" cy="259045"/>
    <xdr:sp macro="" textlink="">
      <xdr:nvSpPr>
        <xdr:cNvPr id="116"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8" name="テキスト ボックス 12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40" name="直線コネクタ 139"/>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41"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42" name="直線コネクタ 14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43"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44" name="直線コネクタ 143"/>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45" name="【体育館・プー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6" name="フローチャート : 判断 145"/>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7" name="フローチャート : 判断 146"/>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4445</xdr:rowOff>
    </xdr:from>
    <xdr:to>
      <xdr:col>6</xdr:col>
      <xdr:colOff>561975</xdr:colOff>
      <xdr:row>60</xdr:row>
      <xdr:rowOff>106045</xdr:rowOff>
    </xdr:to>
    <xdr:sp macro="" textlink="">
      <xdr:nvSpPr>
        <xdr:cNvPr id="153" name="円/楕円 152"/>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154322</xdr:rowOff>
    </xdr:from>
    <xdr:ext cx="405111" cy="259045"/>
    <xdr:sp macro="" textlink="">
      <xdr:nvSpPr>
        <xdr:cNvPr id="154" name="【体育館・プール】&#10;有形固定資産減価償却率該当値テキスト"/>
        <xdr:cNvSpPr txBox="1"/>
      </xdr:nvSpPr>
      <xdr:spPr>
        <a:xfrm>
          <a:off x="47244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145415</xdr:rowOff>
    </xdr:from>
    <xdr:to>
      <xdr:col>5</xdr:col>
      <xdr:colOff>409575</xdr:colOff>
      <xdr:row>61</xdr:row>
      <xdr:rowOff>75565</xdr:rowOff>
    </xdr:to>
    <xdr:sp macro="" textlink="">
      <xdr:nvSpPr>
        <xdr:cNvPr id="155" name="円/楕円 154"/>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55245</xdr:rowOff>
    </xdr:from>
    <xdr:to>
      <xdr:col>6</xdr:col>
      <xdr:colOff>511175</xdr:colOff>
      <xdr:row>61</xdr:row>
      <xdr:rowOff>24765</xdr:rowOff>
    </xdr:to>
    <xdr:cxnSp macro="">
      <xdr:nvCxnSpPr>
        <xdr:cNvPr id="156" name="直線コネクタ 155"/>
        <xdr:cNvCxnSpPr/>
      </xdr:nvCxnSpPr>
      <xdr:spPr>
        <a:xfrm flipV="1">
          <a:off x="3797300" y="1034224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97807</xdr:rowOff>
    </xdr:from>
    <xdr:ext cx="405111" cy="259045"/>
    <xdr:sp macro="" textlink="">
      <xdr:nvSpPr>
        <xdr:cNvPr id="157"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66692</xdr:rowOff>
    </xdr:from>
    <xdr:ext cx="405111" cy="259045"/>
    <xdr:sp macro="" textlink="">
      <xdr:nvSpPr>
        <xdr:cNvPr id="158" name="n_1mainValue【体育館・プール】&#10;有形固定資産減価償却率"/>
        <xdr:cNvSpPr txBox="1"/>
      </xdr:nvSpPr>
      <xdr:spPr>
        <a:xfrm>
          <a:off x="3582043"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82" name="直線コネクタ 181"/>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8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85"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86" name="直線コネクタ 185"/>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87"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88" name="フローチャート : 判断 187"/>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9" name="フローチャート : 判断 188"/>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162560</xdr:rowOff>
    </xdr:from>
    <xdr:to>
      <xdr:col>15</xdr:col>
      <xdr:colOff>231775</xdr:colOff>
      <xdr:row>61</xdr:row>
      <xdr:rowOff>92710</xdr:rowOff>
    </xdr:to>
    <xdr:sp macro="" textlink="">
      <xdr:nvSpPr>
        <xdr:cNvPr id="195" name="円/楕円 194"/>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140987</xdr:rowOff>
    </xdr:from>
    <xdr:ext cx="469744" cy="259045"/>
    <xdr:sp macro="" textlink="">
      <xdr:nvSpPr>
        <xdr:cNvPr id="196" name="【体育館・プール】&#10;一人当たり面積該当値テキスト"/>
        <xdr:cNvSpPr txBox="1"/>
      </xdr:nvSpPr>
      <xdr:spPr>
        <a:xfrm>
          <a:off x="10566400"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162560</xdr:rowOff>
    </xdr:from>
    <xdr:to>
      <xdr:col>14</xdr:col>
      <xdr:colOff>79375</xdr:colOff>
      <xdr:row>61</xdr:row>
      <xdr:rowOff>92710</xdr:rowOff>
    </xdr:to>
    <xdr:sp macro="" textlink="">
      <xdr:nvSpPr>
        <xdr:cNvPr id="197" name="円/楕円 196"/>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41910</xdr:rowOff>
    </xdr:from>
    <xdr:to>
      <xdr:col>15</xdr:col>
      <xdr:colOff>180975</xdr:colOff>
      <xdr:row>61</xdr:row>
      <xdr:rowOff>41910</xdr:rowOff>
    </xdr:to>
    <xdr:cxnSp macro="">
      <xdr:nvCxnSpPr>
        <xdr:cNvPr id="198" name="直線コネクタ 197"/>
        <xdr:cNvCxnSpPr/>
      </xdr:nvCxnSpPr>
      <xdr:spPr>
        <a:xfrm>
          <a:off x="9639300" y="1050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110507</xdr:rowOff>
    </xdr:from>
    <xdr:ext cx="469744" cy="259045"/>
    <xdr:sp macro="" textlink="">
      <xdr:nvSpPr>
        <xdr:cNvPr id="199" name="n_1ave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109237</xdr:rowOff>
    </xdr:from>
    <xdr:ext cx="469744" cy="259045"/>
    <xdr:sp macro="" textlink="">
      <xdr:nvSpPr>
        <xdr:cNvPr id="200" name="n_1mainValue【体育館・プール】&#10;一人当たり面積"/>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25" name="直線コネクタ 224"/>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26"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27" name="直線コネクタ 22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30"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31" name="フローチャート : 判断 230"/>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32" name="フローチャート : 判断 231"/>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8" name="円/楕円 237"/>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101616</xdr:rowOff>
    </xdr:from>
    <xdr:ext cx="405111" cy="259045"/>
    <xdr:sp macro="" textlink="">
      <xdr:nvSpPr>
        <xdr:cNvPr id="239" name="【福祉施設】&#10;有形固定資産減価償却率該当値テキスト"/>
        <xdr:cNvSpPr txBox="1"/>
      </xdr:nvSpPr>
      <xdr:spPr>
        <a:xfrm>
          <a:off x="47244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122555</xdr:rowOff>
    </xdr:from>
    <xdr:to>
      <xdr:col>5</xdr:col>
      <xdr:colOff>409575</xdr:colOff>
      <xdr:row>83</xdr:row>
      <xdr:rowOff>52705</xdr:rowOff>
    </xdr:to>
    <xdr:sp macro="" textlink="">
      <xdr:nvSpPr>
        <xdr:cNvPr id="240" name="円/楕円 239"/>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129539</xdr:rowOff>
    </xdr:from>
    <xdr:to>
      <xdr:col>6</xdr:col>
      <xdr:colOff>511175</xdr:colOff>
      <xdr:row>83</xdr:row>
      <xdr:rowOff>1905</xdr:rowOff>
    </xdr:to>
    <xdr:cxnSp macro="">
      <xdr:nvCxnSpPr>
        <xdr:cNvPr id="241" name="直線コネクタ 240"/>
        <xdr:cNvCxnSpPr/>
      </xdr:nvCxnSpPr>
      <xdr:spPr>
        <a:xfrm flipV="1">
          <a:off x="3797300" y="141884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89552</xdr:rowOff>
    </xdr:from>
    <xdr:ext cx="405111" cy="259045"/>
    <xdr:sp macro="" textlink="">
      <xdr:nvSpPr>
        <xdr:cNvPr id="242"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69232</xdr:rowOff>
    </xdr:from>
    <xdr:ext cx="405111" cy="259045"/>
    <xdr:sp macro="" textlink="">
      <xdr:nvSpPr>
        <xdr:cNvPr id="243" name="n_1mainValue【福祉施設】&#10;有形固定資産減価償却率"/>
        <xdr:cNvSpPr txBox="1"/>
      </xdr:nvSpPr>
      <xdr:spPr>
        <a:xfrm>
          <a:off x="3582043"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65" name="直線コネクタ 264"/>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66"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67" name="直線コネクタ 266"/>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8"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9" name="直線コネクタ 268"/>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70"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71" name="フローチャート : 判断 270"/>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72" name="フローチャート : 判断 271"/>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23876</xdr:rowOff>
    </xdr:from>
    <xdr:to>
      <xdr:col>15</xdr:col>
      <xdr:colOff>231775</xdr:colOff>
      <xdr:row>84</xdr:row>
      <xdr:rowOff>125476</xdr:rowOff>
    </xdr:to>
    <xdr:sp macro="" textlink="">
      <xdr:nvSpPr>
        <xdr:cNvPr id="278" name="円/楕円 277"/>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46753</xdr:rowOff>
    </xdr:from>
    <xdr:ext cx="469744" cy="259045"/>
    <xdr:sp macro="" textlink="">
      <xdr:nvSpPr>
        <xdr:cNvPr id="279" name="【福祉施設】&#10;一人当たり面積該当値テキスト"/>
        <xdr:cNvSpPr txBox="1"/>
      </xdr:nvSpPr>
      <xdr:spPr>
        <a:xfrm>
          <a:off x="10566400"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145035</xdr:rowOff>
    </xdr:from>
    <xdr:to>
      <xdr:col>14</xdr:col>
      <xdr:colOff>79375</xdr:colOff>
      <xdr:row>85</xdr:row>
      <xdr:rowOff>75185</xdr:rowOff>
    </xdr:to>
    <xdr:sp macro="" textlink="">
      <xdr:nvSpPr>
        <xdr:cNvPr id="280" name="円/楕円 279"/>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74676</xdr:rowOff>
    </xdr:from>
    <xdr:to>
      <xdr:col>15</xdr:col>
      <xdr:colOff>180975</xdr:colOff>
      <xdr:row>85</xdr:row>
      <xdr:rowOff>24385</xdr:rowOff>
    </xdr:to>
    <xdr:cxnSp macro="">
      <xdr:nvCxnSpPr>
        <xdr:cNvPr id="281" name="直線コネクタ 280"/>
        <xdr:cNvCxnSpPr/>
      </xdr:nvCxnSpPr>
      <xdr:spPr>
        <a:xfrm flipV="1">
          <a:off x="9639300" y="14476476"/>
          <a:ext cx="838200" cy="12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82566</xdr:rowOff>
    </xdr:from>
    <xdr:ext cx="469744" cy="259045"/>
    <xdr:sp macro="" textlink="">
      <xdr:nvSpPr>
        <xdr:cNvPr id="282"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66312</xdr:rowOff>
    </xdr:from>
    <xdr:ext cx="469744" cy="259045"/>
    <xdr:sp macro="" textlink="">
      <xdr:nvSpPr>
        <xdr:cNvPr id="283" name="n_1mainValue【福祉施設】&#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8" name="正方形/長方形 3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5" name="正方形/長方形 31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6" name="正方形/長方形 3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7" name="正方形/長方形 3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8" name="正方形/長方形 3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9" name="正方形/長方形 3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0" name="正方形/長方形 3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1" name="正方形/長方形 3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2" name="正方形/長方形 3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3" name="正方形/長方形 3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4" name="正方形/長方形 3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5" name="正方形/長方形 3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6" name="正方形/長方形 3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7" name="正方形/長方形 3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8" name="正方形/長方形 3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9" name="正方形/長方形 3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0" name="正方形/長方形 3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1" name="正方形/長方形 3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2" name="正方形/長方形 3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3" name="正方形/長方形 3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4" name="正方形/長方形 3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5" name="正方形/長方形 3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6" name="正方形/長方形 3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7" name="正方形/長方形 3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8" name="正方形/長方形 3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9" name="正方形/長方形 3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0" name="正方形/長方形 3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7" name="正方形/長方形 3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48" name="正方形/長方形 3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49" name="正方形/長方形 3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0" name="正方形/長方形 3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1" name="正方形/長方形 3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2" name="正方形/長方形 3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3" name="正方形/長方形 3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4" name="正方形/長方形 3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5" name="正方形/長方形 3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6" name="テキスト ボックス 3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7" name="直線コネクタ 3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58" name="直線コネクタ 3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59" name="テキスト ボックス 3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60" name="直線コネクタ 3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61" name="テキスト ボックス 3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62" name="直線コネクタ 3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63" name="テキスト ボックス 3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64" name="直線コネクタ 3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65" name="テキスト ボックス 3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66" name="直線コネクタ 3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67" name="テキスト ボックス 3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68" name="直線コネクタ 3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69" name="テキスト ボックス 3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0" name="直線コネクタ 3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1" name="テキスト ボックス 3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373" name="直線コネクタ 372"/>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374"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375" name="直線コネクタ 37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376"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377" name="直線コネクタ 376"/>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129920</xdr:rowOff>
    </xdr:from>
    <xdr:ext cx="405111" cy="259045"/>
    <xdr:sp macro="" textlink="">
      <xdr:nvSpPr>
        <xdr:cNvPr id="378" name="【庁舎】&#10;有形固定資産減価償却率平均値テキスト"/>
        <xdr:cNvSpPr txBox="1"/>
      </xdr:nvSpPr>
      <xdr:spPr>
        <a:xfrm>
          <a:off x="16408400" y="17617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379" name="フローチャート : 判断 378"/>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380" name="フローチャート : 判断 379"/>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81" name="テキスト ボックス 3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2" name="テキスト ボックス 3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3" name="テキスト ボックス 3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4" name="テキスト ボックス 3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5" name="テキスト ボックス 3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35198</xdr:rowOff>
    </xdr:from>
    <xdr:to>
      <xdr:col>23</xdr:col>
      <xdr:colOff>568325</xdr:colOff>
      <xdr:row>104</xdr:row>
      <xdr:rowOff>136798</xdr:rowOff>
    </xdr:to>
    <xdr:sp macro="" textlink="">
      <xdr:nvSpPr>
        <xdr:cNvPr id="386" name="円/楕円 385"/>
        <xdr:cNvSpPr/>
      </xdr:nvSpPr>
      <xdr:spPr>
        <a:xfrm>
          <a:off x="16268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13625</xdr:rowOff>
    </xdr:from>
    <xdr:ext cx="405111" cy="259045"/>
    <xdr:sp macro="" textlink="">
      <xdr:nvSpPr>
        <xdr:cNvPr id="387" name="【庁舎】&#10;有形固定資産減価償却率該当値テキスト"/>
        <xdr:cNvSpPr txBox="1"/>
      </xdr:nvSpPr>
      <xdr:spPr>
        <a:xfrm>
          <a:off x="16408400"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67855</xdr:rowOff>
    </xdr:from>
    <xdr:to>
      <xdr:col>22</xdr:col>
      <xdr:colOff>415925</xdr:colOff>
      <xdr:row>104</xdr:row>
      <xdr:rowOff>169455</xdr:rowOff>
    </xdr:to>
    <xdr:sp macro="" textlink="">
      <xdr:nvSpPr>
        <xdr:cNvPr id="388" name="円/楕円 387"/>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85998</xdr:rowOff>
    </xdr:from>
    <xdr:to>
      <xdr:col>23</xdr:col>
      <xdr:colOff>517525</xdr:colOff>
      <xdr:row>104</xdr:row>
      <xdr:rowOff>118655</xdr:rowOff>
    </xdr:to>
    <xdr:cxnSp macro="">
      <xdr:nvCxnSpPr>
        <xdr:cNvPr id="389" name="直線コネクタ 388"/>
        <xdr:cNvCxnSpPr/>
      </xdr:nvCxnSpPr>
      <xdr:spPr>
        <a:xfrm flipV="1">
          <a:off x="15481300" y="179167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136996</xdr:rowOff>
    </xdr:from>
    <xdr:ext cx="405111" cy="259045"/>
    <xdr:sp macro="" textlink="">
      <xdr:nvSpPr>
        <xdr:cNvPr id="390" name="n_1aveValue【庁舎】&#10;有形固定資産減価償却率"/>
        <xdr:cNvSpPr txBox="1"/>
      </xdr:nvSpPr>
      <xdr:spPr>
        <a:xfrm>
          <a:off x="15266043"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160582</xdr:rowOff>
    </xdr:from>
    <xdr:ext cx="405111" cy="259045"/>
    <xdr:sp macro="" textlink="">
      <xdr:nvSpPr>
        <xdr:cNvPr id="391" name="n_1mainValue【庁舎】&#10;有形固定資産減価償却率"/>
        <xdr:cNvSpPr txBox="1"/>
      </xdr:nvSpPr>
      <xdr:spPr>
        <a:xfrm>
          <a:off x="15266043"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2" name="正方形/長方形 3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3" name="正方形/長方形 3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4" name="正方形/長方形 3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5" name="正方形/長方形 3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6" name="正方形/長方形 3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7" name="正方形/長方形 3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8" name="正方形/長方形 3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9" name="正方形/長方形 3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0" name="テキスト ボックス 3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1" name="直線コネクタ 4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02" name="直線コネクタ 4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03" name="テキスト ボックス 4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04" name="直線コネクタ 4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05" name="テキスト ボックス 4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06" name="直線コネクタ 4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07" name="テキスト ボックス 4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08" name="直線コネクタ 4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09" name="テキスト ボックス 4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10" name="直線コネクタ 4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11" name="テキスト ボックス 4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2" name="直線コネクタ 4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3" name="テキスト ボックス 4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415" name="直線コネクタ 414"/>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416"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417" name="直線コネクタ 416"/>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418"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419" name="直線コネクタ 418"/>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420"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421" name="フローチャート : 判断 420"/>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422" name="フローチャート : 判断 42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151130</xdr:rowOff>
    </xdr:from>
    <xdr:to>
      <xdr:col>32</xdr:col>
      <xdr:colOff>238125</xdr:colOff>
      <xdr:row>102</xdr:row>
      <xdr:rowOff>81280</xdr:rowOff>
    </xdr:to>
    <xdr:sp macro="" textlink="">
      <xdr:nvSpPr>
        <xdr:cNvPr id="428" name="円/楕円 427"/>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2557</xdr:rowOff>
    </xdr:from>
    <xdr:ext cx="469744" cy="259045"/>
    <xdr:sp macro="" textlink="">
      <xdr:nvSpPr>
        <xdr:cNvPr id="429" name="【庁舎】&#10;一人当たり面積該当値テキスト"/>
        <xdr:cNvSpPr txBox="1"/>
      </xdr:nvSpPr>
      <xdr:spPr>
        <a:xfrm>
          <a:off x="222504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151130</xdr:rowOff>
    </xdr:from>
    <xdr:to>
      <xdr:col>31</xdr:col>
      <xdr:colOff>85725</xdr:colOff>
      <xdr:row>102</xdr:row>
      <xdr:rowOff>81280</xdr:rowOff>
    </xdr:to>
    <xdr:sp macro="" textlink="">
      <xdr:nvSpPr>
        <xdr:cNvPr id="430" name="円/楕円 429"/>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30480</xdr:rowOff>
    </xdr:from>
    <xdr:to>
      <xdr:col>32</xdr:col>
      <xdr:colOff>187325</xdr:colOff>
      <xdr:row>102</xdr:row>
      <xdr:rowOff>30480</xdr:rowOff>
    </xdr:to>
    <xdr:cxnSp macro="">
      <xdr:nvCxnSpPr>
        <xdr:cNvPr id="431" name="直線コネクタ 430"/>
        <xdr:cNvCxnSpPr/>
      </xdr:nvCxnSpPr>
      <xdr:spPr>
        <a:xfrm>
          <a:off x="21323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76216</xdr:rowOff>
    </xdr:from>
    <xdr:ext cx="469744" cy="259045"/>
    <xdr:sp macro="" textlink="">
      <xdr:nvSpPr>
        <xdr:cNvPr id="43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97807</xdr:rowOff>
    </xdr:from>
    <xdr:ext cx="469744" cy="259045"/>
    <xdr:sp macro="" textlink="">
      <xdr:nvSpPr>
        <xdr:cNvPr id="433" name="n_1mainValue【庁舎】&#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4" name="正方形/長方形 4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5" name="正方形/長方形 4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6" name="テキスト ボックス 4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体育館・プールは、有形固定資産減価償却率が類似団体平均を大きく下回っている。これは、市内２施設のうち１施設が平成</a:t>
          </a:r>
          <a:r>
            <a:rPr kumimoji="1" lang="en-US" altLang="ja-JP" sz="1300">
              <a:latin typeface="ＭＳ Ｐゴシック"/>
            </a:rPr>
            <a:t>16</a:t>
          </a:r>
          <a:r>
            <a:rPr kumimoji="1" lang="ja-JP" altLang="en-US" sz="1300">
              <a:latin typeface="ＭＳ Ｐゴシック"/>
            </a:rPr>
            <a:t>年度に取得した健康文化施設で、比較的経過年数が浅いことから、有形固定資産減価償却率が低くなっている。</a:t>
          </a:r>
        </a:p>
        <a:p>
          <a:r>
            <a:rPr kumimoji="1" lang="ja-JP" altLang="en-US" sz="1300">
              <a:latin typeface="ＭＳ Ｐゴシック"/>
            </a:rPr>
            <a:t>その他の施設については、類似団体平均と大きくは変わらない。</a:t>
          </a:r>
        </a:p>
        <a:p>
          <a:r>
            <a:rPr kumimoji="1" lang="ja-JP" altLang="en-US" sz="1300">
              <a:latin typeface="ＭＳ Ｐゴシック"/>
            </a:rPr>
            <a:t>特に、庁舎の一部は、平成</a:t>
          </a:r>
          <a:r>
            <a:rPr kumimoji="1" lang="en-US" altLang="ja-JP" sz="1300">
              <a:latin typeface="ＭＳ Ｐゴシック"/>
            </a:rPr>
            <a:t>26</a:t>
          </a:r>
          <a:r>
            <a:rPr kumimoji="1" lang="ja-JP" altLang="en-US" sz="1300">
              <a:latin typeface="ＭＳ Ｐゴシック"/>
            </a:rPr>
            <a:t>年度の耐震化改修工事により耐震性が確保されているものの、建築後</a:t>
          </a:r>
          <a:r>
            <a:rPr kumimoji="1" lang="en-US" altLang="ja-JP" sz="1300">
              <a:latin typeface="ＭＳ Ｐゴシック"/>
            </a:rPr>
            <a:t>45</a:t>
          </a:r>
          <a:r>
            <a:rPr kumimoji="1" lang="ja-JP" altLang="en-US" sz="1300">
              <a:latin typeface="ＭＳ Ｐゴシック"/>
            </a:rPr>
            <a:t>年を経過していることから大規模な修繕工事を実施し、次期更新まで適正な維持補修を行い、機能保全を図ることとしている。</a:t>
          </a:r>
        </a:p>
        <a:p>
          <a:r>
            <a:rPr kumimoji="1" lang="ja-JP" altLang="en-US" sz="1300">
              <a:latin typeface="ＭＳ Ｐゴシック"/>
            </a:rPr>
            <a:t>また、庁舎、図書館、福祉施設は一人当たり面積が類似団体平均を上回っており、多機能化、他施設との複合化も含め検討し、有効活用を図ることとしている。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市税（市民税、固定資産税）増収等により、前年度比で</a:t>
          </a:r>
          <a:r>
            <a:rPr kumimoji="1" lang="en-US" altLang="ja-JP" sz="1300">
              <a:latin typeface="ＭＳ Ｐゴシック"/>
            </a:rPr>
            <a:t>0.01</a:t>
          </a:r>
          <a:r>
            <a:rPr kumimoji="1" lang="ja-JP" altLang="en-US" sz="1300">
              <a:latin typeface="ＭＳ Ｐゴシック"/>
            </a:rPr>
            <a:t>ポイント上昇したものの、平成</a:t>
          </a:r>
          <a:r>
            <a:rPr kumimoji="1" lang="en-US" altLang="ja-JP" sz="1300">
              <a:latin typeface="ＭＳ Ｐゴシック"/>
            </a:rPr>
            <a:t>27</a:t>
          </a:r>
          <a:r>
            <a:rPr kumimoji="1" lang="ja-JP" altLang="en-US" sz="1300">
              <a:latin typeface="ＭＳ Ｐゴシック"/>
            </a:rPr>
            <a:t>年度同様、類似団体内平均値を下回った。引き続き、税収増加等の自主財源の確保と、歳出の見直しによる削減を図り、財政基盤の強化に努める。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27940</xdr:rowOff>
    </xdr:to>
    <xdr:cxnSp macro="">
      <xdr:nvCxnSpPr>
        <xdr:cNvPr id="66" name="直線コネクタ 65"/>
        <xdr:cNvCxnSpPr/>
      </xdr:nvCxnSpPr>
      <xdr:spPr>
        <a:xfrm flipV="1">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27940</xdr:rowOff>
    </xdr:from>
    <xdr:to>
      <xdr:col>6</xdr:col>
      <xdr:colOff>0</xdr:colOff>
      <xdr:row>41</xdr:row>
      <xdr:rowOff>52070</xdr:rowOff>
    </xdr:to>
    <xdr:cxnSp macro="">
      <xdr:nvCxnSpPr>
        <xdr:cNvPr id="69" name="直線コネクタ 68"/>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76200</xdr:rowOff>
    </xdr:to>
    <xdr:cxnSp macro="">
      <xdr:nvCxnSpPr>
        <xdr:cNvPr id="72" name="直線コネクタ 71"/>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5" name="直線コネクタ 74"/>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5" name="円/楕円 84"/>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6"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148590</xdr:rowOff>
    </xdr:from>
    <xdr:to>
      <xdr:col>6</xdr:col>
      <xdr:colOff>50800</xdr:colOff>
      <xdr:row>41</xdr:row>
      <xdr:rowOff>78740</xdr:rowOff>
    </xdr:to>
    <xdr:sp macro="" textlink="">
      <xdr:nvSpPr>
        <xdr:cNvPr id="87" name="円/楕円 86"/>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63517</xdr:rowOff>
    </xdr:from>
    <xdr:ext cx="736600" cy="259045"/>
    <xdr:sp macro="" textlink="">
      <xdr:nvSpPr>
        <xdr:cNvPr id="88" name="テキスト ボックス 87"/>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113047</xdr:rowOff>
    </xdr:from>
    <xdr:ext cx="762000" cy="259045"/>
    <xdr:sp macro="" textlink="">
      <xdr:nvSpPr>
        <xdr:cNvPr id="90" name="テキスト ボックス 89"/>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年度で改善が見られたが、地方消費税交付金や臨時財政対策債の減少による一般財源の減少と扶助費の増加を主な要因として、前年度比で</a:t>
          </a:r>
          <a:r>
            <a:rPr kumimoji="1" lang="en-US" altLang="ja-JP" sz="1300">
              <a:latin typeface="ＭＳ Ｐゴシック"/>
            </a:rPr>
            <a:t>2.3</a:t>
          </a:r>
          <a:r>
            <a:rPr kumimoji="1" lang="ja-JP" altLang="en-US" sz="1300">
              <a:latin typeface="ＭＳ Ｐゴシック"/>
            </a:rPr>
            <a:t>ポイント増加した。扶助費の増加傾向は今後も見込まれることから、全ての政策的事業を点検・見直しし、事業の廃止・縮小を含め、経常経費の削減を図る。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10668</xdr:rowOff>
    </xdr:to>
    <xdr:cxnSp macro="">
      <xdr:nvCxnSpPr>
        <xdr:cNvPr id="127" name="直線コネクタ 126"/>
        <xdr:cNvCxnSpPr/>
      </xdr:nvCxnSpPr>
      <xdr:spPr>
        <a:xfrm>
          <a:off x="4114800" y="1052957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54102</xdr:rowOff>
    </xdr:to>
    <xdr:cxnSp macro="">
      <xdr:nvCxnSpPr>
        <xdr:cNvPr id="130" name="直線コネクタ 129"/>
        <xdr:cNvCxnSpPr/>
      </xdr:nvCxnSpPr>
      <xdr:spPr>
        <a:xfrm flipV="1">
          <a:off x="3225800" y="105295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54102</xdr:rowOff>
    </xdr:to>
    <xdr:cxnSp macro="">
      <xdr:nvCxnSpPr>
        <xdr:cNvPr id="133" name="直線コネクタ 132"/>
        <xdr:cNvCxnSpPr/>
      </xdr:nvCxnSpPr>
      <xdr:spPr>
        <a:xfrm>
          <a:off x="2336800" y="1056335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104902</xdr:rowOff>
    </xdr:to>
    <xdr:cxnSp macro="">
      <xdr:nvCxnSpPr>
        <xdr:cNvPr id="136" name="直線コネクタ 135"/>
        <xdr:cNvCxnSpPr/>
      </xdr:nvCxnSpPr>
      <xdr:spPr>
        <a:xfrm>
          <a:off x="1447800" y="104909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6" name="円/楕円 145"/>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47"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48" name="円/楕円 147"/>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49" name="テキスト ボックス 148"/>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0" name="円/楕円 149"/>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1" name="テキスト ボックス 150"/>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2" name="円/楕円 151"/>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3" name="テキスト ボックス 152"/>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54" name="円/楕円 153"/>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55" name="テキスト ボックス 154"/>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下回っているものの、人件費が増加傾向にあること等から類似団体内平均値との差は小さくなっている。今後は、公共施設等総合管理計画に基づく予防保全に係る経費の増加が見込まれるが、類似団体内平均値を下回るよう引き続き適正な支出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137620</xdr:rowOff>
    </xdr:from>
    <xdr:to>
      <xdr:col>7</xdr:col>
      <xdr:colOff>152400</xdr:colOff>
      <xdr:row>82</xdr:row>
      <xdr:rowOff>148236</xdr:rowOff>
    </xdr:to>
    <xdr:cxnSp macro="">
      <xdr:nvCxnSpPr>
        <xdr:cNvPr id="190" name="直線コネクタ 189"/>
        <xdr:cNvCxnSpPr/>
      </xdr:nvCxnSpPr>
      <xdr:spPr>
        <a:xfrm flipV="1">
          <a:off x="4114800" y="14196520"/>
          <a:ext cx="8382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133746</xdr:rowOff>
    </xdr:from>
    <xdr:ext cx="762000" cy="259045"/>
    <xdr:sp macro="" textlink="">
      <xdr:nvSpPr>
        <xdr:cNvPr id="191" name="人件費・物件費等の状況平均値テキスト"/>
        <xdr:cNvSpPr txBox="1"/>
      </xdr:nvSpPr>
      <xdr:spPr>
        <a:xfrm>
          <a:off x="5041900" y="1436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132110</xdr:rowOff>
    </xdr:from>
    <xdr:to>
      <xdr:col>6</xdr:col>
      <xdr:colOff>0</xdr:colOff>
      <xdr:row>82</xdr:row>
      <xdr:rowOff>148236</xdr:rowOff>
    </xdr:to>
    <xdr:cxnSp macro="">
      <xdr:nvCxnSpPr>
        <xdr:cNvPr id="193" name="直線コネクタ 192"/>
        <xdr:cNvCxnSpPr/>
      </xdr:nvCxnSpPr>
      <xdr:spPr>
        <a:xfrm>
          <a:off x="3225800" y="14191010"/>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110097</xdr:rowOff>
    </xdr:from>
    <xdr:to>
      <xdr:col>4</xdr:col>
      <xdr:colOff>482600</xdr:colOff>
      <xdr:row>82</xdr:row>
      <xdr:rowOff>132110</xdr:rowOff>
    </xdr:to>
    <xdr:cxnSp macro="">
      <xdr:nvCxnSpPr>
        <xdr:cNvPr id="196" name="直線コネクタ 195"/>
        <xdr:cNvCxnSpPr/>
      </xdr:nvCxnSpPr>
      <xdr:spPr>
        <a:xfrm>
          <a:off x="2336800" y="14168997"/>
          <a:ext cx="889000" cy="2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110097</xdr:rowOff>
    </xdr:from>
    <xdr:to>
      <xdr:col>3</xdr:col>
      <xdr:colOff>279400</xdr:colOff>
      <xdr:row>82</xdr:row>
      <xdr:rowOff>113717</xdr:rowOff>
    </xdr:to>
    <xdr:cxnSp macro="">
      <xdr:nvCxnSpPr>
        <xdr:cNvPr id="199" name="直線コネクタ 198"/>
        <xdr:cNvCxnSpPr/>
      </xdr:nvCxnSpPr>
      <xdr:spPr>
        <a:xfrm flipV="1">
          <a:off x="1447800" y="14168997"/>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86820</xdr:rowOff>
    </xdr:from>
    <xdr:to>
      <xdr:col>7</xdr:col>
      <xdr:colOff>203200</xdr:colOff>
      <xdr:row>83</xdr:row>
      <xdr:rowOff>16970</xdr:rowOff>
    </xdr:to>
    <xdr:sp macro="" textlink="">
      <xdr:nvSpPr>
        <xdr:cNvPr id="209" name="円/楕円 208"/>
        <xdr:cNvSpPr/>
      </xdr:nvSpPr>
      <xdr:spPr>
        <a:xfrm>
          <a:off x="4902200" y="141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103347</xdr:rowOff>
    </xdr:from>
    <xdr:ext cx="762000" cy="259045"/>
    <xdr:sp macro="" textlink="">
      <xdr:nvSpPr>
        <xdr:cNvPr id="210" name="人件費・物件費等の状況該当値テキスト"/>
        <xdr:cNvSpPr txBox="1"/>
      </xdr:nvSpPr>
      <xdr:spPr>
        <a:xfrm>
          <a:off x="5041900" y="1399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97436</xdr:rowOff>
    </xdr:from>
    <xdr:to>
      <xdr:col>6</xdr:col>
      <xdr:colOff>50800</xdr:colOff>
      <xdr:row>83</xdr:row>
      <xdr:rowOff>27586</xdr:rowOff>
    </xdr:to>
    <xdr:sp macro="" textlink="">
      <xdr:nvSpPr>
        <xdr:cNvPr id="211" name="円/楕円 210"/>
        <xdr:cNvSpPr/>
      </xdr:nvSpPr>
      <xdr:spPr>
        <a:xfrm>
          <a:off x="4064000" y="141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37763</xdr:rowOff>
    </xdr:from>
    <xdr:ext cx="736600" cy="259045"/>
    <xdr:sp macro="" textlink="">
      <xdr:nvSpPr>
        <xdr:cNvPr id="212" name="テキスト ボックス 211"/>
        <xdr:cNvSpPr txBox="1"/>
      </xdr:nvSpPr>
      <xdr:spPr>
        <a:xfrm>
          <a:off x="3733800" y="1392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90,321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81310</xdr:rowOff>
    </xdr:from>
    <xdr:to>
      <xdr:col>4</xdr:col>
      <xdr:colOff>533400</xdr:colOff>
      <xdr:row>83</xdr:row>
      <xdr:rowOff>11460</xdr:rowOff>
    </xdr:to>
    <xdr:sp macro="" textlink="">
      <xdr:nvSpPr>
        <xdr:cNvPr id="213" name="円/楕円 212"/>
        <xdr:cNvSpPr/>
      </xdr:nvSpPr>
      <xdr:spPr>
        <a:xfrm>
          <a:off x="3175000" y="141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21637</xdr:rowOff>
    </xdr:from>
    <xdr:ext cx="762000" cy="259045"/>
    <xdr:sp macro="" textlink="">
      <xdr:nvSpPr>
        <xdr:cNvPr id="214" name="テキスト ボックス 213"/>
        <xdr:cNvSpPr txBox="1"/>
      </xdr:nvSpPr>
      <xdr:spPr>
        <a:xfrm>
          <a:off x="2844800" y="1390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59297</xdr:rowOff>
    </xdr:from>
    <xdr:to>
      <xdr:col>3</xdr:col>
      <xdr:colOff>330200</xdr:colOff>
      <xdr:row>82</xdr:row>
      <xdr:rowOff>160897</xdr:rowOff>
    </xdr:to>
    <xdr:sp macro="" textlink="">
      <xdr:nvSpPr>
        <xdr:cNvPr id="215" name="円/楕円 214"/>
        <xdr:cNvSpPr/>
      </xdr:nvSpPr>
      <xdr:spPr>
        <a:xfrm>
          <a:off x="2286000" y="141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171074</xdr:rowOff>
    </xdr:from>
    <xdr:ext cx="762000" cy="259045"/>
    <xdr:sp macro="" textlink="">
      <xdr:nvSpPr>
        <xdr:cNvPr id="216" name="テキスト ボックス 215"/>
        <xdr:cNvSpPr txBox="1"/>
      </xdr:nvSpPr>
      <xdr:spPr>
        <a:xfrm>
          <a:off x="1955800" y="138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62917</xdr:rowOff>
    </xdr:from>
    <xdr:to>
      <xdr:col>2</xdr:col>
      <xdr:colOff>127000</xdr:colOff>
      <xdr:row>82</xdr:row>
      <xdr:rowOff>164517</xdr:rowOff>
    </xdr:to>
    <xdr:sp macro="" textlink="">
      <xdr:nvSpPr>
        <xdr:cNvPr id="217" name="円/楕円 216"/>
        <xdr:cNvSpPr/>
      </xdr:nvSpPr>
      <xdr:spPr>
        <a:xfrm>
          <a:off x="1397000" y="141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3244</xdr:rowOff>
    </xdr:from>
    <xdr:ext cx="762000" cy="259045"/>
    <xdr:sp macro="" textlink="">
      <xdr:nvSpPr>
        <xdr:cNvPr id="218" name="テキスト ボックス 217"/>
        <xdr:cNvSpPr txBox="1"/>
      </xdr:nvSpPr>
      <xdr:spPr>
        <a:xfrm>
          <a:off x="1066800" y="1389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年度から類似団体内平均値を下回っており、平成</a:t>
          </a:r>
          <a:r>
            <a:rPr kumimoji="1" lang="en-US" altLang="ja-JP" sz="1300">
              <a:latin typeface="ＭＳ Ｐゴシック"/>
            </a:rPr>
            <a:t>28</a:t>
          </a:r>
          <a:r>
            <a:rPr kumimoji="1" lang="ja-JP" altLang="en-US" sz="1300">
              <a:latin typeface="ＭＳ Ｐゴシック"/>
            </a:rPr>
            <a:t>年度は前年度比で</a:t>
          </a:r>
          <a:r>
            <a:rPr kumimoji="1" lang="en-US" altLang="ja-JP" sz="1300">
              <a:latin typeface="ＭＳ Ｐゴシック"/>
            </a:rPr>
            <a:t>2.3</a:t>
          </a:r>
          <a:r>
            <a:rPr kumimoji="1" lang="ja-JP" altLang="en-US" sz="1300">
              <a:latin typeface="ＭＳ Ｐゴシック"/>
            </a:rPr>
            <a:t>ポイント低下し、類似団体内平均値を</a:t>
          </a:r>
          <a:r>
            <a:rPr kumimoji="1" lang="en-US" altLang="ja-JP" sz="1300">
              <a:latin typeface="ＭＳ Ｐゴシック"/>
            </a:rPr>
            <a:t>4.2</a:t>
          </a:r>
          <a:r>
            <a:rPr kumimoji="1" lang="ja-JP" altLang="en-US" sz="1300">
              <a:latin typeface="ＭＳ Ｐゴシック"/>
            </a:rPr>
            <a:t>ポイント下回っている。これは、平成</a:t>
          </a:r>
          <a:r>
            <a:rPr kumimoji="1" lang="en-US" altLang="ja-JP" sz="1300">
              <a:latin typeface="ＭＳ Ｐゴシック"/>
            </a:rPr>
            <a:t>28</a:t>
          </a:r>
          <a:r>
            <a:rPr kumimoji="1" lang="ja-JP" altLang="en-US" sz="1300">
              <a:latin typeface="ＭＳ Ｐゴシック"/>
            </a:rPr>
            <a:t>年度から採用を始めた育休代替任期付職員の給料が経験年数によらず一定であることや経験年数区分の異動により、国と比べて相対的に平均給料月額が低いことが主な要因であ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82</xdr:row>
      <xdr:rowOff>120952</xdr:rowOff>
    </xdr:to>
    <xdr:cxnSp macro="">
      <xdr:nvCxnSpPr>
        <xdr:cNvPr id="254" name="直線コネクタ 253"/>
        <xdr:cNvCxnSpPr/>
      </xdr:nvCxnSpPr>
      <xdr:spPr>
        <a:xfrm flipV="1">
          <a:off x="16179800" y="13915571"/>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5"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166914</xdr:rowOff>
    </xdr:to>
    <xdr:cxnSp macro="">
      <xdr:nvCxnSpPr>
        <xdr:cNvPr id="257" name="直線コネクタ 256"/>
        <xdr:cNvCxnSpPr/>
      </xdr:nvCxnSpPr>
      <xdr:spPr>
        <a:xfrm flipV="1">
          <a:off x="15290800" y="141798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59" name="テキスト ボックス 258"/>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83</xdr:row>
      <xdr:rowOff>121859</xdr:rowOff>
    </xdr:to>
    <xdr:cxnSp macro="">
      <xdr:nvCxnSpPr>
        <xdr:cNvPr id="260" name="直線コネクタ 259"/>
        <xdr:cNvCxnSpPr/>
      </xdr:nvCxnSpPr>
      <xdr:spPr>
        <a:xfrm flipV="1">
          <a:off x="14401800" y="142258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2" name="テキスト ボックス 26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34471</xdr:rowOff>
    </xdr:to>
    <xdr:cxnSp macro="">
      <xdr:nvCxnSpPr>
        <xdr:cNvPr id="263" name="直線コネクタ 262"/>
        <xdr:cNvCxnSpPr/>
      </xdr:nvCxnSpPr>
      <xdr:spPr>
        <a:xfrm flipV="1">
          <a:off x="13512800" y="143522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7" name="テキスト ボックス 266"/>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3" name="円/楕円 272"/>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165298</xdr:rowOff>
    </xdr:from>
    <xdr:ext cx="762000" cy="259045"/>
    <xdr:sp macro="" textlink="">
      <xdr:nvSpPr>
        <xdr:cNvPr id="274" name="給与水準   （国との比較）該当値テキスト"/>
        <xdr:cNvSpPr txBox="1"/>
      </xdr:nvSpPr>
      <xdr:spPr>
        <a:xfrm>
          <a:off x="171069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5" name="円/楕円 274"/>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6" name="テキスト ボックス 275"/>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77" name="円/楕円 276"/>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78" name="テキスト ボックス 277"/>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79" name="円/楕円 278"/>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0" name="テキスト ボックス 279"/>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1" name="円/楕円 280"/>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2" name="テキスト ボックス 281"/>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例年、類似団体内平均値を下回っており、全国平均、県平均も大きく下回っているが、類似団体内平均値との差が小さくなってきている。今後も引き続き適正な定員管理に努める。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108373</xdr:rowOff>
    </xdr:from>
    <xdr:to>
      <xdr:col>24</xdr:col>
      <xdr:colOff>558800</xdr:colOff>
      <xdr:row>59</xdr:row>
      <xdr:rowOff>116417</xdr:rowOff>
    </xdr:to>
    <xdr:cxnSp macro="">
      <xdr:nvCxnSpPr>
        <xdr:cNvPr id="317" name="直線コネクタ 316"/>
        <xdr:cNvCxnSpPr/>
      </xdr:nvCxnSpPr>
      <xdr:spPr>
        <a:xfrm>
          <a:off x="16179800" y="102239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108373</xdr:rowOff>
    </xdr:from>
    <xdr:to>
      <xdr:col>23</xdr:col>
      <xdr:colOff>406400</xdr:colOff>
      <xdr:row>59</xdr:row>
      <xdr:rowOff>108373</xdr:rowOff>
    </xdr:to>
    <xdr:cxnSp macro="">
      <xdr:nvCxnSpPr>
        <xdr:cNvPr id="320" name="直線コネクタ 319"/>
        <xdr:cNvCxnSpPr/>
      </xdr:nvCxnSpPr>
      <xdr:spPr>
        <a:xfrm>
          <a:off x="15290800" y="10223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165540</xdr:rowOff>
    </xdr:from>
    <xdr:ext cx="736600" cy="259045"/>
    <xdr:sp macro="" textlink="">
      <xdr:nvSpPr>
        <xdr:cNvPr id="322" name="テキスト ボックス 321"/>
        <xdr:cNvSpPr txBox="1"/>
      </xdr:nvSpPr>
      <xdr:spPr>
        <a:xfrm>
          <a:off x="15798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100330</xdr:rowOff>
    </xdr:from>
    <xdr:to>
      <xdr:col>22</xdr:col>
      <xdr:colOff>203200</xdr:colOff>
      <xdr:row>59</xdr:row>
      <xdr:rowOff>108373</xdr:rowOff>
    </xdr:to>
    <xdr:cxnSp macro="">
      <xdr:nvCxnSpPr>
        <xdr:cNvPr id="323" name="直線コネクタ 322"/>
        <xdr:cNvCxnSpPr/>
      </xdr:nvCxnSpPr>
      <xdr:spPr>
        <a:xfrm>
          <a:off x="14401800" y="1021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98319</xdr:rowOff>
    </xdr:from>
    <xdr:to>
      <xdr:col>21</xdr:col>
      <xdr:colOff>0</xdr:colOff>
      <xdr:row>59</xdr:row>
      <xdr:rowOff>100330</xdr:rowOff>
    </xdr:to>
    <xdr:cxnSp macro="">
      <xdr:nvCxnSpPr>
        <xdr:cNvPr id="326" name="直線コネクタ 325"/>
        <xdr:cNvCxnSpPr/>
      </xdr:nvCxnSpPr>
      <xdr:spPr>
        <a:xfrm>
          <a:off x="13512800" y="1021386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65617</xdr:rowOff>
    </xdr:from>
    <xdr:to>
      <xdr:col>24</xdr:col>
      <xdr:colOff>609600</xdr:colOff>
      <xdr:row>59</xdr:row>
      <xdr:rowOff>167217</xdr:rowOff>
    </xdr:to>
    <xdr:sp macro="" textlink="">
      <xdr:nvSpPr>
        <xdr:cNvPr id="336" name="円/楕円 335"/>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82144</xdr:rowOff>
    </xdr:from>
    <xdr:ext cx="762000" cy="259045"/>
    <xdr:sp macro="" textlink="">
      <xdr:nvSpPr>
        <xdr:cNvPr id="337" name="定員管理の状況該当値テキスト"/>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57573</xdr:rowOff>
    </xdr:from>
    <xdr:to>
      <xdr:col>23</xdr:col>
      <xdr:colOff>457200</xdr:colOff>
      <xdr:row>59</xdr:row>
      <xdr:rowOff>159173</xdr:rowOff>
    </xdr:to>
    <xdr:sp macro="" textlink="">
      <xdr:nvSpPr>
        <xdr:cNvPr id="338" name="円/楕円 337"/>
        <xdr:cNvSpPr/>
      </xdr:nvSpPr>
      <xdr:spPr>
        <a:xfrm>
          <a:off x="16129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169350</xdr:rowOff>
    </xdr:from>
    <xdr:ext cx="736600" cy="259045"/>
    <xdr:sp macro="" textlink="">
      <xdr:nvSpPr>
        <xdr:cNvPr id="339" name="テキスト ボックス 338"/>
        <xdr:cNvSpPr txBox="1"/>
      </xdr:nvSpPr>
      <xdr:spPr>
        <a:xfrm>
          <a:off x="15798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57573</xdr:rowOff>
    </xdr:from>
    <xdr:to>
      <xdr:col>22</xdr:col>
      <xdr:colOff>254000</xdr:colOff>
      <xdr:row>59</xdr:row>
      <xdr:rowOff>159173</xdr:rowOff>
    </xdr:to>
    <xdr:sp macro="" textlink="">
      <xdr:nvSpPr>
        <xdr:cNvPr id="340" name="円/楕円 339"/>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169350</xdr:rowOff>
    </xdr:from>
    <xdr:ext cx="762000" cy="259045"/>
    <xdr:sp macro="" textlink="">
      <xdr:nvSpPr>
        <xdr:cNvPr id="341" name="テキスト ボックス 340"/>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2" name="円/楕円 341"/>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3" name="テキスト ボックス 342"/>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47519</xdr:rowOff>
    </xdr:from>
    <xdr:to>
      <xdr:col>19</xdr:col>
      <xdr:colOff>533400</xdr:colOff>
      <xdr:row>59</xdr:row>
      <xdr:rowOff>149119</xdr:rowOff>
    </xdr:to>
    <xdr:sp macro="" textlink="">
      <xdr:nvSpPr>
        <xdr:cNvPr id="344" name="円/楕円 343"/>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159296</xdr:rowOff>
    </xdr:from>
    <xdr:ext cx="762000" cy="259045"/>
    <xdr:sp macro="" textlink="">
      <xdr:nvSpPr>
        <xdr:cNvPr id="345" name="テキスト ボックス 344"/>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近年は市制施行時の大型事業による公債費負担の終了により、類似団体内平均値を下回っているものの、平成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実施した生涯学習センターの建替えに係る起債の償還等に伴い、減少傾向の終息が見込まれる。今後は公営企業や一部事務組合の起債を含めて、将来世代への過度な負担とならないよう慎重に判断し、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2857</xdr:rowOff>
    </xdr:from>
    <xdr:to>
      <xdr:col>24</xdr:col>
      <xdr:colOff>558800</xdr:colOff>
      <xdr:row>39</xdr:row>
      <xdr:rowOff>51118</xdr:rowOff>
    </xdr:to>
    <xdr:cxnSp macro="">
      <xdr:nvCxnSpPr>
        <xdr:cNvPr id="375" name="直線コネクタ 374"/>
        <xdr:cNvCxnSpPr/>
      </xdr:nvCxnSpPr>
      <xdr:spPr>
        <a:xfrm flipV="1">
          <a:off x="16179800" y="66894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93345</xdr:rowOff>
    </xdr:to>
    <xdr:cxnSp macro="">
      <xdr:nvCxnSpPr>
        <xdr:cNvPr id="378" name="直線コネクタ 377"/>
        <xdr:cNvCxnSpPr/>
      </xdr:nvCxnSpPr>
      <xdr:spPr>
        <a:xfrm flipV="1">
          <a:off x="15290800" y="67376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80" name="テキスト ボックス 379"/>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40</xdr:row>
      <xdr:rowOff>36513</xdr:rowOff>
    </xdr:to>
    <xdr:cxnSp macro="">
      <xdr:nvCxnSpPr>
        <xdr:cNvPr id="381" name="直線コネクタ 380"/>
        <xdr:cNvCxnSpPr/>
      </xdr:nvCxnSpPr>
      <xdr:spPr>
        <a:xfrm flipV="1">
          <a:off x="14401800" y="677989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66675</xdr:rowOff>
    </xdr:to>
    <xdr:cxnSp macro="">
      <xdr:nvCxnSpPr>
        <xdr:cNvPr id="384" name="直線コネクタ 383"/>
        <xdr:cNvCxnSpPr/>
      </xdr:nvCxnSpPr>
      <xdr:spPr>
        <a:xfrm flipV="1">
          <a:off x="13512800" y="68945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123507</xdr:rowOff>
    </xdr:from>
    <xdr:to>
      <xdr:col>24</xdr:col>
      <xdr:colOff>609600</xdr:colOff>
      <xdr:row>39</xdr:row>
      <xdr:rowOff>53657</xdr:rowOff>
    </xdr:to>
    <xdr:sp macro="" textlink="">
      <xdr:nvSpPr>
        <xdr:cNvPr id="394" name="円/楕円 393"/>
        <xdr:cNvSpPr/>
      </xdr:nvSpPr>
      <xdr:spPr>
        <a:xfrm>
          <a:off x="169672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140034</xdr:rowOff>
    </xdr:from>
    <xdr:ext cx="762000" cy="259045"/>
    <xdr:sp macro="" textlink="">
      <xdr:nvSpPr>
        <xdr:cNvPr id="395" name="公債費負担の状況該当値テキスト"/>
        <xdr:cNvSpPr txBox="1"/>
      </xdr:nvSpPr>
      <xdr:spPr>
        <a:xfrm>
          <a:off x="171069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396" name="円/楕円 395"/>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97" name="テキスト ボックス 396"/>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8" name="円/楕円 397"/>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9" name="テキスト ボックス 398"/>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0" name="円/楕円 399"/>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1" name="テキスト ボックス 400"/>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2" name="円/楕円 401"/>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3" name="テキスト ボックス 402"/>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39" name="フローチャート : 判断 438"/>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0" name="テキスト ボックス 439"/>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行財政改革等の結果、例年、類似団体内平均値を下回っている。今後も人件費の適正な管理に努める。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166189</xdr:rowOff>
    </xdr:from>
    <xdr:to>
      <xdr:col>7</xdr:col>
      <xdr:colOff>15875</xdr:colOff>
      <xdr:row>35</xdr:row>
      <xdr:rowOff>53522</xdr:rowOff>
    </xdr:to>
    <xdr:cxnSp macro="">
      <xdr:nvCxnSpPr>
        <xdr:cNvPr id="68" name="直線コネクタ 67"/>
        <xdr:cNvCxnSpPr/>
      </xdr:nvCxnSpPr>
      <xdr:spPr>
        <a:xfrm>
          <a:off x="3987800" y="5995489"/>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166189</xdr:rowOff>
    </xdr:from>
    <xdr:to>
      <xdr:col>5</xdr:col>
      <xdr:colOff>549275</xdr:colOff>
      <xdr:row>35</xdr:row>
      <xdr:rowOff>33927</xdr:rowOff>
    </xdr:to>
    <xdr:cxnSp macro="">
      <xdr:nvCxnSpPr>
        <xdr:cNvPr id="71" name="直線コネクタ 70"/>
        <xdr:cNvCxnSpPr/>
      </xdr:nvCxnSpPr>
      <xdr:spPr>
        <a:xfrm flipV="1">
          <a:off x="3098800" y="599548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14333</xdr:rowOff>
    </xdr:from>
    <xdr:to>
      <xdr:col>4</xdr:col>
      <xdr:colOff>346075</xdr:colOff>
      <xdr:row>35</xdr:row>
      <xdr:rowOff>33927</xdr:rowOff>
    </xdr:to>
    <xdr:cxnSp macro="">
      <xdr:nvCxnSpPr>
        <xdr:cNvPr id="74" name="直線コネクタ 73"/>
        <xdr:cNvCxnSpPr/>
      </xdr:nvCxnSpPr>
      <xdr:spPr>
        <a:xfrm>
          <a:off x="2209800" y="6015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14333</xdr:rowOff>
    </xdr:to>
    <xdr:cxnSp macro="">
      <xdr:nvCxnSpPr>
        <xdr:cNvPr id="77" name="直線コネクタ 76"/>
        <xdr:cNvCxnSpPr/>
      </xdr:nvCxnSpPr>
      <xdr:spPr>
        <a:xfrm>
          <a:off x="1320800" y="60020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7" name="円/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115389</xdr:rowOff>
    </xdr:from>
    <xdr:to>
      <xdr:col>5</xdr:col>
      <xdr:colOff>600075</xdr:colOff>
      <xdr:row>35</xdr:row>
      <xdr:rowOff>45539</xdr:rowOff>
    </xdr:to>
    <xdr:sp macro="" textlink="">
      <xdr:nvSpPr>
        <xdr:cNvPr id="89" name="円/楕円 88"/>
        <xdr:cNvSpPr/>
      </xdr:nvSpPr>
      <xdr:spPr>
        <a:xfrm>
          <a:off x="3937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55716</xdr:rowOff>
    </xdr:from>
    <xdr:ext cx="736600" cy="259045"/>
    <xdr:sp macro="" textlink="">
      <xdr:nvSpPr>
        <xdr:cNvPr id="90" name="テキスト ボックス 89"/>
        <xdr:cNvSpPr txBox="1"/>
      </xdr:nvSpPr>
      <xdr:spPr>
        <a:xfrm>
          <a:off x="3606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154577</xdr:rowOff>
    </xdr:from>
    <xdr:to>
      <xdr:col>4</xdr:col>
      <xdr:colOff>396875</xdr:colOff>
      <xdr:row>35</xdr:row>
      <xdr:rowOff>84727</xdr:rowOff>
    </xdr:to>
    <xdr:sp macro="" textlink="">
      <xdr:nvSpPr>
        <xdr:cNvPr id="91" name="円/楕円 90"/>
        <xdr:cNvSpPr/>
      </xdr:nvSpPr>
      <xdr:spPr>
        <a:xfrm>
          <a:off x="3048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94904</xdr:rowOff>
    </xdr:from>
    <xdr:ext cx="762000" cy="259045"/>
    <xdr:sp macro="" textlink="">
      <xdr:nvSpPr>
        <xdr:cNvPr id="92" name="テキスト ボックス 91"/>
        <xdr:cNvSpPr txBox="1"/>
      </xdr:nvSpPr>
      <xdr:spPr>
        <a:xfrm>
          <a:off x="2717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134983</xdr:rowOff>
    </xdr:from>
    <xdr:to>
      <xdr:col>3</xdr:col>
      <xdr:colOff>193675</xdr:colOff>
      <xdr:row>35</xdr:row>
      <xdr:rowOff>65133</xdr:rowOff>
    </xdr:to>
    <xdr:sp macro="" textlink="">
      <xdr:nvSpPr>
        <xdr:cNvPr id="93" name="円/楕円 92"/>
        <xdr:cNvSpPr/>
      </xdr:nvSpPr>
      <xdr:spPr>
        <a:xfrm>
          <a:off x="2159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75310</xdr:rowOff>
    </xdr:from>
    <xdr:ext cx="762000" cy="259045"/>
    <xdr:sp macro="" textlink="">
      <xdr:nvSpPr>
        <xdr:cNvPr id="94" name="テキスト ボックス 93"/>
        <xdr:cNvSpPr txBox="1"/>
      </xdr:nvSpPr>
      <xdr:spPr>
        <a:xfrm>
          <a:off x="1828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5" name="円/楕円 94"/>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6" name="テキスト ボックス 95"/>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行財政改革により、職員人件費等から委託料（物件費）へシフトした結果、恒常的に類似団体内平均値を上回っていたが、平成</a:t>
          </a:r>
          <a:r>
            <a:rPr kumimoji="1" lang="en-US" altLang="ja-JP" sz="1300">
              <a:latin typeface="ＭＳ Ｐゴシック"/>
            </a:rPr>
            <a:t>28</a:t>
          </a:r>
          <a:r>
            <a:rPr kumimoji="1" lang="ja-JP" altLang="en-US" sz="1300">
              <a:latin typeface="ＭＳ Ｐゴシック"/>
            </a:rPr>
            <a:t>年度は物件費の総額は減少し、類似団体内平均値を</a:t>
          </a:r>
          <a:r>
            <a:rPr kumimoji="1" lang="en-US" altLang="ja-JP" sz="1300">
              <a:latin typeface="ＭＳ Ｐゴシック"/>
            </a:rPr>
            <a:t>0.2</a:t>
          </a:r>
          <a:r>
            <a:rPr kumimoji="1" lang="ja-JP" altLang="en-US" sz="1300">
              <a:latin typeface="ＭＳ Ｐゴシック"/>
            </a:rPr>
            <a:t>ポイント下回った。しかしながら、歳出総額も減少したため、前年度と比較すると相対的に増加している。今後も引き続き使用料等受益者負担の適正化を図るなど、物件費の適正化に努める。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16</xdr:row>
      <xdr:rowOff>67564</xdr:rowOff>
    </xdr:to>
    <xdr:cxnSp macro="">
      <xdr:nvCxnSpPr>
        <xdr:cNvPr id="127" name="直線コネクタ 126"/>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7129</xdr:rowOff>
    </xdr:from>
    <xdr:ext cx="762000" cy="259045"/>
    <xdr:sp macro="" textlink="">
      <xdr:nvSpPr>
        <xdr:cNvPr id="128" name="物件費平均値テキスト"/>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40132</xdr:rowOff>
    </xdr:from>
    <xdr:to>
      <xdr:col>22</xdr:col>
      <xdr:colOff>565150</xdr:colOff>
      <xdr:row>16</xdr:row>
      <xdr:rowOff>122428</xdr:rowOff>
    </xdr:to>
    <xdr:cxnSp macro="">
      <xdr:nvCxnSpPr>
        <xdr:cNvPr id="130" name="直線コネクタ 129"/>
        <xdr:cNvCxnSpPr/>
      </xdr:nvCxnSpPr>
      <xdr:spPr>
        <a:xfrm flipV="1">
          <a:off x="14782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122428</xdr:rowOff>
    </xdr:to>
    <xdr:cxnSp macro="">
      <xdr:nvCxnSpPr>
        <xdr:cNvPr id="133" name="直線コネクタ 132"/>
        <xdr:cNvCxnSpPr/>
      </xdr:nvCxnSpPr>
      <xdr:spPr>
        <a:xfrm>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76708</xdr:rowOff>
    </xdr:to>
    <xdr:cxnSp macro="">
      <xdr:nvCxnSpPr>
        <xdr:cNvPr id="136" name="直線コネクタ 135"/>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6" name="円/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7"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160782</xdr:rowOff>
    </xdr:from>
    <xdr:to>
      <xdr:col>22</xdr:col>
      <xdr:colOff>615950</xdr:colOff>
      <xdr:row>16</xdr:row>
      <xdr:rowOff>90932</xdr:rowOff>
    </xdr:to>
    <xdr:sp macro="" textlink="">
      <xdr:nvSpPr>
        <xdr:cNvPr id="148" name="円/楕円 147"/>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49" name="テキスト ボックス 148"/>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71628</xdr:rowOff>
    </xdr:from>
    <xdr:to>
      <xdr:col>21</xdr:col>
      <xdr:colOff>412750</xdr:colOff>
      <xdr:row>17</xdr:row>
      <xdr:rowOff>1778</xdr:rowOff>
    </xdr:to>
    <xdr:sp macro="" textlink="">
      <xdr:nvSpPr>
        <xdr:cNvPr id="150" name="円/楕円 149"/>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51" name="テキスト ボックス 150"/>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52" name="円/楕円 151"/>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53" name="テキスト ボックス 152"/>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4" name="円/楕円 153"/>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5" name="テキスト ボックス 154"/>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内平均値を上回り、かつ上昇傾向にある。これは、認定子ども園の増や医療費単独扶助事業の開始など児童福祉費の支出割合が大きいことが要因として挙げられる。今後も、上昇傾向が続くと見込まれるため、充当可能な一般財源を確保するとともに、単独扶助事業の見直し等により、扶助費の増額を抑制し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56</xdr:row>
      <xdr:rowOff>143328</xdr:rowOff>
    </xdr:to>
    <xdr:cxnSp macro="">
      <xdr:nvCxnSpPr>
        <xdr:cNvPr id="190" name="直線コネクタ 189"/>
        <xdr:cNvCxnSpPr/>
      </xdr:nvCxnSpPr>
      <xdr:spPr>
        <a:xfrm>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121557</xdr:rowOff>
    </xdr:to>
    <xdr:cxnSp macro="">
      <xdr:nvCxnSpPr>
        <xdr:cNvPr id="193" name="直線コネクタ 192"/>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110672</xdr:rowOff>
    </xdr:to>
    <xdr:cxnSp macro="">
      <xdr:nvCxnSpPr>
        <xdr:cNvPr id="196" name="直線コネクタ 195"/>
        <xdr:cNvCxnSpPr/>
      </xdr:nvCxnSpPr>
      <xdr:spPr>
        <a:xfrm>
          <a:off x="2209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12700</xdr:rowOff>
    </xdr:to>
    <xdr:cxnSp macro="">
      <xdr:nvCxnSpPr>
        <xdr:cNvPr id="199" name="直線コネクタ 198"/>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1" name="円/楕円 210"/>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2" name="テキスト ボックス 211"/>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ふるさと応援寄付金の増加による基金積立金の増加により、前年度比で</a:t>
          </a:r>
          <a:r>
            <a:rPr kumimoji="1" lang="en-US" altLang="ja-JP" sz="1300">
              <a:latin typeface="ＭＳ Ｐゴシック"/>
            </a:rPr>
            <a:t>0.5</a:t>
          </a:r>
          <a:r>
            <a:rPr kumimoji="1" lang="ja-JP" altLang="en-US" sz="1300">
              <a:latin typeface="ＭＳ Ｐゴシック"/>
            </a:rPr>
            <a:t>ポイントの増となった。また、平成</a:t>
          </a:r>
          <a:r>
            <a:rPr kumimoji="1" lang="en-US" altLang="ja-JP" sz="1300">
              <a:latin typeface="ＭＳ Ｐゴシック"/>
            </a:rPr>
            <a:t>25</a:t>
          </a:r>
          <a:r>
            <a:rPr kumimoji="1" lang="ja-JP" altLang="en-US" sz="1300">
              <a:latin typeface="ＭＳ Ｐゴシック"/>
            </a:rPr>
            <a:t>年度以降類似団体内平均値を上回っており、差が開いている。今後は、高齢化による医療費増加等により繰出金が増加することが見込まれるため、各特別会計においては自主採算を原則とし、繰出基準外の繰出を縮減するとともに、適正な利用者負担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35560</xdr:rowOff>
    </xdr:to>
    <xdr:cxnSp macro="">
      <xdr:nvCxnSpPr>
        <xdr:cNvPr id="251" name="直線コネクタ 250"/>
        <xdr:cNvCxnSpPr/>
      </xdr:nvCxnSpPr>
      <xdr:spPr>
        <a:xfrm>
          <a:off x="15671800" y="994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168910</xdr:rowOff>
    </xdr:to>
    <xdr:cxnSp macro="">
      <xdr:nvCxnSpPr>
        <xdr:cNvPr id="254" name="直線コネクタ 253"/>
        <xdr:cNvCxnSpPr/>
      </xdr:nvCxnSpPr>
      <xdr:spPr>
        <a:xfrm>
          <a:off x="14782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161290</xdr:rowOff>
    </xdr:to>
    <xdr:cxnSp macro="">
      <xdr:nvCxnSpPr>
        <xdr:cNvPr id="257" name="直線コネクタ 256"/>
        <xdr:cNvCxnSpPr/>
      </xdr:nvCxnSpPr>
      <xdr:spPr>
        <a:xfrm>
          <a:off x="13893800" y="981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46990</xdr:rowOff>
    </xdr:to>
    <xdr:cxnSp macro="">
      <xdr:nvCxnSpPr>
        <xdr:cNvPr id="260" name="直線コネクタ 259"/>
        <xdr:cNvCxnSpPr/>
      </xdr:nvCxnSpPr>
      <xdr:spPr>
        <a:xfrm>
          <a:off x="13004800" y="976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0" name="円/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72" name="円/楕円 271"/>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73" name="テキスト ボックス 272"/>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6" name="円/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は恒常的に全国平均、類似団体平均、県平均を上回っている。一部事務組合負担金の額が大きいことが主な要因であり、今後も関係自治体と共に、組合に対して民営化等の経営合理化を求め、負担金の縮減を図っ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28702</xdr:rowOff>
    </xdr:to>
    <xdr:cxnSp macro="">
      <xdr:nvCxnSpPr>
        <xdr:cNvPr id="309" name="直線コネクタ 308"/>
        <xdr:cNvCxnSpPr/>
      </xdr:nvCxnSpPr>
      <xdr:spPr>
        <a:xfrm>
          <a:off x="15671800" y="6363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56151</xdr:rowOff>
    </xdr:from>
    <xdr:ext cx="762000" cy="259045"/>
    <xdr:sp macro="" textlink="">
      <xdr:nvSpPr>
        <xdr:cNvPr id="310"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51562</xdr:rowOff>
    </xdr:to>
    <xdr:cxnSp macro="">
      <xdr:nvCxnSpPr>
        <xdr:cNvPr id="312" name="直線コネクタ 311"/>
        <xdr:cNvCxnSpPr/>
      </xdr:nvCxnSpPr>
      <xdr:spPr>
        <a:xfrm flipV="1">
          <a:off x="14782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51562</xdr:rowOff>
    </xdr:to>
    <xdr:cxnSp macro="">
      <xdr:nvCxnSpPr>
        <xdr:cNvPr id="315" name="直線コネクタ 314"/>
        <xdr:cNvCxnSpPr/>
      </xdr:nvCxnSpPr>
      <xdr:spPr>
        <a:xfrm>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46990</xdr:rowOff>
    </xdr:to>
    <xdr:cxnSp macro="">
      <xdr:nvCxnSpPr>
        <xdr:cNvPr id="318" name="直線コネクタ 317"/>
        <xdr:cNvCxnSpPr/>
      </xdr:nvCxnSpPr>
      <xdr:spPr>
        <a:xfrm>
          <a:off x="13004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32" name="円/楕円 331"/>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33" name="テキスト ボックス 332"/>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近年は市制施行時の大型事業による公債費負担の終了により、公債費に係る経常収支比率は類似団体内平均値を</a:t>
          </a:r>
          <a:r>
            <a:rPr kumimoji="1" lang="en-US" altLang="ja-JP" sz="1300">
              <a:latin typeface="ＭＳ Ｐゴシック"/>
            </a:rPr>
            <a:t>5.3</a:t>
          </a:r>
          <a:r>
            <a:rPr kumimoji="1" lang="ja-JP" altLang="en-US" sz="1300">
              <a:latin typeface="ＭＳ Ｐゴシック"/>
            </a:rPr>
            <a:t>ポイント下回っている。しかし、平成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実施した生涯学習センターの建替えに係る起債の償還等に伴い、減少傾向の終息が見込まれ、今後、公共施設等の老朽化対策・長寿命化等よる新規地方債発行額の増加に備えて、償還財源の確保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44704</xdr:rowOff>
    </xdr:to>
    <xdr:cxnSp macro="">
      <xdr:nvCxnSpPr>
        <xdr:cNvPr id="367" name="直線コネクタ 366"/>
        <xdr:cNvCxnSpPr/>
      </xdr:nvCxnSpPr>
      <xdr:spPr>
        <a:xfrm>
          <a:off x="3987800" y="13065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90424</xdr:rowOff>
    </xdr:to>
    <xdr:cxnSp macro="">
      <xdr:nvCxnSpPr>
        <xdr:cNvPr id="370" name="直線コネクタ 369"/>
        <xdr:cNvCxnSpPr/>
      </xdr:nvCxnSpPr>
      <xdr:spPr>
        <a:xfrm flipV="1">
          <a:off x="3098800" y="130657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2" name="テキスト ボックス 371"/>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127000</xdr:rowOff>
    </xdr:to>
    <xdr:cxnSp macro="">
      <xdr:nvCxnSpPr>
        <xdr:cNvPr id="373" name="直線コネクタ 372"/>
        <xdr:cNvCxnSpPr/>
      </xdr:nvCxnSpPr>
      <xdr:spPr>
        <a:xfrm flipV="1">
          <a:off x="2209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159004</xdr:rowOff>
    </xdr:to>
    <xdr:cxnSp macro="">
      <xdr:nvCxnSpPr>
        <xdr:cNvPr id="376" name="直線コネクタ 375"/>
        <xdr:cNvCxnSpPr/>
      </xdr:nvCxnSpPr>
      <xdr:spPr>
        <a:xfrm flipV="1">
          <a:off x="1320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6" name="円/楕円 385"/>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7"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8" name="円/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9" name="テキスト ボックス 38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39624</xdr:rowOff>
    </xdr:from>
    <xdr:to>
      <xdr:col>4</xdr:col>
      <xdr:colOff>396875</xdr:colOff>
      <xdr:row>76</xdr:row>
      <xdr:rowOff>141224</xdr:rowOff>
    </xdr:to>
    <xdr:sp macro="" textlink="">
      <xdr:nvSpPr>
        <xdr:cNvPr id="390" name="円/楕円 389"/>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91" name="テキスト ボックス 390"/>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2" name="円/楕円 391"/>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3" name="テキスト ボックス 39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年度にやや改善したものの、全体的に上昇傾向にあることから前年度比で</a:t>
          </a:r>
          <a:r>
            <a:rPr kumimoji="1" lang="en-US" altLang="ja-JP" sz="1300">
              <a:latin typeface="ＭＳ Ｐゴシック"/>
            </a:rPr>
            <a:t>2.1</a:t>
          </a:r>
          <a:r>
            <a:rPr kumimoji="1" lang="ja-JP" altLang="en-US" sz="1300">
              <a:latin typeface="ＭＳ Ｐゴシック"/>
            </a:rPr>
            <a:t>ポイント増となった。引き続き充当可能な一般財源を確保し、事業の見直しにより関係経費の抑制に努める。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111761</xdr:rowOff>
    </xdr:to>
    <xdr:cxnSp macro="">
      <xdr:nvCxnSpPr>
        <xdr:cNvPr id="428" name="直線コネクタ 427"/>
        <xdr:cNvCxnSpPr/>
      </xdr:nvCxnSpPr>
      <xdr:spPr>
        <a:xfrm>
          <a:off x="15671800" y="132334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123207</xdr:rowOff>
    </xdr:from>
    <xdr:ext cx="762000" cy="259045"/>
    <xdr:sp macro="" textlink="">
      <xdr:nvSpPr>
        <xdr:cNvPr id="429"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31750</xdr:rowOff>
    </xdr:from>
    <xdr:to>
      <xdr:col>22</xdr:col>
      <xdr:colOff>565150</xdr:colOff>
      <xdr:row>77</xdr:row>
      <xdr:rowOff>107950</xdr:rowOff>
    </xdr:to>
    <xdr:cxnSp macro="">
      <xdr:nvCxnSpPr>
        <xdr:cNvPr id="431" name="直線コネクタ 430"/>
        <xdr:cNvCxnSpPr/>
      </xdr:nvCxnSpPr>
      <xdr:spPr>
        <a:xfrm flipV="1">
          <a:off x="14782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33" name="テキスト ボックス 432"/>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107950</xdr:rowOff>
    </xdr:to>
    <xdr:cxnSp macro="">
      <xdr:nvCxnSpPr>
        <xdr:cNvPr id="434" name="直線コネクタ 433"/>
        <xdr:cNvCxnSpPr/>
      </xdr:nvCxnSpPr>
      <xdr:spPr>
        <a:xfrm>
          <a:off x="13893800" y="131838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153670</xdr:rowOff>
    </xdr:to>
    <xdr:cxnSp macro="">
      <xdr:nvCxnSpPr>
        <xdr:cNvPr id="437" name="直線コネクタ 436"/>
        <xdr:cNvCxnSpPr/>
      </xdr:nvCxnSpPr>
      <xdr:spPr>
        <a:xfrm>
          <a:off x="13004800" y="13100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7" name="円/楕円 446"/>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8"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49" name="円/楕円 448"/>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67327</xdr:rowOff>
    </xdr:from>
    <xdr:ext cx="736600" cy="259045"/>
    <xdr:sp macro="" textlink="">
      <xdr:nvSpPr>
        <xdr:cNvPr id="450" name="テキスト ボックス 449"/>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1" name="円/楕円 450"/>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2" name="テキスト ボックス 451"/>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53" name="円/楕円 452"/>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54" name="テキスト ボックス 453"/>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福岡県古賀市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121209</xdr:rowOff>
    </xdr:from>
    <xdr:to>
      <xdr:col>4</xdr:col>
      <xdr:colOff>1117600</xdr:colOff>
      <xdr:row>17</xdr:row>
      <xdr:rowOff>148088</xdr:rowOff>
    </xdr:to>
    <xdr:cxnSp macro="">
      <xdr:nvCxnSpPr>
        <xdr:cNvPr id="50" name="直線コネクタ 49"/>
        <xdr:cNvCxnSpPr/>
      </xdr:nvCxnSpPr>
      <xdr:spPr bwMode="auto">
        <a:xfrm flipV="1">
          <a:off x="5003800" y="3083484"/>
          <a:ext cx="647700" cy="26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134277</xdr:rowOff>
    </xdr:from>
    <xdr:to>
      <xdr:col>4</xdr:col>
      <xdr:colOff>469900</xdr:colOff>
      <xdr:row>17</xdr:row>
      <xdr:rowOff>148088</xdr:rowOff>
    </xdr:to>
    <xdr:cxnSp macro="">
      <xdr:nvCxnSpPr>
        <xdr:cNvPr id="53" name="直線コネクタ 52"/>
        <xdr:cNvCxnSpPr/>
      </xdr:nvCxnSpPr>
      <xdr:spPr bwMode="auto">
        <a:xfrm>
          <a:off x="4305300" y="3096552"/>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134277</xdr:rowOff>
    </xdr:from>
    <xdr:to>
      <xdr:col>3</xdr:col>
      <xdr:colOff>904875</xdr:colOff>
      <xdr:row>17</xdr:row>
      <xdr:rowOff>140735</xdr:rowOff>
    </xdr:to>
    <xdr:cxnSp macro="">
      <xdr:nvCxnSpPr>
        <xdr:cNvPr id="56" name="直線コネクタ 55"/>
        <xdr:cNvCxnSpPr/>
      </xdr:nvCxnSpPr>
      <xdr:spPr bwMode="auto">
        <a:xfrm flipV="1">
          <a:off x="3606800" y="3096552"/>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123266</xdr:rowOff>
    </xdr:from>
    <xdr:to>
      <xdr:col>3</xdr:col>
      <xdr:colOff>206375</xdr:colOff>
      <xdr:row>17</xdr:row>
      <xdr:rowOff>140735</xdr:rowOff>
    </xdr:to>
    <xdr:cxnSp macro="">
      <xdr:nvCxnSpPr>
        <xdr:cNvPr id="59" name="直線コネクタ 58"/>
        <xdr:cNvCxnSpPr/>
      </xdr:nvCxnSpPr>
      <xdr:spPr bwMode="auto">
        <a:xfrm>
          <a:off x="2908300" y="3085541"/>
          <a:ext cx="698500" cy="1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70409</xdr:rowOff>
    </xdr:from>
    <xdr:to>
      <xdr:col>5</xdr:col>
      <xdr:colOff>34925</xdr:colOff>
      <xdr:row>18</xdr:row>
      <xdr:rowOff>559</xdr:rowOff>
    </xdr:to>
    <xdr:sp macro="" textlink="">
      <xdr:nvSpPr>
        <xdr:cNvPr id="69" name="円/楕円 68"/>
        <xdr:cNvSpPr/>
      </xdr:nvSpPr>
      <xdr:spPr bwMode="auto">
        <a:xfrm>
          <a:off x="56007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42486</xdr:rowOff>
    </xdr:from>
    <xdr:ext cx="762000" cy="259045"/>
    <xdr:sp macro="" textlink="">
      <xdr:nvSpPr>
        <xdr:cNvPr id="70" name="人口1人当たり決算額の推移該当値テキスト130"/>
        <xdr:cNvSpPr txBox="1"/>
      </xdr:nvSpPr>
      <xdr:spPr>
        <a:xfrm>
          <a:off x="5740400" y="300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97288</xdr:rowOff>
    </xdr:from>
    <xdr:to>
      <xdr:col>4</xdr:col>
      <xdr:colOff>520700</xdr:colOff>
      <xdr:row>18</xdr:row>
      <xdr:rowOff>27438</xdr:rowOff>
    </xdr:to>
    <xdr:sp macro="" textlink="">
      <xdr:nvSpPr>
        <xdr:cNvPr id="71" name="円/楕円 70"/>
        <xdr:cNvSpPr/>
      </xdr:nvSpPr>
      <xdr:spPr bwMode="auto">
        <a:xfrm>
          <a:off x="4953000" y="305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12215</xdr:rowOff>
    </xdr:from>
    <xdr:ext cx="736600" cy="259045"/>
    <xdr:sp macro="" textlink="">
      <xdr:nvSpPr>
        <xdr:cNvPr id="72" name="テキスト ボックス 71"/>
        <xdr:cNvSpPr txBox="1"/>
      </xdr:nvSpPr>
      <xdr:spPr>
        <a:xfrm>
          <a:off x="4622800" y="31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83477</xdr:rowOff>
    </xdr:from>
    <xdr:to>
      <xdr:col>3</xdr:col>
      <xdr:colOff>955675</xdr:colOff>
      <xdr:row>18</xdr:row>
      <xdr:rowOff>13627</xdr:rowOff>
    </xdr:to>
    <xdr:sp macro="" textlink="">
      <xdr:nvSpPr>
        <xdr:cNvPr id="73" name="円/楕円 72"/>
        <xdr:cNvSpPr/>
      </xdr:nvSpPr>
      <xdr:spPr bwMode="auto">
        <a:xfrm>
          <a:off x="4254500" y="304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169854</xdr:rowOff>
    </xdr:from>
    <xdr:ext cx="762000" cy="259045"/>
    <xdr:sp macro="" textlink="">
      <xdr:nvSpPr>
        <xdr:cNvPr id="74" name="テキスト ボックス 73"/>
        <xdr:cNvSpPr txBox="1"/>
      </xdr:nvSpPr>
      <xdr:spPr>
        <a:xfrm>
          <a:off x="3924300" y="313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89935</xdr:rowOff>
    </xdr:from>
    <xdr:to>
      <xdr:col>3</xdr:col>
      <xdr:colOff>257175</xdr:colOff>
      <xdr:row>18</xdr:row>
      <xdr:rowOff>20085</xdr:rowOff>
    </xdr:to>
    <xdr:sp macro="" textlink="">
      <xdr:nvSpPr>
        <xdr:cNvPr id="75" name="円/楕円 74"/>
        <xdr:cNvSpPr/>
      </xdr:nvSpPr>
      <xdr:spPr bwMode="auto">
        <a:xfrm>
          <a:off x="3556000" y="305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4862</xdr:rowOff>
    </xdr:from>
    <xdr:ext cx="762000" cy="259045"/>
    <xdr:sp macro="" textlink="">
      <xdr:nvSpPr>
        <xdr:cNvPr id="76" name="テキスト ボックス 75"/>
        <xdr:cNvSpPr txBox="1"/>
      </xdr:nvSpPr>
      <xdr:spPr>
        <a:xfrm>
          <a:off x="3225800" y="31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72466</xdr:rowOff>
    </xdr:from>
    <xdr:to>
      <xdr:col>2</xdr:col>
      <xdr:colOff>692150</xdr:colOff>
      <xdr:row>18</xdr:row>
      <xdr:rowOff>2616</xdr:rowOff>
    </xdr:to>
    <xdr:sp macro="" textlink="">
      <xdr:nvSpPr>
        <xdr:cNvPr id="77" name="円/楕円 76"/>
        <xdr:cNvSpPr/>
      </xdr:nvSpPr>
      <xdr:spPr bwMode="auto">
        <a:xfrm>
          <a:off x="2857500" y="303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158843</xdr:rowOff>
    </xdr:from>
    <xdr:ext cx="762000" cy="259045"/>
    <xdr:sp macro="" textlink="">
      <xdr:nvSpPr>
        <xdr:cNvPr id="78" name="テキスト ボックス 77"/>
        <xdr:cNvSpPr txBox="1"/>
      </xdr:nvSpPr>
      <xdr:spPr>
        <a:xfrm>
          <a:off x="2527300" y="312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53086</xdr:rowOff>
    </xdr:from>
    <xdr:to>
      <xdr:col>4</xdr:col>
      <xdr:colOff>1117600</xdr:colOff>
      <xdr:row>36</xdr:row>
      <xdr:rowOff>67621</xdr:rowOff>
    </xdr:to>
    <xdr:cxnSp macro="">
      <xdr:nvCxnSpPr>
        <xdr:cNvPr id="111" name="直線コネクタ 110"/>
        <xdr:cNvCxnSpPr/>
      </xdr:nvCxnSpPr>
      <xdr:spPr bwMode="auto">
        <a:xfrm>
          <a:off x="5003800" y="7006336"/>
          <a:ext cx="6477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51257</xdr:rowOff>
    </xdr:from>
    <xdr:to>
      <xdr:col>4</xdr:col>
      <xdr:colOff>469900</xdr:colOff>
      <xdr:row>36</xdr:row>
      <xdr:rowOff>53086</xdr:rowOff>
    </xdr:to>
    <xdr:cxnSp macro="">
      <xdr:nvCxnSpPr>
        <xdr:cNvPr id="114" name="直線コネクタ 113"/>
        <xdr:cNvCxnSpPr/>
      </xdr:nvCxnSpPr>
      <xdr:spPr bwMode="auto">
        <a:xfrm>
          <a:off x="4305300" y="7004507"/>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52208</xdr:rowOff>
    </xdr:from>
    <xdr:ext cx="736600" cy="259045"/>
    <xdr:sp macro="" textlink="">
      <xdr:nvSpPr>
        <xdr:cNvPr id="116" name="テキスト ボックス 115"/>
        <xdr:cNvSpPr txBox="1"/>
      </xdr:nvSpPr>
      <xdr:spPr>
        <a:xfrm>
          <a:off x="4622800" y="666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338017</xdr:rowOff>
    </xdr:from>
    <xdr:to>
      <xdr:col>3</xdr:col>
      <xdr:colOff>904875</xdr:colOff>
      <xdr:row>36</xdr:row>
      <xdr:rowOff>51257</xdr:rowOff>
    </xdr:to>
    <xdr:cxnSp macro="">
      <xdr:nvCxnSpPr>
        <xdr:cNvPr id="117" name="直線コネクタ 116"/>
        <xdr:cNvCxnSpPr/>
      </xdr:nvCxnSpPr>
      <xdr:spPr bwMode="auto">
        <a:xfrm>
          <a:off x="3606800" y="6948367"/>
          <a:ext cx="698500" cy="5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326816</xdr:rowOff>
    </xdr:from>
    <xdr:to>
      <xdr:col>3</xdr:col>
      <xdr:colOff>206375</xdr:colOff>
      <xdr:row>35</xdr:row>
      <xdr:rowOff>338017</xdr:rowOff>
    </xdr:to>
    <xdr:cxnSp macro="">
      <xdr:nvCxnSpPr>
        <xdr:cNvPr id="120" name="直線コネクタ 119"/>
        <xdr:cNvCxnSpPr/>
      </xdr:nvCxnSpPr>
      <xdr:spPr bwMode="auto">
        <a:xfrm>
          <a:off x="2908300" y="6937166"/>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16821</xdr:rowOff>
    </xdr:from>
    <xdr:to>
      <xdr:col>5</xdr:col>
      <xdr:colOff>34925</xdr:colOff>
      <xdr:row>36</xdr:row>
      <xdr:rowOff>118421</xdr:rowOff>
    </xdr:to>
    <xdr:sp macro="" textlink="">
      <xdr:nvSpPr>
        <xdr:cNvPr id="130" name="円/楕円 129"/>
        <xdr:cNvSpPr/>
      </xdr:nvSpPr>
      <xdr:spPr bwMode="auto">
        <a:xfrm>
          <a:off x="5600700" y="6970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331798</xdr:rowOff>
    </xdr:from>
    <xdr:ext cx="762000" cy="259045"/>
    <xdr:sp macro="" textlink="">
      <xdr:nvSpPr>
        <xdr:cNvPr id="131" name="人口1人当たり決算額の推移該当値テキスト445"/>
        <xdr:cNvSpPr txBox="1"/>
      </xdr:nvSpPr>
      <xdr:spPr>
        <a:xfrm>
          <a:off x="5740400" y="694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2286</xdr:rowOff>
    </xdr:from>
    <xdr:to>
      <xdr:col>4</xdr:col>
      <xdr:colOff>520700</xdr:colOff>
      <xdr:row>36</xdr:row>
      <xdr:rowOff>103886</xdr:rowOff>
    </xdr:to>
    <xdr:sp macro="" textlink="">
      <xdr:nvSpPr>
        <xdr:cNvPr id="132" name="円/楕円 131"/>
        <xdr:cNvSpPr/>
      </xdr:nvSpPr>
      <xdr:spPr bwMode="auto">
        <a:xfrm>
          <a:off x="4953000" y="695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88663</xdr:rowOff>
    </xdr:from>
    <xdr:ext cx="736600" cy="259045"/>
    <xdr:sp macro="" textlink="">
      <xdr:nvSpPr>
        <xdr:cNvPr id="133" name="テキスト ボックス 132"/>
        <xdr:cNvSpPr txBox="1"/>
      </xdr:nvSpPr>
      <xdr:spPr>
        <a:xfrm>
          <a:off x="4622800" y="704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457</xdr:rowOff>
    </xdr:from>
    <xdr:to>
      <xdr:col>3</xdr:col>
      <xdr:colOff>955675</xdr:colOff>
      <xdr:row>36</xdr:row>
      <xdr:rowOff>102057</xdr:rowOff>
    </xdr:to>
    <xdr:sp macro="" textlink="">
      <xdr:nvSpPr>
        <xdr:cNvPr id="134" name="円/楕円 133"/>
        <xdr:cNvSpPr/>
      </xdr:nvSpPr>
      <xdr:spPr bwMode="auto">
        <a:xfrm>
          <a:off x="4254500" y="695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86834</xdr:rowOff>
    </xdr:from>
    <xdr:ext cx="762000" cy="259045"/>
    <xdr:sp macro="" textlink="">
      <xdr:nvSpPr>
        <xdr:cNvPr id="135" name="テキスト ボックス 134"/>
        <xdr:cNvSpPr txBox="1"/>
      </xdr:nvSpPr>
      <xdr:spPr>
        <a:xfrm>
          <a:off x="3924300" y="704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287217</xdr:rowOff>
    </xdr:from>
    <xdr:to>
      <xdr:col>3</xdr:col>
      <xdr:colOff>257175</xdr:colOff>
      <xdr:row>36</xdr:row>
      <xdr:rowOff>45917</xdr:rowOff>
    </xdr:to>
    <xdr:sp macro="" textlink="">
      <xdr:nvSpPr>
        <xdr:cNvPr id="136" name="円/楕円 135"/>
        <xdr:cNvSpPr/>
      </xdr:nvSpPr>
      <xdr:spPr bwMode="auto">
        <a:xfrm>
          <a:off x="3556000" y="689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30694</xdr:rowOff>
    </xdr:from>
    <xdr:ext cx="762000" cy="259045"/>
    <xdr:sp macro="" textlink="">
      <xdr:nvSpPr>
        <xdr:cNvPr id="137" name="テキスト ボックス 136"/>
        <xdr:cNvSpPr txBox="1"/>
      </xdr:nvSpPr>
      <xdr:spPr>
        <a:xfrm>
          <a:off x="3225800" y="69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276016</xdr:rowOff>
    </xdr:from>
    <xdr:to>
      <xdr:col>2</xdr:col>
      <xdr:colOff>692150</xdr:colOff>
      <xdr:row>36</xdr:row>
      <xdr:rowOff>34716</xdr:rowOff>
    </xdr:to>
    <xdr:sp macro="" textlink="">
      <xdr:nvSpPr>
        <xdr:cNvPr id="138" name="円/楕円 137"/>
        <xdr:cNvSpPr/>
      </xdr:nvSpPr>
      <xdr:spPr bwMode="auto">
        <a:xfrm>
          <a:off x="2857500" y="688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19493</xdr:rowOff>
    </xdr:from>
    <xdr:ext cx="762000" cy="259045"/>
    <xdr:sp macro="" textlink="">
      <xdr:nvSpPr>
        <xdr:cNvPr id="139" name="テキスト ボックス 138"/>
        <xdr:cNvSpPr txBox="1"/>
      </xdr:nvSpPr>
      <xdr:spPr>
        <a:xfrm>
          <a:off x="2527300" y="697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128910</xdr:rowOff>
    </xdr:from>
    <xdr:to>
      <xdr:col>6</xdr:col>
      <xdr:colOff>511175</xdr:colOff>
      <xdr:row>37</xdr:row>
      <xdr:rowOff>139151</xdr:rowOff>
    </xdr:to>
    <xdr:cxnSp macro="">
      <xdr:nvCxnSpPr>
        <xdr:cNvPr id="59" name="直線コネクタ 58"/>
        <xdr:cNvCxnSpPr/>
      </xdr:nvCxnSpPr>
      <xdr:spPr>
        <a:xfrm flipV="1">
          <a:off x="3797300" y="6472560"/>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139151</xdr:rowOff>
    </xdr:from>
    <xdr:to>
      <xdr:col>5</xdr:col>
      <xdr:colOff>358775</xdr:colOff>
      <xdr:row>37</xdr:row>
      <xdr:rowOff>151084</xdr:rowOff>
    </xdr:to>
    <xdr:cxnSp macro="">
      <xdr:nvCxnSpPr>
        <xdr:cNvPr id="62" name="直線コネクタ 61"/>
        <xdr:cNvCxnSpPr/>
      </xdr:nvCxnSpPr>
      <xdr:spPr>
        <a:xfrm flipV="1">
          <a:off x="2908300" y="6482801"/>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151084</xdr:rowOff>
    </xdr:from>
    <xdr:to>
      <xdr:col>4</xdr:col>
      <xdr:colOff>155575</xdr:colOff>
      <xdr:row>37</xdr:row>
      <xdr:rowOff>158994</xdr:rowOff>
    </xdr:to>
    <xdr:cxnSp macro="">
      <xdr:nvCxnSpPr>
        <xdr:cNvPr id="65" name="直線コネクタ 64"/>
        <xdr:cNvCxnSpPr/>
      </xdr:nvCxnSpPr>
      <xdr:spPr>
        <a:xfrm flipV="1">
          <a:off x="2019300" y="6494734"/>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158057</xdr:rowOff>
    </xdr:from>
    <xdr:to>
      <xdr:col>2</xdr:col>
      <xdr:colOff>638175</xdr:colOff>
      <xdr:row>37</xdr:row>
      <xdr:rowOff>158994</xdr:rowOff>
    </xdr:to>
    <xdr:cxnSp macro="">
      <xdr:nvCxnSpPr>
        <xdr:cNvPr id="68" name="直線コネクタ 67"/>
        <xdr:cNvCxnSpPr/>
      </xdr:nvCxnSpPr>
      <xdr:spPr>
        <a:xfrm>
          <a:off x="1130300" y="6501707"/>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78110</xdr:rowOff>
    </xdr:from>
    <xdr:to>
      <xdr:col>6</xdr:col>
      <xdr:colOff>561975</xdr:colOff>
      <xdr:row>38</xdr:row>
      <xdr:rowOff>8260</xdr:rowOff>
    </xdr:to>
    <xdr:sp macro="" textlink="">
      <xdr:nvSpPr>
        <xdr:cNvPr id="78" name="円/楕円 77"/>
        <xdr:cNvSpPr/>
      </xdr:nvSpPr>
      <xdr:spPr>
        <a:xfrm>
          <a:off x="4584700" y="64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56537</xdr:rowOff>
    </xdr:from>
    <xdr:ext cx="534377" cy="259045"/>
    <xdr:sp macro="" textlink="">
      <xdr:nvSpPr>
        <xdr:cNvPr id="79" name="人件費該当値テキスト"/>
        <xdr:cNvSpPr txBox="1"/>
      </xdr:nvSpPr>
      <xdr:spPr>
        <a:xfrm>
          <a:off x="4686300"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88351</xdr:rowOff>
    </xdr:from>
    <xdr:to>
      <xdr:col>5</xdr:col>
      <xdr:colOff>409575</xdr:colOff>
      <xdr:row>38</xdr:row>
      <xdr:rowOff>18501</xdr:rowOff>
    </xdr:to>
    <xdr:sp macro="" textlink="">
      <xdr:nvSpPr>
        <xdr:cNvPr id="80" name="円/楕円 79"/>
        <xdr:cNvSpPr/>
      </xdr:nvSpPr>
      <xdr:spPr>
        <a:xfrm>
          <a:off x="3746500" y="64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9628</xdr:rowOff>
    </xdr:from>
    <xdr:ext cx="534377" cy="259045"/>
    <xdr:sp macro="" textlink="">
      <xdr:nvSpPr>
        <xdr:cNvPr id="81" name="テキスト ボックス 80"/>
        <xdr:cNvSpPr txBox="1"/>
      </xdr:nvSpPr>
      <xdr:spPr>
        <a:xfrm>
          <a:off x="3530111" y="65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100284</xdr:rowOff>
    </xdr:from>
    <xdr:to>
      <xdr:col>4</xdr:col>
      <xdr:colOff>206375</xdr:colOff>
      <xdr:row>38</xdr:row>
      <xdr:rowOff>30434</xdr:rowOff>
    </xdr:to>
    <xdr:sp macro="" textlink="">
      <xdr:nvSpPr>
        <xdr:cNvPr id="82" name="円/楕円 81"/>
        <xdr:cNvSpPr/>
      </xdr:nvSpPr>
      <xdr:spPr>
        <a:xfrm>
          <a:off x="2857500" y="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21562</xdr:rowOff>
    </xdr:from>
    <xdr:ext cx="534377" cy="259045"/>
    <xdr:sp macro="" textlink="">
      <xdr:nvSpPr>
        <xdr:cNvPr id="83" name="テキスト ボックス 82"/>
        <xdr:cNvSpPr txBox="1"/>
      </xdr:nvSpPr>
      <xdr:spPr>
        <a:xfrm>
          <a:off x="2641111" y="65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108194</xdr:rowOff>
    </xdr:from>
    <xdr:to>
      <xdr:col>3</xdr:col>
      <xdr:colOff>3175</xdr:colOff>
      <xdr:row>38</xdr:row>
      <xdr:rowOff>38343</xdr:rowOff>
    </xdr:to>
    <xdr:sp macro="" textlink="">
      <xdr:nvSpPr>
        <xdr:cNvPr id="84" name="円/楕円 83"/>
        <xdr:cNvSpPr/>
      </xdr:nvSpPr>
      <xdr:spPr>
        <a:xfrm>
          <a:off x="1968500" y="6451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29471</xdr:rowOff>
    </xdr:from>
    <xdr:ext cx="534377" cy="259045"/>
    <xdr:sp macro="" textlink="">
      <xdr:nvSpPr>
        <xdr:cNvPr id="85" name="テキスト ボックス 84"/>
        <xdr:cNvSpPr txBox="1"/>
      </xdr:nvSpPr>
      <xdr:spPr>
        <a:xfrm>
          <a:off x="1752111" y="65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107257</xdr:rowOff>
    </xdr:from>
    <xdr:to>
      <xdr:col>1</xdr:col>
      <xdr:colOff>485775</xdr:colOff>
      <xdr:row>38</xdr:row>
      <xdr:rowOff>37407</xdr:rowOff>
    </xdr:to>
    <xdr:sp macro="" textlink="">
      <xdr:nvSpPr>
        <xdr:cNvPr id="86" name="円/楕円 85"/>
        <xdr:cNvSpPr/>
      </xdr:nvSpPr>
      <xdr:spPr>
        <a:xfrm>
          <a:off x="1079500" y="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28533</xdr:rowOff>
    </xdr:from>
    <xdr:ext cx="534377" cy="259045"/>
    <xdr:sp macro="" textlink="">
      <xdr:nvSpPr>
        <xdr:cNvPr id="87" name="テキスト ボックス 86"/>
        <xdr:cNvSpPr txBox="1"/>
      </xdr:nvSpPr>
      <xdr:spPr>
        <a:xfrm>
          <a:off x="863111" y="654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156127</xdr:rowOff>
    </xdr:from>
    <xdr:to>
      <xdr:col>6</xdr:col>
      <xdr:colOff>511175</xdr:colOff>
      <xdr:row>56</xdr:row>
      <xdr:rowOff>165074</xdr:rowOff>
    </xdr:to>
    <xdr:cxnSp macro="">
      <xdr:nvCxnSpPr>
        <xdr:cNvPr id="119" name="直線コネクタ 118"/>
        <xdr:cNvCxnSpPr/>
      </xdr:nvCxnSpPr>
      <xdr:spPr>
        <a:xfrm>
          <a:off x="3797300" y="9757327"/>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156127</xdr:rowOff>
    </xdr:from>
    <xdr:to>
      <xdr:col>5</xdr:col>
      <xdr:colOff>358775</xdr:colOff>
      <xdr:row>57</xdr:row>
      <xdr:rowOff>11226</xdr:rowOff>
    </xdr:to>
    <xdr:cxnSp macro="">
      <xdr:nvCxnSpPr>
        <xdr:cNvPr id="122" name="直線コネクタ 121"/>
        <xdr:cNvCxnSpPr/>
      </xdr:nvCxnSpPr>
      <xdr:spPr>
        <a:xfrm flipV="1">
          <a:off x="2908300" y="9757327"/>
          <a:ext cx="889000" cy="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66601</xdr:rowOff>
    </xdr:from>
    <xdr:ext cx="534377" cy="259045"/>
    <xdr:sp macro="" textlink="">
      <xdr:nvSpPr>
        <xdr:cNvPr id="124" name="テキスト ボックス 123"/>
        <xdr:cNvSpPr txBox="1"/>
      </xdr:nvSpPr>
      <xdr:spPr>
        <a:xfrm>
          <a:off x="3530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11226</xdr:rowOff>
    </xdr:from>
    <xdr:to>
      <xdr:col>4</xdr:col>
      <xdr:colOff>155575</xdr:colOff>
      <xdr:row>57</xdr:row>
      <xdr:rowOff>44569</xdr:rowOff>
    </xdr:to>
    <xdr:cxnSp macro="">
      <xdr:nvCxnSpPr>
        <xdr:cNvPr id="125" name="直線コネクタ 124"/>
        <xdr:cNvCxnSpPr/>
      </xdr:nvCxnSpPr>
      <xdr:spPr>
        <a:xfrm flipV="1">
          <a:off x="2019300" y="978387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44569</xdr:rowOff>
    </xdr:from>
    <xdr:to>
      <xdr:col>2</xdr:col>
      <xdr:colOff>638175</xdr:colOff>
      <xdr:row>57</xdr:row>
      <xdr:rowOff>57241</xdr:rowOff>
    </xdr:to>
    <xdr:cxnSp macro="">
      <xdr:nvCxnSpPr>
        <xdr:cNvPr id="128" name="直線コネクタ 127"/>
        <xdr:cNvCxnSpPr/>
      </xdr:nvCxnSpPr>
      <xdr:spPr>
        <a:xfrm flipV="1">
          <a:off x="1130300" y="9817219"/>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114274</xdr:rowOff>
    </xdr:from>
    <xdr:to>
      <xdr:col>6</xdr:col>
      <xdr:colOff>561975</xdr:colOff>
      <xdr:row>57</xdr:row>
      <xdr:rowOff>44424</xdr:rowOff>
    </xdr:to>
    <xdr:sp macro="" textlink="">
      <xdr:nvSpPr>
        <xdr:cNvPr id="138" name="円/楕円 137"/>
        <xdr:cNvSpPr/>
      </xdr:nvSpPr>
      <xdr:spPr>
        <a:xfrm>
          <a:off x="4584700" y="9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92701</xdr:rowOff>
    </xdr:from>
    <xdr:ext cx="534377" cy="259045"/>
    <xdr:sp macro="" textlink="">
      <xdr:nvSpPr>
        <xdr:cNvPr id="139" name="物件費該当値テキスト"/>
        <xdr:cNvSpPr txBox="1"/>
      </xdr:nvSpPr>
      <xdr:spPr>
        <a:xfrm>
          <a:off x="4686300" y="96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105327</xdr:rowOff>
    </xdr:from>
    <xdr:to>
      <xdr:col>5</xdr:col>
      <xdr:colOff>409575</xdr:colOff>
      <xdr:row>57</xdr:row>
      <xdr:rowOff>35477</xdr:rowOff>
    </xdr:to>
    <xdr:sp macro="" textlink="">
      <xdr:nvSpPr>
        <xdr:cNvPr id="140" name="円/楕円 139"/>
        <xdr:cNvSpPr/>
      </xdr:nvSpPr>
      <xdr:spPr>
        <a:xfrm>
          <a:off x="3746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26604</xdr:rowOff>
    </xdr:from>
    <xdr:ext cx="534377" cy="259045"/>
    <xdr:sp macro="" textlink="">
      <xdr:nvSpPr>
        <xdr:cNvPr id="141" name="テキスト ボックス 140"/>
        <xdr:cNvSpPr txBox="1"/>
      </xdr:nvSpPr>
      <xdr:spPr>
        <a:xfrm>
          <a:off x="3530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131876</xdr:rowOff>
    </xdr:from>
    <xdr:to>
      <xdr:col>4</xdr:col>
      <xdr:colOff>206375</xdr:colOff>
      <xdr:row>57</xdr:row>
      <xdr:rowOff>62026</xdr:rowOff>
    </xdr:to>
    <xdr:sp macro="" textlink="">
      <xdr:nvSpPr>
        <xdr:cNvPr id="142" name="円/楕円 141"/>
        <xdr:cNvSpPr/>
      </xdr:nvSpPr>
      <xdr:spPr>
        <a:xfrm>
          <a:off x="2857500" y="97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53153</xdr:rowOff>
    </xdr:from>
    <xdr:ext cx="534377" cy="259045"/>
    <xdr:sp macro="" textlink="">
      <xdr:nvSpPr>
        <xdr:cNvPr id="143" name="テキスト ボックス 142"/>
        <xdr:cNvSpPr txBox="1"/>
      </xdr:nvSpPr>
      <xdr:spPr>
        <a:xfrm>
          <a:off x="2641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165219</xdr:rowOff>
    </xdr:from>
    <xdr:to>
      <xdr:col>3</xdr:col>
      <xdr:colOff>3175</xdr:colOff>
      <xdr:row>57</xdr:row>
      <xdr:rowOff>95369</xdr:rowOff>
    </xdr:to>
    <xdr:sp macro="" textlink="">
      <xdr:nvSpPr>
        <xdr:cNvPr id="144" name="円/楕円 143"/>
        <xdr:cNvSpPr/>
      </xdr:nvSpPr>
      <xdr:spPr>
        <a:xfrm>
          <a:off x="1968500" y="97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86496</xdr:rowOff>
    </xdr:from>
    <xdr:ext cx="534377" cy="259045"/>
    <xdr:sp macro="" textlink="">
      <xdr:nvSpPr>
        <xdr:cNvPr id="145" name="テキスト ボックス 144"/>
        <xdr:cNvSpPr txBox="1"/>
      </xdr:nvSpPr>
      <xdr:spPr>
        <a:xfrm>
          <a:off x="1752111" y="98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6441</xdr:rowOff>
    </xdr:from>
    <xdr:to>
      <xdr:col>1</xdr:col>
      <xdr:colOff>485775</xdr:colOff>
      <xdr:row>57</xdr:row>
      <xdr:rowOff>108041</xdr:rowOff>
    </xdr:to>
    <xdr:sp macro="" textlink="">
      <xdr:nvSpPr>
        <xdr:cNvPr id="146" name="円/楕円 145"/>
        <xdr:cNvSpPr/>
      </xdr:nvSpPr>
      <xdr:spPr>
        <a:xfrm>
          <a:off x="1079500" y="97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99168</xdr:rowOff>
    </xdr:from>
    <xdr:ext cx="534377" cy="259045"/>
    <xdr:sp macro="" textlink="">
      <xdr:nvSpPr>
        <xdr:cNvPr id="147" name="テキスト ボックス 146"/>
        <xdr:cNvSpPr txBox="1"/>
      </xdr:nvSpPr>
      <xdr:spPr>
        <a:xfrm>
          <a:off x="863111" y="98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62891</xdr:rowOff>
    </xdr:from>
    <xdr:to>
      <xdr:col>6</xdr:col>
      <xdr:colOff>511175</xdr:colOff>
      <xdr:row>77</xdr:row>
      <xdr:rowOff>98895</xdr:rowOff>
    </xdr:to>
    <xdr:cxnSp macro="">
      <xdr:nvCxnSpPr>
        <xdr:cNvPr id="172" name="直線コネクタ 171"/>
        <xdr:cNvCxnSpPr/>
      </xdr:nvCxnSpPr>
      <xdr:spPr>
        <a:xfrm>
          <a:off x="3797300" y="13264541"/>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44717</xdr:rowOff>
    </xdr:from>
    <xdr:to>
      <xdr:col>5</xdr:col>
      <xdr:colOff>358775</xdr:colOff>
      <xdr:row>77</xdr:row>
      <xdr:rowOff>62891</xdr:rowOff>
    </xdr:to>
    <xdr:cxnSp macro="">
      <xdr:nvCxnSpPr>
        <xdr:cNvPr id="175" name="直線コネクタ 174"/>
        <xdr:cNvCxnSpPr/>
      </xdr:nvCxnSpPr>
      <xdr:spPr>
        <a:xfrm>
          <a:off x="2908300" y="13246367"/>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44717</xdr:rowOff>
    </xdr:from>
    <xdr:to>
      <xdr:col>4</xdr:col>
      <xdr:colOff>155575</xdr:colOff>
      <xdr:row>77</xdr:row>
      <xdr:rowOff>56547</xdr:rowOff>
    </xdr:to>
    <xdr:cxnSp macro="">
      <xdr:nvCxnSpPr>
        <xdr:cNvPr id="178" name="直線コネクタ 177"/>
        <xdr:cNvCxnSpPr/>
      </xdr:nvCxnSpPr>
      <xdr:spPr>
        <a:xfrm flipV="1">
          <a:off x="2019300" y="13246367"/>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53918</xdr:rowOff>
    </xdr:from>
    <xdr:to>
      <xdr:col>2</xdr:col>
      <xdr:colOff>638175</xdr:colOff>
      <xdr:row>77</xdr:row>
      <xdr:rowOff>56547</xdr:rowOff>
    </xdr:to>
    <xdr:cxnSp macro="">
      <xdr:nvCxnSpPr>
        <xdr:cNvPr id="181" name="直線コネクタ 180"/>
        <xdr:cNvCxnSpPr/>
      </xdr:nvCxnSpPr>
      <xdr:spPr>
        <a:xfrm>
          <a:off x="1130300" y="1325556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48095</xdr:rowOff>
    </xdr:from>
    <xdr:to>
      <xdr:col>6</xdr:col>
      <xdr:colOff>561975</xdr:colOff>
      <xdr:row>77</xdr:row>
      <xdr:rowOff>149695</xdr:rowOff>
    </xdr:to>
    <xdr:sp macro="" textlink="">
      <xdr:nvSpPr>
        <xdr:cNvPr id="191" name="円/楕円 190"/>
        <xdr:cNvSpPr/>
      </xdr:nvSpPr>
      <xdr:spPr>
        <a:xfrm>
          <a:off x="4584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134472</xdr:rowOff>
    </xdr:from>
    <xdr:ext cx="469744" cy="259045"/>
    <xdr:sp macro="" textlink="">
      <xdr:nvSpPr>
        <xdr:cNvPr id="192" name="維持補修費該当値テキスト"/>
        <xdr:cNvSpPr txBox="1"/>
      </xdr:nvSpPr>
      <xdr:spPr>
        <a:xfrm>
          <a:off x="4686300" y="131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12091</xdr:rowOff>
    </xdr:from>
    <xdr:to>
      <xdr:col>5</xdr:col>
      <xdr:colOff>409575</xdr:colOff>
      <xdr:row>77</xdr:row>
      <xdr:rowOff>113691</xdr:rowOff>
    </xdr:to>
    <xdr:sp macro="" textlink="">
      <xdr:nvSpPr>
        <xdr:cNvPr id="193" name="円/楕円 192"/>
        <xdr:cNvSpPr/>
      </xdr:nvSpPr>
      <xdr:spPr>
        <a:xfrm>
          <a:off x="3746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104818</xdr:rowOff>
    </xdr:from>
    <xdr:ext cx="469744" cy="259045"/>
    <xdr:sp macro="" textlink="">
      <xdr:nvSpPr>
        <xdr:cNvPr id="194" name="テキスト ボックス 193"/>
        <xdr:cNvSpPr txBox="1"/>
      </xdr:nvSpPr>
      <xdr:spPr>
        <a:xfrm>
          <a:off x="3562427" y="1330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165367</xdr:rowOff>
    </xdr:from>
    <xdr:to>
      <xdr:col>4</xdr:col>
      <xdr:colOff>206375</xdr:colOff>
      <xdr:row>77</xdr:row>
      <xdr:rowOff>95517</xdr:rowOff>
    </xdr:to>
    <xdr:sp macro="" textlink="">
      <xdr:nvSpPr>
        <xdr:cNvPr id="195" name="円/楕円 194"/>
        <xdr:cNvSpPr/>
      </xdr:nvSpPr>
      <xdr:spPr>
        <a:xfrm>
          <a:off x="2857500" y="131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86644</xdr:rowOff>
    </xdr:from>
    <xdr:ext cx="469744" cy="259045"/>
    <xdr:sp macro="" textlink="">
      <xdr:nvSpPr>
        <xdr:cNvPr id="196" name="テキスト ボックス 195"/>
        <xdr:cNvSpPr txBox="1"/>
      </xdr:nvSpPr>
      <xdr:spPr>
        <a:xfrm>
          <a:off x="2673427" y="1328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5747</xdr:rowOff>
    </xdr:from>
    <xdr:to>
      <xdr:col>3</xdr:col>
      <xdr:colOff>3175</xdr:colOff>
      <xdr:row>77</xdr:row>
      <xdr:rowOff>107347</xdr:rowOff>
    </xdr:to>
    <xdr:sp macro="" textlink="">
      <xdr:nvSpPr>
        <xdr:cNvPr id="197" name="円/楕円 196"/>
        <xdr:cNvSpPr/>
      </xdr:nvSpPr>
      <xdr:spPr>
        <a:xfrm>
          <a:off x="1968500" y="13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98474</xdr:rowOff>
    </xdr:from>
    <xdr:ext cx="469744" cy="259045"/>
    <xdr:sp macro="" textlink="">
      <xdr:nvSpPr>
        <xdr:cNvPr id="198" name="テキスト ボックス 197"/>
        <xdr:cNvSpPr txBox="1"/>
      </xdr:nvSpPr>
      <xdr:spPr>
        <a:xfrm>
          <a:off x="1784427" y="133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3118</xdr:rowOff>
    </xdr:from>
    <xdr:to>
      <xdr:col>1</xdr:col>
      <xdr:colOff>485775</xdr:colOff>
      <xdr:row>77</xdr:row>
      <xdr:rowOff>104718</xdr:rowOff>
    </xdr:to>
    <xdr:sp macro="" textlink="">
      <xdr:nvSpPr>
        <xdr:cNvPr id="199" name="円/楕円 198"/>
        <xdr:cNvSpPr/>
      </xdr:nvSpPr>
      <xdr:spPr>
        <a:xfrm>
          <a:off x="1079500" y="13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95845</xdr:rowOff>
    </xdr:from>
    <xdr:ext cx="469744" cy="259045"/>
    <xdr:sp macro="" textlink="">
      <xdr:nvSpPr>
        <xdr:cNvPr id="200" name="テキスト ボックス 199"/>
        <xdr:cNvSpPr txBox="1"/>
      </xdr:nvSpPr>
      <xdr:spPr>
        <a:xfrm>
          <a:off x="895427" y="132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80460</xdr:rowOff>
    </xdr:from>
    <xdr:to>
      <xdr:col>6</xdr:col>
      <xdr:colOff>511175</xdr:colOff>
      <xdr:row>95</xdr:row>
      <xdr:rowOff>13480</xdr:rowOff>
    </xdr:to>
    <xdr:cxnSp macro="">
      <xdr:nvCxnSpPr>
        <xdr:cNvPr id="232" name="直線コネクタ 231"/>
        <xdr:cNvCxnSpPr/>
      </xdr:nvCxnSpPr>
      <xdr:spPr>
        <a:xfrm flipV="1">
          <a:off x="3797300" y="16196760"/>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13480</xdr:rowOff>
    </xdr:from>
    <xdr:to>
      <xdr:col>5</xdr:col>
      <xdr:colOff>358775</xdr:colOff>
      <xdr:row>95</xdr:row>
      <xdr:rowOff>57452</xdr:rowOff>
    </xdr:to>
    <xdr:cxnSp macro="">
      <xdr:nvCxnSpPr>
        <xdr:cNvPr id="235" name="直線コネクタ 234"/>
        <xdr:cNvCxnSpPr/>
      </xdr:nvCxnSpPr>
      <xdr:spPr>
        <a:xfrm flipV="1">
          <a:off x="2908300" y="16301230"/>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57452</xdr:rowOff>
    </xdr:from>
    <xdr:to>
      <xdr:col>4</xdr:col>
      <xdr:colOff>155575</xdr:colOff>
      <xdr:row>96</xdr:row>
      <xdr:rowOff>287</xdr:rowOff>
    </xdr:to>
    <xdr:cxnSp macro="">
      <xdr:nvCxnSpPr>
        <xdr:cNvPr id="238" name="直線コネクタ 237"/>
        <xdr:cNvCxnSpPr/>
      </xdr:nvCxnSpPr>
      <xdr:spPr>
        <a:xfrm flipV="1">
          <a:off x="2019300" y="16345202"/>
          <a:ext cx="889000" cy="11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287</xdr:rowOff>
    </xdr:from>
    <xdr:to>
      <xdr:col>2</xdr:col>
      <xdr:colOff>638175</xdr:colOff>
      <xdr:row>96</xdr:row>
      <xdr:rowOff>54237</xdr:rowOff>
    </xdr:to>
    <xdr:cxnSp macro="">
      <xdr:nvCxnSpPr>
        <xdr:cNvPr id="241" name="直線コネクタ 240"/>
        <xdr:cNvCxnSpPr/>
      </xdr:nvCxnSpPr>
      <xdr:spPr>
        <a:xfrm flipV="1">
          <a:off x="1130300" y="16459487"/>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29660</xdr:rowOff>
    </xdr:from>
    <xdr:to>
      <xdr:col>6</xdr:col>
      <xdr:colOff>561975</xdr:colOff>
      <xdr:row>94</xdr:row>
      <xdr:rowOff>131260</xdr:rowOff>
    </xdr:to>
    <xdr:sp macro="" textlink="">
      <xdr:nvSpPr>
        <xdr:cNvPr id="251" name="円/楕円 250"/>
        <xdr:cNvSpPr/>
      </xdr:nvSpPr>
      <xdr:spPr>
        <a:xfrm>
          <a:off x="4584700" y="161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52537</xdr:rowOff>
    </xdr:from>
    <xdr:ext cx="534377" cy="259045"/>
    <xdr:sp macro="" textlink="">
      <xdr:nvSpPr>
        <xdr:cNvPr id="252" name="扶助費該当値テキスト"/>
        <xdr:cNvSpPr txBox="1"/>
      </xdr:nvSpPr>
      <xdr:spPr>
        <a:xfrm>
          <a:off x="4686300" y="159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134130</xdr:rowOff>
    </xdr:from>
    <xdr:to>
      <xdr:col>5</xdr:col>
      <xdr:colOff>409575</xdr:colOff>
      <xdr:row>95</xdr:row>
      <xdr:rowOff>64280</xdr:rowOff>
    </xdr:to>
    <xdr:sp macro="" textlink="">
      <xdr:nvSpPr>
        <xdr:cNvPr id="253" name="円/楕円 252"/>
        <xdr:cNvSpPr/>
      </xdr:nvSpPr>
      <xdr:spPr>
        <a:xfrm>
          <a:off x="3746500" y="16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80807</xdr:rowOff>
    </xdr:from>
    <xdr:ext cx="534377" cy="259045"/>
    <xdr:sp macro="" textlink="">
      <xdr:nvSpPr>
        <xdr:cNvPr id="254" name="テキスト ボックス 253"/>
        <xdr:cNvSpPr txBox="1"/>
      </xdr:nvSpPr>
      <xdr:spPr>
        <a:xfrm>
          <a:off x="3530111" y="160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6652</xdr:rowOff>
    </xdr:from>
    <xdr:to>
      <xdr:col>4</xdr:col>
      <xdr:colOff>206375</xdr:colOff>
      <xdr:row>95</xdr:row>
      <xdr:rowOff>108252</xdr:rowOff>
    </xdr:to>
    <xdr:sp macro="" textlink="">
      <xdr:nvSpPr>
        <xdr:cNvPr id="255" name="円/楕円 254"/>
        <xdr:cNvSpPr/>
      </xdr:nvSpPr>
      <xdr:spPr>
        <a:xfrm>
          <a:off x="2857500" y="162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124779</xdr:rowOff>
    </xdr:from>
    <xdr:ext cx="534377" cy="259045"/>
    <xdr:sp macro="" textlink="">
      <xdr:nvSpPr>
        <xdr:cNvPr id="256" name="テキスト ボックス 255"/>
        <xdr:cNvSpPr txBox="1"/>
      </xdr:nvSpPr>
      <xdr:spPr>
        <a:xfrm>
          <a:off x="2641111" y="1606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120937</xdr:rowOff>
    </xdr:from>
    <xdr:to>
      <xdr:col>3</xdr:col>
      <xdr:colOff>3175</xdr:colOff>
      <xdr:row>96</xdr:row>
      <xdr:rowOff>51087</xdr:rowOff>
    </xdr:to>
    <xdr:sp macro="" textlink="">
      <xdr:nvSpPr>
        <xdr:cNvPr id="257" name="円/楕円 256"/>
        <xdr:cNvSpPr/>
      </xdr:nvSpPr>
      <xdr:spPr>
        <a:xfrm>
          <a:off x="1968500" y="164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67614</xdr:rowOff>
    </xdr:from>
    <xdr:ext cx="534377" cy="259045"/>
    <xdr:sp macro="" textlink="">
      <xdr:nvSpPr>
        <xdr:cNvPr id="258" name="テキスト ボックス 257"/>
        <xdr:cNvSpPr txBox="1"/>
      </xdr:nvSpPr>
      <xdr:spPr>
        <a:xfrm>
          <a:off x="1752111" y="161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3437</xdr:rowOff>
    </xdr:from>
    <xdr:to>
      <xdr:col>1</xdr:col>
      <xdr:colOff>485775</xdr:colOff>
      <xdr:row>96</xdr:row>
      <xdr:rowOff>105037</xdr:rowOff>
    </xdr:to>
    <xdr:sp macro="" textlink="">
      <xdr:nvSpPr>
        <xdr:cNvPr id="259" name="円/楕円 258"/>
        <xdr:cNvSpPr/>
      </xdr:nvSpPr>
      <xdr:spPr>
        <a:xfrm>
          <a:off x="1079500" y="164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121564</xdr:rowOff>
    </xdr:from>
    <xdr:ext cx="534377" cy="259045"/>
    <xdr:sp macro="" textlink="">
      <xdr:nvSpPr>
        <xdr:cNvPr id="260" name="テキスト ボックス 259"/>
        <xdr:cNvSpPr txBox="1"/>
      </xdr:nvSpPr>
      <xdr:spPr>
        <a:xfrm>
          <a:off x="863111" y="162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22174</xdr:rowOff>
    </xdr:from>
    <xdr:to>
      <xdr:col>15</xdr:col>
      <xdr:colOff>180975</xdr:colOff>
      <xdr:row>36</xdr:row>
      <xdr:rowOff>58001</xdr:rowOff>
    </xdr:to>
    <xdr:cxnSp macro="">
      <xdr:nvCxnSpPr>
        <xdr:cNvPr id="289" name="直線コネクタ 288"/>
        <xdr:cNvCxnSpPr/>
      </xdr:nvCxnSpPr>
      <xdr:spPr>
        <a:xfrm>
          <a:off x="9639300" y="6194374"/>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1465</xdr:rowOff>
    </xdr:from>
    <xdr:ext cx="534377" cy="259045"/>
    <xdr:sp macro="" textlink="">
      <xdr:nvSpPr>
        <xdr:cNvPr id="290" name="補助費等平均値テキスト"/>
        <xdr:cNvSpPr txBox="1"/>
      </xdr:nvSpPr>
      <xdr:spPr>
        <a:xfrm>
          <a:off x="10528300" y="6173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22174</xdr:rowOff>
    </xdr:from>
    <xdr:to>
      <xdr:col>14</xdr:col>
      <xdr:colOff>28575</xdr:colOff>
      <xdr:row>36</xdr:row>
      <xdr:rowOff>27051</xdr:rowOff>
    </xdr:to>
    <xdr:cxnSp macro="">
      <xdr:nvCxnSpPr>
        <xdr:cNvPr id="292" name="直線コネクタ 291"/>
        <xdr:cNvCxnSpPr/>
      </xdr:nvCxnSpPr>
      <xdr:spPr>
        <a:xfrm flipV="1">
          <a:off x="8750300" y="619437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128338</xdr:rowOff>
    </xdr:from>
    <xdr:ext cx="534377" cy="259045"/>
    <xdr:sp macro="" textlink="">
      <xdr:nvSpPr>
        <xdr:cNvPr id="294" name="テキスト ボックス 293"/>
        <xdr:cNvSpPr txBox="1"/>
      </xdr:nvSpPr>
      <xdr:spPr>
        <a:xfrm>
          <a:off x="9372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27051</xdr:rowOff>
    </xdr:from>
    <xdr:to>
      <xdr:col>12</xdr:col>
      <xdr:colOff>511175</xdr:colOff>
      <xdr:row>36</xdr:row>
      <xdr:rowOff>33020</xdr:rowOff>
    </xdr:to>
    <xdr:cxnSp macro="">
      <xdr:nvCxnSpPr>
        <xdr:cNvPr id="295" name="直線コネクタ 294"/>
        <xdr:cNvCxnSpPr/>
      </xdr:nvCxnSpPr>
      <xdr:spPr>
        <a:xfrm flipV="1">
          <a:off x="7861300" y="619925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297" name="テキスト ボックス 296"/>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33020</xdr:rowOff>
    </xdr:from>
    <xdr:to>
      <xdr:col>11</xdr:col>
      <xdr:colOff>307975</xdr:colOff>
      <xdr:row>36</xdr:row>
      <xdr:rowOff>54242</xdr:rowOff>
    </xdr:to>
    <xdr:cxnSp macro="">
      <xdr:nvCxnSpPr>
        <xdr:cNvPr id="298" name="直線コネクタ 297"/>
        <xdr:cNvCxnSpPr/>
      </xdr:nvCxnSpPr>
      <xdr:spPr>
        <a:xfrm flipV="1">
          <a:off x="6972300" y="620522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2" name="テキスト ボックス 301"/>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7201</xdr:rowOff>
    </xdr:from>
    <xdr:to>
      <xdr:col>15</xdr:col>
      <xdr:colOff>231775</xdr:colOff>
      <xdr:row>36</xdr:row>
      <xdr:rowOff>108801</xdr:rowOff>
    </xdr:to>
    <xdr:sp macro="" textlink="">
      <xdr:nvSpPr>
        <xdr:cNvPr id="308" name="円/楕円 307"/>
        <xdr:cNvSpPr/>
      </xdr:nvSpPr>
      <xdr:spPr>
        <a:xfrm>
          <a:off x="10426700" y="61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30078</xdr:rowOff>
    </xdr:from>
    <xdr:ext cx="534377" cy="259045"/>
    <xdr:sp macro="" textlink="">
      <xdr:nvSpPr>
        <xdr:cNvPr id="309" name="補助費等該当値テキスト"/>
        <xdr:cNvSpPr txBox="1"/>
      </xdr:nvSpPr>
      <xdr:spPr>
        <a:xfrm>
          <a:off x="10528300" y="603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142824</xdr:rowOff>
    </xdr:from>
    <xdr:to>
      <xdr:col>14</xdr:col>
      <xdr:colOff>79375</xdr:colOff>
      <xdr:row>36</xdr:row>
      <xdr:rowOff>72974</xdr:rowOff>
    </xdr:to>
    <xdr:sp macro="" textlink="">
      <xdr:nvSpPr>
        <xdr:cNvPr id="310" name="円/楕円 309"/>
        <xdr:cNvSpPr/>
      </xdr:nvSpPr>
      <xdr:spPr>
        <a:xfrm>
          <a:off x="9588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89501</xdr:rowOff>
    </xdr:from>
    <xdr:ext cx="534377" cy="259045"/>
    <xdr:sp macro="" textlink="">
      <xdr:nvSpPr>
        <xdr:cNvPr id="311" name="テキスト ボックス 310"/>
        <xdr:cNvSpPr txBox="1"/>
      </xdr:nvSpPr>
      <xdr:spPr>
        <a:xfrm>
          <a:off x="9372111" y="59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147701</xdr:rowOff>
    </xdr:from>
    <xdr:to>
      <xdr:col>12</xdr:col>
      <xdr:colOff>561975</xdr:colOff>
      <xdr:row>36</xdr:row>
      <xdr:rowOff>77851</xdr:rowOff>
    </xdr:to>
    <xdr:sp macro="" textlink="">
      <xdr:nvSpPr>
        <xdr:cNvPr id="312" name="円/楕円 311"/>
        <xdr:cNvSpPr/>
      </xdr:nvSpPr>
      <xdr:spPr>
        <a:xfrm>
          <a:off x="8699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94378</xdr:rowOff>
    </xdr:from>
    <xdr:ext cx="534377" cy="259045"/>
    <xdr:sp macro="" textlink="">
      <xdr:nvSpPr>
        <xdr:cNvPr id="313" name="テキスト ボックス 312"/>
        <xdr:cNvSpPr txBox="1"/>
      </xdr:nvSpPr>
      <xdr:spPr>
        <a:xfrm>
          <a:off x="8483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153670</xdr:rowOff>
    </xdr:from>
    <xdr:to>
      <xdr:col>11</xdr:col>
      <xdr:colOff>358775</xdr:colOff>
      <xdr:row>36</xdr:row>
      <xdr:rowOff>83820</xdr:rowOff>
    </xdr:to>
    <xdr:sp macro="" textlink="">
      <xdr:nvSpPr>
        <xdr:cNvPr id="314" name="円/楕円 313"/>
        <xdr:cNvSpPr/>
      </xdr:nvSpPr>
      <xdr:spPr>
        <a:xfrm>
          <a:off x="781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74947</xdr:rowOff>
    </xdr:from>
    <xdr:ext cx="534377" cy="259045"/>
    <xdr:sp macro="" textlink="">
      <xdr:nvSpPr>
        <xdr:cNvPr id="315" name="テキスト ボックス 314"/>
        <xdr:cNvSpPr txBox="1"/>
      </xdr:nvSpPr>
      <xdr:spPr>
        <a:xfrm>
          <a:off x="7594111"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3442</xdr:rowOff>
    </xdr:from>
    <xdr:to>
      <xdr:col>10</xdr:col>
      <xdr:colOff>155575</xdr:colOff>
      <xdr:row>36</xdr:row>
      <xdr:rowOff>105042</xdr:rowOff>
    </xdr:to>
    <xdr:sp macro="" textlink="">
      <xdr:nvSpPr>
        <xdr:cNvPr id="316" name="円/楕円 315"/>
        <xdr:cNvSpPr/>
      </xdr:nvSpPr>
      <xdr:spPr>
        <a:xfrm>
          <a:off x="6921500" y="61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121569</xdr:rowOff>
    </xdr:from>
    <xdr:ext cx="534377" cy="259045"/>
    <xdr:sp macro="" textlink="">
      <xdr:nvSpPr>
        <xdr:cNvPr id="317" name="テキスト ボックス 316"/>
        <xdr:cNvSpPr txBox="1"/>
      </xdr:nvSpPr>
      <xdr:spPr>
        <a:xfrm>
          <a:off x="6705111" y="59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63687</xdr:rowOff>
    </xdr:from>
    <xdr:to>
      <xdr:col>15</xdr:col>
      <xdr:colOff>180975</xdr:colOff>
      <xdr:row>58</xdr:row>
      <xdr:rowOff>98320</xdr:rowOff>
    </xdr:to>
    <xdr:cxnSp macro="">
      <xdr:nvCxnSpPr>
        <xdr:cNvPr id="346" name="直線コネクタ 345"/>
        <xdr:cNvCxnSpPr/>
      </xdr:nvCxnSpPr>
      <xdr:spPr>
        <a:xfrm>
          <a:off x="9639300" y="10007787"/>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18417</xdr:rowOff>
    </xdr:from>
    <xdr:ext cx="534377" cy="259045"/>
    <xdr:sp macro="" textlink="">
      <xdr:nvSpPr>
        <xdr:cNvPr id="347" name="普通建設事業費平均値テキスト"/>
        <xdr:cNvSpPr txBox="1"/>
      </xdr:nvSpPr>
      <xdr:spPr>
        <a:xfrm>
          <a:off x="10528300" y="979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63687</xdr:rowOff>
    </xdr:from>
    <xdr:to>
      <xdr:col>14</xdr:col>
      <xdr:colOff>28575</xdr:colOff>
      <xdr:row>58</xdr:row>
      <xdr:rowOff>71543</xdr:rowOff>
    </xdr:to>
    <xdr:cxnSp macro="">
      <xdr:nvCxnSpPr>
        <xdr:cNvPr id="349" name="直線コネクタ 348"/>
        <xdr:cNvCxnSpPr/>
      </xdr:nvCxnSpPr>
      <xdr:spPr>
        <a:xfrm flipV="1">
          <a:off x="8750300" y="10007787"/>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71543</xdr:rowOff>
    </xdr:from>
    <xdr:to>
      <xdr:col>12</xdr:col>
      <xdr:colOff>511175</xdr:colOff>
      <xdr:row>58</xdr:row>
      <xdr:rowOff>91926</xdr:rowOff>
    </xdr:to>
    <xdr:cxnSp macro="">
      <xdr:nvCxnSpPr>
        <xdr:cNvPr id="352" name="直線コネクタ 351"/>
        <xdr:cNvCxnSpPr/>
      </xdr:nvCxnSpPr>
      <xdr:spPr>
        <a:xfrm flipV="1">
          <a:off x="7861300" y="1001564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91926</xdr:rowOff>
    </xdr:from>
    <xdr:to>
      <xdr:col>11</xdr:col>
      <xdr:colOff>307975</xdr:colOff>
      <xdr:row>58</xdr:row>
      <xdr:rowOff>148672</xdr:rowOff>
    </xdr:to>
    <xdr:cxnSp macro="">
      <xdr:nvCxnSpPr>
        <xdr:cNvPr id="355" name="直線コネクタ 354"/>
        <xdr:cNvCxnSpPr/>
      </xdr:nvCxnSpPr>
      <xdr:spPr>
        <a:xfrm flipV="1">
          <a:off x="6972300" y="10036026"/>
          <a:ext cx="8890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47520</xdr:rowOff>
    </xdr:from>
    <xdr:to>
      <xdr:col>15</xdr:col>
      <xdr:colOff>231775</xdr:colOff>
      <xdr:row>58</xdr:row>
      <xdr:rowOff>149120</xdr:rowOff>
    </xdr:to>
    <xdr:sp macro="" textlink="">
      <xdr:nvSpPr>
        <xdr:cNvPr id="365" name="円/楕円 364"/>
        <xdr:cNvSpPr/>
      </xdr:nvSpPr>
      <xdr:spPr>
        <a:xfrm>
          <a:off x="10426700" y="99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145417</xdr:rowOff>
    </xdr:from>
    <xdr:ext cx="534377" cy="259045"/>
    <xdr:sp macro="" textlink="">
      <xdr:nvSpPr>
        <xdr:cNvPr id="366" name="普通建設事業費該当値テキスト"/>
        <xdr:cNvSpPr txBox="1"/>
      </xdr:nvSpPr>
      <xdr:spPr>
        <a:xfrm>
          <a:off x="10528300" y="99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12887</xdr:rowOff>
    </xdr:from>
    <xdr:to>
      <xdr:col>14</xdr:col>
      <xdr:colOff>79375</xdr:colOff>
      <xdr:row>58</xdr:row>
      <xdr:rowOff>114487</xdr:rowOff>
    </xdr:to>
    <xdr:sp macro="" textlink="">
      <xdr:nvSpPr>
        <xdr:cNvPr id="367" name="円/楕円 366"/>
        <xdr:cNvSpPr/>
      </xdr:nvSpPr>
      <xdr:spPr>
        <a:xfrm>
          <a:off x="9588500" y="99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105614</xdr:rowOff>
    </xdr:from>
    <xdr:ext cx="534377" cy="259045"/>
    <xdr:sp macro="" textlink="">
      <xdr:nvSpPr>
        <xdr:cNvPr id="368" name="テキスト ボックス 367"/>
        <xdr:cNvSpPr txBox="1"/>
      </xdr:nvSpPr>
      <xdr:spPr>
        <a:xfrm>
          <a:off x="9372111" y="100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20743</xdr:rowOff>
    </xdr:from>
    <xdr:to>
      <xdr:col>12</xdr:col>
      <xdr:colOff>561975</xdr:colOff>
      <xdr:row>58</xdr:row>
      <xdr:rowOff>122343</xdr:rowOff>
    </xdr:to>
    <xdr:sp macro="" textlink="">
      <xdr:nvSpPr>
        <xdr:cNvPr id="369" name="円/楕円 368"/>
        <xdr:cNvSpPr/>
      </xdr:nvSpPr>
      <xdr:spPr>
        <a:xfrm>
          <a:off x="8699500" y="99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113470</xdr:rowOff>
    </xdr:from>
    <xdr:ext cx="534377" cy="259045"/>
    <xdr:sp macro="" textlink="">
      <xdr:nvSpPr>
        <xdr:cNvPr id="370" name="テキスト ボックス 369"/>
        <xdr:cNvSpPr txBox="1"/>
      </xdr:nvSpPr>
      <xdr:spPr>
        <a:xfrm>
          <a:off x="8483111" y="100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41126</xdr:rowOff>
    </xdr:from>
    <xdr:to>
      <xdr:col>11</xdr:col>
      <xdr:colOff>358775</xdr:colOff>
      <xdr:row>58</xdr:row>
      <xdr:rowOff>142726</xdr:rowOff>
    </xdr:to>
    <xdr:sp macro="" textlink="">
      <xdr:nvSpPr>
        <xdr:cNvPr id="371" name="円/楕円 370"/>
        <xdr:cNvSpPr/>
      </xdr:nvSpPr>
      <xdr:spPr>
        <a:xfrm>
          <a:off x="7810500" y="99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133853</xdr:rowOff>
    </xdr:from>
    <xdr:ext cx="534377" cy="259045"/>
    <xdr:sp macro="" textlink="">
      <xdr:nvSpPr>
        <xdr:cNvPr id="372" name="テキスト ボックス 371"/>
        <xdr:cNvSpPr txBox="1"/>
      </xdr:nvSpPr>
      <xdr:spPr>
        <a:xfrm>
          <a:off x="7594111" y="100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97872</xdr:rowOff>
    </xdr:from>
    <xdr:to>
      <xdr:col>10</xdr:col>
      <xdr:colOff>155575</xdr:colOff>
      <xdr:row>59</xdr:row>
      <xdr:rowOff>28022</xdr:rowOff>
    </xdr:to>
    <xdr:sp macro="" textlink="">
      <xdr:nvSpPr>
        <xdr:cNvPr id="373" name="円/楕円 372"/>
        <xdr:cNvSpPr/>
      </xdr:nvSpPr>
      <xdr:spPr>
        <a:xfrm>
          <a:off x="6921500" y="100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19149</xdr:rowOff>
    </xdr:from>
    <xdr:ext cx="534377" cy="259045"/>
    <xdr:sp macro="" textlink="">
      <xdr:nvSpPr>
        <xdr:cNvPr id="374" name="テキスト ボックス 373"/>
        <xdr:cNvSpPr txBox="1"/>
      </xdr:nvSpPr>
      <xdr:spPr>
        <a:xfrm>
          <a:off x="6705111" y="101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119662</xdr:rowOff>
    </xdr:from>
    <xdr:to>
      <xdr:col>15</xdr:col>
      <xdr:colOff>180975</xdr:colOff>
      <xdr:row>77</xdr:row>
      <xdr:rowOff>149856</xdr:rowOff>
    </xdr:to>
    <xdr:cxnSp macro="">
      <xdr:nvCxnSpPr>
        <xdr:cNvPr id="399" name="直線コネクタ 398"/>
        <xdr:cNvCxnSpPr/>
      </xdr:nvCxnSpPr>
      <xdr:spPr>
        <a:xfrm flipV="1">
          <a:off x="9639300" y="13321312"/>
          <a:ext cx="8382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140340</xdr:rowOff>
    </xdr:from>
    <xdr:to>
      <xdr:col>14</xdr:col>
      <xdr:colOff>28575</xdr:colOff>
      <xdr:row>77</xdr:row>
      <xdr:rowOff>149856</xdr:rowOff>
    </xdr:to>
    <xdr:cxnSp macro="">
      <xdr:nvCxnSpPr>
        <xdr:cNvPr id="402" name="直線コネクタ 401"/>
        <xdr:cNvCxnSpPr/>
      </xdr:nvCxnSpPr>
      <xdr:spPr>
        <a:xfrm>
          <a:off x="8750300" y="13341990"/>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103985</xdr:rowOff>
    </xdr:from>
    <xdr:ext cx="534377" cy="259045"/>
    <xdr:sp macro="" textlink="">
      <xdr:nvSpPr>
        <xdr:cNvPr id="406" name="テキスト ボックス 405"/>
        <xdr:cNvSpPr txBox="1"/>
      </xdr:nvSpPr>
      <xdr:spPr>
        <a:xfrm>
          <a:off x="8483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68862</xdr:rowOff>
    </xdr:from>
    <xdr:to>
      <xdr:col>15</xdr:col>
      <xdr:colOff>231775</xdr:colOff>
      <xdr:row>77</xdr:row>
      <xdr:rowOff>170462</xdr:rowOff>
    </xdr:to>
    <xdr:sp macro="" textlink="">
      <xdr:nvSpPr>
        <xdr:cNvPr id="412" name="円/楕円 411"/>
        <xdr:cNvSpPr/>
      </xdr:nvSpPr>
      <xdr:spPr>
        <a:xfrm>
          <a:off x="10426700" y="13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46998</xdr:rowOff>
    </xdr:from>
    <xdr:ext cx="534377" cy="259045"/>
    <xdr:sp macro="" textlink="">
      <xdr:nvSpPr>
        <xdr:cNvPr id="413" name="普通建設事業費 （ うち新規整備　）該当値テキスト"/>
        <xdr:cNvSpPr txBox="1"/>
      </xdr:nvSpPr>
      <xdr:spPr>
        <a:xfrm>
          <a:off x="10528300" y="132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99056</xdr:rowOff>
    </xdr:from>
    <xdr:to>
      <xdr:col>14</xdr:col>
      <xdr:colOff>79375</xdr:colOff>
      <xdr:row>78</xdr:row>
      <xdr:rowOff>29206</xdr:rowOff>
    </xdr:to>
    <xdr:sp macro="" textlink="">
      <xdr:nvSpPr>
        <xdr:cNvPr id="414" name="円/楕円 413"/>
        <xdr:cNvSpPr/>
      </xdr:nvSpPr>
      <xdr:spPr>
        <a:xfrm>
          <a:off x="9588500" y="133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20333</xdr:rowOff>
    </xdr:from>
    <xdr:ext cx="469744" cy="259045"/>
    <xdr:sp macro="" textlink="">
      <xdr:nvSpPr>
        <xdr:cNvPr id="415" name="テキスト ボックス 414"/>
        <xdr:cNvSpPr txBox="1"/>
      </xdr:nvSpPr>
      <xdr:spPr>
        <a:xfrm>
          <a:off x="9404427" y="1339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89540</xdr:rowOff>
    </xdr:from>
    <xdr:to>
      <xdr:col>12</xdr:col>
      <xdr:colOff>561975</xdr:colOff>
      <xdr:row>78</xdr:row>
      <xdr:rowOff>19690</xdr:rowOff>
    </xdr:to>
    <xdr:sp macro="" textlink="">
      <xdr:nvSpPr>
        <xdr:cNvPr id="416" name="円/楕円 415"/>
        <xdr:cNvSpPr/>
      </xdr:nvSpPr>
      <xdr:spPr>
        <a:xfrm>
          <a:off x="8699500" y="132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10817</xdr:rowOff>
    </xdr:from>
    <xdr:ext cx="469744" cy="259045"/>
    <xdr:sp macro="" textlink="">
      <xdr:nvSpPr>
        <xdr:cNvPr id="417" name="テキスト ボックス 416"/>
        <xdr:cNvSpPr txBox="1"/>
      </xdr:nvSpPr>
      <xdr:spPr>
        <a:xfrm>
          <a:off x="8515427" y="133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62528</xdr:rowOff>
    </xdr:from>
    <xdr:to>
      <xdr:col>15</xdr:col>
      <xdr:colOff>180975</xdr:colOff>
      <xdr:row>97</xdr:row>
      <xdr:rowOff>112649</xdr:rowOff>
    </xdr:to>
    <xdr:cxnSp macro="">
      <xdr:nvCxnSpPr>
        <xdr:cNvPr id="446" name="直線コネクタ 445"/>
        <xdr:cNvCxnSpPr/>
      </xdr:nvCxnSpPr>
      <xdr:spPr>
        <a:xfrm>
          <a:off x="9639300" y="16521728"/>
          <a:ext cx="838200" cy="2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100309</xdr:rowOff>
    </xdr:from>
    <xdr:ext cx="534377" cy="259045"/>
    <xdr:sp macro="" textlink="">
      <xdr:nvSpPr>
        <xdr:cNvPr id="447" name="普通建設事業費 （ うち更新整備　）平均値テキスト"/>
        <xdr:cNvSpPr txBox="1"/>
      </xdr:nvSpPr>
      <xdr:spPr>
        <a:xfrm>
          <a:off x="10528300" y="16388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62528</xdr:rowOff>
    </xdr:from>
    <xdr:to>
      <xdr:col>14</xdr:col>
      <xdr:colOff>28575</xdr:colOff>
      <xdr:row>96</xdr:row>
      <xdr:rowOff>127755</xdr:rowOff>
    </xdr:to>
    <xdr:cxnSp macro="">
      <xdr:nvCxnSpPr>
        <xdr:cNvPr id="449" name="直線コネクタ 448"/>
        <xdr:cNvCxnSpPr/>
      </xdr:nvCxnSpPr>
      <xdr:spPr>
        <a:xfrm flipV="1">
          <a:off x="8750300" y="16521728"/>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94339</xdr:rowOff>
    </xdr:from>
    <xdr:ext cx="534377" cy="259045"/>
    <xdr:sp macro="" textlink="">
      <xdr:nvSpPr>
        <xdr:cNvPr id="451" name="テキスト ボックス 450"/>
        <xdr:cNvSpPr txBox="1"/>
      </xdr:nvSpPr>
      <xdr:spPr>
        <a:xfrm>
          <a:off x="9372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61849</xdr:rowOff>
    </xdr:from>
    <xdr:to>
      <xdr:col>15</xdr:col>
      <xdr:colOff>231775</xdr:colOff>
      <xdr:row>97</xdr:row>
      <xdr:rowOff>163449</xdr:rowOff>
    </xdr:to>
    <xdr:sp macro="" textlink="">
      <xdr:nvSpPr>
        <xdr:cNvPr id="459" name="円/楕円 458"/>
        <xdr:cNvSpPr/>
      </xdr:nvSpPr>
      <xdr:spPr>
        <a:xfrm>
          <a:off x="10426700" y="166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40276</xdr:rowOff>
    </xdr:from>
    <xdr:ext cx="534377" cy="259045"/>
    <xdr:sp macro="" textlink="">
      <xdr:nvSpPr>
        <xdr:cNvPr id="460" name="普通建設事業費 （ うち更新整備　）該当値テキスト"/>
        <xdr:cNvSpPr txBox="1"/>
      </xdr:nvSpPr>
      <xdr:spPr>
        <a:xfrm>
          <a:off x="10528300" y="166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11728</xdr:rowOff>
    </xdr:from>
    <xdr:to>
      <xdr:col>14</xdr:col>
      <xdr:colOff>79375</xdr:colOff>
      <xdr:row>96</xdr:row>
      <xdr:rowOff>113328</xdr:rowOff>
    </xdr:to>
    <xdr:sp macro="" textlink="">
      <xdr:nvSpPr>
        <xdr:cNvPr id="461" name="円/楕円 460"/>
        <xdr:cNvSpPr/>
      </xdr:nvSpPr>
      <xdr:spPr>
        <a:xfrm>
          <a:off x="9588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129855</xdr:rowOff>
    </xdr:from>
    <xdr:ext cx="534377" cy="259045"/>
    <xdr:sp macro="" textlink="">
      <xdr:nvSpPr>
        <xdr:cNvPr id="462" name="テキスト ボックス 461"/>
        <xdr:cNvSpPr txBox="1"/>
      </xdr:nvSpPr>
      <xdr:spPr>
        <a:xfrm>
          <a:off x="9372111" y="1624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76955</xdr:rowOff>
    </xdr:from>
    <xdr:to>
      <xdr:col>12</xdr:col>
      <xdr:colOff>561975</xdr:colOff>
      <xdr:row>97</xdr:row>
      <xdr:rowOff>7105</xdr:rowOff>
    </xdr:to>
    <xdr:sp macro="" textlink="">
      <xdr:nvSpPr>
        <xdr:cNvPr id="463" name="円/楕円 462"/>
        <xdr:cNvSpPr/>
      </xdr:nvSpPr>
      <xdr:spPr>
        <a:xfrm>
          <a:off x="8699500" y="165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169682</xdr:rowOff>
    </xdr:from>
    <xdr:ext cx="534377" cy="259045"/>
    <xdr:sp macro="" textlink="">
      <xdr:nvSpPr>
        <xdr:cNvPr id="464" name="テキスト ボックス 463"/>
        <xdr:cNvSpPr txBox="1"/>
      </xdr:nvSpPr>
      <xdr:spPr>
        <a:xfrm>
          <a:off x="8483111" y="166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138511</xdr:rowOff>
    </xdr:from>
    <xdr:to>
      <xdr:col>23</xdr:col>
      <xdr:colOff>517525</xdr:colOff>
      <xdr:row>38</xdr:row>
      <xdr:rowOff>138877</xdr:rowOff>
    </xdr:to>
    <xdr:cxnSp macro="">
      <xdr:nvCxnSpPr>
        <xdr:cNvPr id="491" name="直線コネクタ 490"/>
        <xdr:cNvCxnSpPr/>
      </xdr:nvCxnSpPr>
      <xdr:spPr>
        <a:xfrm flipV="1">
          <a:off x="15481300" y="665361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137963</xdr:rowOff>
    </xdr:from>
    <xdr:to>
      <xdr:col>22</xdr:col>
      <xdr:colOff>365125</xdr:colOff>
      <xdr:row>38</xdr:row>
      <xdr:rowOff>138877</xdr:rowOff>
    </xdr:to>
    <xdr:cxnSp macro="">
      <xdr:nvCxnSpPr>
        <xdr:cNvPr id="494" name="直線コネクタ 493"/>
        <xdr:cNvCxnSpPr/>
      </xdr:nvCxnSpPr>
      <xdr:spPr>
        <a:xfrm>
          <a:off x="14592300" y="66530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15689</xdr:rowOff>
    </xdr:from>
    <xdr:ext cx="378565" cy="259045"/>
    <xdr:sp macro="" textlink="">
      <xdr:nvSpPr>
        <xdr:cNvPr id="496" name="テキスト ボックス 495"/>
        <xdr:cNvSpPr txBox="1"/>
      </xdr:nvSpPr>
      <xdr:spPr>
        <a:xfrm>
          <a:off x="15292017" y="635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137048</xdr:rowOff>
    </xdr:from>
    <xdr:to>
      <xdr:col>21</xdr:col>
      <xdr:colOff>161925</xdr:colOff>
      <xdr:row>38</xdr:row>
      <xdr:rowOff>137963</xdr:rowOff>
    </xdr:to>
    <xdr:cxnSp macro="">
      <xdr:nvCxnSpPr>
        <xdr:cNvPr id="497" name="直線コネクタ 496"/>
        <xdr:cNvCxnSpPr/>
      </xdr:nvCxnSpPr>
      <xdr:spPr>
        <a:xfrm>
          <a:off x="13703300" y="66521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121915</xdr:rowOff>
    </xdr:from>
    <xdr:to>
      <xdr:col>19</xdr:col>
      <xdr:colOff>644525</xdr:colOff>
      <xdr:row>38</xdr:row>
      <xdr:rowOff>137048</xdr:rowOff>
    </xdr:to>
    <xdr:cxnSp macro="">
      <xdr:nvCxnSpPr>
        <xdr:cNvPr id="500" name="直線コネクタ 499"/>
        <xdr:cNvCxnSpPr/>
      </xdr:nvCxnSpPr>
      <xdr:spPr>
        <a:xfrm>
          <a:off x="12814300" y="6637015"/>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87711</xdr:rowOff>
    </xdr:from>
    <xdr:to>
      <xdr:col>23</xdr:col>
      <xdr:colOff>568325</xdr:colOff>
      <xdr:row>39</xdr:row>
      <xdr:rowOff>17861</xdr:rowOff>
    </xdr:to>
    <xdr:sp macro="" textlink="">
      <xdr:nvSpPr>
        <xdr:cNvPr id="510" name="円/楕円 509"/>
        <xdr:cNvSpPr/>
      </xdr:nvSpPr>
      <xdr:spPr>
        <a:xfrm>
          <a:off x="162687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313932" cy="259045"/>
    <xdr:sp macro="" textlink="">
      <xdr:nvSpPr>
        <xdr:cNvPr id="511" name="災害復旧事業費該当値テキスト"/>
        <xdr:cNvSpPr txBox="1"/>
      </xdr:nvSpPr>
      <xdr:spPr>
        <a:xfrm>
          <a:off x="16370300" y="6562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88077</xdr:rowOff>
    </xdr:from>
    <xdr:to>
      <xdr:col>22</xdr:col>
      <xdr:colOff>415925</xdr:colOff>
      <xdr:row>39</xdr:row>
      <xdr:rowOff>18227</xdr:rowOff>
    </xdr:to>
    <xdr:sp macro="" textlink="">
      <xdr:nvSpPr>
        <xdr:cNvPr id="512" name="円/楕円 511"/>
        <xdr:cNvSpPr/>
      </xdr:nvSpPr>
      <xdr:spPr>
        <a:xfrm>
          <a:off x="15430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9354</xdr:rowOff>
    </xdr:from>
    <xdr:ext cx="313932" cy="259045"/>
    <xdr:sp macro="" textlink="">
      <xdr:nvSpPr>
        <xdr:cNvPr id="513" name="テキスト ボックス 512"/>
        <xdr:cNvSpPr txBox="1"/>
      </xdr:nvSpPr>
      <xdr:spPr>
        <a:xfrm>
          <a:off x="15324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87163</xdr:rowOff>
    </xdr:from>
    <xdr:to>
      <xdr:col>21</xdr:col>
      <xdr:colOff>212725</xdr:colOff>
      <xdr:row>39</xdr:row>
      <xdr:rowOff>17313</xdr:rowOff>
    </xdr:to>
    <xdr:sp macro="" textlink="">
      <xdr:nvSpPr>
        <xdr:cNvPr id="514" name="円/楕円 513"/>
        <xdr:cNvSpPr/>
      </xdr:nvSpPr>
      <xdr:spPr>
        <a:xfrm>
          <a:off x="14541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8440</xdr:rowOff>
    </xdr:from>
    <xdr:ext cx="313932" cy="259045"/>
    <xdr:sp macro="" textlink="">
      <xdr:nvSpPr>
        <xdr:cNvPr id="515" name="テキスト ボックス 514"/>
        <xdr:cNvSpPr txBox="1"/>
      </xdr:nvSpPr>
      <xdr:spPr>
        <a:xfrm>
          <a:off x="14435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86248</xdr:rowOff>
    </xdr:from>
    <xdr:to>
      <xdr:col>20</xdr:col>
      <xdr:colOff>9525</xdr:colOff>
      <xdr:row>39</xdr:row>
      <xdr:rowOff>16398</xdr:rowOff>
    </xdr:to>
    <xdr:sp macro="" textlink="">
      <xdr:nvSpPr>
        <xdr:cNvPr id="516" name="円/楕円 515"/>
        <xdr:cNvSpPr/>
      </xdr:nvSpPr>
      <xdr:spPr>
        <a:xfrm>
          <a:off x="1365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7525</xdr:rowOff>
    </xdr:from>
    <xdr:ext cx="313932" cy="259045"/>
    <xdr:sp macro="" textlink="">
      <xdr:nvSpPr>
        <xdr:cNvPr id="517" name="テキスト ボックス 516"/>
        <xdr:cNvSpPr txBox="1"/>
      </xdr:nvSpPr>
      <xdr:spPr>
        <a:xfrm>
          <a:off x="13546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71115</xdr:rowOff>
    </xdr:from>
    <xdr:to>
      <xdr:col>18</xdr:col>
      <xdr:colOff>492125</xdr:colOff>
      <xdr:row>39</xdr:row>
      <xdr:rowOff>1265</xdr:rowOff>
    </xdr:to>
    <xdr:sp macro="" textlink="">
      <xdr:nvSpPr>
        <xdr:cNvPr id="518" name="円/楕円 517"/>
        <xdr:cNvSpPr/>
      </xdr:nvSpPr>
      <xdr:spPr>
        <a:xfrm>
          <a:off x="12763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163842</xdr:rowOff>
    </xdr:from>
    <xdr:ext cx="378565" cy="259045"/>
    <xdr:sp macro="" textlink="">
      <xdr:nvSpPr>
        <xdr:cNvPr id="519" name="テキスト ボックス 518"/>
        <xdr:cNvSpPr txBox="1"/>
      </xdr:nvSpPr>
      <xdr:spPr>
        <a:xfrm>
          <a:off x="12625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159573</xdr:rowOff>
    </xdr:from>
    <xdr:to>
      <xdr:col>23</xdr:col>
      <xdr:colOff>517525</xdr:colOff>
      <xdr:row>77</xdr:row>
      <xdr:rowOff>164117</xdr:rowOff>
    </xdr:to>
    <xdr:cxnSp macro="">
      <xdr:nvCxnSpPr>
        <xdr:cNvPr id="601" name="直線コネクタ 600"/>
        <xdr:cNvCxnSpPr/>
      </xdr:nvCxnSpPr>
      <xdr:spPr>
        <a:xfrm>
          <a:off x="15481300" y="13361223"/>
          <a:ext cx="8382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96832</xdr:rowOff>
    </xdr:from>
    <xdr:ext cx="534377" cy="259045"/>
    <xdr:sp macro="" textlink="">
      <xdr:nvSpPr>
        <xdr:cNvPr id="602" name="公債費平均値テキスト"/>
        <xdr:cNvSpPr txBox="1"/>
      </xdr:nvSpPr>
      <xdr:spPr>
        <a:xfrm>
          <a:off x="16370300" y="12955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141086</xdr:rowOff>
    </xdr:from>
    <xdr:to>
      <xdr:col>22</xdr:col>
      <xdr:colOff>365125</xdr:colOff>
      <xdr:row>77</xdr:row>
      <xdr:rowOff>159573</xdr:rowOff>
    </xdr:to>
    <xdr:cxnSp macro="">
      <xdr:nvCxnSpPr>
        <xdr:cNvPr id="604" name="直線コネクタ 603"/>
        <xdr:cNvCxnSpPr/>
      </xdr:nvCxnSpPr>
      <xdr:spPr>
        <a:xfrm>
          <a:off x="14592300" y="13342736"/>
          <a:ext cx="889000" cy="1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50051</xdr:rowOff>
    </xdr:from>
    <xdr:ext cx="534377" cy="259045"/>
    <xdr:sp macro="" textlink="">
      <xdr:nvSpPr>
        <xdr:cNvPr id="606" name="テキスト ボックス 605"/>
        <xdr:cNvSpPr txBox="1"/>
      </xdr:nvSpPr>
      <xdr:spPr>
        <a:xfrm>
          <a:off x="15214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113268</xdr:rowOff>
    </xdr:from>
    <xdr:to>
      <xdr:col>21</xdr:col>
      <xdr:colOff>161925</xdr:colOff>
      <xdr:row>77</xdr:row>
      <xdr:rowOff>141086</xdr:rowOff>
    </xdr:to>
    <xdr:cxnSp macro="">
      <xdr:nvCxnSpPr>
        <xdr:cNvPr id="607" name="直線コネクタ 606"/>
        <xdr:cNvCxnSpPr/>
      </xdr:nvCxnSpPr>
      <xdr:spPr>
        <a:xfrm>
          <a:off x="13703300" y="13314918"/>
          <a:ext cx="889000" cy="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78626</xdr:rowOff>
    </xdr:from>
    <xdr:ext cx="534377" cy="259045"/>
    <xdr:sp macro="" textlink="">
      <xdr:nvSpPr>
        <xdr:cNvPr id="609" name="テキスト ボックス 608"/>
        <xdr:cNvSpPr txBox="1"/>
      </xdr:nvSpPr>
      <xdr:spPr>
        <a:xfrm>
          <a:off x="14325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82522</xdr:rowOff>
    </xdr:from>
    <xdr:to>
      <xdr:col>19</xdr:col>
      <xdr:colOff>644525</xdr:colOff>
      <xdr:row>77</xdr:row>
      <xdr:rowOff>113268</xdr:rowOff>
    </xdr:to>
    <xdr:cxnSp macro="">
      <xdr:nvCxnSpPr>
        <xdr:cNvPr id="610" name="直線コネクタ 609"/>
        <xdr:cNvCxnSpPr/>
      </xdr:nvCxnSpPr>
      <xdr:spPr>
        <a:xfrm>
          <a:off x="12814300" y="13284172"/>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80925</xdr:rowOff>
    </xdr:from>
    <xdr:ext cx="534377" cy="259045"/>
    <xdr:sp macro="" textlink="">
      <xdr:nvSpPr>
        <xdr:cNvPr id="612" name="テキスト ボックス 611"/>
        <xdr:cNvSpPr txBox="1"/>
      </xdr:nvSpPr>
      <xdr:spPr>
        <a:xfrm>
          <a:off x="13436111" y="127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113317</xdr:rowOff>
    </xdr:from>
    <xdr:to>
      <xdr:col>23</xdr:col>
      <xdr:colOff>568325</xdr:colOff>
      <xdr:row>78</xdr:row>
      <xdr:rowOff>43467</xdr:rowOff>
    </xdr:to>
    <xdr:sp macro="" textlink="">
      <xdr:nvSpPr>
        <xdr:cNvPr id="620" name="円/楕円 619"/>
        <xdr:cNvSpPr/>
      </xdr:nvSpPr>
      <xdr:spPr>
        <a:xfrm>
          <a:off x="16268700" y="133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91744</xdr:rowOff>
    </xdr:from>
    <xdr:ext cx="534377" cy="259045"/>
    <xdr:sp macro="" textlink="">
      <xdr:nvSpPr>
        <xdr:cNvPr id="621" name="公債費該当値テキスト"/>
        <xdr:cNvSpPr txBox="1"/>
      </xdr:nvSpPr>
      <xdr:spPr>
        <a:xfrm>
          <a:off x="16370300" y="132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108773</xdr:rowOff>
    </xdr:from>
    <xdr:to>
      <xdr:col>22</xdr:col>
      <xdr:colOff>415925</xdr:colOff>
      <xdr:row>78</xdr:row>
      <xdr:rowOff>38923</xdr:rowOff>
    </xdr:to>
    <xdr:sp macro="" textlink="">
      <xdr:nvSpPr>
        <xdr:cNvPr id="622" name="円/楕円 621"/>
        <xdr:cNvSpPr/>
      </xdr:nvSpPr>
      <xdr:spPr>
        <a:xfrm>
          <a:off x="154305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30050</xdr:rowOff>
    </xdr:from>
    <xdr:ext cx="534377" cy="259045"/>
    <xdr:sp macro="" textlink="">
      <xdr:nvSpPr>
        <xdr:cNvPr id="623" name="テキスト ボックス 622"/>
        <xdr:cNvSpPr txBox="1"/>
      </xdr:nvSpPr>
      <xdr:spPr>
        <a:xfrm>
          <a:off x="15214111" y="134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90286</xdr:rowOff>
    </xdr:from>
    <xdr:to>
      <xdr:col>21</xdr:col>
      <xdr:colOff>212725</xdr:colOff>
      <xdr:row>78</xdr:row>
      <xdr:rowOff>20436</xdr:rowOff>
    </xdr:to>
    <xdr:sp macro="" textlink="">
      <xdr:nvSpPr>
        <xdr:cNvPr id="624" name="円/楕円 623"/>
        <xdr:cNvSpPr/>
      </xdr:nvSpPr>
      <xdr:spPr>
        <a:xfrm>
          <a:off x="14541500" y="132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11563</xdr:rowOff>
    </xdr:from>
    <xdr:ext cx="534377" cy="259045"/>
    <xdr:sp macro="" textlink="">
      <xdr:nvSpPr>
        <xdr:cNvPr id="625" name="テキスト ボックス 624"/>
        <xdr:cNvSpPr txBox="1"/>
      </xdr:nvSpPr>
      <xdr:spPr>
        <a:xfrm>
          <a:off x="14325111" y="133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62468</xdr:rowOff>
    </xdr:from>
    <xdr:to>
      <xdr:col>20</xdr:col>
      <xdr:colOff>9525</xdr:colOff>
      <xdr:row>77</xdr:row>
      <xdr:rowOff>164068</xdr:rowOff>
    </xdr:to>
    <xdr:sp macro="" textlink="">
      <xdr:nvSpPr>
        <xdr:cNvPr id="626" name="円/楕円 625"/>
        <xdr:cNvSpPr/>
      </xdr:nvSpPr>
      <xdr:spPr>
        <a:xfrm>
          <a:off x="13652500" y="132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155195</xdr:rowOff>
    </xdr:from>
    <xdr:ext cx="534377" cy="259045"/>
    <xdr:sp macro="" textlink="">
      <xdr:nvSpPr>
        <xdr:cNvPr id="627" name="テキスト ボックス 626"/>
        <xdr:cNvSpPr txBox="1"/>
      </xdr:nvSpPr>
      <xdr:spPr>
        <a:xfrm>
          <a:off x="13436111" y="133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31722</xdr:rowOff>
    </xdr:from>
    <xdr:to>
      <xdr:col>18</xdr:col>
      <xdr:colOff>492125</xdr:colOff>
      <xdr:row>77</xdr:row>
      <xdr:rowOff>133322</xdr:rowOff>
    </xdr:to>
    <xdr:sp macro="" textlink="">
      <xdr:nvSpPr>
        <xdr:cNvPr id="628" name="円/楕円 627"/>
        <xdr:cNvSpPr/>
      </xdr:nvSpPr>
      <xdr:spPr>
        <a:xfrm>
          <a:off x="12763500" y="132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124449</xdr:rowOff>
    </xdr:from>
    <xdr:ext cx="534377" cy="259045"/>
    <xdr:sp macro="" textlink="">
      <xdr:nvSpPr>
        <xdr:cNvPr id="629" name="テキスト ボックス 628"/>
        <xdr:cNvSpPr txBox="1"/>
      </xdr:nvSpPr>
      <xdr:spPr>
        <a:xfrm>
          <a:off x="12547111" y="133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22053</xdr:rowOff>
    </xdr:from>
    <xdr:to>
      <xdr:col>23</xdr:col>
      <xdr:colOff>517525</xdr:colOff>
      <xdr:row>98</xdr:row>
      <xdr:rowOff>42179</xdr:rowOff>
    </xdr:to>
    <xdr:cxnSp macro="">
      <xdr:nvCxnSpPr>
        <xdr:cNvPr id="656" name="直線コネクタ 655"/>
        <xdr:cNvCxnSpPr/>
      </xdr:nvCxnSpPr>
      <xdr:spPr>
        <a:xfrm flipV="1">
          <a:off x="15481300" y="16824153"/>
          <a:ext cx="8382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42179</xdr:rowOff>
    </xdr:from>
    <xdr:to>
      <xdr:col>22</xdr:col>
      <xdr:colOff>365125</xdr:colOff>
      <xdr:row>98</xdr:row>
      <xdr:rowOff>88630</xdr:rowOff>
    </xdr:to>
    <xdr:cxnSp macro="">
      <xdr:nvCxnSpPr>
        <xdr:cNvPr id="659" name="直線コネクタ 658"/>
        <xdr:cNvCxnSpPr/>
      </xdr:nvCxnSpPr>
      <xdr:spPr>
        <a:xfrm flipV="1">
          <a:off x="14592300" y="16844279"/>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77319</xdr:rowOff>
    </xdr:from>
    <xdr:to>
      <xdr:col>21</xdr:col>
      <xdr:colOff>161925</xdr:colOff>
      <xdr:row>98</xdr:row>
      <xdr:rowOff>88630</xdr:rowOff>
    </xdr:to>
    <xdr:cxnSp macro="">
      <xdr:nvCxnSpPr>
        <xdr:cNvPr id="662" name="直線コネクタ 661"/>
        <xdr:cNvCxnSpPr/>
      </xdr:nvCxnSpPr>
      <xdr:spPr>
        <a:xfrm>
          <a:off x="13703300" y="16879419"/>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71248</xdr:rowOff>
    </xdr:from>
    <xdr:to>
      <xdr:col>19</xdr:col>
      <xdr:colOff>644525</xdr:colOff>
      <xdr:row>98</xdr:row>
      <xdr:rowOff>77319</xdr:rowOff>
    </xdr:to>
    <xdr:cxnSp macro="">
      <xdr:nvCxnSpPr>
        <xdr:cNvPr id="665" name="直線コネクタ 664"/>
        <xdr:cNvCxnSpPr/>
      </xdr:nvCxnSpPr>
      <xdr:spPr>
        <a:xfrm>
          <a:off x="12814300" y="16873348"/>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142703</xdr:rowOff>
    </xdr:from>
    <xdr:to>
      <xdr:col>23</xdr:col>
      <xdr:colOff>568325</xdr:colOff>
      <xdr:row>98</xdr:row>
      <xdr:rowOff>72853</xdr:rowOff>
    </xdr:to>
    <xdr:sp macro="" textlink="">
      <xdr:nvSpPr>
        <xdr:cNvPr id="675" name="円/楕円 674"/>
        <xdr:cNvSpPr/>
      </xdr:nvSpPr>
      <xdr:spPr>
        <a:xfrm>
          <a:off x="16268700" y="167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102080</xdr:rowOff>
    </xdr:from>
    <xdr:ext cx="534377" cy="259045"/>
    <xdr:sp macro="" textlink="">
      <xdr:nvSpPr>
        <xdr:cNvPr id="676" name="積立金該当値テキスト"/>
        <xdr:cNvSpPr txBox="1"/>
      </xdr:nvSpPr>
      <xdr:spPr>
        <a:xfrm>
          <a:off x="16370300" y="165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162829</xdr:rowOff>
    </xdr:from>
    <xdr:to>
      <xdr:col>22</xdr:col>
      <xdr:colOff>415925</xdr:colOff>
      <xdr:row>98</xdr:row>
      <xdr:rowOff>92979</xdr:rowOff>
    </xdr:to>
    <xdr:sp macro="" textlink="">
      <xdr:nvSpPr>
        <xdr:cNvPr id="677" name="円/楕円 676"/>
        <xdr:cNvSpPr/>
      </xdr:nvSpPr>
      <xdr:spPr>
        <a:xfrm>
          <a:off x="15430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84106</xdr:rowOff>
    </xdr:from>
    <xdr:ext cx="534377" cy="259045"/>
    <xdr:sp macro="" textlink="">
      <xdr:nvSpPr>
        <xdr:cNvPr id="678" name="テキスト ボックス 677"/>
        <xdr:cNvSpPr txBox="1"/>
      </xdr:nvSpPr>
      <xdr:spPr>
        <a:xfrm>
          <a:off x="15214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37830</xdr:rowOff>
    </xdr:from>
    <xdr:to>
      <xdr:col>21</xdr:col>
      <xdr:colOff>212725</xdr:colOff>
      <xdr:row>98</xdr:row>
      <xdr:rowOff>139430</xdr:rowOff>
    </xdr:to>
    <xdr:sp macro="" textlink="">
      <xdr:nvSpPr>
        <xdr:cNvPr id="679" name="円/楕円 678"/>
        <xdr:cNvSpPr/>
      </xdr:nvSpPr>
      <xdr:spPr>
        <a:xfrm>
          <a:off x="14541500" y="168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130557</xdr:rowOff>
    </xdr:from>
    <xdr:ext cx="469744" cy="259045"/>
    <xdr:sp macro="" textlink="">
      <xdr:nvSpPr>
        <xdr:cNvPr id="680" name="テキスト ボックス 679"/>
        <xdr:cNvSpPr txBox="1"/>
      </xdr:nvSpPr>
      <xdr:spPr>
        <a:xfrm>
          <a:off x="14357427" y="1693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26519</xdr:rowOff>
    </xdr:from>
    <xdr:to>
      <xdr:col>20</xdr:col>
      <xdr:colOff>9525</xdr:colOff>
      <xdr:row>98</xdr:row>
      <xdr:rowOff>128119</xdr:rowOff>
    </xdr:to>
    <xdr:sp macro="" textlink="">
      <xdr:nvSpPr>
        <xdr:cNvPr id="681" name="円/楕円 680"/>
        <xdr:cNvSpPr/>
      </xdr:nvSpPr>
      <xdr:spPr>
        <a:xfrm>
          <a:off x="13652500" y="168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119246</xdr:rowOff>
    </xdr:from>
    <xdr:ext cx="469744" cy="259045"/>
    <xdr:sp macro="" textlink="">
      <xdr:nvSpPr>
        <xdr:cNvPr id="682" name="テキスト ボックス 681"/>
        <xdr:cNvSpPr txBox="1"/>
      </xdr:nvSpPr>
      <xdr:spPr>
        <a:xfrm>
          <a:off x="13468427" y="1692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20448</xdr:rowOff>
    </xdr:from>
    <xdr:to>
      <xdr:col>18</xdr:col>
      <xdr:colOff>492125</xdr:colOff>
      <xdr:row>98</xdr:row>
      <xdr:rowOff>122048</xdr:rowOff>
    </xdr:to>
    <xdr:sp macro="" textlink="">
      <xdr:nvSpPr>
        <xdr:cNvPr id="683" name="円/楕円 682"/>
        <xdr:cNvSpPr/>
      </xdr:nvSpPr>
      <xdr:spPr>
        <a:xfrm>
          <a:off x="12763500" y="168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113175</xdr:rowOff>
    </xdr:from>
    <xdr:ext cx="469744" cy="259045"/>
    <xdr:sp macro="" textlink="">
      <xdr:nvSpPr>
        <xdr:cNvPr id="684" name="テキスト ボックス 683"/>
        <xdr:cNvSpPr txBox="1"/>
      </xdr:nvSpPr>
      <xdr:spPr>
        <a:xfrm>
          <a:off x="12579427" y="1691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42490</xdr:rowOff>
    </xdr:from>
    <xdr:to>
      <xdr:col>32</xdr:col>
      <xdr:colOff>187325</xdr:colOff>
      <xdr:row>39</xdr:row>
      <xdr:rowOff>52179</xdr:rowOff>
    </xdr:to>
    <xdr:cxnSp macro="">
      <xdr:nvCxnSpPr>
        <xdr:cNvPr id="715" name="直線コネクタ 714"/>
        <xdr:cNvCxnSpPr/>
      </xdr:nvCxnSpPr>
      <xdr:spPr>
        <a:xfrm>
          <a:off x="21323300" y="6729040"/>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40313</xdr:rowOff>
    </xdr:from>
    <xdr:to>
      <xdr:col>31</xdr:col>
      <xdr:colOff>34925</xdr:colOff>
      <xdr:row>39</xdr:row>
      <xdr:rowOff>42490</xdr:rowOff>
    </xdr:to>
    <xdr:cxnSp macro="">
      <xdr:nvCxnSpPr>
        <xdr:cNvPr id="718" name="直線コネクタ 717"/>
        <xdr:cNvCxnSpPr/>
      </xdr:nvCxnSpPr>
      <xdr:spPr>
        <a:xfrm>
          <a:off x="20434300" y="6726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31823</xdr:rowOff>
    </xdr:from>
    <xdr:to>
      <xdr:col>29</xdr:col>
      <xdr:colOff>517525</xdr:colOff>
      <xdr:row>39</xdr:row>
      <xdr:rowOff>40313</xdr:rowOff>
    </xdr:to>
    <xdr:cxnSp macro="">
      <xdr:nvCxnSpPr>
        <xdr:cNvPr id="721" name="直線コネクタ 720"/>
        <xdr:cNvCxnSpPr/>
      </xdr:nvCxnSpPr>
      <xdr:spPr>
        <a:xfrm>
          <a:off x="19545300" y="671837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31823</xdr:rowOff>
    </xdr:from>
    <xdr:to>
      <xdr:col>28</xdr:col>
      <xdr:colOff>314325</xdr:colOff>
      <xdr:row>39</xdr:row>
      <xdr:rowOff>32803</xdr:rowOff>
    </xdr:to>
    <xdr:cxnSp macro="">
      <xdr:nvCxnSpPr>
        <xdr:cNvPr id="724" name="直線コネクタ 723"/>
        <xdr:cNvCxnSpPr/>
      </xdr:nvCxnSpPr>
      <xdr:spPr>
        <a:xfrm flipV="1">
          <a:off x="18656300" y="671837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1379</xdr:rowOff>
    </xdr:from>
    <xdr:to>
      <xdr:col>32</xdr:col>
      <xdr:colOff>238125</xdr:colOff>
      <xdr:row>39</xdr:row>
      <xdr:rowOff>102979</xdr:rowOff>
    </xdr:to>
    <xdr:sp macro="" textlink="">
      <xdr:nvSpPr>
        <xdr:cNvPr id="734" name="円/楕円 733"/>
        <xdr:cNvSpPr/>
      </xdr:nvSpPr>
      <xdr:spPr>
        <a:xfrm>
          <a:off x="221107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115115</xdr:rowOff>
    </xdr:from>
    <xdr:ext cx="378565" cy="259045"/>
    <xdr:sp macro="" textlink="">
      <xdr:nvSpPr>
        <xdr:cNvPr id="735" name="投資及び出資金該当値テキスト"/>
        <xdr:cNvSpPr txBox="1"/>
      </xdr:nvSpPr>
      <xdr:spPr>
        <a:xfrm>
          <a:off x="22212300" y="663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163140</xdr:rowOff>
    </xdr:from>
    <xdr:to>
      <xdr:col>31</xdr:col>
      <xdr:colOff>85725</xdr:colOff>
      <xdr:row>39</xdr:row>
      <xdr:rowOff>93290</xdr:rowOff>
    </xdr:to>
    <xdr:sp macro="" textlink="">
      <xdr:nvSpPr>
        <xdr:cNvPr id="736" name="円/楕円 735"/>
        <xdr:cNvSpPr/>
      </xdr:nvSpPr>
      <xdr:spPr>
        <a:xfrm>
          <a:off x="21272500" y="667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84417</xdr:rowOff>
    </xdr:from>
    <xdr:ext cx="378565" cy="259045"/>
    <xdr:sp macro="" textlink="">
      <xdr:nvSpPr>
        <xdr:cNvPr id="737" name="テキスト ボックス 736"/>
        <xdr:cNvSpPr txBox="1"/>
      </xdr:nvSpPr>
      <xdr:spPr>
        <a:xfrm>
          <a:off x="21134017" y="677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160963</xdr:rowOff>
    </xdr:from>
    <xdr:to>
      <xdr:col>29</xdr:col>
      <xdr:colOff>568325</xdr:colOff>
      <xdr:row>39</xdr:row>
      <xdr:rowOff>91113</xdr:rowOff>
    </xdr:to>
    <xdr:sp macro="" textlink="">
      <xdr:nvSpPr>
        <xdr:cNvPr id="738" name="円/楕円 737"/>
        <xdr:cNvSpPr/>
      </xdr:nvSpPr>
      <xdr:spPr>
        <a:xfrm>
          <a:off x="20383500" y="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82240</xdr:rowOff>
    </xdr:from>
    <xdr:ext cx="378565" cy="259045"/>
    <xdr:sp macro="" textlink="">
      <xdr:nvSpPr>
        <xdr:cNvPr id="739" name="テキスト ボックス 738"/>
        <xdr:cNvSpPr txBox="1"/>
      </xdr:nvSpPr>
      <xdr:spPr>
        <a:xfrm>
          <a:off x="20245017" y="676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152473</xdr:rowOff>
    </xdr:from>
    <xdr:to>
      <xdr:col>28</xdr:col>
      <xdr:colOff>365125</xdr:colOff>
      <xdr:row>39</xdr:row>
      <xdr:rowOff>82623</xdr:rowOff>
    </xdr:to>
    <xdr:sp macro="" textlink="">
      <xdr:nvSpPr>
        <xdr:cNvPr id="740" name="円/楕円 739"/>
        <xdr:cNvSpPr/>
      </xdr:nvSpPr>
      <xdr:spPr>
        <a:xfrm>
          <a:off x="19494500" y="66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73750</xdr:rowOff>
    </xdr:from>
    <xdr:ext cx="378565" cy="259045"/>
    <xdr:sp macro="" textlink="">
      <xdr:nvSpPr>
        <xdr:cNvPr id="741" name="テキスト ボックス 740"/>
        <xdr:cNvSpPr txBox="1"/>
      </xdr:nvSpPr>
      <xdr:spPr>
        <a:xfrm>
          <a:off x="19356017" y="676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153453</xdr:rowOff>
    </xdr:from>
    <xdr:to>
      <xdr:col>27</xdr:col>
      <xdr:colOff>161925</xdr:colOff>
      <xdr:row>39</xdr:row>
      <xdr:rowOff>83603</xdr:rowOff>
    </xdr:to>
    <xdr:sp macro="" textlink="">
      <xdr:nvSpPr>
        <xdr:cNvPr id="742" name="円/楕円 741"/>
        <xdr:cNvSpPr/>
      </xdr:nvSpPr>
      <xdr:spPr>
        <a:xfrm>
          <a:off x="18605500" y="66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74730</xdr:rowOff>
    </xdr:from>
    <xdr:ext cx="378565" cy="259045"/>
    <xdr:sp macro="" textlink="">
      <xdr:nvSpPr>
        <xdr:cNvPr id="743" name="テキスト ボックス 742"/>
        <xdr:cNvSpPr txBox="1"/>
      </xdr:nvSpPr>
      <xdr:spPr>
        <a:xfrm>
          <a:off x="18467017" y="6761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120132</xdr:rowOff>
    </xdr:from>
    <xdr:to>
      <xdr:col>32</xdr:col>
      <xdr:colOff>187325</xdr:colOff>
      <xdr:row>58</xdr:row>
      <xdr:rowOff>120178</xdr:rowOff>
    </xdr:to>
    <xdr:cxnSp macro="">
      <xdr:nvCxnSpPr>
        <xdr:cNvPr id="770" name="直線コネクタ 769"/>
        <xdr:cNvCxnSpPr/>
      </xdr:nvCxnSpPr>
      <xdr:spPr>
        <a:xfrm>
          <a:off x="21323300" y="1006423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120132</xdr:rowOff>
    </xdr:from>
    <xdr:to>
      <xdr:col>31</xdr:col>
      <xdr:colOff>34925</xdr:colOff>
      <xdr:row>58</xdr:row>
      <xdr:rowOff>120132</xdr:rowOff>
    </xdr:to>
    <xdr:cxnSp macro="">
      <xdr:nvCxnSpPr>
        <xdr:cNvPr id="773" name="直線コネクタ 772"/>
        <xdr:cNvCxnSpPr/>
      </xdr:nvCxnSpPr>
      <xdr:spPr>
        <a:xfrm>
          <a:off x="20434300" y="10064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120132</xdr:rowOff>
    </xdr:from>
    <xdr:to>
      <xdr:col>29</xdr:col>
      <xdr:colOff>517525</xdr:colOff>
      <xdr:row>58</xdr:row>
      <xdr:rowOff>120223</xdr:rowOff>
    </xdr:to>
    <xdr:cxnSp macro="">
      <xdr:nvCxnSpPr>
        <xdr:cNvPr id="776" name="直線コネクタ 775"/>
        <xdr:cNvCxnSpPr/>
      </xdr:nvCxnSpPr>
      <xdr:spPr>
        <a:xfrm flipV="1">
          <a:off x="19545300" y="1006423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91648</xdr:rowOff>
    </xdr:from>
    <xdr:to>
      <xdr:col>28</xdr:col>
      <xdr:colOff>314325</xdr:colOff>
      <xdr:row>58</xdr:row>
      <xdr:rowOff>120223</xdr:rowOff>
    </xdr:to>
    <xdr:cxnSp macro="">
      <xdr:nvCxnSpPr>
        <xdr:cNvPr id="779" name="直線コネクタ 778"/>
        <xdr:cNvCxnSpPr/>
      </xdr:nvCxnSpPr>
      <xdr:spPr>
        <a:xfrm>
          <a:off x="18656300" y="9864298"/>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69378</xdr:rowOff>
    </xdr:from>
    <xdr:to>
      <xdr:col>32</xdr:col>
      <xdr:colOff>238125</xdr:colOff>
      <xdr:row>58</xdr:row>
      <xdr:rowOff>170978</xdr:rowOff>
    </xdr:to>
    <xdr:sp macro="" textlink="">
      <xdr:nvSpPr>
        <xdr:cNvPr id="789" name="円/楕円 788"/>
        <xdr:cNvSpPr/>
      </xdr:nvSpPr>
      <xdr:spPr>
        <a:xfrm>
          <a:off x="22110700" y="10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155755</xdr:rowOff>
    </xdr:from>
    <xdr:ext cx="378565" cy="259045"/>
    <xdr:sp macro="" textlink="">
      <xdr:nvSpPr>
        <xdr:cNvPr id="790" name="貸付金該当値テキスト"/>
        <xdr:cNvSpPr txBox="1"/>
      </xdr:nvSpPr>
      <xdr:spPr>
        <a:xfrm>
          <a:off x="22212300" y="992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69332</xdr:rowOff>
    </xdr:from>
    <xdr:to>
      <xdr:col>31</xdr:col>
      <xdr:colOff>85725</xdr:colOff>
      <xdr:row>58</xdr:row>
      <xdr:rowOff>170932</xdr:rowOff>
    </xdr:to>
    <xdr:sp macro="" textlink="">
      <xdr:nvSpPr>
        <xdr:cNvPr id="791" name="円/楕円 790"/>
        <xdr:cNvSpPr/>
      </xdr:nvSpPr>
      <xdr:spPr>
        <a:xfrm>
          <a:off x="21272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162059</xdr:rowOff>
    </xdr:from>
    <xdr:ext cx="378565" cy="259045"/>
    <xdr:sp macro="" textlink="">
      <xdr:nvSpPr>
        <xdr:cNvPr id="792" name="テキスト ボックス 791"/>
        <xdr:cNvSpPr txBox="1"/>
      </xdr:nvSpPr>
      <xdr:spPr>
        <a:xfrm>
          <a:off x="21134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69332</xdr:rowOff>
    </xdr:from>
    <xdr:to>
      <xdr:col>29</xdr:col>
      <xdr:colOff>568325</xdr:colOff>
      <xdr:row>58</xdr:row>
      <xdr:rowOff>170932</xdr:rowOff>
    </xdr:to>
    <xdr:sp macro="" textlink="">
      <xdr:nvSpPr>
        <xdr:cNvPr id="793" name="円/楕円 792"/>
        <xdr:cNvSpPr/>
      </xdr:nvSpPr>
      <xdr:spPr>
        <a:xfrm>
          <a:off x="20383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162059</xdr:rowOff>
    </xdr:from>
    <xdr:ext cx="378565" cy="259045"/>
    <xdr:sp macro="" textlink="">
      <xdr:nvSpPr>
        <xdr:cNvPr id="794" name="テキスト ボックス 793"/>
        <xdr:cNvSpPr txBox="1"/>
      </xdr:nvSpPr>
      <xdr:spPr>
        <a:xfrm>
          <a:off x="20245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69423</xdr:rowOff>
    </xdr:from>
    <xdr:to>
      <xdr:col>28</xdr:col>
      <xdr:colOff>365125</xdr:colOff>
      <xdr:row>58</xdr:row>
      <xdr:rowOff>171023</xdr:rowOff>
    </xdr:to>
    <xdr:sp macro="" textlink="">
      <xdr:nvSpPr>
        <xdr:cNvPr id="795" name="円/楕円 794"/>
        <xdr:cNvSpPr/>
      </xdr:nvSpPr>
      <xdr:spPr>
        <a:xfrm>
          <a:off x="19494500" y="10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162150</xdr:rowOff>
    </xdr:from>
    <xdr:ext cx="378565" cy="259045"/>
    <xdr:sp macro="" textlink="">
      <xdr:nvSpPr>
        <xdr:cNvPr id="796" name="テキスト ボックス 795"/>
        <xdr:cNvSpPr txBox="1"/>
      </xdr:nvSpPr>
      <xdr:spPr>
        <a:xfrm>
          <a:off x="19356017" y="1010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40848</xdr:rowOff>
    </xdr:from>
    <xdr:to>
      <xdr:col>27</xdr:col>
      <xdr:colOff>161925</xdr:colOff>
      <xdr:row>57</xdr:row>
      <xdr:rowOff>142448</xdr:rowOff>
    </xdr:to>
    <xdr:sp macro="" textlink="">
      <xdr:nvSpPr>
        <xdr:cNvPr id="797" name="円/楕円 796"/>
        <xdr:cNvSpPr/>
      </xdr:nvSpPr>
      <xdr:spPr>
        <a:xfrm>
          <a:off x="18605500" y="98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133575</xdr:rowOff>
    </xdr:from>
    <xdr:ext cx="469744" cy="259045"/>
    <xdr:sp macro="" textlink="">
      <xdr:nvSpPr>
        <xdr:cNvPr id="798" name="テキスト ボックス 797"/>
        <xdr:cNvSpPr txBox="1"/>
      </xdr:nvSpPr>
      <xdr:spPr>
        <a:xfrm>
          <a:off x="18421427" y="99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116269</xdr:rowOff>
    </xdr:from>
    <xdr:to>
      <xdr:col>32</xdr:col>
      <xdr:colOff>187325</xdr:colOff>
      <xdr:row>77</xdr:row>
      <xdr:rowOff>117559</xdr:rowOff>
    </xdr:to>
    <xdr:cxnSp macro="">
      <xdr:nvCxnSpPr>
        <xdr:cNvPr id="830" name="直線コネクタ 829"/>
        <xdr:cNvCxnSpPr/>
      </xdr:nvCxnSpPr>
      <xdr:spPr>
        <a:xfrm>
          <a:off x="21323300" y="13317919"/>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116269</xdr:rowOff>
    </xdr:from>
    <xdr:to>
      <xdr:col>31</xdr:col>
      <xdr:colOff>34925</xdr:colOff>
      <xdr:row>78</xdr:row>
      <xdr:rowOff>12664</xdr:rowOff>
    </xdr:to>
    <xdr:cxnSp macro="">
      <xdr:nvCxnSpPr>
        <xdr:cNvPr id="833" name="直線コネクタ 832"/>
        <xdr:cNvCxnSpPr/>
      </xdr:nvCxnSpPr>
      <xdr:spPr>
        <a:xfrm flipV="1">
          <a:off x="20434300" y="13317919"/>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151527</xdr:rowOff>
    </xdr:from>
    <xdr:ext cx="534377" cy="259045"/>
    <xdr:sp macro="" textlink="">
      <xdr:nvSpPr>
        <xdr:cNvPr id="835" name="テキスト ボックス 834"/>
        <xdr:cNvSpPr txBox="1"/>
      </xdr:nvSpPr>
      <xdr:spPr>
        <a:xfrm>
          <a:off x="21056111" y="130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12664</xdr:rowOff>
    </xdr:from>
    <xdr:to>
      <xdr:col>29</xdr:col>
      <xdr:colOff>517525</xdr:colOff>
      <xdr:row>78</xdr:row>
      <xdr:rowOff>61601</xdr:rowOff>
    </xdr:to>
    <xdr:cxnSp macro="">
      <xdr:nvCxnSpPr>
        <xdr:cNvPr id="836" name="直線コネクタ 835"/>
        <xdr:cNvCxnSpPr/>
      </xdr:nvCxnSpPr>
      <xdr:spPr>
        <a:xfrm flipV="1">
          <a:off x="19545300" y="13385764"/>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61601</xdr:rowOff>
    </xdr:from>
    <xdr:to>
      <xdr:col>28</xdr:col>
      <xdr:colOff>314325</xdr:colOff>
      <xdr:row>78</xdr:row>
      <xdr:rowOff>103956</xdr:rowOff>
    </xdr:to>
    <xdr:cxnSp macro="">
      <xdr:nvCxnSpPr>
        <xdr:cNvPr id="839" name="直線コネクタ 838"/>
        <xdr:cNvCxnSpPr/>
      </xdr:nvCxnSpPr>
      <xdr:spPr>
        <a:xfrm flipV="1">
          <a:off x="18656300" y="13434701"/>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66759</xdr:rowOff>
    </xdr:from>
    <xdr:to>
      <xdr:col>32</xdr:col>
      <xdr:colOff>238125</xdr:colOff>
      <xdr:row>77</xdr:row>
      <xdr:rowOff>168359</xdr:rowOff>
    </xdr:to>
    <xdr:sp macro="" textlink="">
      <xdr:nvSpPr>
        <xdr:cNvPr id="849" name="円/楕円 848"/>
        <xdr:cNvSpPr/>
      </xdr:nvSpPr>
      <xdr:spPr>
        <a:xfrm>
          <a:off x="22110700" y="132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89636</xdr:rowOff>
    </xdr:from>
    <xdr:ext cx="534377" cy="259045"/>
    <xdr:sp macro="" textlink="">
      <xdr:nvSpPr>
        <xdr:cNvPr id="850" name="繰出金該当値テキスト"/>
        <xdr:cNvSpPr txBox="1"/>
      </xdr:nvSpPr>
      <xdr:spPr>
        <a:xfrm>
          <a:off x="22212300" y="131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39,856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65469</xdr:rowOff>
    </xdr:from>
    <xdr:to>
      <xdr:col>31</xdr:col>
      <xdr:colOff>85725</xdr:colOff>
      <xdr:row>77</xdr:row>
      <xdr:rowOff>167069</xdr:rowOff>
    </xdr:to>
    <xdr:sp macro="" textlink="">
      <xdr:nvSpPr>
        <xdr:cNvPr id="851" name="円/楕円 850"/>
        <xdr:cNvSpPr/>
      </xdr:nvSpPr>
      <xdr:spPr>
        <a:xfrm>
          <a:off x="21272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158196</xdr:rowOff>
    </xdr:from>
    <xdr:ext cx="534377" cy="259045"/>
    <xdr:sp macro="" textlink="">
      <xdr:nvSpPr>
        <xdr:cNvPr id="852" name="テキスト ボックス 851"/>
        <xdr:cNvSpPr txBox="1"/>
      </xdr:nvSpPr>
      <xdr:spPr>
        <a:xfrm>
          <a:off x="21056111" y="133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133314</xdr:rowOff>
    </xdr:from>
    <xdr:to>
      <xdr:col>29</xdr:col>
      <xdr:colOff>568325</xdr:colOff>
      <xdr:row>78</xdr:row>
      <xdr:rowOff>63464</xdr:rowOff>
    </xdr:to>
    <xdr:sp macro="" textlink="">
      <xdr:nvSpPr>
        <xdr:cNvPr id="853" name="円/楕円 852"/>
        <xdr:cNvSpPr/>
      </xdr:nvSpPr>
      <xdr:spPr>
        <a:xfrm>
          <a:off x="20383500" y="133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54591</xdr:rowOff>
    </xdr:from>
    <xdr:ext cx="534377" cy="259045"/>
    <xdr:sp macro="" textlink="">
      <xdr:nvSpPr>
        <xdr:cNvPr id="854" name="テキスト ボックス 853"/>
        <xdr:cNvSpPr txBox="1"/>
      </xdr:nvSpPr>
      <xdr:spPr>
        <a:xfrm>
          <a:off x="20167111" y="134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10801</xdr:rowOff>
    </xdr:from>
    <xdr:to>
      <xdr:col>28</xdr:col>
      <xdr:colOff>365125</xdr:colOff>
      <xdr:row>78</xdr:row>
      <xdr:rowOff>112401</xdr:rowOff>
    </xdr:to>
    <xdr:sp macro="" textlink="">
      <xdr:nvSpPr>
        <xdr:cNvPr id="855" name="円/楕円 854"/>
        <xdr:cNvSpPr/>
      </xdr:nvSpPr>
      <xdr:spPr>
        <a:xfrm>
          <a:off x="19494500" y="133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103528</xdr:rowOff>
    </xdr:from>
    <xdr:ext cx="534377" cy="259045"/>
    <xdr:sp macro="" textlink="">
      <xdr:nvSpPr>
        <xdr:cNvPr id="856" name="テキスト ボックス 855"/>
        <xdr:cNvSpPr txBox="1"/>
      </xdr:nvSpPr>
      <xdr:spPr>
        <a:xfrm>
          <a:off x="19278111" y="134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53156</xdr:rowOff>
    </xdr:from>
    <xdr:to>
      <xdr:col>27</xdr:col>
      <xdr:colOff>161925</xdr:colOff>
      <xdr:row>78</xdr:row>
      <xdr:rowOff>154756</xdr:rowOff>
    </xdr:to>
    <xdr:sp macro="" textlink="">
      <xdr:nvSpPr>
        <xdr:cNvPr id="857" name="円/楕円 856"/>
        <xdr:cNvSpPr/>
      </xdr:nvSpPr>
      <xdr:spPr>
        <a:xfrm>
          <a:off x="18605500" y="134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145883</xdr:rowOff>
    </xdr:from>
    <xdr:ext cx="534377" cy="259045"/>
    <xdr:sp macro="" textlink="">
      <xdr:nvSpPr>
        <xdr:cNvPr id="858" name="テキスト ボックス 857"/>
        <xdr:cNvSpPr txBox="1"/>
      </xdr:nvSpPr>
      <xdr:spPr>
        <a:xfrm>
          <a:off x="18389111" y="135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333,226</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・人件費は住民一人当たり</a:t>
          </a:r>
          <a:r>
            <a:rPr kumimoji="1" lang="en-US" altLang="ja-JP" sz="1300">
              <a:latin typeface="ＭＳ Ｐゴシック"/>
            </a:rPr>
            <a:t>47,972</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年度から人事院勧告に伴う給与改定により、増加傾向にある。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・扶助費は住民一人当たり</a:t>
          </a:r>
          <a:r>
            <a:rPr kumimoji="1" lang="en-US" altLang="ja-JP" sz="1300">
              <a:latin typeface="ＭＳ Ｐゴシック"/>
            </a:rPr>
            <a:t>93,628</a:t>
          </a:r>
          <a:r>
            <a:rPr kumimoji="1" lang="ja-JP" altLang="en-US" sz="1300">
              <a:latin typeface="ＭＳ Ｐゴシック"/>
            </a:rPr>
            <a:t>円となっており、類似団体も増加傾向であるが、類似団体内平均値を上回っている。今後も増加傾向が続くと見込まれる。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・普通建設事業費は住民一人当たり</a:t>
          </a:r>
          <a:r>
            <a:rPr kumimoji="1" lang="en-US" altLang="ja-JP" sz="1300">
              <a:latin typeface="ＭＳ Ｐゴシック"/>
            </a:rPr>
            <a:t>30,861</a:t>
          </a:r>
          <a:r>
            <a:rPr kumimoji="1" lang="ja-JP" altLang="en-US" sz="1300">
              <a:latin typeface="ＭＳ Ｐゴシック"/>
            </a:rPr>
            <a:t>円で、類似団体内平均値を下回っている。前年度までは生涯学習センターの建築工事等により増加していたが、工事の完了に伴い減少に転じた。</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・維持補修費は住民一人当たり</a:t>
          </a:r>
          <a:r>
            <a:rPr kumimoji="1" lang="en-US" altLang="ja-JP" sz="1300">
              <a:latin typeface="ＭＳ Ｐゴシック"/>
            </a:rPr>
            <a:t>1,714</a:t>
          </a:r>
          <a:r>
            <a:rPr kumimoji="1" lang="ja-JP" altLang="en-US" sz="1300">
              <a:latin typeface="ＭＳ Ｐゴシック"/>
            </a:rPr>
            <a:t>円で、近年減少傾向にあり、類似団体内平均値も下回っているが、今後は公共施設等総合管理計画に基づく予防保全に係る経費の増加が見込まれる。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・積立金は住民一人当たり</a:t>
          </a:r>
          <a:r>
            <a:rPr kumimoji="1" lang="en-US" altLang="ja-JP" sz="1300">
              <a:latin typeface="ＭＳ Ｐゴシック"/>
            </a:rPr>
            <a:t>12,866</a:t>
          </a:r>
          <a:r>
            <a:rPr kumimoji="1" lang="ja-JP" altLang="en-US" sz="1300">
              <a:latin typeface="ＭＳ Ｐゴシック"/>
            </a:rPr>
            <a:t>円で増加傾向にあり、平成</a:t>
          </a:r>
          <a:r>
            <a:rPr kumimoji="1" lang="en-US" altLang="ja-JP" sz="1300">
              <a:latin typeface="ＭＳ Ｐゴシック"/>
            </a:rPr>
            <a:t>28</a:t>
          </a:r>
          <a:r>
            <a:rPr kumimoji="1" lang="ja-JP" altLang="en-US" sz="1300">
              <a:latin typeface="ＭＳ Ｐゴシック"/>
            </a:rPr>
            <a:t>年度は類似団体内平均値を上回った。今後も、上記のような支出増の見込みに備え、充当可能な一般財源を確保するとともに、事業の見直しにより経費を抑制し、基金への積立に努める。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福岡県古賀市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58,499
57,979
42.07
20,262,055
19,493,371
733,327
11,598,478
14,765,475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22199</xdr:rowOff>
    </xdr:from>
    <xdr:to>
      <xdr:col>6</xdr:col>
      <xdr:colOff>511175</xdr:colOff>
      <xdr:row>34</xdr:row>
      <xdr:rowOff>52375</xdr:rowOff>
    </xdr:to>
    <xdr:cxnSp macro="">
      <xdr:nvCxnSpPr>
        <xdr:cNvPr id="59" name="直線コネクタ 58"/>
        <xdr:cNvCxnSpPr/>
      </xdr:nvCxnSpPr>
      <xdr:spPr>
        <a:xfrm flipV="1">
          <a:off x="3797300" y="5851499"/>
          <a:ext cx="8382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135907</xdr:rowOff>
    </xdr:from>
    <xdr:ext cx="469744" cy="259045"/>
    <xdr:sp macro="" textlink="">
      <xdr:nvSpPr>
        <xdr:cNvPr id="60"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156159</xdr:rowOff>
    </xdr:from>
    <xdr:to>
      <xdr:col>5</xdr:col>
      <xdr:colOff>358775</xdr:colOff>
      <xdr:row>34</xdr:row>
      <xdr:rowOff>52375</xdr:rowOff>
    </xdr:to>
    <xdr:cxnSp macro="">
      <xdr:nvCxnSpPr>
        <xdr:cNvPr id="62" name="直線コネクタ 61"/>
        <xdr:cNvCxnSpPr/>
      </xdr:nvCxnSpPr>
      <xdr:spPr>
        <a:xfrm>
          <a:off x="2908300" y="581400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111218</xdr:rowOff>
    </xdr:from>
    <xdr:ext cx="469744" cy="259045"/>
    <xdr:sp macro="" textlink="">
      <xdr:nvSpPr>
        <xdr:cNvPr id="64" name="テキスト ボックス 63"/>
        <xdr:cNvSpPr txBox="1"/>
      </xdr:nvSpPr>
      <xdr:spPr>
        <a:xfrm>
          <a:off x="3562427"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xdr:rowOff>
    </xdr:from>
    <xdr:to>
      <xdr:col>4</xdr:col>
      <xdr:colOff>155575</xdr:colOff>
      <xdr:row>33</xdr:row>
      <xdr:rowOff>156159</xdr:rowOff>
    </xdr:to>
    <xdr:cxnSp macro="">
      <xdr:nvCxnSpPr>
        <xdr:cNvPr id="65" name="直線コネクタ 64"/>
        <xdr:cNvCxnSpPr/>
      </xdr:nvCxnSpPr>
      <xdr:spPr>
        <a:xfrm>
          <a:off x="2019300" y="5674106"/>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16256</xdr:rowOff>
    </xdr:from>
    <xdr:to>
      <xdr:col>2</xdr:col>
      <xdr:colOff>638175</xdr:colOff>
      <xdr:row>34</xdr:row>
      <xdr:rowOff>4826</xdr:rowOff>
    </xdr:to>
    <xdr:cxnSp macro="">
      <xdr:nvCxnSpPr>
        <xdr:cNvPr id="68" name="直線コネクタ 67"/>
        <xdr:cNvCxnSpPr/>
      </xdr:nvCxnSpPr>
      <xdr:spPr>
        <a:xfrm flipV="1">
          <a:off x="1130300" y="56741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142849</xdr:rowOff>
    </xdr:from>
    <xdr:to>
      <xdr:col>6</xdr:col>
      <xdr:colOff>561975</xdr:colOff>
      <xdr:row>34</xdr:row>
      <xdr:rowOff>72999</xdr:rowOff>
    </xdr:to>
    <xdr:sp macro="" textlink="">
      <xdr:nvSpPr>
        <xdr:cNvPr id="78" name="円/楕円 77"/>
        <xdr:cNvSpPr/>
      </xdr:nvSpPr>
      <xdr:spPr>
        <a:xfrm>
          <a:off x="45847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165726</xdr:rowOff>
    </xdr:from>
    <xdr:ext cx="469744" cy="259045"/>
    <xdr:sp macro="" textlink="">
      <xdr:nvSpPr>
        <xdr:cNvPr id="79" name="議会費該当値テキスト"/>
        <xdr:cNvSpPr txBox="1"/>
      </xdr:nvSpPr>
      <xdr:spPr>
        <a:xfrm>
          <a:off x="4686300" y="56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1575</xdr:rowOff>
    </xdr:from>
    <xdr:to>
      <xdr:col>5</xdr:col>
      <xdr:colOff>409575</xdr:colOff>
      <xdr:row>34</xdr:row>
      <xdr:rowOff>103175</xdr:rowOff>
    </xdr:to>
    <xdr:sp macro="" textlink="">
      <xdr:nvSpPr>
        <xdr:cNvPr id="80" name="円/楕円 79"/>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119702</xdr:rowOff>
    </xdr:from>
    <xdr:ext cx="469744" cy="259045"/>
    <xdr:sp macro="" textlink="">
      <xdr:nvSpPr>
        <xdr:cNvPr id="81" name="テキスト ボックス 80"/>
        <xdr:cNvSpPr txBox="1"/>
      </xdr:nvSpPr>
      <xdr:spPr>
        <a:xfrm>
          <a:off x="3562427"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105359</xdr:rowOff>
    </xdr:from>
    <xdr:to>
      <xdr:col>4</xdr:col>
      <xdr:colOff>206375</xdr:colOff>
      <xdr:row>34</xdr:row>
      <xdr:rowOff>35509</xdr:rowOff>
    </xdr:to>
    <xdr:sp macro="" textlink="">
      <xdr:nvSpPr>
        <xdr:cNvPr id="82" name="円/楕円 81"/>
        <xdr:cNvSpPr/>
      </xdr:nvSpPr>
      <xdr:spPr>
        <a:xfrm>
          <a:off x="2857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52036</xdr:rowOff>
    </xdr:from>
    <xdr:ext cx="469744" cy="259045"/>
    <xdr:sp macro="" textlink="">
      <xdr:nvSpPr>
        <xdr:cNvPr id="83" name="テキスト ボックス 82"/>
        <xdr:cNvSpPr txBox="1"/>
      </xdr:nvSpPr>
      <xdr:spPr>
        <a:xfrm>
          <a:off x="2673427"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136906</xdr:rowOff>
    </xdr:from>
    <xdr:to>
      <xdr:col>3</xdr:col>
      <xdr:colOff>3175</xdr:colOff>
      <xdr:row>33</xdr:row>
      <xdr:rowOff>67056</xdr:rowOff>
    </xdr:to>
    <xdr:sp macro="" textlink="">
      <xdr:nvSpPr>
        <xdr:cNvPr id="84" name="円/楕円 83"/>
        <xdr:cNvSpPr/>
      </xdr:nvSpPr>
      <xdr:spPr>
        <a:xfrm>
          <a:off x="1968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83583</xdr:rowOff>
    </xdr:from>
    <xdr:ext cx="469744" cy="259045"/>
    <xdr:sp macro="" textlink="">
      <xdr:nvSpPr>
        <xdr:cNvPr id="85" name="テキスト ボックス 84"/>
        <xdr:cNvSpPr txBox="1"/>
      </xdr:nvSpPr>
      <xdr:spPr>
        <a:xfrm>
          <a:off x="1784427" y="539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125476</xdr:rowOff>
    </xdr:from>
    <xdr:to>
      <xdr:col>1</xdr:col>
      <xdr:colOff>485775</xdr:colOff>
      <xdr:row>34</xdr:row>
      <xdr:rowOff>55626</xdr:rowOff>
    </xdr:to>
    <xdr:sp macro="" textlink="">
      <xdr:nvSpPr>
        <xdr:cNvPr id="86" name="円/楕円 85"/>
        <xdr:cNvSpPr/>
      </xdr:nvSpPr>
      <xdr:spPr>
        <a:xfrm>
          <a:off x="1079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72153</xdr:rowOff>
    </xdr:from>
    <xdr:ext cx="469744" cy="259045"/>
    <xdr:sp macro="" textlink="">
      <xdr:nvSpPr>
        <xdr:cNvPr id="87" name="テキスト ボックス 86"/>
        <xdr:cNvSpPr txBox="1"/>
      </xdr:nvSpPr>
      <xdr:spPr>
        <a:xfrm>
          <a:off x="895427"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57122</xdr:rowOff>
    </xdr:from>
    <xdr:to>
      <xdr:col>6</xdr:col>
      <xdr:colOff>511175</xdr:colOff>
      <xdr:row>57</xdr:row>
      <xdr:rowOff>83121</xdr:rowOff>
    </xdr:to>
    <xdr:cxnSp macro="">
      <xdr:nvCxnSpPr>
        <xdr:cNvPr id="116" name="直線コネクタ 115"/>
        <xdr:cNvCxnSpPr/>
      </xdr:nvCxnSpPr>
      <xdr:spPr>
        <a:xfrm flipV="1">
          <a:off x="3797300" y="9829772"/>
          <a:ext cx="838200" cy="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83121</xdr:rowOff>
    </xdr:from>
    <xdr:to>
      <xdr:col>5</xdr:col>
      <xdr:colOff>358775</xdr:colOff>
      <xdr:row>57</xdr:row>
      <xdr:rowOff>108565</xdr:rowOff>
    </xdr:to>
    <xdr:cxnSp macro="">
      <xdr:nvCxnSpPr>
        <xdr:cNvPr id="119" name="直線コネクタ 118"/>
        <xdr:cNvCxnSpPr/>
      </xdr:nvCxnSpPr>
      <xdr:spPr>
        <a:xfrm flipV="1">
          <a:off x="2908300" y="9855771"/>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108565</xdr:rowOff>
    </xdr:from>
    <xdr:to>
      <xdr:col>4</xdr:col>
      <xdr:colOff>155575</xdr:colOff>
      <xdr:row>57</xdr:row>
      <xdr:rowOff>121702</xdr:rowOff>
    </xdr:to>
    <xdr:cxnSp macro="">
      <xdr:nvCxnSpPr>
        <xdr:cNvPr id="122" name="直線コネクタ 121"/>
        <xdr:cNvCxnSpPr/>
      </xdr:nvCxnSpPr>
      <xdr:spPr>
        <a:xfrm flipV="1">
          <a:off x="2019300" y="9881215"/>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95656</xdr:rowOff>
    </xdr:from>
    <xdr:to>
      <xdr:col>2</xdr:col>
      <xdr:colOff>638175</xdr:colOff>
      <xdr:row>57</xdr:row>
      <xdr:rowOff>121702</xdr:rowOff>
    </xdr:to>
    <xdr:cxnSp macro="">
      <xdr:nvCxnSpPr>
        <xdr:cNvPr id="125" name="直線コネクタ 124"/>
        <xdr:cNvCxnSpPr/>
      </xdr:nvCxnSpPr>
      <xdr:spPr>
        <a:xfrm>
          <a:off x="1130300" y="9868306"/>
          <a:ext cx="889000" cy="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6322</xdr:rowOff>
    </xdr:from>
    <xdr:to>
      <xdr:col>6</xdr:col>
      <xdr:colOff>561975</xdr:colOff>
      <xdr:row>57</xdr:row>
      <xdr:rowOff>107922</xdr:rowOff>
    </xdr:to>
    <xdr:sp macro="" textlink="">
      <xdr:nvSpPr>
        <xdr:cNvPr id="135" name="円/楕円 134"/>
        <xdr:cNvSpPr/>
      </xdr:nvSpPr>
      <xdr:spPr>
        <a:xfrm>
          <a:off x="4584700" y="97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123311</xdr:rowOff>
    </xdr:from>
    <xdr:ext cx="534377" cy="259045"/>
    <xdr:sp macro="" textlink="">
      <xdr:nvSpPr>
        <xdr:cNvPr id="136" name="総務費該当値テキスト"/>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32321</xdr:rowOff>
    </xdr:from>
    <xdr:to>
      <xdr:col>5</xdr:col>
      <xdr:colOff>409575</xdr:colOff>
      <xdr:row>57</xdr:row>
      <xdr:rowOff>133921</xdr:rowOff>
    </xdr:to>
    <xdr:sp macro="" textlink="">
      <xdr:nvSpPr>
        <xdr:cNvPr id="137" name="円/楕円 136"/>
        <xdr:cNvSpPr/>
      </xdr:nvSpPr>
      <xdr:spPr>
        <a:xfrm>
          <a:off x="3746500" y="98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125048</xdr:rowOff>
    </xdr:from>
    <xdr:ext cx="534377" cy="259045"/>
    <xdr:sp macro="" textlink="">
      <xdr:nvSpPr>
        <xdr:cNvPr id="138" name="テキスト ボックス 137"/>
        <xdr:cNvSpPr txBox="1"/>
      </xdr:nvSpPr>
      <xdr:spPr>
        <a:xfrm>
          <a:off x="3530111" y="98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57765</xdr:rowOff>
    </xdr:from>
    <xdr:to>
      <xdr:col>4</xdr:col>
      <xdr:colOff>206375</xdr:colOff>
      <xdr:row>57</xdr:row>
      <xdr:rowOff>159365</xdr:rowOff>
    </xdr:to>
    <xdr:sp macro="" textlink="">
      <xdr:nvSpPr>
        <xdr:cNvPr id="139" name="円/楕円 138"/>
        <xdr:cNvSpPr/>
      </xdr:nvSpPr>
      <xdr:spPr>
        <a:xfrm>
          <a:off x="2857500" y="98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150492</xdr:rowOff>
    </xdr:from>
    <xdr:ext cx="534377" cy="259045"/>
    <xdr:sp macro="" textlink="">
      <xdr:nvSpPr>
        <xdr:cNvPr id="140" name="テキスト ボックス 139"/>
        <xdr:cNvSpPr txBox="1"/>
      </xdr:nvSpPr>
      <xdr:spPr>
        <a:xfrm>
          <a:off x="2641111" y="9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70902</xdr:rowOff>
    </xdr:from>
    <xdr:to>
      <xdr:col>3</xdr:col>
      <xdr:colOff>3175</xdr:colOff>
      <xdr:row>58</xdr:row>
      <xdr:rowOff>1052</xdr:rowOff>
    </xdr:to>
    <xdr:sp macro="" textlink="">
      <xdr:nvSpPr>
        <xdr:cNvPr id="141" name="円/楕円 140"/>
        <xdr:cNvSpPr/>
      </xdr:nvSpPr>
      <xdr:spPr>
        <a:xfrm>
          <a:off x="1968500" y="98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163629</xdr:rowOff>
    </xdr:from>
    <xdr:ext cx="534377" cy="259045"/>
    <xdr:sp macro="" textlink="">
      <xdr:nvSpPr>
        <xdr:cNvPr id="142" name="テキスト ボックス 141"/>
        <xdr:cNvSpPr txBox="1"/>
      </xdr:nvSpPr>
      <xdr:spPr>
        <a:xfrm>
          <a:off x="1752111" y="99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44856</xdr:rowOff>
    </xdr:from>
    <xdr:to>
      <xdr:col>1</xdr:col>
      <xdr:colOff>485775</xdr:colOff>
      <xdr:row>57</xdr:row>
      <xdr:rowOff>146456</xdr:rowOff>
    </xdr:to>
    <xdr:sp macro="" textlink="">
      <xdr:nvSpPr>
        <xdr:cNvPr id="143" name="円/楕円 142"/>
        <xdr:cNvSpPr/>
      </xdr:nvSpPr>
      <xdr:spPr>
        <a:xfrm>
          <a:off x="1079500" y="98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137583</xdr:rowOff>
    </xdr:from>
    <xdr:ext cx="534377" cy="259045"/>
    <xdr:sp macro="" textlink="">
      <xdr:nvSpPr>
        <xdr:cNvPr id="144" name="テキスト ボックス 143"/>
        <xdr:cNvSpPr txBox="1"/>
      </xdr:nvSpPr>
      <xdr:spPr>
        <a:xfrm>
          <a:off x="863111" y="99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95974</xdr:rowOff>
    </xdr:from>
    <xdr:to>
      <xdr:col>6</xdr:col>
      <xdr:colOff>511175</xdr:colOff>
      <xdr:row>75</xdr:row>
      <xdr:rowOff>171145</xdr:rowOff>
    </xdr:to>
    <xdr:cxnSp macro="">
      <xdr:nvCxnSpPr>
        <xdr:cNvPr id="174" name="直線コネクタ 173"/>
        <xdr:cNvCxnSpPr/>
      </xdr:nvCxnSpPr>
      <xdr:spPr>
        <a:xfrm flipV="1">
          <a:off x="3797300" y="12954724"/>
          <a:ext cx="8382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171145</xdr:rowOff>
    </xdr:from>
    <xdr:to>
      <xdr:col>5</xdr:col>
      <xdr:colOff>358775</xdr:colOff>
      <xdr:row>76</xdr:row>
      <xdr:rowOff>18745</xdr:rowOff>
    </xdr:to>
    <xdr:cxnSp macro="">
      <xdr:nvCxnSpPr>
        <xdr:cNvPr id="177" name="直線コネクタ 176"/>
        <xdr:cNvCxnSpPr/>
      </xdr:nvCxnSpPr>
      <xdr:spPr>
        <a:xfrm flipV="1">
          <a:off x="2908300" y="1302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148912</xdr:rowOff>
    </xdr:from>
    <xdr:ext cx="599010" cy="259045"/>
    <xdr:sp macro="" textlink="">
      <xdr:nvSpPr>
        <xdr:cNvPr id="179" name="テキスト ボックス 178"/>
        <xdr:cNvSpPr txBox="1"/>
      </xdr:nvSpPr>
      <xdr:spPr>
        <a:xfrm>
          <a:off x="3497794"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18745</xdr:rowOff>
    </xdr:from>
    <xdr:to>
      <xdr:col>4</xdr:col>
      <xdr:colOff>155575</xdr:colOff>
      <xdr:row>76</xdr:row>
      <xdr:rowOff>108319</xdr:rowOff>
    </xdr:to>
    <xdr:cxnSp macro="">
      <xdr:nvCxnSpPr>
        <xdr:cNvPr id="180" name="直線コネクタ 179"/>
        <xdr:cNvCxnSpPr/>
      </xdr:nvCxnSpPr>
      <xdr:spPr>
        <a:xfrm flipV="1">
          <a:off x="2019300" y="13048945"/>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108319</xdr:rowOff>
    </xdr:from>
    <xdr:to>
      <xdr:col>2</xdr:col>
      <xdr:colOff>638175</xdr:colOff>
      <xdr:row>77</xdr:row>
      <xdr:rowOff>61201</xdr:rowOff>
    </xdr:to>
    <xdr:cxnSp macro="">
      <xdr:nvCxnSpPr>
        <xdr:cNvPr id="183" name="直線コネクタ 182"/>
        <xdr:cNvCxnSpPr/>
      </xdr:nvCxnSpPr>
      <xdr:spPr>
        <a:xfrm flipV="1">
          <a:off x="1130300" y="13138519"/>
          <a:ext cx="889000" cy="1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45174</xdr:rowOff>
    </xdr:from>
    <xdr:to>
      <xdr:col>6</xdr:col>
      <xdr:colOff>561975</xdr:colOff>
      <xdr:row>75</xdr:row>
      <xdr:rowOff>146774</xdr:rowOff>
    </xdr:to>
    <xdr:sp macro="" textlink="">
      <xdr:nvSpPr>
        <xdr:cNvPr id="193" name="円/楕円 192"/>
        <xdr:cNvSpPr/>
      </xdr:nvSpPr>
      <xdr:spPr>
        <a:xfrm>
          <a:off x="4584700" y="129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23601</xdr:rowOff>
    </xdr:from>
    <xdr:ext cx="599010" cy="259045"/>
    <xdr:sp macro="" textlink="">
      <xdr:nvSpPr>
        <xdr:cNvPr id="194" name="民生費該当値テキスト"/>
        <xdr:cNvSpPr txBox="1"/>
      </xdr:nvSpPr>
      <xdr:spPr>
        <a:xfrm>
          <a:off x="4686300" y="1288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139,943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120345</xdr:rowOff>
    </xdr:from>
    <xdr:to>
      <xdr:col>5</xdr:col>
      <xdr:colOff>409575</xdr:colOff>
      <xdr:row>76</xdr:row>
      <xdr:rowOff>50496</xdr:rowOff>
    </xdr:to>
    <xdr:sp macro="" textlink="">
      <xdr:nvSpPr>
        <xdr:cNvPr id="195" name="円/楕円 194"/>
        <xdr:cNvSpPr/>
      </xdr:nvSpPr>
      <xdr:spPr>
        <a:xfrm>
          <a:off x="3746500" y="129790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41622</xdr:rowOff>
    </xdr:from>
    <xdr:ext cx="599010" cy="259045"/>
    <xdr:sp macro="" textlink="">
      <xdr:nvSpPr>
        <xdr:cNvPr id="196" name="テキスト ボックス 195"/>
        <xdr:cNvSpPr txBox="1"/>
      </xdr:nvSpPr>
      <xdr:spPr>
        <a:xfrm>
          <a:off x="3497794" y="1307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139395</xdr:rowOff>
    </xdr:from>
    <xdr:to>
      <xdr:col>4</xdr:col>
      <xdr:colOff>206375</xdr:colOff>
      <xdr:row>76</xdr:row>
      <xdr:rowOff>69546</xdr:rowOff>
    </xdr:to>
    <xdr:sp macro="" textlink="">
      <xdr:nvSpPr>
        <xdr:cNvPr id="197" name="円/楕円 196"/>
        <xdr:cNvSpPr/>
      </xdr:nvSpPr>
      <xdr:spPr>
        <a:xfrm>
          <a:off x="2857500" y="12998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60672</xdr:rowOff>
    </xdr:from>
    <xdr:ext cx="599010" cy="259045"/>
    <xdr:sp macro="" textlink="">
      <xdr:nvSpPr>
        <xdr:cNvPr id="198" name="テキスト ボックス 197"/>
        <xdr:cNvSpPr txBox="1"/>
      </xdr:nvSpPr>
      <xdr:spPr>
        <a:xfrm>
          <a:off x="2608794" y="130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57519</xdr:rowOff>
    </xdr:from>
    <xdr:to>
      <xdr:col>3</xdr:col>
      <xdr:colOff>3175</xdr:colOff>
      <xdr:row>76</xdr:row>
      <xdr:rowOff>159119</xdr:rowOff>
    </xdr:to>
    <xdr:sp macro="" textlink="">
      <xdr:nvSpPr>
        <xdr:cNvPr id="199" name="円/楕円 198"/>
        <xdr:cNvSpPr/>
      </xdr:nvSpPr>
      <xdr:spPr>
        <a:xfrm>
          <a:off x="1968500" y="130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150246</xdr:rowOff>
    </xdr:from>
    <xdr:ext cx="599010" cy="259045"/>
    <xdr:sp macro="" textlink="">
      <xdr:nvSpPr>
        <xdr:cNvPr id="200" name="テキスト ボックス 199"/>
        <xdr:cNvSpPr txBox="1"/>
      </xdr:nvSpPr>
      <xdr:spPr>
        <a:xfrm>
          <a:off x="1719794" y="1318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10401</xdr:rowOff>
    </xdr:from>
    <xdr:to>
      <xdr:col>1</xdr:col>
      <xdr:colOff>485775</xdr:colOff>
      <xdr:row>77</xdr:row>
      <xdr:rowOff>112001</xdr:rowOff>
    </xdr:to>
    <xdr:sp macro="" textlink="">
      <xdr:nvSpPr>
        <xdr:cNvPr id="201" name="円/楕円 200"/>
        <xdr:cNvSpPr/>
      </xdr:nvSpPr>
      <xdr:spPr>
        <a:xfrm>
          <a:off x="1079500" y="132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103128</xdr:rowOff>
    </xdr:from>
    <xdr:ext cx="599010" cy="259045"/>
    <xdr:sp macro="" textlink="">
      <xdr:nvSpPr>
        <xdr:cNvPr id="202" name="テキスト ボックス 201"/>
        <xdr:cNvSpPr txBox="1"/>
      </xdr:nvSpPr>
      <xdr:spPr>
        <a:xfrm>
          <a:off x="830794" y="133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163055</xdr:rowOff>
    </xdr:from>
    <xdr:to>
      <xdr:col>6</xdr:col>
      <xdr:colOff>511175</xdr:colOff>
      <xdr:row>98</xdr:row>
      <xdr:rowOff>11894</xdr:rowOff>
    </xdr:to>
    <xdr:cxnSp macro="">
      <xdr:nvCxnSpPr>
        <xdr:cNvPr id="232" name="直線コネクタ 231"/>
        <xdr:cNvCxnSpPr/>
      </xdr:nvCxnSpPr>
      <xdr:spPr>
        <a:xfrm>
          <a:off x="3797300" y="16793705"/>
          <a:ext cx="8382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160559</xdr:rowOff>
    </xdr:from>
    <xdr:to>
      <xdr:col>5</xdr:col>
      <xdr:colOff>358775</xdr:colOff>
      <xdr:row>97</xdr:row>
      <xdr:rowOff>163055</xdr:rowOff>
    </xdr:to>
    <xdr:cxnSp macro="">
      <xdr:nvCxnSpPr>
        <xdr:cNvPr id="235" name="直線コネクタ 234"/>
        <xdr:cNvCxnSpPr/>
      </xdr:nvCxnSpPr>
      <xdr:spPr>
        <a:xfrm>
          <a:off x="2908300" y="1679120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156921</xdr:rowOff>
    </xdr:from>
    <xdr:to>
      <xdr:col>4</xdr:col>
      <xdr:colOff>155575</xdr:colOff>
      <xdr:row>97</xdr:row>
      <xdr:rowOff>160559</xdr:rowOff>
    </xdr:to>
    <xdr:cxnSp macro="">
      <xdr:nvCxnSpPr>
        <xdr:cNvPr id="238" name="直線コネクタ 237"/>
        <xdr:cNvCxnSpPr/>
      </xdr:nvCxnSpPr>
      <xdr:spPr>
        <a:xfrm>
          <a:off x="2019300" y="16787571"/>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156921</xdr:rowOff>
    </xdr:from>
    <xdr:to>
      <xdr:col>2</xdr:col>
      <xdr:colOff>638175</xdr:colOff>
      <xdr:row>97</xdr:row>
      <xdr:rowOff>165209</xdr:rowOff>
    </xdr:to>
    <xdr:cxnSp macro="">
      <xdr:nvCxnSpPr>
        <xdr:cNvPr id="241" name="直線コネクタ 240"/>
        <xdr:cNvCxnSpPr/>
      </xdr:nvCxnSpPr>
      <xdr:spPr>
        <a:xfrm flipV="1">
          <a:off x="1130300" y="16787571"/>
          <a:ext cx="8890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132544</xdr:rowOff>
    </xdr:from>
    <xdr:to>
      <xdr:col>6</xdr:col>
      <xdr:colOff>561975</xdr:colOff>
      <xdr:row>98</xdr:row>
      <xdr:rowOff>62694</xdr:rowOff>
    </xdr:to>
    <xdr:sp macro="" textlink="">
      <xdr:nvSpPr>
        <xdr:cNvPr id="251" name="円/楕円 250"/>
        <xdr:cNvSpPr/>
      </xdr:nvSpPr>
      <xdr:spPr>
        <a:xfrm>
          <a:off x="4584700" y="1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110971</xdr:rowOff>
    </xdr:from>
    <xdr:ext cx="534377" cy="259045"/>
    <xdr:sp macro="" textlink="">
      <xdr:nvSpPr>
        <xdr:cNvPr id="252" name="衛生費該当値テキスト"/>
        <xdr:cNvSpPr txBox="1"/>
      </xdr:nvSpPr>
      <xdr:spPr>
        <a:xfrm>
          <a:off x="4686300" y="167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112255</xdr:rowOff>
    </xdr:from>
    <xdr:to>
      <xdr:col>5</xdr:col>
      <xdr:colOff>409575</xdr:colOff>
      <xdr:row>98</xdr:row>
      <xdr:rowOff>42405</xdr:rowOff>
    </xdr:to>
    <xdr:sp macro="" textlink="">
      <xdr:nvSpPr>
        <xdr:cNvPr id="253" name="円/楕円 252"/>
        <xdr:cNvSpPr/>
      </xdr:nvSpPr>
      <xdr:spPr>
        <a:xfrm>
          <a:off x="3746500" y="167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58932</xdr:rowOff>
    </xdr:from>
    <xdr:ext cx="534377" cy="259045"/>
    <xdr:sp macro="" textlink="">
      <xdr:nvSpPr>
        <xdr:cNvPr id="254" name="テキスト ボックス 253"/>
        <xdr:cNvSpPr txBox="1"/>
      </xdr:nvSpPr>
      <xdr:spPr>
        <a:xfrm>
          <a:off x="3530111" y="165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109759</xdr:rowOff>
    </xdr:from>
    <xdr:to>
      <xdr:col>4</xdr:col>
      <xdr:colOff>206375</xdr:colOff>
      <xdr:row>98</xdr:row>
      <xdr:rowOff>39909</xdr:rowOff>
    </xdr:to>
    <xdr:sp macro="" textlink="">
      <xdr:nvSpPr>
        <xdr:cNvPr id="255" name="円/楕円 254"/>
        <xdr:cNvSpPr/>
      </xdr:nvSpPr>
      <xdr:spPr>
        <a:xfrm>
          <a:off x="2857500" y="167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31036</xdr:rowOff>
    </xdr:from>
    <xdr:ext cx="534377" cy="259045"/>
    <xdr:sp macro="" textlink="">
      <xdr:nvSpPr>
        <xdr:cNvPr id="256" name="テキスト ボックス 255"/>
        <xdr:cNvSpPr txBox="1"/>
      </xdr:nvSpPr>
      <xdr:spPr>
        <a:xfrm>
          <a:off x="2641111" y="1683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106121</xdr:rowOff>
    </xdr:from>
    <xdr:to>
      <xdr:col>3</xdr:col>
      <xdr:colOff>3175</xdr:colOff>
      <xdr:row>98</xdr:row>
      <xdr:rowOff>36271</xdr:rowOff>
    </xdr:to>
    <xdr:sp macro="" textlink="">
      <xdr:nvSpPr>
        <xdr:cNvPr id="257" name="円/楕円 256"/>
        <xdr:cNvSpPr/>
      </xdr:nvSpPr>
      <xdr:spPr>
        <a:xfrm>
          <a:off x="1968500" y="167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27398</xdr:rowOff>
    </xdr:from>
    <xdr:ext cx="534377" cy="259045"/>
    <xdr:sp macro="" textlink="">
      <xdr:nvSpPr>
        <xdr:cNvPr id="258" name="テキスト ボックス 257"/>
        <xdr:cNvSpPr txBox="1"/>
      </xdr:nvSpPr>
      <xdr:spPr>
        <a:xfrm>
          <a:off x="1752111"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114409</xdr:rowOff>
    </xdr:from>
    <xdr:to>
      <xdr:col>1</xdr:col>
      <xdr:colOff>485775</xdr:colOff>
      <xdr:row>98</xdr:row>
      <xdr:rowOff>44559</xdr:rowOff>
    </xdr:to>
    <xdr:sp macro="" textlink="">
      <xdr:nvSpPr>
        <xdr:cNvPr id="259" name="円/楕円 258"/>
        <xdr:cNvSpPr/>
      </xdr:nvSpPr>
      <xdr:spPr>
        <a:xfrm>
          <a:off x="1079500" y="167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35686</xdr:rowOff>
    </xdr:from>
    <xdr:ext cx="534377" cy="259045"/>
    <xdr:sp macro="" textlink="">
      <xdr:nvSpPr>
        <xdr:cNvPr id="260" name="テキスト ボックス 259"/>
        <xdr:cNvSpPr txBox="1"/>
      </xdr:nvSpPr>
      <xdr:spPr>
        <a:xfrm>
          <a:off x="863111" y="1683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155702</xdr:rowOff>
    </xdr:from>
    <xdr:to>
      <xdr:col>15</xdr:col>
      <xdr:colOff>180975</xdr:colOff>
      <xdr:row>38</xdr:row>
      <xdr:rowOff>161417</xdr:rowOff>
    </xdr:to>
    <xdr:cxnSp macro="">
      <xdr:nvCxnSpPr>
        <xdr:cNvPr id="289" name="直線コネクタ 288"/>
        <xdr:cNvCxnSpPr/>
      </xdr:nvCxnSpPr>
      <xdr:spPr>
        <a:xfrm flipV="1">
          <a:off x="9639300" y="667080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106172</xdr:rowOff>
    </xdr:from>
    <xdr:to>
      <xdr:col>14</xdr:col>
      <xdr:colOff>28575</xdr:colOff>
      <xdr:row>38</xdr:row>
      <xdr:rowOff>161417</xdr:rowOff>
    </xdr:to>
    <xdr:cxnSp macro="">
      <xdr:nvCxnSpPr>
        <xdr:cNvPr id="292" name="直線コネクタ 291"/>
        <xdr:cNvCxnSpPr/>
      </xdr:nvCxnSpPr>
      <xdr:spPr>
        <a:xfrm>
          <a:off x="8750300" y="6621272"/>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47879</xdr:rowOff>
    </xdr:from>
    <xdr:to>
      <xdr:col>12</xdr:col>
      <xdr:colOff>511175</xdr:colOff>
      <xdr:row>38</xdr:row>
      <xdr:rowOff>106172</xdr:rowOff>
    </xdr:to>
    <xdr:cxnSp macro="">
      <xdr:nvCxnSpPr>
        <xdr:cNvPr id="295" name="直線コネクタ 294"/>
        <xdr:cNvCxnSpPr/>
      </xdr:nvCxnSpPr>
      <xdr:spPr>
        <a:xfrm>
          <a:off x="7861300" y="656297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63119</xdr:rowOff>
    </xdr:from>
    <xdr:to>
      <xdr:col>11</xdr:col>
      <xdr:colOff>307975</xdr:colOff>
      <xdr:row>38</xdr:row>
      <xdr:rowOff>47879</xdr:rowOff>
    </xdr:to>
    <xdr:cxnSp macro="">
      <xdr:nvCxnSpPr>
        <xdr:cNvPr id="298" name="直線コネクタ 297"/>
        <xdr:cNvCxnSpPr/>
      </xdr:nvCxnSpPr>
      <xdr:spPr>
        <a:xfrm>
          <a:off x="6972300" y="640676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104902</xdr:rowOff>
    </xdr:from>
    <xdr:to>
      <xdr:col>15</xdr:col>
      <xdr:colOff>231775</xdr:colOff>
      <xdr:row>39</xdr:row>
      <xdr:rowOff>35052</xdr:rowOff>
    </xdr:to>
    <xdr:sp macro="" textlink="">
      <xdr:nvSpPr>
        <xdr:cNvPr id="308" name="円/楕円 307"/>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19829</xdr:rowOff>
    </xdr:from>
    <xdr:ext cx="378565" cy="259045"/>
    <xdr:sp macro="" textlink="">
      <xdr:nvSpPr>
        <xdr:cNvPr id="309" name="労働費該当値テキスト"/>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110617</xdr:rowOff>
    </xdr:from>
    <xdr:to>
      <xdr:col>14</xdr:col>
      <xdr:colOff>79375</xdr:colOff>
      <xdr:row>39</xdr:row>
      <xdr:rowOff>40767</xdr:rowOff>
    </xdr:to>
    <xdr:sp macro="" textlink="">
      <xdr:nvSpPr>
        <xdr:cNvPr id="310" name="円/楕円 309"/>
        <xdr:cNvSpPr/>
      </xdr:nvSpPr>
      <xdr:spPr>
        <a:xfrm>
          <a:off x="9588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31894</xdr:rowOff>
    </xdr:from>
    <xdr:ext cx="378565" cy="259045"/>
    <xdr:sp macro="" textlink="">
      <xdr:nvSpPr>
        <xdr:cNvPr id="311" name="テキスト ボックス 310"/>
        <xdr:cNvSpPr txBox="1"/>
      </xdr:nvSpPr>
      <xdr:spPr>
        <a:xfrm>
          <a:off x="9450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55372</xdr:rowOff>
    </xdr:from>
    <xdr:to>
      <xdr:col>12</xdr:col>
      <xdr:colOff>561975</xdr:colOff>
      <xdr:row>38</xdr:row>
      <xdr:rowOff>156972</xdr:rowOff>
    </xdr:to>
    <xdr:sp macro="" textlink="">
      <xdr:nvSpPr>
        <xdr:cNvPr id="312" name="円/楕円 311"/>
        <xdr:cNvSpPr/>
      </xdr:nvSpPr>
      <xdr:spPr>
        <a:xfrm>
          <a:off x="8699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148099</xdr:rowOff>
    </xdr:from>
    <xdr:ext cx="378565" cy="259045"/>
    <xdr:sp macro="" textlink="">
      <xdr:nvSpPr>
        <xdr:cNvPr id="313" name="テキスト ボックス 312"/>
        <xdr:cNvSpPr txBox="1"/>
      </xdr:nvSpPr>
      <xdr:spPr>
        <a:xfrm>
          <a:off x="8561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168529</xdr:rowOff>
    </xdr:from>
    <xdr:to>
      <xdr:col>11</xdr:col>
      <xdr:colOff>358775</xdr:colOff>
      <xdr:row>38</xdr:row>
      <xdr:rowOff>98679</xdr:rowOff>
    </xdr:to>
    <xdr:sp macro="" textlink="">
      <xdr:nvSpPr>
        <xdr:cNvPr id="314" name="円/楕円 313"/>
        <xdr:cNvSpPr/>
      </xdr:nvSpPr>
      <xdr:spPr>
        <a:xfrm>
          <a:off x="7810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89806</xdr:rowOff>
    </xdr:from>
    <xdr:ext cx="378565" cy="259045"/>
    <xdr:sp macro="" textlink="">
      <xdr:nvSpPr>
        <xdr:cNvPr id="315" name="テキスト ボックス 314"/>
        <xdr:cNvSpPr txBox="1"/>
      </xdr:nvSpPr>
      <xdr:spPr>
        <a:xfrm>
          <a:off x="7672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16" name="円/楕円 315"/>
        <xdr:cNvSpPr/>
      </xdr:nvSpPr>
      <xdr:spPr>
        <a:xfrm>
          <a:off x="6921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105046</xdr:rowOff>
    </xdr:from>
    <xdr:ext cx="378565" cy="259045"/>
    <xdr:sp macro="" textlink="">
      <xdr:nvSpPr>
        <xdr:cNvPr id="317" name="テキスト ボックス 316"/>
        <xdr:cNvSpPr txBox="1"/>
      </xdr:nvSpPr>
      <xdr:spPr>
        <a:xfrm>
          <a:off x="6783017" y="64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16850</xdr:rowOff>
    </xdr:from>
    <xdr:to>
      <xdr:col>15</xdr:col>
      <xdr:colOff>180975</xdr:colOff>
      <xdr:row>58</xdr:row>
      <xdr:rowOff>25674</xdr:rowOff>
    </xdr:to>
    <xdr:cxnSp macro="">
      <xdr:nvCxnSpPr>
        <xdr:cNvPr id="344" name="直線コネクタ 343"/>
        <xdr:cNvCxnSpPr/>
      </xdr:nvCxnSpPr>
      <xdr:spPr>
        <a:xfrm>
          <a:off x="9639300" y="9960950"/>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151142</xdr:rowOff>
    </xdr:from>
    <xdr:ext cx="469744" cy="259045"/>
    <xdr:sp macro="" textlink="">
      <xdr:nvSpPr>
        <xdr:cNvPr id="345" name="農林水産業費平均値テキスト"/>
        <xdr:cNvSpPr txBox="1"/>
      </xdr:nvSpPr>
      <xdr:spPr>
        <a:xfrm>
          <a:off x="10528300" y="9752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161989</xdr:rowOff>
    </xdr:from>
    <xdr:to>
      <xdr:col>14</xdr:col>
      <xdr:colOff>28575</xdr:colOff>
      <xdr:row>58</xdr:row>
      <xdr:rowOff>16850</xdr:rowOff>
    </xdr:to>
    <xdr:cxnSp macro="">
      <xdr:nvCxnSpPr>
        <xdr:cNvPr id="347" name="直線コネクタ 346"/>
        <xdr:cNvCxnSpPr/>
      </xdr:nvCxnSpPr>
      <xdr:spPr>
        <a:xfrm>
          <a:off x="8750300" y="9934639"/>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65569</xdr:rowOff>
    </xdr:from>
    <xdr:ext cx="469744" cy="259045"/>
    <xdr:sp macro="" textlink="">
      <xdr:nvSpPr>
        <xdr:cNvPr id="349" name="テキスト ボックス 348"/>
        <xdr:cNvSpPr txBox="1"/>
      </xdr:nvSpPr>
      <xdr:spPr>
        <a:xfrm>
          <a:off x="9404427"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161989</xdr:rowOff>
    </xdr:from>
    <xdr:to>
      <xdr:col>12</xdr:col>
      <xdr:colOff>511175</xdr:colOff>
      <xdr:row>57</xdr:row>
      <xdr:rowOff>162400</xdr:rowOff>
    </xdr:to>
    <xdr:cxnSp macro="">
      <xdr:nvCxnSpPr>
        <xdr:cNvPr id="350" name="直線コネクタ 349"/>
        <xdr:cNvCxnSpPr/>
      </xdr:nvCxnSpPr>
      <xdr:spPr>
        <a:xfrm flipV="1">
          <a:off x="7861300" y="993463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51305</xdr:rowOff>
    </xdr:from>
    <xdr:ext cx="534377" cy="259045"/>
    <xdr:sp macro="" textlink="">
      <xdr:nvSpPr>
        <xdr:cNvPr id="352" name="テキスト ボックス 351"/>
        <xdr:cNvSpPr txBox="1"/>
      </xdr:nvSpPr>
      <xdr:spPr>
        <a:xfrm>
          <a:off x="8483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162400</xdr:rowOff>
    </xdr:from>
    <xdr:to>
      <xdr:col>11</xdr:col>
      <xdr:colOff>307975</xdr:colOff>
      <xdr:row>58</xdr:row>
      <xdr:rowOff>2608</xdr:rowOff>
    </xdr:to>
    <xdr:cxnSp macro="">
      <xdr:nvCxnSpPr>
        <xdr:cNvPr id="353" name="直線コネクタ 352"/>
        <xdr:cNvCxnSpPr/>
      </xdr:nvCxnSpPr>
      <xdr:spPr>
        <a:xfrm flipV="1">
          <a:off x="6972300" y="993505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92864</xdr:rowOff>
    </xdr:from>
    <xdr:ext cx="534377" cy="259045"/>
    <xdr:sp macro="" textlink="">
      <xdr:nvSpPr>
        <xdr:cNvPr id="357" name="テキスト ボックス 356"/>
        <xdr:cNvSpPr txBox="1"/>
      </xdr:nvSpPr>
      <xdr:spPr>
        <a:xfrm>
          <a:off x="6705111" y="95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146324</xdr:rowOff>
    </xdr:from>
    <xdr:to>
      <xdr:col>15</xdr:col>
      <xdr:colOff>231775</xdr:colOff>
      <xdr:row>58</xdr:row>
      <xdr:rowOff>76474</xdr:rowOff>
    </xdr:to>
    <xdr:sp macro="" textlink="">
      <xdr:nvSpPr>
        <xdr:cNvPr id="363" name="円/楕円 362"/>
        <xdr:cNvSpPr/>
      </xdr:nvSpPr>
      <xdr:spPr>
        <a:xfrm>
          <a:off x="104267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106692</xdr:rowOff>
    </xdr:from>
    <xdr:ext cx="469744" cy="259045"/>
    <xdr:sp macro="" textlink="">
      <xdr:nvSpPr>
        <xdr:cNvPr id="364" name="農林水産業費該当値テキスト"/>
        <xdr:cNvSpPr txBox="1"/>
      </xdr:nvSpPr>
      <xdr:spPr>
        <a:xfrm>
          <a:off x="10528300" y="987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137500</xdr:rowOff>
    </xdr:from>
    <xdr:to>
      <xdr:col>14</xdr:col>
      <xdr:colOff>79375</xdr:colOff>
      <xdr:row>58</xdr:row>
      <xdr:rowOff>67650</xdr:rowOff>
    </xdr:to>
    <xdr:sp macro="" textlink="">
      <xdr:nvSpPr>
        <xdr:cNvPr id="365" name="円/楕円 364"/>
        <xdr:cNvSpPr/>
      </xdr:nvSpPr>
      <xdr:spPr>
        <a:xfrm>
          <a:off x="9588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58777</xdr:rowOff>
    </xdr:from>
    <xdr:ext cx="469744" cy="259045"/>
    <xdr:sp macro="" textlink="">
      <xdr:nvSpPr>
        <xdr:cNvPr id="366" name="テキスト ボックス 365"/>
        <xdr:cNvSpPr txBox="1"/>
      </xdr:nvSpPr>
      <xdr:spPr>
        <a:xfrm>
          <a:off x="9404427"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111189</xdr:rowOff>
    </xdr:from>
    <xdr:to>
      <xdr:col>12</xdr:col>
      <xdr:colOff>561975</xdr:colOff>
      <xdr:row>58</xdr:row>
      <xdr:rowOff>41339</xdr:rowOff>
    </xdr:to>
    <xdr:sp macro="" textlink="">
      <xdr:nvSpPr>
        <xdr:cNvPr id="367" name="円/楕円 366"/>
        <xdr:cNvSpPr/>
      </xdr:nvSpPr>
      <xdr:spPr>
        <a:xfrm>
          <a:off x="8699500" y="98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32466</xdr:rowOff>
    </xdr:from>
    <xdr:ext cx="469744" cy="259045"/>
    <xdr:sp macro="" textlink="">
      <xdr:nvSpPr>
        <xdr:cNvPr id="368" name="テキスト ボックス 367"/>
        <xdr:cNvSpPr txBox="1"/>
      </xdr:nvSpPr>
      <xdr:spPr>
        <a:xfrm>
          <a:off x="8515427" y="997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111600</xdr:rowOff>
    </xdr:from>
    <xdr:to>
      <xdr:col>11</xdr:col>
      <xdr:colOff>358775</xdr:colOff>
      <xdr:row>58</xdr:row>
      <xdr:rowOff>41750</xdr:rowOff>
    </xdr:to>
    <xdr:sp macro="" textlink="">
      <xdr:nvSpPr>
        <xdr:cNvPr id="369" name="円/楕円 368"/>
        <xdr:cNvSpPr/>
      </xdr:nvSpPr>
      <xdr:spPr>
        <a:xfrm>
          <a:off x="7810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32877</xdr:rowOff>
    </xdr:from>
    <xdr:ext cx="469744" cy="259045"/>
    <xdr:sp macro="" textlink="">
      <xdr:nvSpPr>
        <xdr:cNvPr id="370" name="テキスト ボックス 369"/>
        <xdr:cNvSpPr txBox="1"/>
      </xdr:nvSpPr>
      <xdr:spPr>
        <a:xfrm>
          <a:off x="7626427" y="997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123258</xdr:rowOff>
    </xdr:from>
    <xdr:to>
      <xdr:col>10</xdr:col>
      <xdr:colOff>155575</xdr:colOff>
      <xdr:row>58</xdr:row>
      <xdr:rowOff>53408</xdr:rowOff>
    </xdr:to>
    <xdr:sp macro="" textlink="">
      <xdr:nvSpPr>
        <xdr:cNvPr id="371" name="円/楕円 370"/>
        <xdr:cNvSpPr/>
      </xdr:nvSpPr>
      <xdr:spPr>
        <a:xfrm>
          <a:off x="69215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44535</xdr:rowOff>
    </xdr:from>
    <xdr:ext cx="469744" cy="259045"/>
    <xdr:sp macro="" textlink="">
      <xdr:nvSpPr>
        <xdr:cNvPr id="372" name="テキスト ボックス 371"/>
        <xdr:cNvSpPr txBox="1"/>
      </xdr:nvSpPr>
      <xdr:spPr>
        <a:xfrm>
          <a:off x="6737427" y="99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98589</xdr:rowOff>
    </xdr:from>
    <xdr:to>
      <xdr:col>15</xdr:col>
      <xdr:colOff>180975</xdr:colOff>
      <xdr:row>78</xdr:row>
      <xdr:rowOff>133719</xdr:rowOff>
    </xdr:to>
    <xdr:cxnSp macro="">
      <xdr:nvCxnSpPr>
        <xdr:cNvPr id="401" name="直線コネクタ 400"/>
        <xdr:cNvCxnSpPr/>
      </xdr:nvCxnSpPr>
      <xdr:spPr>
        <a:xfrm>
          <a:off x="9639300" y="13471689"/>
          <a:ext cx="838200" cy="3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98589</xdr:rowOff>
    </xdr:from>
    <xdr:to>
      <xdr:col>14</xdr:col>
      <xdr:colOff>28575</xdr:colOff>
      <xdr:row>78</xdr:row>
      <xdr:rowOff>149149</xdr:rowOff>
    </xdr:to>
    <xdr:cxnSp macro="">
      <xdr:nvCxnSpPr>
        <xdr:cNvPr id="404" name="直線コネクタ 403"/>
        <xdr:cNvCxnSpPr/>
      </xdr:nvCxnSpPr>
      <xdr:spPr>
        <a:xfrm flipV="1">
          <a:off x="8750300" y="13471689"/>
          <a:ext cx="8890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149149</xdr:rowOff>
    </xdr:from>
    <xdr:to>
      <xdr:col>12</xdr:col>
      <xdr:colOff>511175</xdr:colOff>
      <xdr:row>78</xdr:row>
      <xdr:rowOff>156654</xdr:rowOff>
    </xdr:to>
    <xdr:cxnSp macro="">
      <xdr:nvCxnSpPr>
        <xdr:cNvPr id="407" name="直線コネクタ 406"/>
        <xdr:cNvCxnSpPr/>
      </xdr:nvCxnSpPr>
      <xdr:spPr>
        <a:xfrm flipV="1">
          <a:off x="7861300" y="1352224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156654</xdr:rowOff>
    </xdr:from>
    <xdr:to>
      <xdr:col>11</xdr:col>
      <xdr:colOff>307975</xdr:colOff>
      <xdr:row>78</xdr:row>
      <xdr:rowOff>160465</xdr:rowOff>
    </xdr:to>
    <xdr:cxnSp macro="">
      <xdr:nvCxnSpPr>
        <xdr:cNvPr id="410" name="直線コネクタ 409"/>
        <xdr:cNvCxnSpPr/>
      </xdr:nvCxnSpPr>
      <xdr:spPr>
        <a:xfrm flipV="1">
          <a:off x="6972300" y="1352975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82919</xdr:rowOff>
    </xdr:from>
    <xdr:to>
      <xdr:col>15</xdr:col>
      <xdr:colOff>231775</xdr:colOff>
      <xdr:row>79</xdr:row>
      <xdr:rowOff>13069</xdr:rowOff>
    </xdr:to>
    <xdr:sp macro="" textlink="">
      <xdr:nvSpPr>
        <xdr:cNvPr id="420" name="円/楕円 419"/>
        <xdr:cNvSpPr/>
      </xdr:nvSpPr>
      <xdr:spPr>
        <a:xfrm>
          <a:off x="104267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169296</xdr:rowOff>
    </xdr:from>
    <xdr:ext cx="469744" cy="259045"/>
    <xdr:sp macro="" textlink="">
      <xdr:nvSpPr>
        <xdr:cNvPr id="421" name="商工費該当値テキスト"/>
        <xdr:cNvSpPr txBox="1"/>
      </xdr:nvSpPr>
      <xdr:spPr>
        <a:xfrm>
          <a:off x="10528300" y="133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47789</xdr:rowOff>
    </xdr:from>
    <xdr:to>
      <xdr:col>14</xdr:col>
      <xdr:colOff>79375</xdr:colOff>
      <xdr:row>78</xdr:row>
      <xdr:rowOff>149389</xdr:rowOff>
    </xdr:to>
    <xdr:sp macro="" textlink="">
      <xdr:nvSpPr>
        <xdr:cNvPr id="422" name="円/楕円 421"/>
        <xdr:cNvSpPr/>
      </xdr:nvSpPr>
      <xdr:spPr>
        <a:xfrm>
          <a:off x="9588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140516</xdr:rowOff>
    </xdr:from>
    <xdr:ext cx="469744" cy="259045"/>
    <xdr:sp macro="" textlink="">
      <xdr:nvSpPr>
        <xdr:cNvPr id="423" name="テキスト ボックス 422"/>
        <xdr:cNvSpPr txBox="1"/>
      </xdr:nvSpPr>
      <xdr:spPr>
        <a:xfrm>
          <a:off x="9404427" y="135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98349</xdr:rowOff>
    </xdr:from>
    <xdr:to>
      <xdr:col>12</xdr:col>
      <xdr:colOff>561975</xdr:colOff>
      <xdr:row>79</xdr:row>
      <xdr:rowOff>28499</xdr:rowOff>
    </xdr:to>
    <xdr:sp macro="" textlink="">
      <xdr:nvSpPr>
        <xdr:cNvPr id="424" name="円/楕円 423"/>
        <xdr:cNvSpPr/>
      </xdr:nvSpPr>
      <xdr:spPr>
        <a:xfrm>
          <a:off x="8699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19626</xdr:rowOff>
    </xdr:from>
    <xdr:ext cx="469744" cy="259045"/>
    <xdr:sp macro="" textlink="">
      <xdr:nvSpPr>
        <xdr:cNvPr id="425" name="テキスト ボックス 424"/>
        <xdr:cNvSpPr txBox="1"/>
      </xdr:nvSpPr>
      <xdr:spPr>
        <a:xfrm>
          <a:off x="8515427"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105854</xdr:rowOff>
    </xdr:from>
    <xdr:to>
      <xdr:col>11</xdr:col>
      <xdr:colOff>358775</xdr:colOff>
      <xdr:row>79</xdr:row>
      <xdr:rowOff>36004</xdr:rowOff>
    </xdr:to>
    <xdr:sp macro="" textlink="">
      <xdr:nvSpPr>
        <xdr:cNvPr id="426" name="円/楕円 425"/>
        <xdr:cNvSpPr/>
      </xdr:nvSpPr>
      <xdr:spPr>
        <a:xfrm>
          <a:off x="7810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27131</xdr:rowOff>
    </xdr:from>
    <xdr:ext cx="469744" cy="259045"/>
    <xdr:sp macro="" textlink="">
      <xdr:nvSpPr>
        <xdr:cNvPr id="427" name="テキスト ボックス 426"/>
        <xdr:cNvSpPr txBox="1"/>
      </xdr:nvSpPr>
      <xdr:spPr>
        <a:xfrm>
          <a:off x="7626427"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109665</xdr:rowOff>
    </xdr:from>
    <xdr:to>
      <xdr:col>10</xdr:col>
      <xdr:colOff>155575</xdr:colOff>
      <xdr:row>79</xdr:row>
      <xdr:rowOff>39815</xdr:rowOff>
    </xdr:to>
    <xdr:sp macro="" textlink="">
      <xdr:nvSpPr>
        <xdr:cNvPr id="428" name="円/楕円 427"/>
        <xdr:cNvSpPr/>
      </xdr:nvSpPr>
      <xdr:spPr>
        <a:xfrm>
          <a:off x="6921500" y="134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30942</xdr:rowOff>
    </xdr:from>
    <xdr:ext cx="469744" cy="259045"/>
    <xdr:sp macro="" textlink="">
      <xdr:nvSpPr>
        <xdr:cNvPr id="429" name="テキスト ボックス 428"/>
        <xdr:cNvSpPr txBox="1"/>
      </xdr:nvSpPr>
      <xdr:spPr>
        <a:xfrm>
          <a:off x="6737427" y="1357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168256</xdr:rowOff>
    </xdr:from>
    <xdr:to>
      <xdr:col>15</xdr:col>
      <xdr:colOff>180975</xdr:colOff>
      <xdr:row>98</xdr:row>
      <xdr:rowOff>6916</xdr:rowOff>
    </xdr:to>
    <xdr:cxnSp macro="">
      <xdr:nvCxnSpPr>
        <xdr:cNvPr id="456" name="直線コネクタ 455"/>
        <xdr:cNvCxnSpPr/>
      </xdr:nvCxnSpPr>
      <xdr:spPr>
        <a:xfrm>
          <a:off x="9639300" y="16798906"/>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168256</xdr:rowOff>
    </xdr:from>
    <xdr:to>
      <xdr:col>14</xdr:col>
      <xdr:colOff>28575</xdr:colOff>
      <xdr:row>98</xdr:row>
      <xdr:rowOff>17152</xdr:rowOff>
    </xdr:to>
    <xdr:cxnSp macro="">
      <xdr:nvCxnSpPr>
        <xdr:cNvPr id="459" name="直線コネクタ 458"/>
        <xdr:cNvCxnSpPr/>
      </xdr:nvCxnSpPr>
      <xdr:spPr>
        <a:xfrm flipV="1">
          <a:off x="8750300" y="1679890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17152</xdr:rowOff>
    </xdr:from>
    <xdr:to>
      <xdr:col>12</xdr:col>
      <xdr:colOff>511175</xdr:colOff>
      <xdr:row>98</xdr:row>
      <xdr:rowOff>34060</xdr:rowOff>
    </xdr:to>
    <xdr:cxnSp macro="">
      <xdr:nvCxnSpPr>
        <xdr:cNvPr id="462" name="直線コネクタ 461"/>
        <xdr:cNvCxnSpPr/>
      </xdr:nvCxnSpPr>
      <xdr:spPr>
        <a:xfrm flipV="1">
          <a:off x="7861300" y="16819252"/>
          <a:ext cx="8890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34060</xdr:rowOff>
    </xdr:from>
    <xdr:to>
      <xdr:col>11</xdr:col>
      <xdr:colOff>307975</xdr:colOff>
      <xdr:row>98</xdr:row>
      <xdr:rowOff>43797</xdr:rowOff>
    </xdr:to>
    <xdr:cxnSp macro="">
      <xdr:nvCxnSpPr>
        <xdr:cNvPr id="465" name="直線コネクタ 464"/>
        <xdr:cNvCxnSpPr/>
      </xdr:nvCxnSpPr>
      <xdr:spPr>
        <a:xfrm flipV="1">
          <a:off x="6972300" y="16836160"/>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127566</xdr:rowOff>
    </xdr:from>
    <xdr:to>
      <xdr:col>15</xdr:col>
      <xdr:colOff>231775</xdr:colOff>
      <xdr:row>98</xdr:row>
      <xdr:rowOff>57716</xdr:rowOff>
    </xdr:to>
    <xdr:sp macro="" textlink="">
      <xdr:nvSpPr>
        <xdr:cNvPr id="475" name="円/楕円 474"/>
        <xdr:cNvSpPr/>
      </xdr:nvSpPr>
      <xdr:spPr>
        <a:xfrm>
          <a:off x="104267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63803</xdr:rowOff>
    </xdr:from>
    <xdr:ext cx="534377" cy="259045"/>
    <xdr:sp macro="" textlink="">
      <xdr:nvSpPr>
        <xdr:cNvPr id="476" name="土木費該当値テキスト"/>
        <xdr:cNvSpPr txBox="1"/>
      </xdr:nvSpPr>
      <xdr:spPr>
        <a:xfrm>
          <a:off x="10528300" y="166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117456</xdr:rowOff>
    </xdr:from>
    <xdr:to>
      <xdr:col>14</xdr:col>
      <xdr:colOff>79375</xdr:colOff>
      <xdr:row>98</xdr:row>
      <xdr:rowOff>47606</xdr:rowOff>
    </xdr:to>
    <xdr:sp macro="" textlink="">
      <xdr:nvSpPr>
        <xdr:cNvPr id="477" name="円/楕円 476"/>
        <xdr:cNvSpPr/>
      </xdr:nvSpPr>
      <xdr:spPr>
        <a:xfrm>
          <a:off x="95885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38733</xdr:rowOff>
    </xdr:from>
    <xdr:ext cx="534377" cy="259045"/>
    <xdr:sp macro="" textlink="">
      <xdr:nvSpPr>
        <xdr:cNvPr id="478" name="テキスト ボックス 477"/>
        <xdr:cNvSpPr txBox="1"/>
      </xdr:nvSpPr>
      <xdr:spPr>
        <a:xfrm>
          <a:off x="9372111" y="168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137802</xdr:rowOff>
    </xdr:from>
    <xdr:to>
      <xdr:col>12</xdr:col>
      <xdr:colOff>561975</xdr:colOff>
      <xdr:row>98</xdr:row>
      <xdr:rowOff>67952</xdr:rowOff>
    </xdr:to>
    <xdr:sp macro="" textlink="">
      <xdr:nvSpPr>
        <xdr:cNvPr id="479" name="円/楕円 478"/>
        <xdr:cNvSpPr/>
      </xdr:nvSpPr>
      <xdr:spPr>
        <a:xfrm>
          <a:off x="8699500" y="1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59079</xdr:rowOff>
    </xdr:from>
    <xdr:ext cx="534377" cy="259045"/>
    <xdr:sp macro="" textlink="">
      <xdr:nvSpPr>
        <xdr:cNvPr id="480" name="テキスト ボックス 479"/>
        <xdr:cNvSpPr txBox="1"/>
      </xdr:nvSpPr>
      <xdr:spPr>
        <a:xfrm>
          <a:off x="8483111" y="168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154710</xdr:rowOff>
    </xdr:from>
    <xdr:to>
      <xdr:col>11</xdr:col>
      <xdr:colOff>358775</xdr:colOff>
      <xdr:row>98</xdr:row>
      <xdr:rowOff>84860</xdr:rowOff>
    </xdr:to>
    <xdr:sp macro="" textlink="">
      <xdr:nvSpPr>
        <xdr:cNvPr id="481" name="円/楕円 480"/>
        <xdr:cNvSpPr/>
      </xdr:nvSpPr>
      <xdr:spPr>
        <a:xfrm>
          <a:off x="7810500" y="167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75987</xdr:rowOff>
    </xdr:from>
    <xdr:ext cx="534377" cy="259045"/>
    <xdr:sp macro="" textlink="">
      <xdr:nvSpPr>
        <xdr:cNvPr id="482" name="テキスト ボックス 481"/>
        <xdr:cNvSpPr txBox="1"/>
      </xdr:nvSpPr>
      <xdr:spPr>
        <a:xfrm>
          <a:off x="7594111" y="168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164447</xdr:rowOff>
    </xdr:from>
    <xdr:to>
      <xdr:col>10</xdr:col>
      <xdr:colOff>155575</xdr:colOff>
      <xdr:row>98</xdr:row>
      <xdr:rowOff>94597</xdr:rowOff>
    </xdr:to>
    <xdr:sp macro="" textlink="">
      <xdr:nvSpPr>
        <xdr:cNvPr id="483" name="円/楕円 482"/>
        <xdr:cNvSpPr/>
      </xdr:nvSpPr>
      <xdr:spPr>
        <a:xfrm>
          <a:off x="6921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85724</xdr:rowOff>
    </xdr:from>
    <xdr:ext cx="534377" cy="259045"/>
    <xdr:sp macro="" textlink="">
      <xdr:nvSpPr>
        <xdr:cNvPr id="484" name="テキスト ボックス 483"/>
        <xdr:cNvSpPr txBox="1"/>
      </xdr:nvSpPr>
      <xdr:spPr>
        <a:xfrm>
          <a:off x="6705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109479</xdr:rowOff>
    </xdr:from>
    <xdr:to>
      <xdr:col>23</xdr:col>
      <xdr:colOff>517525</xdr:colOff>
      <xdr:row>38</xdr:row>
      <xdr:rowOff>55392</xdr:rowOff>
    </xdr:to>
    <xdr:cxnSp macro="">
      <xdr:nvCxnSpPr>
        <xdr:cNvPr id="512" name="直線コネクタ 511"/>
        <xdr:cNvCxnSpPr/>
      </xdr:nvCxnSpPr>
      <xdr:spPr>
        <a:xfrm flipV="1">
          <a:off x="15481300" y="6453129"/>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37287</xdr:rowOff>
    </xdr:from>
    <xdr:to>
      <xdr:col>22</xdr:col>
      <xdr:colOff>365125</xdr:colOff>
      <xdr:row>38</xdr:row>
      <xdr:rowOff>55392</xdr:rowOff>
    </xdr:to>
    <xdr:cxnSp macro="">
      <xdr:nvCxnSpPr>
        <xdr:cNvPr id="515" name="直線コネクタ 514"/>
        <xdr:cNvCxnSpPr/>
      </xdr:nvCxnSpPr>
      <xdr:spPr>
        <a:xfrm>
          <a:off x="14592300" y="6552387"/>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27164</xdr:rowOff>
    </xdr:from>
    <xdr:ext cx="534377" cy="259045"/>
    <xdr:sp macro="" textlink="">
      <xdr:nvSpPr>
        <xdr:cNvPr id="517" name="テキスト ボックス 516"/>
        <xdr:cNvSpPr txBox="1"/>
      </xdr:nvSpPr>
      <xdr:spPr>
        <a:xfrm>
          <a:off x="15214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37287</xdr:rowOff>
    </xdr:from>
    <xdr:to>
      <xdr:col>21</xdr:col>
      <xdr:colOff>161925</xdr:colOff>
      <xdr:row>38</xdr:row>
      <xdr:rowOff>49449</xdr:rowOff>
    </xdr:to>
    <xdr:cxnSp macro="">
      <xdr:nvCxnSpPr>
        <xdr:cNvPr id="518" name="直線コネクタ 517"/>
        <xdr:cNvCxnSpPr/>
      </xdr:nvCxnSpPr>
      <xdr:spPr>
        <a:xfrm flipV="1">
          <a:off x="13703300" y="6552387"/>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28601</xdr:rowOff>
    </xdr:from>
    <xdr:to>
      <xdr:col>19</xdr:col>
      <xdr:colOff>644525</xdr:colOff>
      <xdr:row>38</xdr:row>
      <xdr:rowOff>49449</xdr:rowOff>
    </xdr:to>
    <xdr:cxnSp macro="">
      <xdr:nvCxnSpPr>
        <xdr:cNvPr id="521" name="直線コネクタ 520"/>
        <xdr:cNvCxnSpPr/>
      </xdr:nvCxnSpPr>
      <xdr:spPr>
        <a:xfrm>
          <a:off x="12814300" y="6543701"/>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58679</xdr:rowOff>
    </xdr:from>
    <xdr:to>
      <xdr:col>23</xdr:col>
      <xdr:colOff>568325</xdr:colOff>
      <xdr:row>37</xdr:row>
      <xdr:rowOff>160279</xdr:rowOff>
    </xdr:to>
    <xdr:sp macro="" textlink="">
      <xdr:nvSpPr>
        <xdr:cNvPr id="531" name="円/楕円 530"/>
        <xdr:cNvSpPr/>
      </xdr:nvSpPr>
      <xdr:spPr>
        <a:xfrm>
          <a:off x="16268700" y="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37106</xdr:rowOff>
    </xdr:from>
    <xdr:ext cx="534377" cy="259045"/>
    <xdr:sp macro="" textlink="">
      <xdr:nvSpPr>
        <xdr:cNvPr id="532" name="消防費該当値テキスト"/>
        <xdr:cNvSpPr txBox="1"/>
      </xdr:nvSpPr>
      <xdr:spPr>
        <a:xfrm>
          <a:off x="16370300" y="63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4592</xdr:rowOff>
    </xdr:from>
    <xdr:to>
      <xdr:col>22</xdr:col>
      <xdr:colOff>415925</xdr:colOff>
      <xdr:row>38</xdr:row>
      <xdr:rowOff>106192</xdr:rowOff>
    </xdr:to>
    <xdr:sp macro="" textlink="">
      <xdr:nvSpPr>
        <xdr:cNvPr id="533" name="円/楕円 532"/>
        <xdr:cNvSpPr/>
      </xdr:nvSpPr>
      <xdr:spPr>
        <a:xfrm>
          <a:off x="15430500" y="65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97319</xdr:rowOff>
    </xdr:from>
    <xdr:ext cx="534377" cy="259045"/>
    <xdr:sp macro="" textlink="">
      <xdr:nvSpPr>
        <xdr:cNvPr id="534" name="テキスト ボックス 533"/>
        <xdr:cNvSpPr txBox="1"/>
      </xdr:nvSpPr>
      <xdr:spPr>
        <a:xfrm>
          <a:off x="15214111" y="66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157937</xdr:rowOff>
    </xdr:from>
    <xdr:to>
      <xdr:col>21</xdr:col>
      <xdr:colOff>212725</xdr:colOff>
      <xdr:row>38</xdr:row>
      <xdr:rowOff>88088</xdr:rowOff>
    </xdr:to>
    <xdr:sp macro="" textlink="">
      <xdr:nvSpPr>
        <xdr:cNvPr id="535" name="円/楕円 534"/>
        <xdr:cNvSpPr/>
      </xdr:nvSpPr>
      <xdr:spPr>
        <a:xfrm>
          <a:off x="14541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79214</xdr:rowOff>
    </xdr:from>
    <xdr:ext cx="534377" cy="259045"/>
    <xdr:sp macro="" textlink="">
      <xdr:nvSpPr>
        <xdr:cNvPr id="536" name="テキスト ボックス 535"/>
        <xdr:cNvSpPr txBox="1"/>
      </xdr:nvSpPr>
      <xdr:spPr>
        <a:xfrm>
          <a:off x="14325111" y="65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170099</xdr:rowOff>
    </xdr:from>
    <xdr:to>
      <xdr:col>20</xdr:col>
      <xdr:colOff>9525</xdr:colOff>
      <xdr:row>38</xdr:row>
      <xdr:rowOff>100249</xdr:rowOff>
    </xdr:to>
    <xdr:sp macro="" textlink="">
      <xdr:nvSpPr>
        <xdr:cNvPr id="537" name="円/楕円 536"/>
        <xdr:cNvSpPr/>
      </xdr:nvSpPr>
      <xdr:spPr>
        <a:xfrm>
          <a:off x="13652500" y="65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91376</xdr:rowOff>
    </xdr:from>
    <xdr:ext cx="534377" cy="259045"/>
    <xdr:sp macro="" textlink="">
      <xdr:nvSpPr>
        <xdr:cNvPr id="538" name="テキスト ボックス 537"/>
        <xdr:cNvSpPr txBox="1"/>
      </xdr:nvSpPr>
      <xdr:spPr>
        <a:xfrm>
          <a:off x="13436111" y="66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149251</xdr:rowOff>
    </xdr:from>
    <xdr:to>
      <xdr:col>18</xdr:col>
      <xdr:colOff>492125</xdr:colOff>
      <xdr:row>38</xdr:row>
      <xdr:rowOff>79401</xdr:rowOff>
    </xdr:to>
    <xdr:sp macro="" textlink="">
      <xdr:nvSpPr>
        <xdr:cNvPr id="539" name="円/楕円 538"/>
        <xdr:cNvSpPr/>
      </xdr:nvSpPr>
      <xdr:spPr>
        <a:xfrm>
          <a:off x="12763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70528</xdr:rowOff>
    </xdr:from>
    <xdr:ext cx="534377" cy="259045"/>
    <xdr:sp macro="" textlink="">
      <xdr:nvSpPr>
        <xdr:cNvPr id="540" name="テキスト ボックス 539"/>
        <xdr:cNvSpPr txBox="1"/>
      </xdr:nvSpPr>
      <xdr:spPr>
        <a:xfrm>
          <a:off x="12547111" y="65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62368</xdr:rowOff>
    </xdr:from>
    <xdr:to>
      <xdr:col>23</xdr:col>
      <xdr:colOff>517525</xdr:colOff>
      <xdr:row>57</xdr:row>
      <xdr:rowOff>75937</xdr:rowOff>
    </xdr:to>
    <xdr:cxnSp macro="">
      <xdr:nvCxnSpPr>
        <xdr:cNvPr id="572" name="直線コネクタ 571"/>
        <xdr:cNvCxnSpPr/>
      </xdr:nvCxnSpPr>
      <xdr:spPr>
        <a:xfrm>
          <a:off x="15481300" y="9663568"/>
          <a:ext cx="838200" cy="18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62368</xdr:rowOff>
    </xdr:from>
    <xdr:to>
      <xdr:col>22</xdr:col>
      <xdr:colOff>365125</xdr:colOff>
      <xdr:row>57</xdr:row>
      <xdr:rowOff>695</xdr:rowOff>
    </xdr:to>
    <xdr:cxnSp macro="">
      <xdr:nvCxnSpPr>
        <xdr:cNvPr id="575" name="直線コネクタ 574"/>
        <xdr:cNvCxnSpPr/>
      </xdr:nvCxnSpPr>
      <xdr:spPr>
        <a:xfrm flipV="1">
          <a:off x="14592300" y="9663568"/>
          <a:ext cx="889000" cy="10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126061</xdr:rowOff>
    </xdr:from>
    <xdr:ext cx="534377" cy="259045"/>
    <xdr:sp macro="" textlink="">
      <xdr:nvSpPr>
        <xdr:cNvPr id="577" name="テキスト ボックス 576"/>
        <xdr:cNvSpPr txBox="1"/>
      </xdr:nvSpPr>
      <xdr:spPr>
        <a:xfrm>
          <a:off x="15214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695</xdr:rowOff>
    </xdr:from>
    <xdr:to>
      <xdr:col>21</xdr:col>
      <xdr:colOff>161925</xdr:colOff>
      <xdr:row>57</xdr:row>
      <xdr:rowOff>62302</xdr:rowOff>
    </xdr:to>
    <xdr:cxnSp macro="">
      <xdr:nvCxnSpPr>
        <xdr:cNvPr id="578" name="直線コネクタ 577"/>
        <xdr:cNvCxnSpPr/>
      </xdr:nvCxnSpPr>
      <xdr:spPr>
        <a:xfrm flipV="1">
          <a:off x="13703300" y="9773345"/>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62302</xdr:rowOff>
    </xdr:from>
    <xdr:to>
      <xdr:col>19</xdr:col>
      <xdr:colOff>644525</xdr:colOff>
      <xdr:row>58</xdr:row>
      <xdr:rowOff>32911</xdr:rowOff>
    </xdr:to>
    <xdr:cxnSp macro="">
      <xdr:nvCxnSpPr>
        <xdr:cNvPr id="581" name="直線コネクタ 580"/>
        <xdr:cNvCxnSpPr/>
      </xdr:nvCxnSpPr>
      <xdr:spPr>
        <a:xfrm flipV="1">
          <a:off x="12814300" y="9834952"/>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25137</xdr:rowOff>
    </xdr:from>
    <xdr:to>
      <xdr:col>23</xdr:col>
      <xdr:colOff>568325</xdr:colOff>
      <xdr:row>57</xdr:row>
      <xdr:rowOff>126737</xdr:rowOff>
    </xdr:to>
    <xdr:sp macro="" textlink="">
      <xdr:nvSpPr>
        <xdr:cNvPr id="591" name="円/楕円 590"/>
        <xdr:cNvSpPr/>
      </xdr:nvSpPr>
      <xdr:spPr>
        <a:xfrm>
          <a:off x="16268700" y="97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48014</xdr:rowOff>
    </xdr:from>
    <xdr:ext cx="534377" cy="259045"/>
    <xdr:sp macro="" textlink="">
      <xdr:nvSpPr>
        <xdr:cNvPr id="592" name="教育費該当値テキスト"/>
        <xdr:cNvSpPr txBox="1"/>
      </xdr:nvSpPr>
      <xdr:spPr>
        <a:xfrm>
          <a:off x="16370300" y="96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11568</xdr:rowOff>
    </xdr:from>
    <xdr:to>
      <xdr:col>22</xdr:col>
      <xdr:colOff>415925</xdr:colOff>
      <xdr:row>56</xdr:row>
      <xdr:rowOff>113168</xdr:rowOff>
    </xdr:to>
    <xdr:sp macro="" textlink="">
      <xdr:nvSpPr>
        <xdr:cNvPr id="593" name="円/楕円 592"/>
        <xdr:cNvSpPr/>
      </xdr:nvSpPr>
      <xdr:spPr>
        <a:xfrm>
          <a:off x="15430500" y="9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129695</xdr:rowOff>
    </xdr:from>
    <xdr:ext cx="534377" cy="259045"/>
    <xdr:sp macro="" textlink="">
      <xdr:nvSpPr>
        <xdr:cNvPr id="594" name="テキスト ボックス 593"/>
        <xdr:cNvSpPr txBox="1"/>
      </xdr:nvSpPr>
      <xdr:spPr>
        <a:xfrm>
          <a:off x="15214111" y="938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121345</xdr:rowOff>
    </xdr:from>
    <xdr:to>
      <xdr:col>21</xdr:col>
      <xdr:colOff>212725</xdr:colOff>
      <xdr:row>57</xdr:row>
      <xdr:rowOff>51495</xdr:rowOff>
    </xdr:to>
    <xdr:sp macro="" textlink="">
      <xdr:nvSpPr>
        <xdr:cNvPr id="595" name="円/楕円 594"/>
        <xdr:cNvSpPr/>
      </xdr:nvSpPr>
      <xdr:spPr>
        <a:xfrm>
          <a:off x="14541500" y="9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68022</xdr:rowOff>
    </xdr:from>
    <xdr:ext cx="534377" cy="259045"/>
    <xdr:sp macro="" textlink="">
      <xdr:nvSpPr>
        <xdr:cNvPr id="596" name="テキスト ボックス 595"/>
        <xdr:cNvSpPr txBox="1"/>
      </xdr:nvSpPr>
      <xdr:spPr>
        <a:xfrm>
          <a:off x="14325111" y="949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11502</xdr:rowOff>
    </xdr:from>
    <xdr:to>
      <xdr:col>20</xdr:col>
      <xdr:colOff>9525</xdr:colOff>
      <xdr:row>57</xdr:row>
      <xdr:rowOff>113102</xdr:rowOff>
    </xdr:to>
    <xdr:sp macro="" textlink="">
      <xdr:nvSpPr>
        <xdr:cNvPr id="597" name="円/楕円 596"/>
        <xdr:cNvSpPr/>
      </xdr:nvSpPr>
      <xdr:spPr>
        <a:xfrm>
          <a:off x="13652500" y="97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104229</xdr:rowOff>
    </xdr:from>
    <xdr:ext cx="534377" cy="259045"/>
    <xdr:sp macro="" textlink="">
      <xdr:nvSpPr>
        <xdr:cNvPr id="598" name="テキスト ボックス 597"/>
        <xdr:cNvSpPr txBox="1"/>
      </xdr:nvSpPr>
      <xdr:spPr>
        <a:xfrm>
          <a:off x="13436111" y="98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153561</xdr:rowOff>
    </xdr:from>
    <xdr:to>
      <xdr:col>18</xdr:col>
      <xdr:colOff>492125</xdr:colOff>
      <xdr:row>58</xdr:row>
      <xdr:rowOff>83711</xdr:rowOff>
    </xdr:to>
    <xdr:sp macro="" textlink="">
      <xdr:nvSpPr>
        <xdr:cNvPr id="599" name="円/楕円 598"/>
        <xdr:cNvSpPr/>
      </xdr:nvSpPr>
      <xdr:spPr>
        <a:xfrm>
          <a:off x="12763500" y="99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74838</xdr:rowOff>
    </xdr:from>
    <xdr:ext cx="534377" cy="259045"/>
    <xdr:sp macro="" textlink="">
      <xdr:nvSpPr>
        <xdr:cNvPr id="600" name="テキスト ボックス 599"/>
        <xdr:cNvSpPr txBox="1"/>
      </xdr:nvSpPr>
      <xdr:spPr>
        <a:xfrm>
          <a:off x="12547111" y="100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138511</xdr:rowOff>
    </xdr:from>
    <xdr:to>
      <xdr:col>23</xdr:col>
      <xdr:colOff>517525</xdr:colOff>
      <xdr:row>78</xdr:row>
      <xdr:rowOff>138877</xdr:rowOff>
    </xdr:to>
    <xdr:cxnSp macro="">
      <xdr:nvCxnSpPr>
        <xdr:cNvPr id="627" name="直線コネクタ 626"/>
        <xdr:cNvCxnSpPr/>
      </xdr:nvCxnSpPr>
      <xdr:spPr>
        <a:xfrm flipV="1">
          <a:off x="15481300" y="1351161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137962</xdr:rowOff>
    </xdr:from>
    <xdr:to>
      <xdr:col>22</xdr:col>
      <xdr:colOff>365125</xdr:colOff>
      <xdr:row>78</xdr:row>
      <xdr:rowOff>138877</xdr:rowOff>
    </xdr:to>
    <xdr:cxnSp macro="">
      <xdr:nvCxnSpPr>
        <xdr:cNvPr id="630" name="直線コネクタ 629"/>
        <xdr:cNvCxnSpPr/>
      </xdr:nvCxnSpPr>
      <xdr:spPr>
        <a:xfrm>
          <a:off x="14592300" y="135110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14775</xdr:rowOff>
    </xdr:from>
    <xdr:ext cx="378565" cy="259045"/>
    <xdr:sp macro="" textlink="">
      <xdr:nvSpPr>
        <xdr:cNvPr id="632" name="テキスト ボックス 631"/>
        <xdr:cNvSpPr txBox="1"/>
      </xdr:nvSpPr>
      <xdr:spPr>
        <a:xfrm>
          <a:off x="15292017" y="1321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137049</xdr:rowOff>
    </xdr:from>
    <xdr:to>
      <xdr:col>21</xdr:col>
      <xdr:colOff>161925</xdr:colOff>
      <xdr:row>78</xdr:row>
      <xdr:rowOff>137962</xdr:rowOff>
    </xdr:to>
    <xdr:cxnSp macro="">
      <xdr:nvCxnSpPr>
        <xdr:cNvPr id="633" name="直線コネクタ 632"/>
        <xdr:cNvCxnSpPr/>
      </xdr:nvCxnSpPr>
      <xdr:spPr>
        <a:xfrm>
          <a:off x="13703300" y="135101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121915</xdr:rowOff>
    </xdr:from>
    <xdr:to>
      <xdr:col>19</xdr:col>
      <xdr:colOff>644525</xdr:colOff>
      <xdr:row>78</xdr:row>
      <xdr:rowOff>137049</xdr:rowOff>
    </xdr:to>
    <xdr:cxnSp macro="">
      <xdr:nvCxnSpPr>
        <xdr:cNvPr id="636" name="直線コネクタ 635"/>
        <xdr:cNvCxnSpPr/>
      </xdr:nvCxnSpPr>
      <xdr:spPr>
        <a:xfrm>
          <a:off x="12814300" y="13495015"/>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87711</xdr:rowOff>
    </xdr:from>
    <xdr:to>
      <xdr:col>23</xdr:col>
      <xdr:colOff>568325</xdr:colOff>
      <xdr:row>79</xdr:row>
      <xdr:rowOff>17861</xdr:rowOff>
    </xdr:to>
    <xdr:sp macro="" textlink="">
      <xdr:nvSpPr>
        <xdr:cNvPr id="646" name="円/楕円 645"/>
        <xdr:cNvSpPr/>
      </xdr:nvSpPr>
      <xdr:spPr>
        <a:xfrm>
          <a:off x="16268700" y="134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313932" cy="259045"/>
    <xdr:sp macro="" textlink="">
      <xdr:nvSpPr>
        <xdr:cNvPr id="647" name="災害復旧費該当値テキスト"/>
        <xdr:cNvSpPr txBox="1"/>
      </xdr:nvSpPr>
      <xdr:spPr>
        <a:xfrm>
          <a:off x="16370300" y="13420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88077</xdr:rowOff>
    </xdr:from>
    <xdr:to>
      <xdr:col>22</xdr:col>
      <xdr:colOff>415925</xdr:colOff>
      <xdr:row>79</xdr:row>
      <xdr:rowOff>18227</xdr:rowOff>
    </xdr:to>
    <xdr:sp macro="" textlink="">
      <xdr:nvSpPr>
        <xdr:cNvPr id="648" name="円/楕円 647"/>
        <xdr:cNvSpPr/>
      </xdr:nvSpPr>
      <xdr:spPr>
        <a:xfrm>
          <a:off x="15430500" y="1346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9354</xdr:rowOff>
    </xdr:from>
    <xdr:ext cx="313932" cy="259045"/>
    <xdr:sp macro="" textlink="">
      <xdr:nvSpPr>
        <xdr:cNvPr id="649" name="テキスト ボックス 648"/>
        <xdr:cNvSpPr txBox="1"/>
      </xdr:nvSpPr>
      <xdr:spPr>
        <a:xfrm>
          <a:off x="15324333" y="13553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87162</xdr:rowOff>
    </xdr:from>
    <xdr:to>
      <xdr:col>21</xdr:col>
      <xdr:colOff>212725</xdr:colOff>
      <xdr:row>79</xdr:row>
      <xdr:rowOff>17312</xdr:rowOff>
    </xdr:to>
    <xdr:sp macro="" textlink="">
      <xdr:nvSpPr>
        <xdr:cNvPr id="650" name="円/楕円 649"/>
        <xdr:cNvSpPr/>
      </xdr:nvSpPr>
      <xdr:spPr>
        <a:xfrm>
          <a:off x="14541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8439</xdr:rowOff>
    </xdr:from>
    <xdr:ext cx="313932" cy="259045"/>
    <xdr:sp macro="" textlink="">
      <xdr:nvSpPr>
        <xdr:cNvPr id="651" name="テキスト ボックス 650"/>
        <xdr:cNvSpPr txBox="1"/>
      </xdr:nvSpPr>
      <xdr:spPr>
        <a:xfrm>
          <a:off x="14435333" y="1355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86249</xdr:rowOff>
    </xdr:from>
    <xdr:to>
      <xdr:col>20</xdr:col>
      <xdr:colOff>9525</xdr:colOff>
      <xdr:row>79</xdr:row>
      <xdr:rowOff>16399</xdr:rowOff>
    </xdr:to>
    <xdr:sp macro="" textlink="">
      <xdr:nvSpPr>
        <xdr:cNvPr id="652" name="円/楕円 651"/>
        <xdr:cNvSpPr/>
      </xdr:nvSpPr>
      <xdr:spPr>
        <a:xfrm>
          <a:off x="13652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7526</xdr:rowOff>
    </xdr:from>
    <xdr:ext cx="313932" cy="259045"/>
    <xdr:sp macro="" textlink="">
      <xdr:nvSpPr>
        <xdr:cNvPr id="653" name="テキスト ボックス 652"/>
        <xdr:cNvSpPr txBox="1"/>
      </xdr:nvSpPr>
      <xdr:spPr>
        <a:xfrm>
          <a:off x="13546333" y="13552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71115</xdr:rowOff>
    </xdr:from>
    <xdr:to>
      <xdr:col>18</xdr:col>
      <xdr:colOff>492125</xdr:colOff>
      <xdr:row>79</xdr:row>
      <xdr:rowOff>1265</xdr:rowOff>
    </xdr:to>
    <xdr:sp macro="" textlink="">
      <xdr:nvSpPr>
        <xdr:cNvPr id="654" name="円/楕円 653"/>
        <xdr:cNvSpPr/>
      </xdr:nvSpPr>
      <xdr:spPr>
        <a:xfrm>
          <a:off x="12763500" y="134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163842</xdr:rowOff>
    </xdr:from>
    <xdr:ext cx="378565" cy="259045"/>
    <xdr:sp macro="" textlink="">
      <xdr:nvSpPr>
        <xdr:cNvPr id="655" name="テキスト ボックス 654"/>
        <xdr:cNvSpPr txBox="1"/>
      </xdr:nvSpPr>
      <xdr:spPr>
        <a:xfrm>
          <a:off x="12625017" y="13536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159559</xdr:rowOff>
    </xdr:from>
    <xdr:to>
      <xdr:col>23</xdr:col>
      <xdr:colOff>517525</xdr:colOff>
      <xdr:row>97</xdr:row>
      <xdr:rowOff>164117</xdr:rowOff>
    </xdr:to>
    <xdr:cxnSp macro="">
      <xdr:nvCxnSpPr>
        <xdr:cNvPr id="688" name="直線コネクタ 687"/>
        <xdr:cNvCxnSpPr/>
      </xdr:nvCxnSpPr>
      <xdr:spPr>
        <a:xfrm>
          <a:off x="15481300" y="16790209"/>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96804</xdr:rowOff>
    </xdr:from>
    <xdr:ext cx="534377" cy="259045"/>
    <xdr:sp macro="" textlink="">
      <xdr:nvSpPr>
        <xdr:cNvPr id="689" name="公債費平均値テキスト"/>
        <xdr:cNvSpPr txBox="1"/>
      </xdr:nvSpPr>
      <xdr:spPr>
        <a:xfrm>
          <a:off x="16370300" y="1638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141086</xdr:rowOff>
    </xdr:from>
    <xdr:to>
      <xdr:col>22</xdr:col>
      <xdr:colOff>365125</xdr:colOff>
      <xdr:row>97</xdr:row>
      <xdr:rowOff>159559</xdr:rowOff>
    </xdr:to>
    <xdr:cxnSp macro="">
      <xdr:nvCxnSpPr>
        <xdr:cNvPr id="691" name="直線コネクタ 690"/>
        <xdr:cNvCxnSpPr/>
      </xdr:nvCxnSpPr>
      <xdr:spPr>
        <a:xfrm>
          <a:off x="14592300" y="16771736"/>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49993</xdr:rowOff>
    </xdr:from>
    <xdr:ext cx="534377" cy="259045"/>
    <xdr:sp macro="" textlink="">
      <xdr:nvSpPr>
        <xdr:cNvPr id="693" name="テキスト ボックス 692"/>
        <xdr:cNvSpPr txBox="1"/>
      </xdr:nvSpPr>
      <xdr:spPr>
        <a:xfrm>
          <a:off x="15214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113254</xdr:rowOff>
    </xdr:from>
    <xdr:to>
      <xdr:col>21</xdr:col>
      <xdr:colOff>161925</xdr:colOff>
      <xdr:row>97</xdr:row>
      <xdr:rowOff>141086</xdr:rowOff>
    </xdr:to>
    <xdr:cxnSp macro="">
      <xdr:nvCxnSpPr>
        <xdr:cNvPr id="694" name="直線コネクタ 693"/>
        <xdr:cNvCxnSpPr/>
      </xdr:nvCxnSpPr>
      <xdr:spPr>
        <a:xfrm>
          <a:off x="13703300" y="16743904"/>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78283</xdr:rowOff>
    </xdr:from>
    <xdr:ext cx="534377" cy="259045"/>
    <xdr:sp macro="" textlink="">
      <xdr:nvSpPr>
        <xdr:cNvPr id="696" name="テキスト ボックス 695"/>
        <xdr:cNvSpPr txBox="1"/>
      </xdr:nvSpPr>
      <xdr:spPr>
        <a:xfrm>
          <a:off x="14325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82522</xdr:rowOff>
    </xdr:from>
    <xdr:to>
      <xdr:col>19</xdr:col>
      <xdr:colOff>644525</xdr:colOff>
      <xdr:row>97</xdr:row>
      <xdr:rowOff>113254</xdr:rowOff>
    </xdr:to>
    <xdr:cxnSp macro="">
      <xdr:nvCxnSpPr>
        <xdr:cNvPr id="697" name="直線コネクタ 696"/>
        <xdr:cNvCxnSpPr/>
      </xdr:nvCxnSpPr>
      <xdr:spPr>
        <a:xfrm>
          <a:off x="12814300" y="16713172"/>
          <a:ext cx="889000" cy="3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80740</xdr:rowOff>
    </xdr:from>
    <xdr:ext cx="534377" cy="259045"/>
    <xdr:sp macro="" textlink="">
      <xdr:nvSpPr>
        <xdr:cNvPr id="699" name="テキスト ボックス 698"/>
        <xdr:cNvSpPr txBox="1"/>
      </xdr:nvSpPr>
      <xdr:spPr>
        <a:xfrm>
          <a:off x="13436111" y="161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113317</xdr:rowOff>
    </xdr:from>
    <xdr:to>
      <xdr:col>23</xdr:col>
      <xdr:colOff>568325</xdr:colOff>
      <xdr:row>98</xdr:row>
      <xdr:rowOff>43467</xdr:rowOff>
    </xdr:to>
    <xdr:sp macro="" textlink="">
      <xdr:nvSpPr>
        <xdr:cNvPr id="707" name="円/楕円 706"/>
        <xdr:cNvSpPr/>
      </xdr:nvSpPr>
      <xdr:spPr>
        <a:xfrm>
          <a:off x="16268700" y="167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91744</xdr:rowOff>
    </xdr:from>
    <xdr:ext cx="534377" cy="259045"/>
    <xdr:sp macro="" textlink="">
      <xdr:nvSpPr>
        <xdr:cNvPr id="708" name="公債費該当値テキスト"/>
        <xdr:cNvSpPr txBox="1"/>
      </xdr:nvSpPr>
      <xdr:spPr>
        <a:xfrm>
          <a:off x="16370300" y="167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108759</xdr:rowOff>
    </xdr:from>
    <xdr:to>
      <xdr:col>22</xdr:col>
      <xdr:colOff>415925</xdr:colOff>
      <xdr:row>98</xdr:row>
      <xdr:rowOff>38909</xdr:rowOff>
    </xdr:to>
    <xdr:sp macro="" textlink="">
      <xdr:nvSpPr>
        <xdr:cNvPr id="709" name="円/楕円 708"/>
        <xdr:cNvSpPr/>
      </xdr:nvSpPr>
      <xdr:spPr>
        <a:xfrm>
          <a:off x="15430500" y="167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30036</xdr:rowOff>
    </xdr:from>
    <xdr:ext cx="534377" cy="259045"/>
    <xdr:sp macro="" textlink="">
      <xdr:nvSpPr>
        <xdr:cNvPr id="710" name="テキスト ボックス 709"/>
        <xdr:cNvSpPr txBox="1"/>
      </xdr:nvSpPr>
      <xdr:spPr>
        <a:xfrm>
          <a:off x="15214111" y="168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90286</xdr:rowOff>
    </xdr:from>
    <xdr:to>
      <xdr:col>21</xdr:col>
      <xdr:colOff>212725</xdr:colOff>
      <xdr:row>98</xdr:row>
      <xdr:rowOff>20436</xdr:rowOff>
    </xdr:to>
    <xdr:sp macro="" textlink="">
      <xdr:nvSpPr>
        <xdr:cNvPr id="711" name="円/楕円 710"/>
        <xdr:cNvSpPr/>
      </xdr:nvSpPr>
      <xdr:spPr>
        <a:xfrm>
          <a:off x="14541500" y="167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11563</xdr:rowOff>
    </xdr:from>
    <xdr:ext cx="534377" cy="259045"/>
    <xdr:sp macro="" textlink="">
      <xdr:nvSpPr>
        <xdr:cNvPr id="712" name="テキスト ボックス 711"/>
        <xdr:cNvSpPr txBox="1"/>
      </xdr:nvSpPr>
      <xdr:spPr>
        <a:xfrm>
          <a:off x="14325111" y="168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62454</xdr:rowOff>
    </xdr:from>
    <xdr:to>
      <xdr:col>20</xdr:col>
      <xdr:colOff>9525</xdr:colOff>
      <xdr:row>97</xdr:row>
      <xdr:rowOff>164054</xdr:rowOff>
    </xdr:to>
    <xdr:sp macro="" textlink="">
      <xdr:nvSpPr>
        <xdr:cNvPr id="713" name="円/楕円 712"/>
        <xdr:cNvSpPr/>
      </xdr:nvSpPr>
      <xdr:spPr>
        <a:xfrm>
          <a:off x="13652500" y="166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155181</xdr:rowOff>
    </xdr:from>
    <xdr:ext cx="534377" cy="259045"/>
    <xdr:sp macro="" textlink="">
      <xdr:nvSpPr>
        <xdr:cNvPr id="714" name="テキスト ボックス 713"/>
        <xdr:cNvSpPr txBox="1"/>
      </xdr:nvSpPr>
      <xdr:spPr>
        <a:xfrm>
          <a:off x="13436111" y="167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31722</xdr:rowOff>
    </xdr:from>
    <xdr:to>
      <xdr:col>18</xdr:col>
      <xdr:colOff>492125</xdr:colOff>
      <xdr:row>97</xdr:row>
      <xdr:rowOff>133322</xdr:rowOff>
    </xdr:to>
    <xdr:sp macro="" textlink="">
      <xdr:nvSpPr>
        <xdr:cNvPr id="715" name="円/楕円 714"/>
        <xdr:cNvSpPr/>
      </xdr:nvSpPr>
      <xdr:spPr>
        <a:xfrm>
          <a:off x="12763500" y="166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124449</xdr:rowOff>
    </xdr:from>
    <xdr:ext cx="534377" cy="259045"/>
    <xdr:sp macro="" textlink="">
      <xdr:nvSpPr>
        <xdr:cNvPr id="716" name="テキスト ボックス 715"/>
        <xdr:cNvSpPr txBox="1"/>
      </xdr:nvSpPr>
      <xdr:spPr>
        <a:xfrm>
          <a:off x="12547111" y="167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139,943</a:t>
          </a:r>
          <a:r>
            <a:rPr kumimoji="1" lang="ja-JP" altLang="en-US" sz="1300">
              <a:latin typeface="ＭＳ Ｐゴシック"/>
            </a:rPr>
            <a:t>円で歳出決算総額の多くを占め、類似団体内平均値を下回るものの上昇傾向にある。これは、主に臨時福祉給付金や私立保育園運営費の増加によるものである。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・消防費は、防災行政無線デジタル化工事により前年度と比較すると増加したが、住民一人当たり</a:t>
          </a:r>
          <a:r>
            <a:rPr kumimoji="1" lang="en-US" altLang="ja-JP" sz="1300">
              <a:latin typeface="ＭＳ Ｐゴシック"/>
            </a:rPr>
            <a:t>14,411</a:t>
          </a:r>
          <a:r>
            <a:rPr kumimoji="1" lang="ja-JP" altLang="en-US" sz="1300">
              <a:latin typeface="ＭＳ Ｐゴシック"/>
            </a:rPr>
            <a:t>円となっており、依然として類似団体内平均値を下回っている。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・教育費は、類似団体内平均値を上回っている状況が続いているが、平成</a:t>
          </a:r>
          <a:r>
            <a:rPr kumimoji="1" lang="en-US" altLang="ja-JP" sz="1300">
              <a:latin typeface="ＭＳ Ｐゴシック"/>
            </a:rPr>
            <a:t>27</a:t>
          </a:r>
          <a:r>
            <a:rPr kumimoji="1" lang="ja-JP" altLang="en-US" sz="1300">
              <a:latin typeface="ＭＳ Ｐゴシック"/>
            </a:rPr>
            <a:t>年度の主な増加要因である生涯学習センター建築工事が完了し、減少傾向に転じた結果、住民一人当たり</a:t>
          </a:r>
          <a:r>
            <a:rPr kumimoji="1" lang="en-US" altLang="ja-JP" sz="1300">
              <a:latin typeface="ＭＳ Ｐゴシック"/>
            </a:rPr>
            <a:t>42,405</a:t>
          </a:r>
          <a:r>
            <a:rPr kumimoji="1" lang="ja-JP" altLang="en-US" sz="1300">
              <a:latin typeface="ＭＳ Ｐゴシック"/>
            </a:rPr>
            <a:t>円となっている。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　ただし、小中学校の少人数学級制やスクールソーシャルワーカーの配置等の教育施策の充実を図っており、引き続きコストが高い状況が続くと見込まれる。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の行財政改革の間、財政調整基金の取崩しを抑制し、実質単年度収支の黒字に努めてきた。その後も、実質収支額及び実質単年度収支ともに黒字であるが、今後は扶助費や公共施設等の老朽化対策に係る経費等の増加により、基金の取崩し額の増加が見込まれる。引き続き、事業の見直し・統廃合等の歳出の合理化を図り、健全な行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年度から赤字が発生しており、平成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年度は国民健康保険税率改定により黒字化に努めてきたが、赤字額は減少したものの黒字には達しなかった。平成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年度から県単位の財政運営に切り替わる国保改革を見据え、平成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年度も引き続き黒字化を目指す。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20262055</v>
      </c>
      <c r="BO4" s="411"/>
      <c r="BP4" s="411"/>
      <c r="BQ4" s="411"/>
      <c r="BR4" s="411"/>
      <c r="BS4" s="411"/>
      <c r="BT4" s="411"/>
      <c r="BU4" s="412"/>
      <c r="BV4" s="410">
        <v>20694386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6.3</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19493371</v>
      </c>
      <c r="BO5" s="416"/>
      <c r="BP5" s="416"/>
      <c r="BQ5" s="416"/>
      <c r="BR5" s="416"/>
      <c r="BS5" s="416"/>
      <c r="BT5" s="416"/>
      <c r="BU5" s="417"/>
      <c r="BV5" s="415">
        <v>19704685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89.5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768684</v>
      </c>
      <c r="BO6" s="416"/>
      <c r="BP6" s="416"/>
      <c r="BQ6" s="416"/>
      <c r="BR6" s="416"/>
      <c r="BS6" s="416"/>
      <c r="BT6" s="416"/>
      <c r="BU6" s="417"/>
      <c r="BV6" s="415">
        <v>989701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97.9</v>
      </c>
      <c r="CU6" s="562"/>
      <c r="CV6" s="562"/>
      <c r="CW6" s="562"/>
      <c r="CX6" s="562"/>
      <c r="CY6" s="562"/>
      <c r="CZ6" s="562"/>
      <c r="DA6" s="563"/>
      <c r="DB6" s="561">
        <v>96.8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35357</v>
      </c>
      <c r="BO7" s="416"/>
      <c r="BP7" s="416"/>
      <c r="BQ7" s="416"/>
      <c r="BR7" s="416"/>
      <c r="BS7" s="416"/>
      <c r="BT7" s="416"/>
      <c r="BU7" s="417"/>
      <c r="BV7" s="415">
        <v>31906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11598478</v>
      </c>
      <c r="CU7" s="416"/>
      <c r="CV7" s="416"/>
      <c r="CW7" s="416"/>
      <c r="CX7" s="416"/>
      <c r="CY7" s="416"/>
      <c r="CZ7" s="416"/>
      <c r="DA7" s="417"/>
      <c r="DB7" s="415">
        <v>11606435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733327</v>
      </c>
      <c r="BO8" s="416"/>
      <c r="BP8" s="416"/>
      <c r="BQ8" s="416"/>
      <c r="BR8" s="416"/>
      <c r="BS8" s="416"/>
      <c r="BT8" s="416"/>
      <c r="BU8" s="417"/>
      <c r="BV8" s="415">
        <v>957795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57959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-224468</v>
      </c>
      <c r="BO9" s="416"/>
      <c r="BP9" s="416"/>
      <c r="BQ9" s="416"/>
      <c r="BR9" s="416"/>
      <c r="BS9" s="416"/>
      <c r="BT9" s="416"/>
      <c r="BU9" s="417"/>
      <c r="BV9" s="415">
        <v>230560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9.1999999999999993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57920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525638</v>
      </c>
      <c r="BO10" s="416"/>
      <c r="BP10" s="416"/>
      <c r="BQ10" s="416"/>
      <c r="BR10" s="416"/>
      <c r="BS10" s="416"/>
      <c r="BT10" s="416"/>
      <c r="BU10" s="417"/>
      <c r="BV10" s="415">
        <v>407492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10233</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58499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290852</v>
      </c>
      <c r="BO12" s="416"/>
      <c r="BP12" s="416"/>
      <c r="BQ12" s="416"/>
      <c r="BR12" s="416"/>
      <c r="BS12" s="416"/>
      <c r="BT12" s="416"/>
      <c r="BU12" s="417"/>
      <c r="BV12" s="415">
        <v>400000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57979</v>
      </c>
      <c r="S13" s="517"/>
      <c r="T13" s="517"/>
      <c r="U13" s="517"/>
      <c r="V13" s="518"/>
      <c r="W13" s="504" t="s">
        <v>123</v>
      </c>
      <c r="X13" s="428"/>
      <c r="Y13" s="428"/>
      <c r="Z13" s="428"/>
      <c r="AA13" s="428"/>
      <c r="AB13" s="429"/>
      <c r="AC13" s="391">
        <v>570</v>
      </c>
      <c r="AD13" s="392"/>
      <c r="AE13" s="392"/>
      <c r="AF13" s="392"/>
      <c r="AG13" s="393"/>
      <c r="AH13" s="391">
        <v>556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10318</v>
      </c>
      <c r="BO13" s="416"/>
      <c r="BP13" s="416"/>
      <c r="BQ13" s="416"/>
      <c r="BR13" s="416"/>
      <c r="BS13" s="416"/>
      <c r="BT13" s="416"/>
      <c r="BU13" s="417"/>
      <c r="BV13" s="415">
        <v>248285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58389</v>
      </c>
      <c r="S14" s="517"/>
      <c r="T14" s="517"/>
      <c r="U14" s="517"/>
      <c r="V14" s="518"/>
      <c r="W14" s="519"/>
      <c r="X14" s="431"/>
      <c r="Y14" s="431"/>
      <c r="Z14" s="431"/>
      <c r="AA14" s="431"/>
      <c r="AB14" s="432"/>
      <c r="AC14" s="509">
        <v>2.2000000000000002</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57921</v>
      </c>
      <c r="S15" s="517"/>
      <c r="T15" s="517"/>
      <c r="U15" s="517"/>
      <c r="V15" s="518"/>
      <c r="W15" s="504" t="s">
        <v>130</v>
      </c>
      <c r="X15" s="428"/>
      <c r="Y15" s="428"/>
      <c r="Z15" s="428"/>
      <c r="AA15" s="428"/>
      <c r="AB15" s="429"/>
      <c r="AC15" s="391">
        <v>6800</v>
      </c>
      <c r="AD15" s="392"/>
      <c r="AE15" s="392"/>
      <c r="AF15" s="392"/>
      <c r="AG15" s="393"/>
      <c r="AH15" s="391">
        <v>6914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6260357</v>
      </c>
      <c r="BO15" s="411"/>
      <c r="BP15" s="411"/>
      <c r="BQ15" s="411"/>
      <c r="BR15" s="411"/>
      <c r="BS15" s="411"/>
      <c r="BT15" s="411"/>
      <c r="BU15" s="412"/>
      <c r="BV15" s="410">
        <v>6104839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25.9</v>
      </c>
      <c r="AD16" s="510"/>
      <c r="AE16" s="510"/>
      <c r="AF16" s="510"/>
      <c r="AG16" s="511"/>
      <c r="AH16" s="509">
        <v>26.4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9180847</v>
      </c>
      <c r="BO16" s="416"/>
      <c r="BP16" s="416"/>
      <c r="BQ16" s="416"/>
      <c r="BR16" s="416"/>
      <c r="BS16" s="416"/>
      <c r="BT16" s="416"/>
      <c r="BU16" s="417"/>
      <c r="BV16" s="415">
        <v>9057331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18906</v>
      </c>
      <c r="AD17" s="392"/>
      <c r="AE17" s="392"/>
      <c r="AF17" s="392"/>
      <c r="AG17" s="393"/>
      <c r="AH17" s="391">
        <v>18745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7947345</v>
      </c>
      <c r="BO17" s="416"/>
      <c r="BP17" s="416"/>
      <c r="BQ17" s="416"/>
      <c r="BR17" s="416"/>
      <c r="BS17" s="416"/>
      <c r="BT17" s="416"/>
      <c r="BU17" s="417"/>
      <c r="BV17" s="415">
        <v>7745192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42.07</v>
      </c>
      <c r="M18" s="480"/>
      <c r="N18" s="480"/>
      <c r="O18" s="480"/>
      <c r="P18" s="480"/>
      <c r="Q18" s="480"/>
      <c r="R18" s="481"/>
      <c r="S18" s="481"/>
      <c r="T18" s="481"/>
      <c r="U18" s="481"/>
      <c r="V18" s="482"/>
      <c r="W18" s="496"/>
      <c r="X18" s="497"/>
      <c r="Y18" s="497"/>
      <c r="Z18" s="497"/>
      <c r="AA18" s="497"/>
      <c r="AB18" s="505"/>
      <c r="AC18" s="379">
        <v>72</v>
      </c>
      <c r="AD18" s="380"/>
      <c r="AE18" s="380"/>
      <c r="AF18" s="380"/>
      <c r="AG18" s="483"/>
      <c r="AH18" s="379">
        <v>71.5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10833688</v>
      </c>
      <c r="BO18" s="416"/>
      <c r="BP18" s="416"/>
      <c r="BQ18" s="416"/>
      <c r="BR18" s="416"/>
      <c r="BS18" s="416"/>
      <c r="BT18" s="416"/>
      <c r="BU18" s="417"/>
      <c r="BV18" s="415">
        <v>10775298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1378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13514061</v>
      </c>
      <c r="BO19" s="416"/>
      <c r="BP19" s="416"/>
      <c r="BQ19" s="416"/>
      <c r="BR19" s="416"/>
      <c r="BS19" s="416"/>
      <c r="BT19" s="416"/>
      <c r="BU19" s="417"/>
      <c r="BV19" s="415">
        <v>13812899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22320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14765475</v>
      </c>
      <c r="BO23" s="416"/>
      <c r="BP23" s="416"/>
      <c r="BQ23" s="416"/>
      <c r="BR23" s="416"/>
      <c r="BS23" s="416"/>
      <c r="BT23" s="416"/>
      <c r="BU23" s="417"/>
      <c r="BV23" s="415">
        <v>14448654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8750</v>
      </c>
      <c r="R24" s="392"/>
      <c r="S24" s="392"/>
      <c r="T24" s="392"/>
      <c r="U24" s="392"/>
      <c r="V24" s="393"/>
      <c r="W24" s="457"/>
      <c r="X24" s="448"/>
      <c r="Y24" s="449"/>
      <c r="Z24" s="388" t="s">
        <v>154</v>
      </c>
      <c r="AA24" s="389"/>
      <c r="AB24" s="389"/>
      <c r="AC24" s="389"/>
      <c r="AD24" s="389"/>
      <c r="AE24" s="389"/>
      <c r="AF24" s="389"/>
      <c r="AG24" s="390"/>
      <c r="AH24" s="391">
        <v>303</v>
      </c>
      <c r="AI24" s="392"/>
      <c r="AJ24" s="392"/>
      <c r="AK24" s="392"/>
      <c r="AL24" s="393"/>
      <c r="AM24" s="391">
        <v>928392</v>
      </c>
      <c r="AN24" s="392"/>
      <c r="AO24" s="392"/>
      <c r="AP24" s="392"/>
      <c r="AQ24" s="392"/>
      <c r="AR24" s="393"/>
      <c r="AS24" s="391">
        <v>3064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13024623</v>
      </c>
      <c r="BO24" s="416"/>
      <c r="BP24" s="416"/>
      <c r="BQ24" s="416"/>
      <c r="BR24" s="416"/>
      <c r="BS24" s="416"/>
      <c r="BT24" s="416"/>
      <c r="BU24" s="417"/>
      <c r="BV24" s="415">
        <v>12719942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6890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761411</v>
      </c>
      <c r="BO25" s="411"/>
      <c r="BP25" s="411"/>
      <c r="BQ25" s="411"/>
      <c r="BR25" s="411"/>
      <c r="BS25" s="411"/>
      <c r="BT25" s="411"/>
      <c r="BU25" s="412"/>
      <c r="BV25" s="410">
        <v>1156237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6560</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4950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161</v>
      </c>
      <c r="AN27" s="392"/>
      <c r="AO27" s="392"/>
      <c r="AP27" s="392"/>
      <c r="AQ27" s="392"/>
      <c r="AR27" s="393"/>
      <c r="AS27" s="391" t="s">
        <v>161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4360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3180600</v>
      </c>
      <c r="BO28" s="411"/>
      <c r="BP28" s="411"/>
      <c r="BQ28" s="411"/>
      <c r="BR28" s="411"/>
      <c r="BS28" s="411"/>
      <c r="BT28" s="411"/>
      <c r="BU28" s="412"/>
      <c r="BV28" s="410">
        <v>2945814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17</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304</v>
      </c>
      <c r="AI29" s="392"/>
      <c r="AJ29" s="392"/>
      <c r="AK29" s="392"/>
      <c r="AL29" s="393"/>
      <c r="AM29" s="391">
        <v>932373</v>
      </c>
      <c r="AN29" s="392"/>
      <c r="AO29" s="392"/>
      <c r="AP29" s="392"/>
      <c r="AQ29" s="392"/>
      <c r="AR29" s="393"/>
      <c r="AS29" s="391">
        <v>3067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43689</v>
      </c>
      <c r="BO29" s="416"/>
      <c r="BP29" s="416"/>
      <c r="BQ29" s="416"/>
      <c r="BR29" s="416"/>
      <c r="BS29" s="416"/>
      <c r="BT29" s="416"/>
      <c r="BU29" s="417"/>
      <c r="BV29" s="415">
        <v>47458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2363270</v>
      </c>
      <c r="BO30" s="419"/>
      <c r="BP30" s="419"/>
      <c r="BQ30" s="419"/>
      <c r="BR30" s="419"/>
      <c r="BS30" s="419"/>
      <c r="BT30" s="419"/>
      <c r="BU30" s="420"/>
      <c r="BV30" s="418">
        <v>2153473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古賀高等学校組合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古賀市土地開発公社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北筑昇華苑組合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玄界環境組合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粕屋北部消防組合(一般会計)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粕屋北部消防組合(粕屋北部消防組合休日診療所事業特別会計)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福岡県市町村消防団員等公務災害補償組合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福岡県市町村職員退職手当組合(一般会計)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福岡県市町村職員退職手当組合(基金特別会計)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福岡地区水道企業団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福岡県自治振興組合(一般会計)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4" t="s">
        <v>536</v>
      </c>
      <c r="D34" s="1184"/>
      <c r="E34" s="1185"/>
      <c r="F34" s="32">
        <v>1.03</v>
      </c>
      <c r="G34" s="33">
        <v>0.93</v>
      </c>
      <c r="H34" s="33" t="s">
        <v>537</v>
      </c>
      <c r="I34" s="33" t="s">
        <v>538</v>
      </c>
      <c r="J34" s="34" t="s">
        <v>539</v>
      </c>
      <c r="K34" s="22"/>
      <c r="L34" s="22"/>
      <c r="M34" s="22"/>
      <c r="N34" s="22"/>
      <c r="O34" s="22"/>
      <c r="P34" s="22"/>
    </row>
    <row r="35" spans="1:16" ht="39" customHeight="1" x14ac:dyDescent="0.15">
      <c r="A35" s="22"/>
      <c r="B35" s="35"/>
      <c r="C35" s="1178" t="s">
        <v>540</v>
      </c>
      <c r="D35" s="1179"/>
      <c r="E35" s="1180"/>
      <c r="F35" s="36">
        <v>12.61</v>
      </c>
      <c r="G35" s="37">
        <v>12.24</v>
      </c>
      <c r="H35" s="37">
        <v>12.67</v>
      </c>
      <c r="I35" s="37">
        <v>13.12</v>
      </c>
      <c r="J35" s="38">
        <v>13.51</v>
      </c>
      <c r="K35" s="22"/>
      <c r="L35" s="22"/>
      <c r="M35" s="22"/>
      <c r="N35" s="22"/>
      <c r="O35" s="22"/>
      <c r="P35" s="22"/>
    </row>
    <row r="36" spans="1:16" ht="39" customHeight="1" x14ac:dyDescent="0.15">
      <c r="A36" s="22"/>
      <c r="B36" s="35"/>
      <c r="C36" s="1178" t="s">
        <v>541</v>
      </c>
      <c r="D36" s="1179"/>
      <c r="E36" s="1180"/>
      <c r="F36" s="36">
        <v>6.62</v>
      </c>
      <c r="G36" s="37">
        <v>5.45</v>
      </c>
      <c r="H36" s="37">
        <v>6.32</v>
      </c>
      <c r="I36" s="37">
        <v>8.16</v>
      </c>
      <c r="J36" s="38">
        <v>6.18</v>
      </c>
      <c r="K36" s="22"/>
      <c r="L36" s="22"/>
      <c r="M36" s="22"/>
      <c r="N36" s="22"/>
      <c r="O36" s="22"/>
      <c r="P36" s="22"/>
    </row>
    <row r="37" spans="1:16" ht="39" customHeight="1" x14ac:dyDescent="0.15">
      <c r="A37" s="22"/>
      <c r="B37" s="35"/>
      <c r="C37" s="1178" t="s">
        <v>542</v>
      </c>
      <c r="D37" s="1179"/>
      <c r="E37" s="1180"/>
      <c r="F37" s="36">
        <v>1.31</v>
      </c>
      <c r="G37" s="37">
        <v>1.06</v>
      </c>
      <c r="H37" s="37">
        <v>1.66</v>
      </c>
      <c r="I37" s="37">
        <v>0.59</v>
      </c>
      <c r="J37" s="38">
        <v>1.5</v>
      </c>
      <c r="K37" s="22"/>
      <c r="L37" s="22"/>
      <c r="M37" s="22"/>
      <c r="N37" s="22"/>
      <c r="O37" s="22"/>
      <c r="P37" s="22"/>
    </row>
    <row r="38" spans="1:16" ht="39" customHeight="1" x14ac:dyDescent="0.15">
      <c r="A38" s="22"/>
      <c r="B38" s="35"/>
      <c r="C38" s="1178" t="s">
        <v>543</v>
      </c>
      <c r="D38" s="1179"/>
      <c r="E38" s="1180"/>
      <c r="F38" s="36">
        <v>0.16</v>
      </c>
      <c r="G38" s="37">
        <v>0.06</v>
      </c>
      <c r="H38" s="37">
        <v>0.05</v>
      </c>
      <c r="I38" s="37">
        <v>0.08</v>
      </c>
      <c r="J38" s="38">
        <v>0.13</v>
      </c>
      <c r="K38" s="22"/>
      <c r="L38" s="22"/>
      <c r="M38" s="22"/>
      <c r="N38" s="22"/>
      <c r="O38" s="22"/>
      <c r="P38" s="22"/>
    </row>
    <row r="39" spans="1:16" ht="39" customHeight="1" x14ac:dyDescent="0.15">
      <c r="A39" s="22"/>
      <c r="B39" s="35"/>
      <c r="C39" s="1178" t="s">
        <v>544</v>
      </c>
      <c r="D39" s="1179"/>
      <c r="E39" s="1180"/>
      <c r="F39" s="36">
        <v>0.39</v>
      </c>
      <c r="G39" s="37">
        <v>0.17</v>
      </c>
      <c r="H39" s="37">
        <v>0.02</v>
      </c>
      <c r="I39" s="37">
        <v>0.11</v>
      </c>
      <c r="J39" s="38">
        <v>7.0000000000000007E-2</v>
      </c>
      <c r="K39" s="22"/>
      <c r="L39" s="22"/>
      <c r="M39" s="22"/>
      <c r="N39" s="22"/>
      <c r="O39" s="22"/>
      <c r="P39" s="22"/>
    </row>
    <row r="40" spans="1:16" ht="39" customHeight="1" x14ac:dyDescent="0.15">
      <c r="A40" s="22"/>
      <c r="B40" s="35"/>
      <c r="C40" s="1178" t="s">
        <v>545</v>
      </c>
      <c r="D40" s="1179"/>
      <c r="E40" s="1180"/>
      <c r="F40" s="36">
        <v>0.02</v>
      </c>
      <c r="G40" s="37">
        <v>0.01</v>
      </c>
      <c r="H40" s="37">
        <v>0.01</v>
      </c>
      <c r="I40" s="37">
        <v>0.04</v>
      </c>
      <c r="J40" s="38">
        <v>7.0000000000000007E-2</v>
      </c>
      <c r="K40" s="22"/>
      <c r="L40" s="22"/>
      <c r="M40" s="22"/>
      <c r="N40" s="22"/>
      <c r="O40" s="22"/>
      <c r="P40" s="22"/>
    </row>
    <row r="41" spans="1:16" ht="39" customHeight="1" x14ac:dyDescent="0.15">
      <c r="A41" s="22"/>
      <c r="B41" s="35"/>
      <c r="C41" s="1178" t="s">
        <v>546</v>
      </c>
      <c r="D41" s="1179"/>
      <c r="E41" s="1180"/>
      <c r="F41" s="36">
        <v>0.12</v>
      </c>
      <c r="G41" s="37">
        <v>0.06</v>
      </c>
      <c r="H41" s="37">
        <v>0.03</v>
      </c>
      <c r="I41" s="37">
        <v>0</v>
      </c>
      <c r="J41" s="38">
        <v>0.05</v>
      </c>
      <c r="K41" s="22"/>
      <c r="L41" s="22"/>
      <c r="M41" s="22"/>
      <c r="N41" s="22"/>
      <c r="O41" s="22"/>
      <c r="P41" s="22"/>
    </row>
    <row r="42" spans="1:16" ht="39" customHeight="1" x14ac:dyDescent="0.15">
      <c r="A42" s="22"/>
      <c r="B42" s="39"/>
      <c r="C42" s="1178" t="s">
        <v>547</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548</v>
      </c>
      <c r="D43" s="1182"/>
      <c r="E43" s="1183"/>
      <c r="F43" s="41">
        <v>0.03</v>
      </c>
      <c r="G43" s="42">
        <v>0</v>
      </c>
      <c r="H43" s="42">
        <v>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1605</v>
      </c>
      <c r="L45" s="60">
        <v>1516</v>
      </c>
      <c r="M45" s="60">
        <v>1395</v>
      </c>
      <c r="N45" s="60">
        <v>1310</v>
      </c>
      <c r="O45" s="61">
        <v>1304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319</v>
      </c>
      <c r="L48" s="64">
        <v>395</v>
      </c>
      <c r="M48" s="64">
        <v>422</v>
      </c>
      <c r="N48" s="64">
        <v>450</v>
      </c>
      <c r="O48" s="65">
        <v>460</v>
      </c>
      <c r="P48" s="48"/>
      <c r="Q48" s="48"/>
      <c r="R48" s="48"/>
      <c r="S48" s="48"/>
      <c r="T48" s="48"/>
      <c r="U48" s="48"/>
    </row>
    <row r="49" spans="1:21" ht="30.75" customHeight="1" x14ac:dyDescent="0.15">
      <c r="A49" s="48"/>
      <c r="B49" s="1196"/>
      <c r="C49" s="1197"/>
      <c r="D49" s="62"/>
      <c r="E49" s="1188" t="s">
        <v>16</v>
      </c>
      <c r="F49" s="1188"/>
      <c r="G49" s="1188"/>
      <c r="H49" s="1188"/>
      <c r="I49" s="1188"/>
      <c r="J49" s="1189"/>
      <c r="K49" s="63">
        <v>342</v>
      </c>
      <c r="L49" s="64">
        <v>348</v>
      </c>
      <c r="M49" s="64">
        <v>301</v>
      </c>
      <c r="N49" s="64">
        <v>320</v>
      </c>
      <c r="O49" s="65">
        <v>279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168</v>
      </c>
      <c r="L50" s="64">
        <v>165</v>
      </c>
      <c r="M50" s="64">
        <v>165</v>
      </c>
      <c r="N50" s="64">
        <v>165</v>
      </c>
      <c r="O50" s="65">
        <v>170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1696</v>
      </c>
      <c r="L52" s="64">
        <v>1725</v>
      </c>
      <c r="M52" s="64">
        <v>1758</v>
      </c>
      <c r="N52" s="64">
        <v>1726</v>
      </c>
      <c r="O52" s="65">
        <v>1738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738</v>
      </c>
      <c r="L53" s="69">
        <v>699</v>
      </c>
      <c r="M53" s="69">
        <v>525</v>
      </c>
      <c r="N53" s="69">
        <v>519</v>
      </c>
      <c r="O53" s="70">
        <v>475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214" t="s">
        <v>24</v>
      </c>
      <c r="C41" s="1215"/>
      <c r="D41" s="81"/>
      <c r="E41" s="1216" t="s">
        <v>25</v>
      </c>
      <c r="F41" s="1216"/>
      <c r="G41" s="1216"/>
      <c r="H41" s="1217"/>
      <c r="I41" s="82">
        <v>13109</v>
      </c>
      <c r="J41" s="83">
        <v>13212</v>
      </c>
      <c r="K41" s="83">
        <v>13768</v>
      </c>
      <c r="L41" s="83">
        <v>14449</v>
      </c>
      <c r="M41" s="84">
        <v>14765</v>
      </c>
    </row>
    <row r="42" spans="2:13" ht="27.75" customHeight="1" x14ac:dyDescent="0.15">
      <c r="B42" s="1204"/>
      <c r="C42" s="1205"/>
      <c r="D42" s="85"/>
      <c r="E42" s="1208" t="s">
        <v>26</v>
      </c>
      <c r="F42" s="1208"/>
      <c r="G42" s="1208"/>
      <c r="H42" s="1209"/>
      <c r="I42" s="86">
        <v>14</v>
      </c>
      <c r="J42" s="87">
        <v>13</v>
      </c>
      <c r="K42" s="87">
        <v>11</v>
      </c>
      <c r="L42" s="87">
        <v>9</v>
      </c>
      <c r="M42" s="88">
        <v>8</v>
      </c>
    </row>
    <row r="43" spans="2:13" ht="27.75" customHeight="1" x14ac:dyDescent="0.15">
      <c r="B43" s="1204"/>
      <c r="C43" s="1205"/>
      <c r="D43" s="85"/>
      <c r="E43" s="1208" t="s">
        <v>27</v>
      </c>
      <c r="F43" s="1208"/>
      <c r="G43" s="1208"/>
      <c r="H43" s="1209"/>
      <c r="I43" s="86">
        <v>4591</v>
      </c>
      <c r="J43" s="87">
        <v>5610</v>
      </c>
      <c r="K43" s="87">
        <v>5575</v>
      </c>
      <c r="L43" s="87">
        <v>6063</v>
      </c>
      <c r="M43" s="88">
        <v>5988</v>
      </c>
    </row>
    <row r="44" spans="2:13" ht="27.75" customHeight="1" x14ac:dyDescent="0.15">
      <c r="B44" s="1204"/>
      <c r="C44" s="1205"/>
      <c r="D44" s="85"/>
      <c r="E44" s="1208" t="s">
        <v>28</v>
      </c>
      <c r="F44" s="1208"/>
      <c r="G44" s="1208"/>
      <c r="H44" s="1209"/>
      <c r="I44" s="86">
        <v>2869</v>
      </c>
      <c r="J44" s="87">
        <v>2088</v>
      </c>
      <c r="K44" s="87">
        <v>1591</v>
      </c>
      <c r="L44" s="87">
        <v>1251</v>
      </c>
      <c r="M44" s="88">
        <v>867</v>
      </c>
    </row>
    <row r="45" spans="2:13" ht="27.75" customHeight="1" x14ac:dyDescent="0.15">
      <c r="B45" s="1204"/>
      <c r="C45" s="1205"/>
      <c r="D45" s="85"/>
      <c r="E45" s="1208" t="s">
        <v>29</v>
      </c>
      <c r="F45" s="1208"/>
      <c r="G45" s="1208"/>
      <c r="H45" s="1209"/>
      <c r="I45" s="86">
        <v>493</v>
      </c>
      <c r="J45" s="87">
        <v>445</v>
      </c>
      <c r="K45" s="87">
        <v>12</v>
      </c>
      <c r="L45" s="87" t="s">
        <v>491</v>
      </c>
      <c r="M45" s="88" t="s">
        <v>491</v>
      </c>
    </row>
    <row r="46" spans="2:13" ht="27.75" customHeight="1" x14ac:dyDescent="0.15">
      <c r="B46" s="1204"/>
      <c r="C46" s="1205"/>
      <c r="D46" s="89"/>
      <c r="E46" s="1208" t="s">
        <v>30</v>
      </c>
      <c r="F46" s="1208"/>
      <c r="G46" s="1208"/>
      <c r="H46" s="1209"/>
      <c r="I46" s="86">
        <v>126</v>
      </c>
      <c r="J46" s="87">
        <v>220</v>
      </c>
      <c r="K46" s="87">
        <v>220</v>
      </c>
      <c r="L46" s="87">
        <v>249</v>
      </c>
      <c r="M46" s="88">
        <v>248</v>
      </c>
    </row>
    <row r="47" spans="2:13" ht="27.75" customHeight="1" x14ac:dyDescent="0.15">
      <c r="B47" s="1204"/>
      <c r="C47" s="1205"/>
      <c r="D47" s="90"/>
      <c r="E47" s="1218" t="s">
        <v>31</v>
      </c>
      <c r="F47" s="1219"/>
      <c r="G47" s="1219"/>
      <c r="H47" s="1220"/>
      <c r="I47" s="86" t="s">
        <v>491</v>
      </c>
      <c r="J47" s="87" t="s">
        <v>491</v>
      </c>
      <c r="K47" s="87" t="s">
        <v>491</v>
      </c>
      <c r="L47" s="87" t="s">
        <v>491</v>
      </c>
      <c r="M47" s="88" t="s">
        <v>491</v>
      </c>
    </row>
    <row r="48" spans="2:13" ht="27.75" customHeight="1" x14ac:dyDescent="0.15">
      <c r="B48" s="1204"/>
      <c r="C48" s="1205"/>
      <c r="D48" s="85"/>
      <c r="E48" s="1208" t="s">
        <v>32</v>
      </c>
      <c r="F48" s="1208"/>
      <c r="G48" s="1208"/>
      <c r="H48" s="1209"/>
      <c r="I48" s="86" t="s">
        <v>491</v>
      </c>
      <c r="J48" s="87" t="s">
        <v>491</v>
      </c>
      <c r="K48" s="87" t="s">
        <v>491</v>
      </c>
      <c r="L48" s="87" t="s">
        <v>491</v>
      </c>
      <c r="M48" s="88" t="s">
        <v>491</v>
      </c>
    </row>
    <row r="49" spans="2:13" ht="27.75" customHeight="1" x14ac:dyDescent="0.15">
      <c r="B49" s="1206"/>
      <c r="C49" s="1207"/>
      <c r="D49" s="85"/>
      <c r="E49" s="1208" t="s">
        <v>33</v>
      </c>
      <c r="F49" s="1208"/>
      <c r="G49" s="1208"/>
      <c r="H49" s="1209"/>
      <c r="I49" s="86" t="s">
        <v>491</v>
      </c>
      <c r="J49" s="87" t="s">
        <v>491</v>
      </c>
      <c r="K49" s="87" t="s">
        <v>491</v>
      </c>
      <c r="L49" s="87" t="s">
        <v>491</v>
      </c>
      <c r="M49" s="88" t="s">
        <v>491</v>
      </c>
    </row>
    <row r="50" spans="2:13" ht="27.75" customHeight="1" x14ac:dyDescent="0.15">
      <c r="B50" s="1202" t="s">
        <v>34</v>
      </c>
      <c r="C50" s="1203"/>
      <c r="D50" s="91"/>
      <c r="E50" s="1208" t="s">
        <v>35</v>
      </c>
      <c r="F50" s="1208"/>
      <c r="G50" s="1208"/>
      <c r="H50" s="1209"/>
      <c r="I50" s="86">
        <v>5136</v>
      </c>
      <c r="J50" s="87">
        <v>5334</v>
      </c>
      <c r="K50" s="87">
        <v>5251</v>
      </c>
      <c r="L50" s="87">
        <v>5612</v>
      </c>
      <c r="M50" s="88">
        <v>6093</v>
      </c>
    </row>
    <row r="51" spans="2:13" ht="27.75" customHeight="1" x14ac:dyDescent="0.15">
      <c r="B51" s="1204"/>
      <c r="C51" s="1205"/>
      <c r="D51" s="85"/>
      <c r="E51" s="1208" t="s">
        <v>36</v>
      </c>
      <c r="F51" s="1208"/>
      <c r="G51" s="1208"/>
      <c r="H51" s="1209"/>
      <c r="I51" s="86">
        <v>920</v>
      </c>
      <c r="J51" s="87">
        <v>873</v>
      </c>
      <c r="K51" s="87">
        <v>831</v>
      </c>
      <c r="L51" s="87">
        <v>792</v>
      </c>
      <c r="M51" s="88">
        <v>746</v>
      </c>
    </row>
    <row r="52" spans="2:13" ht="27.75" customHeight="1" x14ac:dyDescent="0.15">
      <c r="B52" s="1206"/>
      <c r="C52" s="1207"/>
      <c r="D52" s="85"/>
      <c r="E52" s="1208" t="s">
        <v>37</v>
      </c>
      <c r="F52" s="1208"/>
      <c r="G52" s="1208"/>
      <c r="H52" s="1209"/>
      <c r="I52" s="86">
        <v>18476</v>
      </c>
      <c r="J52" s="87">
        <v>18280</v>
      </c>
      <c r="K52" s="87">
        <v>18324</v>
      </c>
      <c r="L52" s="87">
        <v>18249</v>
      </c>
      <c r="M52" s="88">
        <v>18240</v>
      </c>
    </row>
    <row r="53" spans="2:13" ht="27.75" customHeight="1" thickBot="1" x14ac:dyDescent="0.2">
      <c r="B53" s="1210" t="s">
        <v>21</v>
      </c>
      <c r="C53" s="1211"/>
      <c r="D53" s="92"/>
      <c r="E53" s="1212" t="s">
        <v>38</v>
      </c>
      <c r="F53" s="1212"/>
      <c r="G53" s="1212"/>
      <c r="H53" s="1213"/>
      <c r="I53" s="93">
        <v>-3331</v>
      </c>
      <c r="J53" s="94">
        <v>-2900</v>
      </c>
      <c r="K53" s="94">
        <v>-3228</v>
      </c>
      <c r="L53" s="94">
        <v>-2634</v>
      </c>
      <c r="M53" s="95">
        <v>-3202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582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582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584</v>
      </c>
      <c r="I42" s="354"/>
      <c r="J42" s="354"/>
      <c r="K42" s="354"/>
      <c r="L42" s="246"/>
      <c r="M42" s="246"/>
      <c r="N42" s="246"/>
      <c r="O42" s="246"/>
    </row>
    <row r="43" spans="2:17" x14ac:dyDescent="0.15">
      <c r="B43" s="250"/>
      <c r="C43" s="246"/>
      <c r="D43" s="246"/>
      <c r="E43" s="246"/>
      <c r="F43" s="246"/>
      <c r="G43" s="1235" t="s">
        <v>593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585</v>
      </c>
    </row>
    <row r="50" spans="1:17" x14ac:dyDescent="0.15">
      <c r="B50" s="250"/>
      <c r="C50" s="246"/>
      <c r="D50" s="246"/>
      <c r="E50" s="246"/>
      <c r="F50" s="246"/>
      <c r="G50" s="1244"/>
      <c r="H50" s="1245"/>
      <c r="I50" s="1245"/>
      <c r="J50" s="1246"/>
      <c r="K50" s="356" t="s">
        <v>531</v>
      </c>
      <c r="L50" s="356" t="s">
        <v>532</v>
      </c>
      <c r="M50" s="356" t="s">
        <v>533</v>
      </c>
      <c r="N50" s="356" t="s">
        <v>534</v>
      </c>
      <c r="O50" s="356" t="s">
        <v>535</v>
      </c>
    </row>
    <row r="51" spans="1:17" x14ac:dyDescent="0.15">
      <c r="B51" s="250"/>
      <c r="C51" s="246"/>
      <c r="D51" s="246"/>
      <c r="E51" s="246"/>
      <c r="F51" s="246"/>
      <c r="G51" s="1247" t="s">
        <v>586</v>
      </c>
      <c r="H51" s="1248"/>
      <c r="I51" s="1253" t="s">
        <v>587</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588</v>
      </c>
      <c r="J53" s="1233"/>
      <c r="K53" s="1255"/>
      <c r="L53" s="1255"/>
      <c r="M53" s="1255"/>
      <c r="N53" s="1225">
        <v>48.8</v>
      </c>
      <c r="O53" s="1225">
        <v>49.2</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589</v>
      </c>
      <c r="H55" s="1228"/>
      <c r="I55" s="1233" t="s">
        <v>587</v>
      </c>
      <c r="J55" s="1233"/>
      <c r="K55" s="1256"/>
      <c r="L55" s="1256"/>
      <c r="M55" s="1256"/>
      <c r="N55" s="1221">
        <v>33.6</v>
      </c>
      <c r="O55" s="1221">
        <v>35.299999999999997</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594</v>
      </c>
      <c r="J57" s="1223"/>
      <c r="K57" s="1255"/>
      <c r="L57" s="1255"/>
      <c r="M57" s="1255"/>
      <c r="N57" s="1225">
        <v>56.8</v>
      </c>
      <c r="O57" s="1225">
        <v>52.3</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590</v>
      </c>
      <c r="C63" s="246"/>
      <c r="D63" s="246"/>
      <c r="E63" s="246"/>
      <c r="F63" s="246"/>
      <c r="G63" s="246"/>
      <c r="H63" s="246"/>
      <c r="I63" s="246"/>
      <c r="J63" s="246"/>
      <c r="K63" s="246"/>
      <c r="L63" s="246"/>
      <c r="M63" s="246"/>
      <c r="N63" s="246"/>
      <c r="O63" s="246"/>
    </row>
    <row r="64" spans="1:17" x14ac:dyDescent="0.15">
      <c r="B64" s="250"/>
      <c r="C64" s="246"/>
      <c r="D64" s="246"/>
      <c r="E64" s="246"/>
      <c r="F64" s="246"/>
      <c r="G64" s="353" t="s">
        <v>584</v>
      </c>
      <c r="I64" s="354"/>
      <c r="J64" s="354"/>
      <c r="K64" s="354"/>
      <c r="L64" s="246"/>
      <c r="M64" s="246"/>
      <c r="N64" s="246"/>
      <c r="O64" s="246"/>
    </row>
    <row r="65" spans="2:30" x14ac:dyDescent="0.15">
      <c r="B65" s="250"/>
      <c r="C65" s="246"/>
      <c r="D65" s="246"/>
      <c r="E65" s="246"/>
      <c r="F65" s="246"/>
      <c r="G65" s="1235" t="s">
        <v>595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591</v>
      </c>
      <c r="I71" s="370"/>
      <c r="J71" s="366"/>
      <c r="K71" s="366"/>
      <c r="L71" s="367"/>
      <c r="M71" s="366"/>
      <c r="N71" s="367"/>
      <c r="O71" s="368"/>
    </row>
    <row r="72" spans="2:30" x14ac:dyDescent="0.15">
      <c r="B72" s="250"/>
      <c r="C72" s="246"/>
      <c r="D72" s="246"/>
      <c r="E72" s="246"/>
      <c r="F72" s="246"/>
      <c r="G72" s="1244"/>
      <c r="H72" s="1245"/>
      <c r="I72" s="1245"/>
      <c r="J72" s="1246"/>
      <c r="K72" s="356" t="s">
        <v>531</v>
      </c>
      <c r="L72" s="356" t="s">
        <v>532</v>
      </c>
      <c r="M72" s="356" t="s">
        <v>533</v>
      </c>
      <c r="N72" s="356" t="s">
        <v>534</v>
      </c>
      <c r="O72" s="356" t="s">
        <v>535</v>
      </c>
    </row>
    <row r="73" spans="2:30" x14ac:dyDescent="0.15">
      <c r="B73" s="250"/>
      <c r="C73" s="246"/>
      <c r="D73" s="246"/>
      <c r="E73" s="246"/>
      <c r="F73" s="246"/>
      <c r="G73" s="1247" t="s">
        <v>586</v>
      </c>
      <c r="H73" s="1248"/>
      <c r="I73" s="1253" t="s">
        <v>587</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592</v>
      </c>
      <c r="J75" s="1233"/>
      <c r="K75" s="1225">
        <v>9</v>
      </c>
      <c r="L75" s="1225">
        <v>8.5</v>
      </c>
      <c r="M75" s="1225">
        <v>6.6</v>
      </c>
      <c r="N75" s="1225">
        <v>5.9</v>
      </c>
      <c r="O75" s="1225">
        <v>5.0999999999999996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589</v>
      </c>
      <c r="H77" s="1228"/>
      <c r="I77" s="1233" t="s">
        <v>587</v>
      </c>
      <c r="J77" s="1233"/>
      <c r="K77" s="1234">
        <v>58.2</v>
      </c>
      <c r="L77" s="1234">
        <v>50.3</v>
      </c>
      <c r="M77" s="1221">
        <v>45.9</v>
      </c>
      <c r="N77" s="1221">
        <v>33.6</v>
      </c>
      <c r="O77" s="1221">
        <v>35.299999999999997</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592</v>
      </c>
      <c r="J79" s="1223"/>
      <c r="K79" s="1224">
        <v>10.3</v>
      </c>
      <c r="L79" s="1224">
        <v>9.6</v>
      </c>
      <c r="M79" s="1224">
        <v>8.8000000000000007</v>
      </c>
      <c r="N79" s="1224">
        <v>7</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530</v>
      </c>
      <c r="G2" s="113"/>
      <c r="H2" s="114"/>
    </row>
    <row r="3" spans="1:8" x14ac:dyDescent="0.15">
      <c r="A3" s="110" t="s">
        <v>523</v>
      </c>
      <c r="B3" s="115"/>
      <c r="C3" s="116"/>
      <c r="D3" s="117">
        <v>17645</v>
      </c>
      <c r="E3" s="118"/>
      <c r="F3" s="119">
        <v>50880</v>
      </c>
      <c r="G3" s="120"/>
      <c r="H3" s="121"/>
    </row>
    <row r="4" spans="1:8" x14ac:dyDescent="0.15">
      <c r="A4" s="122"/>
      <c r="B4" s="123"/>
      <c r="C4" s="124"/>
      <c r="D4" s="125">
        <v>10451</v>
      </c>
      <c r="E4" s="126"/>
      <c r="F4" s="127">
        <v>26879</v>
      </c>
      <c r="G4" s="128"/>
      <c r="H4" s="129"/>
    </row>
    <row r="5" spans="1:8" x14ac:dyDescent="0.15">
      <c r="A5" s="110" t="s">
        <v>525</v>
      </c>
      <c r="B5" s="115"/>
      <c r="C5" s="116"/>
      <c r="D5" s="117">
        <v>32539</v>
      </c>
      <c r="E5" s="118"/>
      <c r="F5" s="119">
        <v>63956</v>
      </c>
      <c r="G5" s="120"/>
      <c r="H5" s="121"/>
    </row>
    <row r="6" spans="1:8" x14ac:dyDescent="0.15">
      <c r="A6" s="122"/>
      <c r="B6" s="123"/>
      <c r="C6" s="124"/>
      <c r="D6" s="125">
        <v>14276</v>
      </c>
      <c r="E6" s="126"/>
      <c r="F6" s="127">
        <v>29239</v>
      </c>
      <c r="G6" s="128"/>
      <c r="H6" s="129"/>
    </row>
    <row r="7" spans="1:8" x14ac:dyDescent="0.15">
      <c r="A7" s="110" t="s">
        <v>526</v>
      </c>
      <c r="B7" s="115"/>
      <c r="C7" s="116"/>
      <c r="D7" s="117">
        <v>37889</v>
      </c>
      <c r="E7" s="118"/>
      <c r="F7" s="119">
        <v>66255</v>
      </c>
      <c r="G7" s="120"/>
      <c r="H7" s="121"/>
    </row>
    <row r="8" spans="1:8" x14ac:dyDescent="0.15">
      <c r="A8" s="122"/>
      <c r="B8" s="123"/>
      <c r="C8" s="124"/>
      <c r="D8" s="125">
        <v>8073</v>
      </c>
      <c r="E8" s="126"/>
      <c r="F8" s="127">
        <v>31822</v>
      </c>
      <c r="G8" s="128"/>
      <c r="H8" s="129"/>
    </row>
    <row r="9" spans="1:8" x14ac:dyDescent="0.15">
      <c r="A9" s="110" t="s">
        <v>527</v>
      </c>
      <c r="B9" s="115"/>
      <c r="C9" s="116"/>
      <c r="D9" s="117">
        <v>39951</v>
      </c>
      <c r="E9" s="118"/>
      <c r="F9" s="119">
        <v>47278</v>
      </c>
      <c r="G9" s="120"/>
      <c r="H9" s="121"/>
    </row>
    <row r="10" spans="1:8" x14ac:dyDescent="0.15">
      <c r="A10" s="122"/>
      <c r="B10" s="123"/>
      <c r="C10" s="124"/>
      <c r="D10" s="125">
        <v>5539</v>
      </c>
      <c r="E10" s="126"/>
      <c r="F10" s="127">
        <v>24096</v>
      </c>
      <c r="G10" s="128"/>
      <c r="H10" s="129"/>
    </row>
    <row r="11" spans="1:8" x14ac:dyDescent="0.15">
      <c r="A11" s="110" t="s">
        <v>528</v>
      </c>
      <c r="B11" s="115"/>
      <c r="C11" s="116"/>
      <c r="D11" s="117">
        <v>30861</v>
      </c>
      <c r="E11" s="118"/>
      <c r="F11" s="119">
        <v>44504</v>
      </c>
      <c r="G11" s="120"/>
      <c r="H11" s="121"/>
    </row>
    <row r="12" spans="1:8" x14ac:dyDescent="0.15">
      <c r="A12" s="122"/>
      <c r="B12" s="123"/>
      <c r="C12" s="130"/>
      <c r="D12" s="125">
        <v>10300</v>
      </c>
      <c r="E12" s="126"/>
      <c r="F12" s="127">
        <v>25876</v>
      </c>
      <c r="G12" s="128"/>
      <c r="H12" s="129"/>
    </row>
    <row r="13" spans="1:8" x14ac:dyDescent="0.15">
      <c r="A13" s="110"/>
      <c r="B13" s="115"/>
      <c r="C13" s="131"/>
      <c r="D13" s="132">
        <v>31777</v>
      </c>
      <c r="E13" s="133"/>
      <c r="F13" s="134">
        <v>54575</v>
      </c>
      <c r="G13" s="135"/>
      <c r="H13" s="121"/>
    </row>
    <row r="14" spans="1:8" x14ac:dyDescent="0.15">
      <c r="A14" s="122"/>
      <c r="B14" s="123"/>
      <c r="C14" s="124"/>
      <c r="D14" s="125">
        <v>9728</v>
      </c>
      <c r="E14" s="126"/>
      <c r="F14" s="127">
        <v>27582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6.79</v>
      </c>
      <c r="C19" s="136">
        <f>ROUND(VALUE(SUBSTITUTE(実質収支比率等に係る経年分析!G$48,"▲","-")),2)</f>
        <v>5.52</v>
      </c>
      <c r="D19" s="136">
        <f>ROUND(VALUE(SUBSTITUTE(実質収支比率等に係る経年分析!H$48,"▲","-")),2)</f>
        <v>6.38</v>
      </c>
      <c r="E19" s="136">
        <f>ROUND(VALUE(SUBSTITUTE(実質収支比率等に係る経年分析!I$48,"▲","-")),2)</f>
        <v>8.25</v>
      </c>
      <c r="F19" s="136">
        <f>ROUND(VALUE(SUBSTITUTE(実質収支比率等に係る経年分析!J$48,"▲","-")),2)</f>
        <v>6.32</v>
      </c>
    </row>
    <row r="20" spans="1:11" x14ac:dyDescent="0.15">
      <c r="A20" s="136" t="s">
        <v>43</v>
      </c>
      <c r="B20" s="136">
        <f>ROUND(VALUE(SUBSTITUTE(実質収支比率等に係る経年分析!F$47,"▲","-")),2)</f>
        <v>23.47</v>
      </c>
      <c r="C20" s="136">
        <f>ROUND(VALUE(SUBSTITUTE(実質収支比率等に係る経年分析!G$47,"▲","-")),2)</f>
        <v>24.86</v>
      </c>
      <c r="D20" s="136">
        <f>ROUND(VALUE(SUBSTITUTE(実質収支比率等に係る経年分析!H$47,"▲","-")),2)</f>
        <v>25.79</v>
      </c>
      <c r="E20" s="136">
        <f>ROUND(VALUE(SUBSTITUTE(実質収支比率等に係る経年分析!I$47,"▲","-")),2)</f>
        <v>25.38</v>
      </c>
      <c r="F20" s="136">
        <f>ROUND(VALUE(SUBSTITUTE(実質収支比率等に係る経年分析!J$47,"▲","-")),2)</f>
        <v>27.42</v>
      </c>
    </row>
    <row r="21" spans="1:11" x14ac:dyDescent="0.15">
      <c r="A21" s="136" t="s">
        <v>44</v>
      </c>
      <c r="B21" s="136">
        <f>IF(ISNUMBER(VALUE(SUBSTITUTE(実質収支比率等に係る経年分析!F$49,"▲","-"))),ROUND(VALUE(SUBSTITUTE(実質収支比率等に係る経年分析!F$49,"▲","-")),2),NA())</f>
        <v>2.14</v>
      </c>
      <c r="C21" s="136">
        <f>IF(ISNUMBER(VALUE(SUBSTITUTE(実質収支比率等に係る経年分析!G$49,"▲","-"))),ROUND(VALUE(SUBSTITUTE(実質収支比率等に係る経年分析!G$49,"▲","-")),2),NA())</f>
        <v>0.37</v>
      </c>
      <c r="D21" s="136">
        <f>IF(ISNUMBER(VALUE(SUBSTITUTE(実質収支比率等に係る経年分析!H$49,"▲","-"))),ROUND(VALUE(SUBSTITUTE(実質収支比率等に係る経年分析!H$49,"▲","-")),2),NA())</f>
        <v>1.44</v>
      </c>
      <c r="E21" s="136">
        <f>IF(ISNUMBER(VALUE(SUBSTITUTE(実質収支比率等に係る経年分析!I$49,"▲","-"))),ROUND(VALUE(SUBSTITUTE(実質収支比率等に係る経年分析!I$49,"▲","-")),2),NA())</f>
        <v>2.14</v>
      </c>
      <c r="F21" s="136">
        <f>IF(ISNUMBER(VALUE(SUBSTITUTE(実質収支比率等に係る経年分析!J$49,"▲","-"))),ROUND(VALUE(SUBSTITUTE(実質収支比率等に係る経年分析!J$49,"▲","-")),2),NA())</f>
        <v>0.09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介護保険特別会計（介護サービス事業勘定）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13.51</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0.93</v>
      </c>
      <c r="F36" s="137">
        <f>IF(ROUND(VALUE(SUBSTITUTE(連結実質赤字比率に係る赤字・黒字の構成分析!H$34,"▲", "-")), 2) &lt; 0, ABS(ROUND(VALUE(SUBSTITUTE(連結実質赤字比率に係る赤字・黒字の構成分析!H$34,"▲", "-")), 2)), NA())</f>
        <v>0.15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0.28000000000000003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1696</v>
      </c>
      <c r="E42" s="138"/>
      <c r="F42" s="138"/>
      <c r="G42" s="138">
        <f>'実質公債費比率（分子）の構造'!L$52</f>
        <v>1725</v>
      </c>
      <c r="H42" s="138"/>
      <c r="I42" s="138"/>
      <c r="J42" s="138">
        <f>'実質公債費比率（分子）の構造'!M$52</f>
        <v>1758</v>
      </c>
      <c r="K42" s="138"/>
      <c r="L42" s="138"/>
      <c r="M42" s="138">
        <f>'実質公債費比率（分子）の構造'!N$52</f>
        <v>1726</v>
      </c>
      <c r="N42" s="138"/>
      <c r="O42" s="138"/>
      <c r="P42" s="138">
        <f>'実質公債費比率（分子）の構造'!O$52</f>
        <v>1738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168</v>
      </c>
      <c r="C44" s="138"/>
      <c r="D44" s="138"/>
      <c r="E44" s="138">
        <f>'実質公債費比率（分子）の構造'!L$50</f>
        <v>165</v>
      </c>
      <c r="F44" s="138"/>
      <c r="G44" s="138"/>
      <c r="H44" s="138">
        <f>'実質公債費比率（分子）の構造'!M$50</f>
        <v>165</v>
      </c>
      <c r="I44" s="138"/>
      <c r="J44" s="138"/>
      <c r="K44" s="138">
        <f>'実質公債費比率（分子）の構造'!N$50</f>
        <v>165</v>
      </c>
      <c r="L44" s="138"/>
      <c r="M44" s="138"/>
      <c r="N44" s="138">
        <f>'実質公債費比率（分子）の構造'!O$50</f>
        <v>170</v>
      </c>
      <c r="O44" s="138"/>
      <c r="P44" s="138"/>
    </row>
    <row r="45" spans="1:16" x14ac:dyDescent="0.15">
      <c r="A45" s="138" t="s">
        <v>54</v>
      </c>
      <c r="B45" s="138">
        <f>'実質公債費比率（分子）の構造'!K$49</f>
        <v>342</v>
      </c>
      <c r="C45" s="138"/>
      <c r="D45" s="138"/>
      <c r="E45" s="138">
        <f>'実質公債費比率（分子）の構造'!L$49</f>
        <v>348</v>
      </c>
      <c r="F45" s="138"/>
      <c r="G45" s="138"/>
      <c r="H45" s="138">
        <f>'実質公債費比率（分子）の構造'!M$49</f>
        <v>301</v>
      </c>
      <c r="I45" s="138"/>
      <c r="J45" s="138"/>
      <c r="K45" s="138">
        <f>'実質公債費比率（分子）の構造'!N$49</f>
        <v>320</v>
      </c>
      <c r="L45" s="138"/>
      <c r="M45" s="138"/>
      <c r="N45" s="138">
        <f>'実質公債費比率（分子）の構造'!O$49</f>
        <v>279</v>
      </c>
      <c r="O45" s="138"/>
      <c r="P45" s="138"/>
    </row>
    <row r="46" spans="1:16" x14ac:dyDescent="0.15">
      <c r="A46" s="138" t="s">
        <v>55</v>
      </c>
      <c r="B46" s="138">
        <f>'実質公債費比率（分子）の構造'!K$48</f>
        <v>319</v>
      </c>
      <c r="C46" s="138"/>
      <c r="D46" s="138"/>
      <c r="E46" s="138">
        <f>'実質公債費比率（分子）の構造'!L$48</f>
        <v>395</v>
      </c>
      <c r="F46" s="138"/>
      <c r="G46" s="138"/>
      <c r="H46" s="138">
        <f>'実質公債費比率（分子）の構造'!M$48</f>
        <v>422</v>
      </c>
      <c r="I46" s="138"/>
      <c r="J46" s="138"/>
      <c r="K46" s="138">
        <f>'実質公債費比率（分子）の構造'!N$48</f>
        <v>450</v>
      </c>
      <c r="L46" s="138"/>
      <c r="M46" s="138"/>
      <c r="N46" s="138">
        <f>'実質公債費比率（分子）の構造'!O$48</f>
        <v>460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1605</v>
      </c>
      <c r="C49" s="138"/>
      <c r="D49" s="138"/>
      <c r="E49" s="138">
        <f>'実質公債費比率（分子）の構造'!L$45</f>
        <v>1516</v>
      </c>
      <c r="F49" s="138"/>
      <c r="G49" s="138"/>
      <c r="H49" s="138">
        <f>'実質公債費比率（分子）の構造'!M$45</f>
        <v>1395</v>
      </c>
      <c r="I49" s="138"/>
      <c r="J49" s="138"/>
      <c r="K49" s="138">
        <f>'実質公債費比率（分子）の構造'!N$45</f>
        <v>1310</v>
      </c>
      <c r="L49" s="138"/>
      <c r="M49" s="138"/>
      <c r="N49" s="138">
        <f>'実質公債費比率（分子）の構造'!O$45</f>
        <v>1304</v>
      </c>
      <c r="O49" s="138"/>
      <c r="P49" s="138"/>
    </row>
    <row r="50" spans="1:16" x14ac:dyDescent="0.15">
      <c r="A50" s="138" t="s">
        <v>59</v>
      </c>
      <c r="B50" s="138" t="e">
        <f>NA()</f>
        <v>#N/A</v>
      </c>
      <c r="C50" s="138">
        <f>IF(ISNUMBER('実質公債費比率（分子）の構造'!K$53),'実質公債費比率（分子）の構造'!K$53,NA())</f>
        <v>738</v>
      </c>
      <c r="D50" s="138" t="e">
        <f>NA()</f>
        <v>#N/A</v>
      </c>
      <c r="E50" s="138" t="e">
        <f>NA()</f>
        <v>#N/A</v>
      </c>
      <c r="F50" s="138">
        <f>IF(ISNUMBER('実質公債費比率（分子）の構造'!L$53),'実質公債費比率（分子）の構造'!L$53,NA())</f>
        <v>699</v>
      </c>
      <c r="G50" s="138" t="e">
        <f>NA()</f>
        <v>#N/A</v>
      </c>
      <c r="H50" s="138" t="e">
        <f>NA()</f>
        <v>#N/A</v>
      </c>
      <c r="I50" s="138">
        <f>IF(ISNUMBER('実質公債費比率（分子）の構造'!M$53),'実質公債費比率（分子）の構造'!M$53,NA())</f>
        <v>525</v>
      </c>
      <c r="J50" s="138" t="e">
        <f>NA()</f>
        <v>#N/A</v>
      </c>
      <c r="K50" s="138" t="e">
        <f>NA()</f>
        <v>#N/A</v>
      </c>
      <c r="L50" s="138">
        <f>IF(ISNUMBER('実質公債費比率（分子）の構造'!N$53),'実質公債費比率（分子）の構造'!N$53,NA())</f>
        <v>519</v>
      </c>
      <c r="M50" s="138" t="e">
        <f>NA()</f>
        <v>#N/A</v>
      </c>
      <c r="N50" s="138" t="e">
        <f>NA()</f>
        <v>#N/A</v>
      </c>
      <c r="O50" s="138">
        <f>IF(ISNUMBER('実質公債費比率（分子）の構造'!O$53),'実質公債費比率（分子）の構造'!O$53,NA())</f>
        <v>475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18476</v>
      </c>
      <c r="E56" s="137"/>
      <c r="F56" s="137"/>
      <c r="G56" s="137">
        <f>'将来負担比率（分子）の構造'!J$52</f>
        <v>18280</v>
      </c>
      <c r="H56" s="137"/>
      <c r="I56" s="137"/>
      <c r="J56" s="137">
        <f>'将来負担比率（分子）の構造'!K$52</f>
        <v>18324</v>
      </c>
      <c r="K56" s="137"/>
      <c r="L56" s="137"/>
      <c r="M56" s="137">
        <f>'将来負担比率（分子）の構造'!L$52</f>
        <v>18249</v>
      </c>
      <c r="N56" s="137"/>
      <c r="O56" s="137"/>
      <c r="P56" s="137">
        <f>'将来負担比率（分子）の構造'!M$52</f>
        <v>18240</v>
      </c>
    </row>
    <row r="57" spans="1:16" x14ac:dyDescent="0.15">
      <c r="A57" s="137" t="s">
        <v>36</v>
      </c>
      <c r="B57" s="137"/>
      <c r="C57" s="137"/>
      <c r="D57" s="137">
        <f>'将来負担比率（分子）の構造'!I$51</f>
        <v>920</v>
      </c>
      <c r="E57" s="137"/>
      <c r="F57" s="137"/>
      <c r="G57" s="137">
        <f>'将来負担比率（分子）の構造'!J$51</f>
        <v>873</v>
      </c>
      <c r="H57" s="137"/>
      <c r="I57" s="137"/>
      <c r="J57" s="137">
        <f>'将来負担比率（分子）の構造'!K$51</f>
        <v>831</v>
      </c>
      <c r="K57" s="137"/>
      <c r="L57" s="137"/>
      <c r="M57" s="137">
        <f>'将来負担比率（分子）の構造'!L$51</f>
        <v>792</v>
      </c>
      <c r="N57" s="137"/>
      <c r="O57" s="137"/>
      <c r="P57" s="137">
        <f>'将来負担比率（分子）の構造'!M$51</f>
        <v>746</v>
      </c>
    </row>
    <row r="58" spans="1:16" x14ac:dyDescent="0.15">
      <c r="A58" s="137" t="s">
        <v>35</v>
      </c>
      <c r="B58" s="137"/>
      <c r="C58" s="137"/>
      <c r="D58" s="137">
        <f>'将来負担比率（分子）の構造'!I$50</f>
        <v>5136</v>
      </c>
      <c r="E58" s="137"/>
      <c r="F58" s="137"/>
      <c r="G58" s="137">
        <f>'将来負担比率（分子）の構造'!J$50</f>
        <v>5334</v>
      </c>
      <c r="H58" s="137"/>
      <c r="I58" s="137"/>
      <c r="J58" s="137">
        <f>'将来負担比率（分子）の構造'!K$50</f>
        <v>5251</v>
      </c>
      <c r="K58" s="137"/>
      <c r="L58" s="137"/>
      <c r="M58" s="137">
        <f>'将来負担比率（分子）の構造'!L$50</f>
        <v>5612</v>
      </c>
      <c r="N58" s="137"/>
      <c r="O58" s="137"/>
      <c r="P58" s="137">
        <f>'将来負担比率（分子）の構造'!M$50</f>
        <v>6093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126</v>
      </c>
      <c r="C61" s="137"/>
      <c r="D61" s="137"/>
      <c r="E61" s="137">
        <f>'将来負担比率（分子）の構造'!J$46</f>
        <v>220</v>
      </c>
      <c r="F61" s="137"/>
      <c r="G61" s="137"/>
      <c r="H61" s="137">
        <f>'将来負担比率（分子）の構造'!K$46</f>
        <v>220</v>
      </c>
      <c r="I61" s="137"/>
      <c r="J61" s="137"/>
      <c r="K61" s="137">
        <f>'将来負担比率（分子）の構造'!L$46</f>
        <v>249</v>
      </c>
      <c r="L61" s="137"/>
      <c r="M61" s="137"/>
      <c r="N61" s="137">
        <f>'将来負担比率（分子）の構造'!M$46</f>
        <v>248</v>
      </c>
      <c r="O61" s="137"/>
      <c r="P61" s="137"/>
    </row>
    <row r="62" spans="1:16" x14ac:dyDescent="0.15">
      <c r="A62" s="137" t="s">
        <v>29</v>
      </c>
      <c r="B62" s="137">
        <f>'将来負担比率（分子）の構造'!I$45</f>
        <v>493</v>
      </c>
      <c r="C62" s="137"/>
      <c r="D62" s="137"/>
      <c r="E62" s="137">
        <f>'将来負担比率（分子）の構造'!J$45</f>
        <v>445</v>
      </c>
      <c r="F62" s="137"/>
      <c r="G62" s="137"/>
      <c r="H62" s="137">
        <f>'将来負担比率（分子）の構造'!K$45</f>
        <v>12</v>
      </c>
      <c r="I62" s="137"/>
      <c r="J62" s="137"/>
      <c r="K62" s="137" t="str">
        <f>'将来負担比率（分子）の構造'!L$45</f>
        <v>-</v>
      </c>
      <c r="L62" s="137"/>
      <c r="M62" s="137"/>
      <c r="N62" s="137" t="str">
        <f>'将来負担比率（分子）の構造'!M$45</f>
        <v>-</v>
      </c>
      <c r="O62" s="137"/>
      <c r="P62" s="137"/>
    </row>
    <row r="63" spans="1:16" x14ac:dyDescent="0.15">
      <c r="A63" s="137" t="s">
        <v>28</v>
      </c>
      <c r="B63" s="137">
        <f>'将来負担比率（分子）の構造'!I$44</f>
        <v>2869</v>
      </c>
      <c r="C63" s="137"/>
      <c r="D63" s="137"/>
      <c r="E63" s="137">
        <f>'将来負担比率（分子）の構造'!J$44</f>
        <v>2088</v>
      </c>
      <c r="F63" s="137"/>
      <c r="G63" s="137"/>
      <c r="H63" s="137">
        <f>'将来負担比率（分子）の構造'!K$44</f>
        <v>1591</v>
      </c>
      <c r="I63" s="137"/>
      <c r="J63" s="137"/>
      <c r="K63" s="137">
        <f>'将来負担比率（分子）の構造'!L$44</f>
        <v>1251</v>
      </c>
      <c r="L63" s="137"/>
      <c r="M63" s="137"/>
      <c r="N63" s="137">
        <f>'将来負担比率（分子）の構造'!M$44</f>
        <v>867</v>
      </c>
      <c r="O63" s="137"/>
      <c r="P63" s="137"/>
    </row>
    <row r="64" spans="1:16" x14ac:dyDescent="0.15">
      <c r="A64" s="137" t="s">
        <v>27</v>
      </c>
      <c r="B64" s="137">
        <f>'将来負担比率（分子）の構造'!I$43</f>
        <v>4591</v>
      </c>
      <c r="C64" s="137"/>
      <c r="D64" s="137"/>
      <c r="E64" s="137">
        <f>'将来負担比率（分子）の構造'!J$43</f>
        <v>5610</v>
      </c>
      <c r="F64" s="137"/>
      <c r="G64" s="137"/>
      <c r="H64" s="137">
        <f>'将来負担比率（分子）の構造'!K$43</f>
        <v>5575</v>
      </c>
      <c r="I64" s="137"/>
      <c r="J64" s="137"/>
      <c r="K64" s="137">
        <f>'将来負担比率（分子）の構造'!L$43</f>
        <v>6063</v>
      </c>
      <c r="L64" s="137"/>
      <c r="M64" s="137"/>
      <c r="N64" s="137">
        <f>'将来負担比率（分子）の構造'!M$43</f>
        <v>5988</v>
      </c>
      <c r="O64" s="137"/>
      <c r="P64" s="137"/>
    </row>
    <row r="65" spans="1:16" x14ac:dyDescent="0.15">
      <c r="A65" s="137" t="s">
        <v>26</v>
      </c>
      <c r="B65" s="137">
        <f>'将来負担比率（分子）の構造'!I$42</f>
        <v>14</v>
      </c>
      <c r="C65" s="137"/>
      <c r="D65" s="137"/>
      <c r="E65" s="137">
        <f>'将来負担比率（分子）の構造'!J$42</f>
        <v>13</v>
      </c>
      <c r="F65" s="137"/>
      <c r="G65" s="137"/>
      <c r="H65" s="137">
        <f>'将来負担比率（分子）の構造'!K$42</f>
        <v>11</v>
      </c>
      <c r="I65" s="137"/>
      <c r="J65" s="137"/>
      <c r="K65" s="137">
        <f>'将来負担比率（分子）の構造'!L$42</f>
        <v>9</v>
      </c>
      <c r="L65" s="137"/>
      <c r="M65" s="137"/>
      <c r="N65" s="137">
        <f>'将来負担比率（分子）の構造'!M$42</f>
        <v>8</v>
      </c>
      <c r="O65" s="137"/>
      <c r="P65" s="137"/>
    </row>
    <row r="66" spans="1:16" x14ac:dyDescent="0.15">
      <c r="A66" s="137" t="s">
        <v>25</v>
      </c>
      <c r="B66" s="137">
        <f>'将来負担比率（分子）の構造'!I$41</f>
        <v>13109</v>
      </c>
      <c r="C66" s="137"/>
      <c r="D66" s="137"/>
      <c r="E66" s="137">
        <f>'将来負担比率（分子）の構造'!J$41</f>
        <v>13212</v>
      </c>
      <c r="F66" s="137"/>
      <c r="G66" s="137"/>
      <c r="H66" s="137">
        <f>'将来負担比率（分子）の構造'!K$41</f>
        <v>13768</v>
      </c>
      <c r="I66" s="137"/>
      <c r="J66" s="137"/>
      <c r="K66" s="137">
        <f>'将来負担比率（分子）の構造'!L$41</f>
        <v>14449</v>
      </c>
      <c r="L66" s="137"/>
      <c r="M66" s="137"/>
      <c r="N66" s="137">
        <f>'将来負担比率（分子）の構造'!M$41</f>
        <v>14765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6805070</v>
      </c>
      <c r="S5" s="671"/>
      <c r="T5" s="671"/>
      <c r="U5" s="671"/>
      <c r="V5" s="671"/>
      <c r="W5" s="671"/>
      <c r="X5" s="671"/>
      <c r="Y5" s="718"/>
      <c r="Z5" s="731">
        <v>33.6</v>
      </c>
      <c r="AA5" s="731"/>
      <c r="AB5" s="731"/>
      <c r="AC5" s="731"/>
      <c r="AD5" s="732">
        <v>6805070</v>
      </c>
      <c r="AE5" s="732"/>
      <c r="AF5" s="732"/>
      <c r="AG5" s="732"/>
      <c r="AH5" s="732"/>
      <c r="AI5" s="732"/>
      <c r="AJ5" s="732"/>
      <c r="AK5" s="732"/>
      <c r="AL5" s="719">
        <v>61.5</v>
      </c>
      <c r="AM5" s="688"/>
      <c r="AN5" s="688"/>
      <c r="AO5" s="720"/>
      <c r="AP5" s="707" t="s">
        <v>210</v>
      </c>
      <c r="AQ5" s="708"/>
      <c r="AR5" s="708"/>
      <c r="AS5" s="708"/>
      <c r="AT5" s="708"/>
      <c r="AU5" s="708"/>
      <c r="AV5" s="708"/>
      <c r="AW5" s="708"/>
      <c r="AX5" s="708"/>
      <c r="AY5" s="708"/>
      <c r="AZ5" s="708"/>
      <c r="BA5" s="708"/>
      <c r="BB5" s="708"/>
      <c r="BC5" s="708"/>
      <c r="BD5" s="708"/>
      <c r="BE5" s="708"/>
      <c r="BF5" s="709"/>
      <c r="BG5" s="620">
        <v>6805016</v>
      </c>
      <c r="BH5" s="621"/>
      <c r="BI5" s="621"/>
      <c r="BJ5" s="621"/>
      <c r="BK5" s="621"/>
      <c r="BL5" s="621"/>
      <c r="BM5" s="621"/>
      <c r="BN5" s="622"/>
      <c r="BO5" s="673">
        <v>100</v>
      </c>
      <c r="BP5" s="673"/>
      <c r="BQ5" s="673"/>
      <c r="BR5" s="673"/>
      <c r="BS5" s="674">
        <v>115288</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155230</v>
      </c>
      <c r="S6" s="621"/>
      <c r="T6" s="621"/>
      <c r="U6" s="621"/>
      <c r="V6" s="621"/>
      <c r="W6" s="621"/>
      <c r="X6" s="621"/>
      <c r="Y6" s="622"/>
      <c r="Z6" s="673">
        <v>0.8</v>
      </c>
      <c r="AA6" s="673"/>
      <c r="AB6" s="673"/>
      <c r="AC6" s="673"/>
      <c r="AD6" s="674">
        <v>155230</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6805016</v>
      </c>
      <c r="BH6" s="621"/>
      <c r="BI6" s="621"/>
      <c r="BJ6" s="621"/>
      <c r="BK6" s="621"/>
      <c r="BL6" s="621"/>
      <c r="BM6" s="621"/>
      <c r="BN6" s="622"/>
      <c r="BO6" s="673">
        <v>100</v>
      </c>
      <c r="BP6" s="673"/>
      <c r="BQ6" s="673"/>
      <c r="BR6" s="673"/>
      <c r="BS6" s="674">
        <v>115288</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219783</v>
      </c>
      <c r="CS6" s="621"/>
      <c r="CT6" s="621"/>
      <c r="CU6" s="621"/>
      <c r="CV6" s="621"/>
      <c r="CW6" s="621"/>
      <c r="CX6" s="621"/>
      <c r="CY6" s="622"/>
      <c r="CZ6" s="673">
        <v>1.1000000000000001</v>
      </c>
      <c r="DA6" s="673"/>
      <c r="DB6" s="673"/>
      <c r="DC6" s="673"/>
      <c r="DD6" s="626">
        <v>1178</v>
      </c>
      <c r="DE6" s="621"/>
      <c r="DF6" s="621"/>
      <c r="DG6" s="621"/>
      <c r="DH6" s="621"/>
      <c r="DI6" s="621"/>
      <c r="DJ6" s="621"/>
      <c r="DK6" s="621"/>
      <c r="DL6" s="621"/>
      <c r="DM6" s="621"/>
      <c r="DN6" s="621"/>
      <c r="DO6" s="621"/>
      <c r="DP6" s="622"/>
      <c r="DQ6" s="626">
        <v>219783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6812</v>
      </c>
      <c r="S7" s="621"/>
      <c r="T7" s="621"/>
      <c r="U7" s="621"/>
      <c r="V7" s="621"/>
      <c r="W7" s="621"/>
      <c r="X7" s="621"/>
      <c r="Y7" s="622"/>
      <c r="Z7" s="673">
        <v>0</v>
      </c>
      <c r="AA7" s="673"/>
      <c r="AB7" s="673"/>
      <c r="AC7" s="673"/>
      <c r="AD7" s="674">
        <v>6812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3336119</v>
      </c>
      <c r="BH7" s="621"/>
      <c r="BI7" s="621"/>
      <c r="BJ7" s="621"/>
      <c r="BK7" s="621"/>
      <c r="BL7" s="621"/>
      <c r="BM7" s="621"/>
      <c r="BN7" s="622"/>
      <c r="BO7" s="673">
        <v>49</v>
      </c>
      <c r="BP7" s="673"/>
      <c r="BQ7" s="673"/>
      <c r="BR7" s="673"/>
      <c r="BS7" s="674">
        <v>115288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2535187</v>
      </c>
      <c r="CS7" s="621"/>
      <c r="CT7" s="621"/>
      <c r="CU7" s="621"/>
      <c r="CV7" s="621"/>
      <c r="CW7" s="621"/>
      <c r="CX7" s="621"/>
      <c r="CY7" s="622"/>
      <c r="CZ7" s="673">
        <v>13</v>
      </c>
      <c r="DA7" s="673"/>
      <c r="DB7" s="673"/>
      <c r="DC7" s="673"/>
      <c r="DD7" s="626">
        <v>29099</v>
      </c>
      <c r="DE7" s="621"/>
      <c r="DF7" s="621"/>
      <c r="DG7" s="621"/>
      <c r="DH7" s="621"/>
      <c r="DI7" s="621"/>
      <c r="DJ7" s="621"/>
      <c r="DK7" s="621"/>
      <c r="DL7" s="621"/>
      <c r="DM7" s="621"/>
      <c r="DN7" s="621"/>
      <c r="DO7" s="621"/>
      <c r="DP7" s="622"/>
      <c r="DQ7" s="626">
        <v>2144558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22240</v>
      </c>
      <c r="S8" s="621"/>
      <c r="T8" s="621"/>
      <c r="U8" s="621"/>
      <c r="V8" s="621"/>
      <c r="W8" s="621"/>
      <c r="X8" s="621"/>
      <c r="Y8" s="622"/>
      <c r="Z8" s="673">
        <v>0.1</v>
      </c>
      <c r="AA8" s="673"/>
      <c r="AB8" s="673"/>
      <c r="AC8" s="673"/>
      <c r="AD8" s="674">
        <v>22240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89728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8186526</v>
      </c>
      <c r="CS8" s="621"/>
      <c r="CT8" s="621"/>
      <c r="CU8" s="621"/>
      <c r="CV8" s="621"/>
      <c r="CW8" s="621"/>
      <c r="CX8" s="621"/>
      <c r="CY8" s="622"/>
      <c r="CZ8" s="673">
        <v>42</v>
      </c>
      <c r="DA8" s="673"/>
      <c r="DB8" s="673"/>
      <c r="DC8" s="673"/>
      <c r="DD8" s="626">
        <v>49408</v>
      </c>
      <c r="DE8" s="621"/>
      <c r="DF8" s="621"/>
      <c r="DG8" s="621"/>
      <c r="DH8" s="621"/>
      <c r="DI8" s="621"/>
      <c r="DJ8" s="621"/>
      <c r="DK8" s="621"/>
      <c r="DL8" s="621"/>
      <c r="DM8" s="621"/>
      <c r="DN8" s="621"/>
      <c r="DO8" s="621"/>
      <c r="DP8" s="622"/>
      <c r="DQ8" s="626">
        <v>3639282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14765</v>
      </c>
      <c r="S9" s="621"/>
      <c r="T9" s="621"/>
      <c r="U9" s="621"/>
      <c r="V9" s="621"/>
      <c r="W9" s="621"/>
      <c r="X9" s="621"/>
      <c r="Y9" s="622"/>
      <c r="Z9" s="673">
        <v>0.1</v>
      </c>
      <c r="AA9" s="673"/>
      <c r="AB9" s="673"/>
      <c r="AC9" s="673"/>
      <c r="AD9" s="674">
        <v>14765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2634966</v>
      </c>
      <c r="BH9" s="621"/>
      <c r="BI9" s="621"/>
      <c r="BJ9" s="621"/>
      <c r="BK9" s="621"/>
      <c r="BL9" s="621"/>
      <c r="BM9" s="621"/>
      <c r="BN9" s="622"/>
      <c r="BO9" s="673">
        <v>38.700000000000003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1796468</v>
      </c>
      <c r="CS9" s="621"/>
      <c r="CT9" s="621"/>
      <c r="CU9" s="621"/>
      <c r="CV9" s="621"/>
      <c r="CW9" s="621"/>
      <c r="CX9" s="621"/>
      <c r="CY9" s="622"/>
      <c r="CZ9" s="673">
        <v>9.1999999999999993</v>
      </c>
      <c r="DA9" s="673"/>
      <c r="DB9" s="673"/>
      <c r="DC9" s="673"/>
      <c r="DD9" s="626">
        <v>38465</v>
      </c>
      <c r="DE9" s="621"/>
      <c r="DF9" s="621"/>
      <c r="DG9" s="621"/>
      <c r="DH9" s="621"/>
      <c r="DI9" s="621"/>
      <c r="DJ9" s="621"/>
      <c r="DK9" s="621"/>
      <c r="DL9" s="621"/>
      <c r="DM9" s="621"/>
      <c r="DN9" s="621"/>
      <c r="DO9" s="621"/>
      <c r="DP9" s="622"/>
      <c r="DQ9" s="626">
        <v>1602133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1012317</v>
      </c>
      <c r="S10" s="621"/>
      <c r="T10" s="621"/>
      <c r="U10" s="621"/>
      <c r="V10" s="621"/>
      <c r="W10" s="621"/>
      <c r="X10" s="621"/>
      <c r="Y10" s="622"/>
      <c r="Z10" s="673">
        <v>5</v>
      </c>
      <c r="AA10" s="673"/>
      <c r="AB10" s="673"/>
      <c r="AC10" s="673"/>
      <c r="AD10" s="674">
        <v>1012317</v>
      </c>
      <c r="AE10" s="674"/>
      <c r="AF10" s="674"/>
      <c r="AG10" s="674"/>
      <c r="AH10" s="674"/>
      <c r="AI10" s="674"/>
      <c r="AJ10" s="674"/>
      <c r="AK10" s="674"/>
      <c r="AL10" s="643">
        <v>9.1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188861</v>
      </c>
      <c r="BH10" s="621"/>
      <c r="BI10" s="621"/>
      <c r="BJ10" s="621"/>
      <c r="BK10" s="621"/>
      <c r="BL10" s="621"/>
      <c r="BM10" s="621"/>
      <c r="BN10" s="622"/>
      <c r="BO10" s="673">
        <v>2.8</v>
      </c>
      <c r="BP10" s="673"/>
      <c r="BQ10" s="673"/>
      <c r="BR10" s="673"/>
      <c r="BS10" s="626">
        <v>31476</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9224</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9053</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11888</v>
      </c>
      <c r="S11" s="621"/>
      <c r="T11" s="621"/>
      <c r="U11" s="621"/>
      <c r="V11" s="621"/>
      <c r="W11" s="621"/>
      <c r="X11" s="621"/>
      <c r="Y11" s="622"/>
      <c r="Z11" s="673">
        <v>0.1</v>
      </c>
      <c r="AA11" s="673"/>
      <c r="AB11" s="673"/>
      <c r="AC11" s="673"/>
      <c r="AD11" s="674">
        <v>11888</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422564</v>
      </c>
      <c r="BH11" s="621"/>
      <c r="BI11" s="621"/>
      <c r="BJ11" s="621"/>
      <c r="BK11" s="621"/>
      <c r="BL11" s="621"/>
      <c r="BM11" s="621"/>
      <c r="BN11" s="622"/>
      <c r="BO11" s="673">
        <v>6.2</v>
      </c>
      <c r="BP11" s="673"/>
      <c r="BQ11" s="673"/>
      <c r="BR11" s="673"/>
      <c r="BS11" s="626">
        <v>83812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291790</v>
      </c>
      <c r="CS11" s="621"/>
      <c r="CT11" s="621"/>
      <c r="CU11" s="621"/>
      <c r="CV11" s="621"/>
      <c r="CW11" s="621"/>
      <c r="CX11" s="621"/>
      <c r="CY11" s="622"/>
      <c r="CZ11" s="673">
        <v>1.5</v>
      </c>
      <c r="DA11" s="673"/>
      <c r="DB11" s="673"/>
      <c r="DC11" s="673"/>
      <c r="DD11" s="626">
        <v>91405</v>
      </c>
      <c r="DE11" s="621"/>
      <c r="DF11" s="621"/>
      <c r="DG11" s="621"/>
      <c r="DH11" s="621"/>
      <c r="DI11" s="621"/>
      <c r="DJ11" s="621"/>
      <c r="DK11" s="621"/>
      <c r="DL11" s="621"/>
      <c r="DM11" s="621"/>
      <c r="DN11" s="621"/>
      <c r="DO11" s="621"/>
      <c r="DP11" s="622"/>
      <c r="DQ11" s="626">
        <v>153266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2955240</v>
      </c>
      <c r="BH12" s="621"/>
      <c r="BI12" s="621"/>
      <c r="BJ12" s="621"/>
      <c r="BK12" s="621"/>
      <c r="BL12" s="621"/>
      <c r="BM12" s="621"/>
      <c r="BN12" s="622"/>
      <c r="BO12" s="673">
        <v>43.4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126165</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100234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41318</v>
      </c>
      <c r="S13" s="621"/>
      <c r="T13" s="621"/>
      <c r="U13" s="621"/>
      <c r="V13" s="621"/>
      <c r="W13" s="621"/>
      <c r="X13" s="621"/>
      <c r="Y13" s="622"/>
      <c r="Z13" s="673">
        <v>0.2</v>
      </c>
      <c r="AA13" s="673"/>
      <c r="AB13" s="673"/>
      <c r="AC13" s="673"/>
      <c r="AD13" s="674">
        <v>41318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2933521</v>
      </c>
      <c r="BH13" s="621"/>
      <c r="BI13" s="621"/>
      <c r="BJ13" s="621"/>
      <c r="BK13" s="621"/>
      <c r="BL13" s="621"/>
      <c r="BM13" s="621"/>
      <c r="BN13" s="622"/>
      <c r="BO13" s="673">
        <v>43.1</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1698997</v>
      </c>
      <c r="CS13" s="621"/>
      <c r="CT13" s="621"/>
      <c r="CU13" s="621"/>
      <c r="CV13" s="621"/>
      <c r="CW13" s="621"/>
      <c r="CX13" s="621"/>
      <c r="CY13" s="622"/>
      <c r="CZ13" s="673">
        <v>8.6999999999999993</v>
      </c>
      <c r="DA13" s="673"/>
      <c r="DB13" s="673"/>
      <c r="DC13" s="673"/>
      <c r="DD13" s="626">
        <v>793405</v>
      </c>
      <c r="DE13" s="621"/>
      <c r="DF13" s="621"/>
      <c r="DG13" s="621"/>
      <c r="DH13" s="621"/>
      <c r="DI13" s="621"/>
      <c r="DJ13" s="621"/>
      <c r="DK13" s="621"/>
      <c r="DL13" s="621"/>
      <c r="DM13" s="621"/>
      <c r="DN13" s="621"/>
      <c r="DO13" s="621"/>
      <c r="DP13" s="622"/>
      <c r="DQ13" s="626">
        <v>1073590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124322</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843026</v>
      </c>
      <c r="CS14" s="621"/>
      <c r="CT14" s="621"/>
      <c r="CU14" s="621"/>
      <c r="CV14" s="621"/>
      <c r="CW14" s="621"/>
      <c r="CX14" s="621"/>
      <c r="CY14" s="622"/>
      <c r="CZ14" s="673">
        <v>4.3</v>
      </c>
      <c r="DA14" s="673"/>
      <c r="DB14" s="673"/>
      <c r="DC14" s="673"/>
      <c r="DD14" s="626">
        <v>194130</v>
      </c>
      <c r="DE14" s="621"/>
      <c r="DF14" s="621"/>
      <c r="DG14" s="621"/>
      <c r="DH14" s="621"/>
      <c r="DI14" s="621"/>
      <c r="DJ14" s="621"/>
      <c r="DK14" s="621"/>
      <c r="DL14" s="621"/>
      <c r="DM14" s="621"/>
      <c r="DN14" s="621"/>
      <c r="DO14" s="621"/>
      <c r="DP14" s="622"/>
      <c r="DQ14" s="626">
        <v>650741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43681</v>
      </c>
      <c r="S15" s="621"/>
      <c r="T15" s="621"/>
      <c r="U15" s="621"/>
      <c r="V15" s="621"/>
      <c r="W15" s="621"/>
      <c r="X15" s="621"/>
      <c r="Y15" s="622"/>
      <c r="Z15" s="673">
        <v>0.2</v>
      </c>
      <c r="AA15" s="673"/>
      <c r="AB15" s="673"/>
      <c r="AC15" s="673"/>
      <c r="AD15" s="674">
        <v>43681</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389335</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2480671</v>
      </c>
      <c r="CS15" s="621"/>
      <c r="CT15" s="621"/>
      <c r="CU15" s="621"/>
      <c r="CV15" s="621"/>
      <c r="CW15" s="621"/>
      <c r="CX15" s="621"/>
      <c r="CY15" s="622"/>
      <c r="CZ15" s="673">
        <v>12.7</v>
      </c>
      <c r="DA15" s="673"/>
      <c r="DB15" s="673"/>
      <c r="DC15" s="673"/>
      <c r="DD15" s="626">
        <v>608227</v>
      </c>
      <c r="DE15" s="621"/>
      <c r="DF15" s="621"/>
      <c r="DG15" s="621"/>
      <c r="DH15" s="621"/>
      <c r="DI15" s="621"/>
      <c r="DJ15" s="621"/>
      <c r="DK15" s="621"/>
      <c r="DL15" s="621"/>
      <c r="DM15" s="621"/>
      <c r="DN15" s="621"/>
      <c r="DO15" s="621"/>
      <c r="DP15" s="622"/>
      <c r="DQ15" s="626">
        <v>1890220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3189384</v>
      </c>
      <c r="S16" s="621"/>
      <c r="T16" s="621"/>
      <c r="U16" s="621"/>
      <c r="V16" s="621"/>
      <c r="W16" s="621"/>
      <c r="X16" s="621"/>
      <c r="Y16" s="622"/>
      <c r="Z16" s="673">
        <v>15.7</v>
      </c>
      <c r="AA16" s="673"/>
      <c r="AB16" s="673"/>
      <c r="AC16" s="673"/>
      <c r="AD16" s="674">
        <v>2912872</v>
      </c>
      <c r="AE16" s="674"/>
      <c r="AF16" s="674"/>
      <c r="AG16" s="674"/>
      <c r="AH16" s="674"/>
      <c r="AI16" s="674"/>
      <c r="AJ16" s="674"/>
      <c r="AK16" s="674"/>
      <c r="AL16" s="643">
        <v>26.3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1534</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1534</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2912872</v>
      </c>
      <c r="S17" s="621"/>
      <c r="T17" s="621"/>
      <c r="U17" s="621"/>
      <c r="V17" s="621"/>
      <c r="W17" s="621"/>
      <c r="X17" s="621"/>
      <c r="Y17" s="622"/>
      <c r="Z17" s="673">
        <v>14.4</v>
      </c>
      <c r="AA17" s="673"/>
      <c r="AB17" s="673"/>
      <c r="AC17" s="673"/>
      <c r="AD17" s="674">
        <v>2912872</v>
      </c>
      <c r="AE17" s="674"/>
      <c r="AF17" s="674"/>
      <c r="AG17" s="674"/>
      <c r="AH17" s="674"/>
      <c r="AI17" s="674"/>
      <c r="AJ17" s="674"/>
      <c r="AK17" s="674"/>
      <c r="AL17" s="643">
        <v>26.3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1304000</v>
      </c>
      <c r="CS17" s="621"/>
      <c r="CT17" s="621"/>
      <c r="CU17" s="621"/>
      <c r="CV17" s="621"/>
      <c r="CW17" s="621"/>
      <c r="CX17" s="621"/>
      <c r="CY17" s="622"/>
      <c r="CZ17" s="673">
        <v>6.7</v>
      </c>
      <c r="DA17" s="673"/>
      <c r="DB17" s="673"/>
      <c r="DC17" s="673"/>
      <c r="DD17" s="626" t="s">
        <v>111</v>
      </c>
      <c r="DE17" s="621"/>
      <c r="DF17" s="621"/>
      <c r="DG17" s="621"/>
      <c r="DH17" s="621"/>
      <c r="DI17" s="621"/>
      <c r="DJ17" s="621"/>
      <c r="DK17" s="621"/>
      <c r="DL17" s="621"/>
      <c r="DM17" s="621"/>
      <c r="DN17" s="621"/>
      <c r="DO17" s="621"/>
      <c r="DP17" s="622"/>
      <c r="DQ17" s="626">
        <v>1260983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276512</v>
      </c>
      <c r="S18" s="621"/>
      <c r="T18" s="621"/>
      <c r="U18" s="621"/>
      <c r="V18" s="621"/>
      <c r="W18" s="621"/>
      <c r="X18" s="621"/>
      <c r="Y18" s="622"/>
      <c r="Z18" s="673">
        <v>1.4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54</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11302705</v>
      </c>
      <c r="S20" s="621"/>
      <c r="T20" s="621"/>
      <c r="U20" s="621"/>
      <c r="V20" s="621"/>
      <c r="W20" s="621"/>
      <c r="X20" s="621"/>
      <c r="Y20" s="622"/>
      <c r="Z20" s="673">
        <v>55.8</v>
      </c>
      <c r="AA20" s="673"/>
      <c r="AB20" s="673"/>
      <c r="AC20" s="673"/>
      <c r="AD20" s="674">
        <v>11026193</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54</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19493371</v>
      </c>
      <c r="CS20" s="621"/>
      <c r="CT20" s="621"/>
      <c r="CU20" s="621"/>
      <c r="CV20" s="621"/>
      <c r="CW20" s="621"/>
      <c r="CX20" s="621"/>
      <c r="CY20" s="622"/>
      <c r="CZ20" s="673">
        <v>100</v>
      </c>
      <c r="DA20" s="673"/>
      <c r="DB20" s="673"/>
      <c r="DC20" s="673"/>
      <c r="DD20" s="626">
        <v>1805317</v>
      </c>
      <c r="DE20" s="621"/>
      <c r="DF20" s="621"/>
      <c r="DG20" s="621"/>
      <c r="DH20" s="621"/>
      <c r="DI20" s="621"/>
      <c r="DJ20" s="621"/>
      <c r="DK20" s="621"/>
      <c r="DL20" s="621"/>
      <c r="DM20" s="621"/>
      <c r="DN20" s="621"/>
      <c r="DO20" s="621"/>
      <c r="DP20" s="622"/>
      <c r="DQ20" s="626">
        <v>12745377</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12232</v>
      </c>
      <c r="S21" s="621"/>
      <c r="T21" s="621"/>
      <c r="U21" s="621"/>
      <c r="V21" s="621"/>
      <c r="W21" s="621"/>
      <c r="X21" s="621"/>
      <c r="Y21" s="622"/>
      <c r="Z21" s="673">
        <v>0.1</v>
      </c>
      <c r="AA21" s="673"/>
      <c r="AB21" s="673"/>
      <c r="AC21" s="673"/>
      <c r="AD21" s="674">
        <v>12232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54</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370237</v>
      </c>
      <c r="S22" s="621"/>
      <c r="T22" s="621"/>
      <c r="U22" s="621"/>
      <c r="V22" s="621"/>
      <c r="W22" s="621"/>
      <c r="X22" s="621"/>
      <c r="Y22" s="622"/>
      <c r="Z22" s="673">
        <v>1.8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158613</v>
      </c>
      <c r="S23" s="621"/>
      <c r="T23" s="621"/>
      <c r="U23" s="621"/>
      <c r="V23" s="621"/>
      <c r="W23" s="621"/>
      <c r="X23" s="621"/>
      <c r="Y23" s="622"/>
      <c r="Z23" s="673">
        <v>0.8</v>
      </c>
      <c r="AA23" s="673"/>
      <c r="AB23" s="673"/>
      <c r="AC23" s="673"/>
      <c r="AD23" s="674">
        <v>16739</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187961</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9587428</v>
      </c>
      <c r="CS24" s="671"/>
      <c r="CT24" s="671"/>
      <c r="CU24" s="671"/>
      <c r="CV24" s="671"/>
      <c r="CW24" s="671"/>
      <c r="CX24" s="671"/>
      <c r="CY24" s="718"/>
      <c r="CZ24" s="722">
        <v>49.2</v>
      </c>
      <c r="DA24" s="723"/>
      <c r="DB24" s="723"/>
      <c r="DC24" s="724"/>
      <c r="DD24" s="717">
        <v>5353653</v>
      </c>
      <c r="DE24" s="671"/>
      <c r="DF24" s="671"/>
      <c r="DG24" s="671"/>
      <c r="DH24" s="671"/>
      <c r="DI24" s="671"/>
      <c r="DJ24" s="671"/>
      <c r="DK24" s="718"/>
      <c r="DL24" s="717">
        <v>5353151</v>
      </c>
      <c r="DM24" s="671"/>
      <c r="DN24" s="671"/>
      <c r="DO24" s="671"/>
      <c r="DP24" s="671"/>
      <c r="DQ24" s="671"/>
      <c r="DR24" s="671"/>
      <c r="DS24" s="671"/>
      <c r="DT24" s="671"/>
      <c r="DU24" s="671"/>
      <c r="DV24" s="718"/>
      <c r="DW24" s="719">
        <v>45.3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3642384</v>
      </c>
      <c r="S25" s="621"/>
      <c r="T25" s="621"/>
      <c r="U25" s="621"/>
      <c r="V25" s="621"/>
      <c r="W25" s="621"/>
      <c r="X25" s="621"/>
      <c r="Y25" s="622"/>
      <c r="Z25" s="673">
        <v>18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2806297</v>
      </c>
      <c r="CS25" s="639"/>
      <c r="CT25" s="639"/>
      <c r="CU25" s="639"/>
      <c r="CV25" s="639"/>
      <c r="CW25" s="639"/>
      <c r="CX25" s="639"/>
      <c r="CY25" s="640"/>
      <c r="CZ25" s="623">
        <v>14.4</v>
      </c>
      <c r="DA25" s="641"/>
      <c r="DB25" s="641"/>
      <c r="DC25" s="642"/>
      <c r="DD25" s="626">
        <v>2601457</v>
      </c>
      <c r="DE25" s="639"/>
      <c r="DF25" s="639"/>
      <c r="DG25" s="639"/>
      <c r="DH25" s="639"/>
      <c r="DI25" s="639"/>
      <c r="DJ25" s="639"/>
      <c r="DK25" s="640"/>
      <c r="DL25" s="626">
        <v>2600955</v>
      </c>
      <c r="DM25" s="639"/>
      <c r="DN25" s="639"/>
      <c r="DO25" s="639"/>
      <c r="DP25" s="639"/>
      <c r="DQ25" s="639"/>
      <c r="DR25" s="639"/>
      <c r="DS25" s="639"/>
      <c r="DT25" s="639"/>
      <c r="DU25" s="639"/>
      <c r="DV25" s="640"/>
      <c r="DW25" s="643">
        <v>22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724</v>
      </c>
      <c r="S26" s="621"/>
      <c r="T26" s="621"/>
      <c r="U26" s="621"/>
      <c r="V26" s="621"/>
      <c r="W26" s="621"/>
      <c r="X26" s="621"/>
      <c r="Y26" s="622"/>
      <c r="Z26" s="673">
        <v>0</v>
      </c>
      <c r="AA26" s="673"/>
      <c r="AB26" s="673"/>
      <c r="AC26" s="673"/>
      <c r="AD26" s="674">
        <v>724</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1833089</v>
      </c>
      <c r="CS26" s="621"/>
      <c r="CT26" s="621"/>
      <c r="CU26" s="621"/>
      <c r="CV26" s="621"/>
      <c r="CW26" s="621"/>
      <c r="CX26" s="621"/>
      <c r="CY26" s="622"/>
      <c r="CZ26" s="623">
        <v>9.4</v>
      </c>
      <c r="DA26" s="641"/>
      <c r="DB26" s="641"/>
      <c r="DC26" s="642"/>
      <c r="DD26" s="626">
        <v>1658549</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1350870</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6805070</v>
      </c>
      <c r="BH27" s="621"/>
      <c r="BI27" s="621"/>
      <c r="BJ27" s="621"/>
      <c r="BK27" s="621"/>
      <c r="BL27" s="621"/>
      <c r="BM27" s="621"/>
      <c r="BN27" s="622"/>
      <c r="BO27" s="673">
        <v>100</v>
      </c>
      <c r="BP27" s="673"/>
      <c r="BQ27" s="673"/>
      <c r="BR27" s="673"/>
      <c r="BS27" s="626">
        <v>115288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5477131</v>
      </c>
      <c r="CS27" s="639"/>
      <c r="CT27" s="639"/>
      <c r="CU27" s="639"/>
      <c r="CV27" s="639"/>
      <c r="CW27" s="639"/>
      <c r="CX27" s="639"/>
      <c r="CY27" s="640"/>
      <c r="CZ27" s="623">
        <v>28.1</v>
      </c>
      <c r="DA27" s="641"/>
      <c r="DB27" s="641"/>
      <c r="DC27" s="642"/>
      <c r="DD27" s="626">
        <v>1491213</v>
      </c>
      <c r="DE27" s="639"/>
      <c r="DF27" s="639"/>
      <c r="DG27" s="639"/>
      <c r="DH27" s="639"/>
      <c r="DI27" s="639"/>
      <c r="DJ27" s="639"/>
      <c r="DK27" s="640"/>
      <c r="DL27" s="626">
        <v>1491213</v>
      </c>
      <c r="DM27" s="639"/>
      <c r="DN27" s="639"/>
      <c r="DO27" s="639"/>
      <c r="DP27" s="639"/>
      <c r="DQ27" s="639"/>
      <c r="DR27" s="639"/>
      <c r="DS27" s="639"/>
      <c r="DT27" s="639"/>
      <c r="DU27" s="639"/>
      <c r="DV27" s="640"/>
      <c r="DW27" s="643">
        <v>12.6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22103</v>
      </c>
      <c r="S28" s="621"/>
      <c r="T28" s="621"/>
      <c r="U28" s="621"/>
      <c r="V28" s="621"/>
      <c r="W28" s="621"/>
      <c r="X28" s="621"/>
      <c r="Y28" s="622"/>
      <c r="Z28" s="673">
        <v>0.1</v>
      </c>
      <c r="AA28" s="673"/>
      <c r="AB28" s="673"/>
      <c r="AC28" s="673"/>
      <c r="AD28" s="674">
        <v>6644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1304000</v>
      </c>
      <c r="CS28" s="621"/>
      <c r="CT28" s="621"/>
      <c r="CU28" s="621"/>
      <c r="CV28" s="621"/>
      <c r="CW28" s="621"/>
      <c r="CX28" s="621"/>
      <c r="CY28" s="622"/>
      <c r="CZ28" s="623">
        <v>6.7</v>
      </c>
      <c r="DA28" s="641"/>
      <c r="DB28" s="641"/>
      <c r="DC28" s="642"/>
      <c r="DD28" s="626">
        <v>1260983</v>
      </c>
      <c r="DE28" s="621"/>
      <c r="DF28" s="621"/>
      <c r="DG28" s="621"/>
      <c r="DH28" s="621"/>
      <c r="DI28" s="621"/>
      <c r="DJ28" s="621"/>
      <c r="DK28" s="622"/>
      <c r="DL28" s="626">
        <v>1260983</v>
      </c>
      <c r="DM28" s="621"/>
      <c r="DN28" s="621"/>
      <c r="DO28" s="621"/>
      <c r="DP28" s="621"/>
      <c r="DQ28" s="621"/>
      <c r="DR28" s="621"/>
      <c r="DS28" s="621"/>
      <c r="DT28" s="621"/>
      <c r="DU28" s="621"/>
      <c r="DV28" s="622"/>
      <c r="DW28" s="643">
        <v>10.7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124718</v>
      </c>
      <c r="S29" s="621"/>
      <c r="T29" s="621"/>
      <c r="U29" s="621"/>
      <c r="V29" s="621"/>
      <c r="W29" s="621"/>
      <c r="X29" s="621"/>
      <c r="Y29" s="622"/>
      <c r="Z29" s="673">
        <v>0.6</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1303682</v>
      </c>
      <c r="CS29" s="639"/>
      <c r="CT29" s="639"/>
      <c r="CU29" s="639"/>
      <c r="CV29" s="639"/>
      <c r="CW29" s="639"/>
      <c r="CX29" s="639"/>
      <c r="CY29" s="640"/>
      <c r="CZ29" s="623">
        <v>6.7</v>
      </c>
      <c r="DA29" s="641"/>
      <c r="DB29" s="641"/>
      <c r="DC29" s="642"/>
      <c r="DD29" s="626">
        <v>1260665</v>
      </c>
      <c r="DE29" s="639"/>
      <c r="DF29" s="639"/>
      <c r="DG29" s="639"/>
      <c r="DH29" s="639"/>
      <c r="DI29" s="639"/>
      <c r="DJ29" s="639"/>
      <c r="DK29" s="640"/>
      <c r="DL29" s="626">
        <v>1260665</v>
      </c>
      <c r="DM29" s="639"/>
      <c r="DN29" s="639"/>
      <c r="DO29" s="639"/>
      <c r="DP29" s="639"/>
      <c r="DQ29" s="639"/>
      <c r="DR29" s="639"/>
      <c r="DS29" s="639"/>
      <c r="DT29" s="639"/>
      <c r="DU29" s="639"/>
      <c r="DV29" s="640"/>
      <c r="DW29" s="643">
        <v>10.7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352656</v>
      </c>
      <c r="S30" s="621"/>
      <c r="T30" s="621"/>
      <c r="U30" s="621"/>
      <c r="V30" s="621"/>
      <c r="W30" s="621"/>
      <c r="X30" s="621"/>
      <c r="Y30" s="622"/>
      <c r="Z30" s="673">
        <v>1.7</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96.9</v>
      </c>
      <c r="BN30" s="687"/>
      <c r="BO30" s="687"/>
      <c r="BP30" s="687"/>
      <c r="BQ30" s="689"/>
      <c r="BR30" s="686">
        <v>99.1</v>
      </c>
      <c r="BS30" s="687"/>
      <c r="BT30" s="687"/>
      <c r="BU30" s="687"/>
      <c r="BV30" s="687"/>
      <c r="BW30" s="687"/>
      <c r="BX30" s="688">
        <v>96.4</v>
      </c>
      <c r="BY30" s="687"/>
      <c r="BZ30" s="687"/>
      <c r="CA30" s="687"/>
      <c r="CB30" s="689"/>
      <c r="CD30" s="692"/>
      <c r="CE30" s="693"/>
      <c r="CF30" s="657" t="s">
        <v>293</v>
      </c>
      <c r="CG30" s="654"/>
      <c r="CH30" s="654"/>
      <c r="CI30" s="654"/>
      <c r="CJ30" s="654"/>
      <c r="CK30" s="654"/>
      <c r="CL30" s="654"/>
      <c r="CM30" s="654"/>
      <c r="CN30" s="654"/>
      <c r="CO30" s="654"/>
      <c r="CP30" s="654"/>
      <c r="CQ30" s="655"/>
      <c r="CR30" s="620">
        <v>1183940</v>
      </c>
      <c r="CS30" s="621"/>
      <c r="CT30" s="621"/>
      <c r="CU30" s="621"/>
      <c r="CV30" s="621"/>
      <c r="CW30" s="621"/>
      <c r="CX30" s="621"/>
      <c r="CY30" s="622"/>
      <c r="CZ30" s="623">
        <v>6.1</v>
      </c>
      <c r="DA30" s="641"/>
      <c r="DB30" s="641"/>
      <c r="DC30" s="642"/>
      <c r="DD30" s="626">
        <v>1140923</v>
      </c>
      <c r="DE30" s="621"/>
      <c r="DF30" s="621"/>
      <c r="DG30" s="621"/>
      <c r="DH30" s="621"/>
      <c r="DI30" s="621"/>
      <c r="DJ30" s="621"/>
      <c r="DK30" s="622"/>
      <c r="DL30" s="626">
        <v>1140923</v>
      </c>
      <c r="DM30" s="621"/>
      <c r="DN30" s="621"/>
      <c r="DO30" s="621"/>
      <c r="DP30" s="621"/>
      <c r="DQ30" s="621"/>
      <c r="DR30" s="621"/>
      <c r="DS30" s="621"/>
      <c r="DT30" s="621"/>
      <c r="DU30" s="621"/>
      <c r="DV30" s="622"/>
      <c r="DW30" s="643">
        <v>9.6999999999999993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989701</v>
      </c>
      <c r="S31" s="621"/>
      <c r="T31" s="621"/>
      <c r="U31" s="621"/>
      <c r="V31" s="621"/>
      <c r="W31" s="621"/>
      <c r="X31" s="621"/>
      <c r="Y31" s="622"/>
      <c r="Z31" s="673">
        <v>4.9000000000000004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96.7</v>
      </c>
      <c r="BN31" s="685"/>
      <c r="BO31" s="685"/>
      <c r="BP31" s="685"/>
      <c r="BQ31" s="649"/>
      <c r="BR31" s="684">
        <v>99</v>
      </c>
      <c r="BS31" s="639"/>
      <c r="BT31" s="639"/>
      <c r="BU31" s="639"/>
      <c r="BV31" s="639"/>
      <c r="BW31" s="639"/>
      <c r="BX31" s="675">
        <v>96.3</v>
      </c>
      <c r="BY31" s="685"/>
      <c r="BZ31" s="685"/>
      <c r="CA31" s="685"/>
      <c r="CB31" s="649"/>
      <c r="CD31" s="692"/>
      <c r="CE31" s="693"/>
      <c r="CF31" s="657" t="s">
        <v>297</v>
      </c>
      <c r="CG31" s="654"/>
      <c r="CH31" s="654"/>
      <c r="CI31" s="654"/>
      <c r="CJ31" s="654"/>
      <c r="CK31" s="654"/>
      <c r="CL31" s="654"/>
      <c r="CM31" s="654"/>
      <c r="CN31" s="654"/>
      <c r="CO31" s="654"/>
      <c r="CP31" s="654"/>
      <c r="CQ31" s="655"/>
      <c r="CR31" s="620">
        <v>119742</v>
      </c>
      <c r="CS31" s="639"/>
      <c r="CT31" s="639"/>
      <c r="CU31" s="639"/>
      <c r="CV31" s="639"/>
      <c r="CW31" s="639"/>
      <c r="CX31" s="639"/>
      <c r="CY31" s="640"/>
      <c r="CZ31" s="623">
        <v>0.6</v>
      </c>
      <c r="DA31" s="641"/>
      <c r="DB31" s="641"/>
      <c r="DC31" s="642"/>
      <c r="DD31" s="626">
        <v>119742</v>
      </c>
      <c r="DE31" s="639"/>
      <c r="DF31" s="639"/>
      <c r="DG31" s="639"/>
      <c r="DH31" s="639"/>
      <c r="DI31" s="639"/>
      <c r="DJ31" s="639"/>
      <c r="DK31" s="640"/>
      <c r="DL31" s="626">
        <v>119742</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246390</v>
      </c>
      <c r="S32" s="621"/>
      <c r="T32" s="621"/>
      <c r="U32" s="621"/>
      <c r="V32" s="621"/>
      <c r="W32" s="621"/>
      <c r="X32" s="621"/>
      <c r="Y32" s="622"/>
      <c r="Z32" s="673">
        <v>1.2</v>
      </c>
      <c r="AA32" s="673"/>
      <c r="AB32" s="673"/>
      <c r="AC32" s="673"/>
      <c r="AD32" s="674">
        <v>5124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96.8</v>
      </c>
      <c r="BN32" s="605"/>
      <c r="BO32" s="605"/>
      <c r="BP32" s="605"/>
      <c r="BQ32" s="662"/>
      <c r="BR32" s="683">
        <v>99.2</v>
      </c>
      <c r="BS32" s="605"/>
      <c r="BT32" s="605"/>
      <c r="BU32" s="605"/>
      <c r="BV32" s="605"/>
      <c r="BW32" s="605"/>
      <c r="BX32" s="668">
        <v>96.1</v>
      </c>
      <c r="BY32" s="605"/>
      <c r="BZ32" s="605"/>
      <c r="CA32" s="605"/>
      <c r="CB32" s="662"/>
      <c r="CD32" s="694"/>
      <c r="CE32" s="695"/>
      <c r="CF32" s="657" t="s">
        <v>300</v>
      </c>
      <c r="CG32" s="654"/>
      <c r="CH32" s="654"/>
      <c r="CI32" s="654"/>
      <c r="CJ32" s="654"/>
      <c r="CK32" s="654"/>
      <c r="CL32" s="654"/>
      <c r="CM32" s="654"/>
      <c r="CN32" s="654"/>
      <c r="CO32" s="654"/>
      <c r="CP32" s="654"/>
      <c r="CQ32" s="655"/>
      <c r="CR32" s="620">
        <v>318</v>
      </c>
      <c r="CS32" s="621"/>
      <c r="CT32" s="621"/>
      <c r="CU32" s="621"/>
      <c r="CV32" s="621"/>
      <c r="CW32" s="621"/>
      <c r="CX32" s="621"/>
      <c r="CY32" s="622"/>
      <c r="CZ32" s="623">
        <v>0</v>
      </c>
      <c r="DA32" s="641"/>
      <c r="DB32" s="641"/>
      <c r="DC32" s="642"/>
      <c r="DD32" s="626">
        <v>318</v>
      </c>
      <c r="DE32" s="621"/>
      <c r="DF32" s="621"/>
      <c r="DG32" s="621"/>
      <c r="DH32" s="621"/>
      <c r="DI32" s="621"/>
      <c r="DJ32" s="621"/>
      <c r="DK32" s="622"/>
      <c r="DL32" s="626">
        <v>318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1500761</v>
      </c>
      <c r="S33" s="621"/>
      <c r="T33" s="621"/>
      <c r="U33" s="621"/>
      <c r="V33" s="621"/>
      <c r="W33" s="621"/>
      <c r="X33" s="621"/>
      <c r="Y33" s="622"/>
      <c r="Z33" s="673">
        <v>7.4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8099092</v>
      </c>
      <c r="CS33" s="639"/>
      <c r="CT33" s="639"/>
      <c r="CU33" s="639"/>
      <c r="CV33" s="639"/>
      <c r="CW33" s="639"/>
      <c r="CX33" s="639"/>
      <c r="CY33" s="640"/>
      <c r="CZ33" s="623">
        <v>41.5</v>
      </c>
      <c r="DA33" s="641"/>
      <c r="DB33" s="641"/>
      <c r="DC33" s="642"/>
      <c r="DD33" s="626">
        <v>6958988</v>
      </c>
      <c r="DE33" s="639"/>
      <c r="DF33" s="639"/>
      <c r="DG33" s="639"/>
      <c r="DH33" s="639"/>
      <c r="DI33" s="639"/>
      <c r="DJ33" s="639"/>
      <c r="DK33" s="640"/>
      <c r="DL33" s="626">
        <v>5480537</v>
      </c>
      <c r="DM33" s="639"/>
      <c r="DN33" s="639"/>
      <c r="DO33" s="639"/>
      <c r="DP33" s="639"/>
      <c r="DQ33" s="639"/>
      <c r="DR33" s="639"/>
      <c r="DS33" s="639"/>
      <c r="DT33" s="639"/>
      <c r="DU33" s="639"/>
      <c r="DV33" s="640"/>
      <c r="DW33" s="643">
        <v>46.4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2557731</v>
      </c>
      <c r="CS34" s="621"/>
      <c r="CT34" s="621"/>
      <c r="CU34" s="621"/>
      <c r="CV34" s="621"/>
      <c r="CW34" s="621"/>
      <c r="CX34" s="621"/>
      <c r="CY34" s="622"/>
      <c r="CZ34" s="623">
        <v>13.1</v>
      </c>
      <c r="DA34" s="641"/>
      <c r="DB34" s="641"/>
      <c r="DC34" s="642"/>
      <c r="DD34" s="626">
        <v>2001886</v>
      </c>
      <c r="DE34" s="621"/>
      <c r="DF34" s="621"/>
      <c r="DG34" s="621"/>
      <c r="DH34" s="621"/>
      <c r="DI34" s="621"/>
      <c r="DJ34" s="621"/>
      <c r="DK34" s="622"/>
      <c r="DL34" s="626">
        <v>1837177</v>
      </c>
      <c r="DM34" s="621"/>
      <c r="DN34" s="621"/>
      <c r="DO34" s="621"/>
      <c r="DP34" s="621"/>
      <c r="DQ34" s="621"/>
      <c r="DR34" s="621"/>
      <c r="DS34" s="621"/>
      <c r="DT34" s="621"/>
      <c r="DU34" s="621"/>
      <c r="DV34" s="622"/>
      <c r="DW34" s="643">
        <v>15.6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738261</v>
      </c>
      <c r="S35" s="621"/>
      <c r="T35" s="621"/>
      <c r="U35" s="621"/>
      <c r="V35" s="621"/>
      <c r="W35" s="621"/>
      <c r="X35" s="621"/>
      <c r="Y35" s="622"/>
      <c r="Z35" s="673">
        <v>3.6</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2368786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-33284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100276</v>
      </c>
      <c r="CS35" s="639"/>
      <c r="CT35" s="639"/>
      <c r="CU35" s="639"/>
      <c r="CV35" s="639"/>
      <c r="CW35" s="639"/>
      <c r="CX35" s="639"/>
      <c r="CY35" s="640"/>
      <c r="CZ35" s="623">
        <v>0.5</v>
      </c>
      <c r="DA35" s="641"/>
      <c r="DB35" s="641"/>
      <c r="DC35" s="642"/>
      <c r="DD35" s="626">
        <v>87133</v>
      </c>
      <c r="DE35" s="639"/>
      <c r="DF35" s="639"/>
      <c r="DG35" s="639"/>
      <c r="DH35" s="639"/>
      <c r="DI35" s="639"/>
      <c r="DJ35" s="639"/>
      <c r="DK35" s="640"/>
      <c r="DL35" s="626">
        <v>85130</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20262055</v>
      </c>
      <c r="S36" s="661"/>
      <c r="T36" s="661"/>
      <c r="U36" s="661"/>
      <c r="V36" s="661"/>
      <c r="W36" s="661"/>
      <c r="X36" s="661"/>
      <c r="Y36" s="664"/>
      <c r="Z36" s="665">
        <v>100</v>
      </c>
      <c r="AA36" s="665"/>
      <c r="AB36" s="665"/>
      <c r="AC36" s="665"/>
      <c r="AD36" s="666">
        <v>11067656</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540469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-154332</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2306814</v>
      </c>
      <c r="CS36" s="621"/>
      <c r="CT36" s="621"/>
      <c r="CU36" s="621"/>
      <c r="CV36" s="621"/>
      <c r="CW36" s="621"/>
      <c r="CX36" s="621"/>
      <c r="CY36" s="622"/>
      <c r="CZ36" s="623">
        <v>11.8</v>
      </c>
      <c r="DA36" s="641"/>
      <c r="DB36" s="641"/>
      <c r="DC36" s="642"/>
      <c r="DD36" s="626">
        <v>2248398</v>
      </c>
      <c r="DE36" s="621"/>
      <c r="DF36" s="621"/>
      <c r="DG36" s="621"/>
      <c r="DH36" s="621"/>
      <c r="DI36" s="621"/>
      <c r="DJ36" s="621"/>
      <c r="DK36" s="622"/>
      <c r="DL36" s="626">
        <v>1667851</v>
      </c>
      <c r="DM36" s="621"/>
      <c r="DN36" s="621"/>
      <c r="DO36" s="621"/>
      <c r="DP36" s="621"/>
      <c r="DQ36" s="621"/>
      <c r="DR36" s="621"/>
      <c r="DS36" s="621"/>
      <c r="DT36" s="621"/>
      <c r="DU36" s="621"/>
      <c r="DV36" s="622"/>
      <c r="DW36" s="643">
        <v>14.1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37254</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7607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1815085</v>
      </c>
      <c r="CS37" s="639"/>
      <c r="CT37" s="639"/>
      <c r="CU37" s="639"/>
      <c r="CV37" s="639"/>
      <c r="CW37" s="639"/>
      <c r="CX37" s="639"/>
      <c r="CY37" s="640"/>
      <c r="CZ37" s="623">
        <v>9.3000000000000007</v>
      </c>
      <c r="DA37" s="641"/>
      <c r="DB37" s="641"/>
      <c r="DC37" s="642"/>
      <c r="DD37" s="626">
        <v>1815085</v>
      </c>
      <c r="DE37" s="639"/>
      <c r="DF37" s="639"/>
      <c r="DG37" s="639"/>
      <c r="DH37" s="639"/>
      <c r="DI37" s="639"/>
      <c r="DJ37" s="639"/>
      <c r="DK37" s="640"/>
      <c r="DL37" s="626">
        <v>1361826</v>
      </c>
      <c r="DM37" s="639"/>
      <c r="DN37" s="639"/>
      <c r="DO37" s="639"/>
      <c r="DP37" s="639"/>
      <c r="DQ37" s="639"/>
      <c r="DR37" s="639"/>
      <c r="DS37" s="639"/>
      <c r="DT37" s="639"/>
      <c r="DU37" s="639"/>
      <c r="DV37" s="640"/>
      <c r="DW37" s="643">
        <v>11.5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12738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2331532</v>
      </c>
      <c r="CS38" s="621"/>
      <c r="CT38" s="621"/>
      <c r="CU38" s="621"/>
      <c r="CV38" s="621"/>
      <c r="CW38" s="621"/>
      <c r="CX38" s="621"/>
      <c r="CY38" s="622"/>
      <c r="CZ38" s="623">
        <v>12</v>
      </c>
      <c r="DA38" s="641"/>
      <c r="DB38" s="641"/>
      <c r="DC38" s="642"/>
      <c r="DD38" s="626">
        <v>1983401</v>
      </c>
      <c r="DE38" s="621"/>
      <c r="DF38" s="621"/>
      <c r="DG38" s="621"/>
      <c r="DH38" s="621"/>
      <c r="DI38" s="621"/>
      <c r="DJ38" s="621"/>
      <c r="DK38" s="622"/>
      <c r="DL38" s="626">
        <v>1890379</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99</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752672</v>
      </c>
      <c r="CS39" s="639"/>
      <c r="CT39" s="639"/>
      <c r="CU39" s="639"/>
      <c r="CV39" s="639"/>
      <c r="CW39" s="639"/>
      <c r="CX39" s="639"/>
      <c r="CY39" s="640"/>
      <c r="CZ39" s="623">
        <v>3.9</v>
      </c>
      <c r="DA39" s="641"/>
      <c r="DB39" s="641"/>
      <c r="DC39" s="642"/>
      <c r="DD39" s="626">
        <v>618403</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518036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119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50067</v>
      </c>
      <c r="CS40" s="621"/>
      <c r="CT40" s="621"/>
      <c r="CU40" s="621"/>
      <c r="CV40" s="621"/>
      <c r="CW40" s="621"/>
      <c r="CX40" s="621"/>
      <c r="CY40" s="622"/>
      <c r="CZ40" s="623">
        <v>0.3</v>
      </c>
      <c r="DA40" s="641"/>
      <c r="DB40" s="641"/>
      <c r="DC40" s="642"/>
      <c r="DD40" s="626">
        <v>19767</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1273027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327</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1806851</v>
      </c>
      <c r="CS42" s="621"/>
      <c r="CT42" s="621"/>
      <c r="CU42" s="621"/>
      <c r="CV42" s="621"/>
      <c r="CW42" s="621"/>
      <c r="CX42" s="621"/>
      <c r="CY42" s="622"/>
      <c r="CZ42" s="623">
        <v>9.3000000000000007</v>
      </c>
      <c r="DA42" s="624"/>
      <c r="DB42" s="624"/>
      <c r="DC42" s="625"/>
      <c r="DD42" s="626">
        <v>432736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33004</v>
      </c>
      <c r="CS43" s="639"/>
      <c r="CT43" s="639"/>
      <c r="CU43" s="639"/>
      <c r="CV43" s="639"/>
      <c r="CW43" s="639"/>
      <c r="CX43" s="639"/>
      <c r="CY43" s="640"/>
      <c r="CZ43" s="623">
        <v>0.2</v>
      </c>
      <c r="DA43" s="641"/>
      <c r="DB43" s="641"/>
      <c r="DC43" s="642"/>
      <c r="DD43" s="626">
        <v>33004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1805317</v>
      </c>
      <c r="CS44" s="621"/>
      <c r="CT44" s="621"/>
      <c r="CU44" s="621"/>
      <c r="CV44" s="621"/>
      <c r="CW44" s="621"/>
      <c r="CX44" s="621"/>
      <c r="CY44" s="622"/>
      <c r="CZ44" s="623">
        <v>9.3000000000000007</v>
      </c>
      <c r="DA44" s="624"/>
      <c r="DB44" s="624"/>
      <c r="DC44" s="625"/>
      <c r="DD44" s="626">
        <v>431202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1127947</v>
      </c>
      <c r="CS45" s="639"/>
      <c r="CT45" s="639"/>
      <c r="CU45" s="639"/>
      <c r="CV45" s="639"/>
      <c r="CW45" s="639"/>
      <c r="CX45" s="639"/>
      <c r="CY45" s="640"/>
      <c r="CZ45" s="623">
        <v>5.8</v>
      </c>
      <c r="DA45" s="641"/>
      <c r="DB45" s="641"/>
      <c r="DC45" s="642"/>
      <c r="DD45" s="626">
        <v>92504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602542</v>
      </c>
      <c r="CS46" s="621"/>
      <c r="CT46" s="621"/>
      <c r="CU46" s="621"/>
      <c r="CV46" s="621"/>
      <c r="CW46" s="621"/>
      <c r="CX46" s="621"/>
      <c r="CY46" s="622"/>
      <c r="CZ46" s="623">
        <v>3.1</v>
      </c>
      <c r="DA46" s="624"/>
      <c r="DB46" s="624"/>
      <c r="DC46" s="625"/>
      <c r="DD46" s="626">
        <v>268573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1534</v>
      </c>
      <c r="CS47" s="639"/>
      <c r="CT47" s="639"/>
      <c r="CU47" s="639"/>
      <c r="CV47" s="639"/>
      <c r="CW47" s="639"/>
      <c r="CX47" s="639"/>
      <c r="CY47" s="640"/>
      <c r="CZ47" s="623">
        <v>0</v>
      </c>
      <c r="DA47" s="641"/>
      <c r="DB47" s="641"/>
      <c r="DC47" s="642"/>
      <c r="DD47" s="626">
        <v>1534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19493371</v>
      </c>
      <c r="CS49" s="605"/>
      <c r="CT49" s="605"/>
      <c r="CU49" s="605"/>
      <c r="CV49" s="605"/>
      <c r="CW49" s="605"/>
      <c r="CX49" s="605"/>
      <c r="CY49" s="606"/>
      <c r="CZ49" s="607">
        <v>100</v>
      </c>
      <c r="DA49" s="608"/>
      <c r="DB49" s="608"/>
      <c r="DC49" s="609"/>
      <c r="DD49" s="610">
        <v>12745377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20246</v>
      </c>
      <c r="R7" s="1134"/>
      <c r="S7" s="1134"/>
      <c r="T7" s="1134"/>
      <c r="U7" s="1134"/>
      <c r="V7" s="1134">
        <v>19493</v>
      </c>
      <c r="W7" s="1134"/>
      <c r="X7" s="1134"/>
      <c r="Y7" s="1134"/>
      <c r="Z7" s="1134"/>
      <c r="AA7" s="1134">
        <v>753</v>
      </c>
      <c r="AB7" s="1134"/>
      <c r="AC7" s="1134"/>
      <c r="AD7" s="1134"/>
      <c r="AE7" s="1135"/>
      <c r="AF7" s="1136">
        <v>718</v>
      </c>
      <c r="AG7" s="1137"/>
      <c r="AH7" s="1137"/>
      <c r="AI7" s="1137"/>
      <c r="AJ7" s="1138"/>
      <c r="AK7" s="1120">
        <v>353</v>
      </c>
      <c r="AL7" s="1121"/>
      <c r="AM7" s="1121"/>
      <c r="AN7" s="1121"/>
      <c r="AO7" s="1121"/>
      <c r="AP7" s="1121">
        <v>14765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571</v>
      </c>
      <c r="BS7" s="1124" t="s">
        <v>570</v>
      </c>
      <c r="BT7" s="1125"/>
      <c r="BU7" s="1125"/>
      <c r="BV7" s="1125"/>
      <c r="BW7" s="1125"/>
      <c r="BX7" s="1125"/>
      <c r="BY7" s="1125"/>
      <c r="BZ7" s="1125"/>
      <c r="CA7" s="1125"/>
      <c r="CB7" s="1125"/>
      <c r="CC7" s="1125"/>
      <c r="CD7" s="1125"/>
      <c r="CE7" s="1125"/>
      <c r="CF7" s="1125"/>
      <c r="CG7" s="1126"/>
      <c r="CH7" s="1117">
        <v>0</v>
      </c>
      <c r="CI7" s="1118"/>
      <c r="CJ7" s="1118"/>
      <c r="CK7" s="1118"/>
      <c r="CL7" s="1119"/>
      <c r="CM7" s="1117">
        <v>122</v>
      </c>
      <c r="CN7" s="1118"/>
      <c r="CO7" s="1118"/>
      <c r="CP7" s="1118"/>
      <c r="CQ7" s="1119"/>
      <c r="CR7" s="1117">
        <v>6</v>
      </c>
      <c r="CS7" s="1118"/>
      <c r="CT7" s="1118"/>
      <c r="CU7" s="1118"/>
      <c r="CV7" s="1119"/>
      <c r="CW7" s="1117" t="s">
        <v>576</v>
      </c>
      <c r="CX7" s="1118"/>
      <c r="CY7" s="1118"/>
      <c r="CZ7" s="1118"/>
      <c r="DA7" s="1119"/>
      <c r="DB7" s="1117">
        <v>258</v>
      </c>
      <c r="DC7" s="1118"/>
      <c r="DD7" s="1118"/>
      <c r="DE7" s="1118"/>
      <c r="DF7" s="1119"/>
      <c r="DG7" s="1117">
        <v>75</v>
      </c>
      <c r="DH7" s="1118"/>
      <c r="DI7" s="1118"/>
      <c r="DJ7" s="1118"/>
      <c r="DK7" s="1119"/>
      <c r="DL7" s="1117" t="s">
        <v>577</v>
      </c>
      <c r="DM7" s="1118"/>
      <c r="DN7" s="1118"/>
      <c r="DO7" s="1118"/>
      <c r="DP7" s="1119"/>
      <c r="DQ7" s="1117">
        <v>248</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24</v>
      </c>
      <c r="R8" s="1073"/>
      <c r="S8" s="1073"/>
      <c r="T8" s="1073"/>
      <c r="U8" s="1073"/>
      <c r="V8" s="1073">
        <v>8</v>
      </c>
      <c r="W8" s="1073"/>
      <c r="X8" s="1073"/>
      <c r="Y8" s="1073"/>
      <c r="Z8" s="1073"/>
      <c r="AA8" s="1073">
        <v>16</v>
      </c>
      <c r="AB8" s="1073"/>
      <c r="AC8" s="1073"/>
      <c r="AD8" s="1073"/>
      <c r="AE8" s="1074"/>
      <c r="AF8" s="1048">
        <v>16</v>
      </c>
      <c r="AG8" s="1049"/>
      <c r="AH8" s="1049"/>
      <c r="AI8" s="1049"/>
      <c r="AJ8" s="1050"/>
      <c r="AK8" s="1115" t="s">
        <v>550</v>
      </c>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20262</v>
      </c>
      <c r="R23" s="1098"/>
      <c r="S23" s="1098"/>
      <c r="T23" s="1098"/>
      <c r="U23" s="1098"/>
      <c r="V23" s="1098">
        <v>19493</v>
      </c>
      <c r="W23" s="1098"/>
      <c r="X23" s="1098"/>
      <c r="Y23" s="1098"/>
      <c r="Z23" s="1098"/>
      <c r="AA23" s="1098">
        <v>769</v>
      </c>
      <c r="AB23" s="1098"/>
      <c r="AC23" s="1098"/>
      <c r="AD23" s="1098"/>
      <c r="AE23" s="1099"/>
      <c r="AF23" s="1100">
        <v>733</v>
      </c>
      <c r="AG23" s="1098"/>
      <c r="AH23" s="1098"/>
      <c r="AI23" s="1098"/>
      <c r="AJ23" s="1101"/>
      <c r="AK23" s="1102"/>
      <c r="AL23" s="1103"/>
      <c r="AM23" s="1103"/>
      <c r="AN23" s="1103"/>
      <c r="AO23" s="1103"/>
      <c r="AP23" s="1098">
        <v>14765</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6939</v>
      </c>
      <c r="R28" s="1083"/>
      <c r="S28" s="1083"/>
      <c r="T28" s="1083"/>
      <c r="U28" s="1083"/>
      <c r="V28" s="1083">
        <v>6972</v>
      </c>
      <c r="W28" s="1083"/>
      <c r="X28" s="1083"/>
      <c r="Y28" s="1083"/>
      <c r="Z28" s="1083"/>
      <c r="AA28" s="1083">
        <v>-33</v>
      </c>
      <c r="AB28" s="1083"/>
      <c r="AC28" s="1083"/>
      <c r="AD28" s="1083"/>
      <c r="AE28" s="1084"/>
      <c r="AF28" s="1085">
        <v>-33</v>
      </c>
      <c r="AG28" s="1083"/>
      <c r="AH28" s="1083"/>
      <c r="AI28" s="1083"/>
      <c r="AJ28" s="1086"/>
      <c r="AK28" s="1087">
        <v>518</v>
      </c>
      <c r="AL28" s="1075"/>
      <c r="AM28" s="1075"/>
      <c r="AN28" s="1075"/>
      <c r="AO28" s="1075"/>
      <c r="AP28" s="1075" t="s">
        <v>551</v>
      </c>
      <c r="AQ28" s="1075"/>
      <c r="AR28" s="1075"/>
      <c r="AS28" s="1075"/>
      <c r="AT28" s="1075"/>
      <c r="AU28" s="1075" t="s">
        <v>550</v>
      </c>
      <c r="AV28" s="1075"/>
      <c r="AW28" s="1075"/>
      <c r="AX28" s="1075"/>
      <c r="AY28" s="1075"/>
      <c r="AZ28" s="1076" t="s">
        <v>579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667</v>
      </c>
      <c r="R29" s="1073"/>
      <c r="S29" s="1073"/>
      <c r="T29" s="1073"/>
      <c r="U29" s="1073"/>
      <c r="V29" s="1073">
        <v>666</v>
      </c>
      <c r="W29" s="1073"/>
      <c r="X29" s="1073"/>
      <c r="Y29" s="1073"/>
      <c r="Z29" s="1073"/>
      <c r="AA29" s="1073">
        <v>1</v>
      </c>
      <c r="AB29" s="1073"/>
      <c r="AC29" s="1073"/>
      <c r="AD29" s="1073"/>
      <c r="AE29" s="1074"/>
      <c r="AF29" s="1048">
        <v>1</v>
      </c>
      <c r="AG29" s="1049"/>
      <c r="AH29" s="1049"/>
      <c r="AI29" s="1049"/>
      <c r="AJ29" s="1050"/>
      <c r="AK29" s="1009">
        <v>157</v>
      </c>
      <c r="AL29" s="1000"/>
      <c r="AM29" s="1000"/>
      <c r="AN29" s="1000"/>
      <c r="AO29" s="1000"/>
      <c r="AP29" s="1000" t="s">
        <v>549</v>
      </c>
      <c r="AQ29" s="1000"/>
      <c r="AR29" s="1000"/>
      <c r="AS29" s="1000"/>
      <c r="AT29" s="1000"/>
      <c r="AU29" s="1000" t="s">
        <v>551</v>
      </c>
      <c r="AV29" s="1000"/>
      <c r="AW29" s="1000"/>
      <c r="AX29" s="1000"/>
      <c r="AY29" s="1000"/>
      <c r="AZ29" s="1071" t="s">
        <v>579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3421</v>
      </c>
      <c r="R30" s="1073"/>
      <c r="S30" s="1073"/>
      <c r="T30" s="1073"/>
      <c r="U30" s="1073"/>
      <c r="V30" s="1073">
        <v>3246</v>
      </c>
      <c r="W30" s="1073"/>
      <c r="X30" s="1073"/>
      <c r="Y30" s="1073"/>
      <c r="Z30" s="1073"/>
      <c r="AA30" s="1073">
        <v>175</v>
      </c>
      <c r="AB30" s="1073"/>
      <c r="AC30" s="1073"/>
      <c r="AD30" s="1073"/>
      <c r="AE30" s="1074"/>
      <c r="AF30" s="1048">
        <v>175</v>
      </c>
      <c r="AG30" s="1049"/>
      <c r="AH30" s="1049"/>
      <c r="AI30" s="1049"/>
      <c r="AJ30" s="1050"/>
      <c r="AK30" s="1009">
        <v>536</v>
      </c>
      <c r="AL30" s="1000"/>
      <c r="AM30" s="1000"/>
      <c r="AN30" s="1000"/>
      <c r="AO30" s="1000"/>
      <c r="AP30" s="1000" t="s">
        <v>552</v>
      </c>
      <c r="AQ30" s="1000"/>
      <c r="AR30" s="1000"/>
      <c r="AS30" s="1000"/>
      <c r="AT30" s="1000"/>
      <c r="AU30" s="1000" t="s">
        <v>550</v>
      </c>
      <c r="AV30" s="1000"/>
      <c r="AW30" s="1000"/>
      <c r="AX30" s="1000"/>
      <c r="AY30" s="1000"/>
      <c r="AZ30" s="1071" t="s">
        <v>579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38</v>
      </c>
      <c r="R31" s="1073"/>
      <c r="S31" s="1073"/>
      <c r="T31" s="1073"/>
      <c r="U31" s="1073"/>
      <c r="V31" s="1073">
        <v>29</v>
      </c>
      <c r="W31" s="1073"/>
      <c r="X31" s="1073"/>
      <c r="Y31" s="1073"/>
      <c r="Z31" s="1073"/>
      <c r="AA31" s="1073">
        <v>8</v>
      </c>
      <c r="AB31" s="1073"/>
      <c r="AC31" s="1073"/>
      <c r="AD31" s="1073"/>
      <c r="AE31" s="1074"/>
      <c r="AF31" s="1048">
        <v>8</v>
      </c>
      <c r="AG31" s="1049"/>
      <c r="AH31" s="1049"/>
      <c r="AI31" s="1049"/>
      <c r="AJ31" s="1050"/>
      <c r="AK31" s="1009">
        <v>1</v>
      </c>
      <c r="AL31" s="1000"/>
      <c r="AM31" s="1000"/>
      <c r="AN31" s="1000"/>
      <c r="AO31" s="1000"/>
      <c r="AP31" s="1000" t="s">
        <v>550</v>
      </c>
      <c r="AQ31" s="1000"/>
      <c r="AR31" s="1000"/>
      <c r="AS31" s="1000"/>
      <c r="AT31" s="1000"/>
      <c r="AU31" s="1000" t="s">
        <v>550</v>
      </c>
      <c r="AV31" s="1000"/>
      <c r="AW31" s="1000"/>
      <c r="AX31" s="1000"/>
      <c r="AY31" s="1000"/>
      <c r="AZ31" s="1071" t="s">
        <v>579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1083</v>
      </c>
      <c r="R32" s="1073"/>
      <c r="S32" s="1073"/>
      <c r="T32" s="1073"/>
      <c r="U32" s="1073"/>
      <c r="V32" s="1073">
        <v>932</v>
      </c>
      <c r="W32" s="1073"/>
      <c r="X32" s="1073"/>
      <c r="Y32" s="1073"/>
      <c r="Z32" s="1073"/>
      <c r="AA32" s="1073">
        <v>150</v>
      </c>
      <c r="AB32" s="1073"/>
      <c r="AC32" s="1073"/>
      <c r="AD32" s="1073"/>
      <c r="AE32" s="1074"/>
      <c r="AF32" s="1048">
        <v>1567</v>
      </c>
      <c r="AG32" s="1049"/>
      <c r="AH32" s="1049"/>
      <c r="AI32" s="1049"/>
      <c r="AJ32" s="1050"/>
      <c r="AK32" s="1009">
        <v>8</v>
      </c>
      <c r="AL32" s="1000"/>
      <c r="AM32" s="1000"/>
      <c r="AN32" s="1000"/>
      <c r="AO32" s="1000"/>
      <c r="AP32" s="1000">
        <v>2855</v>
      </c>
      <c r="AQ32" s="1000"/>
      <c r="AR32" s="1000"/>
      <c r="AS32" s="1000"/>
      <c r="AT32" s="1000"/>
      <c r="AU32" s="1000">
        <v>14</v>
      </c>
      <c r="AV32" s="1000"/>
      <c r="AW32" s="1000"/>
      <c r="AX32" s="1000"/>
      <c r="AY32" s="1000"/>
      <c r="AZ32" s="1071" t="s">
        <v>549</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1769</v>
      </c>
      <c r="R33" s="1073"/>
      <c r="S33" s="1073"/>
      <c r="T33" s="1073"/>
      <c r="U33" s="1073"/>
      <c r="V33" s="1073">
        <v>1735</v>
      </c>
      <c r="W33" s="1073"/>
      <c r="X33" s="1073"/>
      <c r="Y33" s="1073"/>
      <c r="Z33" s="1073"/>
      <c r="AA33" s="1073">
        <v>34</v>
      </c>
      <c r="AB33" s="1073"/>
      <c r="AC33" s="1073"/>
      <c r="AD33" s="1073"/>
      <c r="AE33" s="1074"/>
      <c r="AF33" s="1048">
        <v>8</v>
      </c>
      <c r="AG33" s="1049"/>
      <c r="AH33" s="1049"/>
      <c r="AI33" s="1049"/>
      <c r="AJ33" s="1050"/>
      <c r="AK33" s="1009">
        <v>532</v>
      </c>
      <c r="AL33" s="1000"/>
      <c r="AM33" s="1000"/>
      <c r="AN33" s="1000"/>
      <c r="AO33" s="1000"/>
      <c r="AP33" s="1000">
        <v>11138</v>
      </c>
      <c r="AQ33" s="1000"/>
      <c r="AR33" s="1000"/>
      <c r="AS33" s="1000"/>
      <c r="AT33" s="1000"/>
      <c r="AU33" s="1000">
        <v>5057</v>
      </c>
      <c r="AV33" s="1000"/>
      <c r="AW33" s="1000"/>
      <c r="AX33" s="1000"/>
      <c r="AY33" s="1000"/>
      <c r="AZ33" s="1071" t="s">
        <v>550</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686</v>
      </c>
      <c r="R34" s="1073"/>
      <c r="S34" s="1073"/>
      <c r="T34" s="1073"/>
      <c r="U34" s="1073"/>
      <c r="V34" s="1073">
        <v>680</v>
      </c>
      <c r="W34" s="1073"/>
      <c r="X34" s="1073"/>
      <c r="Y34" s="1073"/>
      <c r="Z34" s="1073"/>
      <c r="AA34" s="1073">
        <v>6</v>
      </c>
      <c r="AB34" s="1073"/>
      <c r="AC34" s="1073"/>
      <c r="AD34" s="1073"/>
      <c r="AE34" s="1074"/>
      <c r="AF34" s="1048">
        <v>6</v>
      </c>
      <c r="AG34" s="1049"/>
      <c r="AH34" s="1049"/>
      <c r="AI34" s="1049"/>
      <c r="AJ34" s="1050"/>
      <c r="AK34" s="1009">
        <v>8</v>
      </c>
      <c r="AL34" s="1000"/>
      <c r="AM34" s="1000"/>
      <c r="AN34" s="1000"/>
      <c r="AO34" s="1000"/>
      <c r="AP34" s="1000">
        <v>1274</v>
      </c>
      <c r="AQ34" s="1000"/>
      <c r="AR34" s="1000"/>
      <c r="AS34" s="1000"/>
      <c r="AT34" s="1000"/>
      <c r="AU34" s="1000">
        <v>917</v>
      </c>
      <c r="AV34" s="1000"/>
      <c r="AW34" s="1000"/>
      <c r="AX34" s="1000"/>
      <c r="AY34" s="1000"/>
      <c r="AZ34" s="1071" t="s">
        <v>550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1732</v>
      </c>
      <c r="AG63" s="988"/>
      <c r="AH63" s="988"/>
      <c r="AI63" s="988"/>
      <c r="AJ63" s="1059"/>
      <c r="AK63" s="1060"/>
      <c r="AL63" s="992"/>
      <c r="AM63" s="992"/>
      <c r="AN63" s="992"/>
      <c r="AO63" s="992"/>
      <c r="AP63" s="988">
        <v>15267</v>
      </c>
      <c r="AQ63" s="988"/>
      <c r="AR63" s="988"/>
      <c r="AS63" s="988"/>
      <c r="AT63" s="988"/>
      <c r="AU63" s="988">
        <v>5988</v>
      </c>
      <c r="AV63" s="988"/>
      <c r="AW63" s="988"/>
      <c r="AX63" s="988"/>
      <c r="AY63" s="988"/>
      <c r="AZ63" s="1054"/>
      <c r="BA63" s="1054"/>
      <c r="BB63" s="1054"/>
      <c r="BC63" s="1054"/>
      <c r="BD63" s="1054"/>
      <c r="BE63" s="989"/>
      <c r="BF63" s="989"/>
      <c r="BG63" s="989"/>
      <c r="BH63" s="989"/>
      <c r="BI63" s="990"/>
      <c r="BJ63" s="1055" t="s">
        <v>393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553</v>
      </c>
      <c r="C68" s="1015"/>
      <c r="D68" s="1015"/>
      <c r="E68" s="1015"/>
      <c r="F68" s="1015"/>
      <c r="G68" s="1015"/>
      <c r="H68" s="1015"/>
      <c r="I68" s="1015"/>
      <c r="J68" s="1015"/>
      <c r="K68" s="1015"/>
      <c r="L68" s="1015"/>
      <c r="M68" s="1015"/>
      <c r="N68" s="1015"/>
      <c r="O68" s="1015"/>
      <c r="P68" s="1016"/>
      <c r="Q68" s="1017">
        <v>613</v>
      </c>
      <c r="R68" s="1011"/>
      <c r="S68" s="1011"/>
      <c r="T68" s="1011"/>
      <c r="U68" s="1011"/>
      <c r="V68" s="1011">
        <v>597</v>
      </c>
      <c r="W68" s="1011"/>
      <c r="X68" s="1011"/>
      <c r="Y68" s="1011"/>
      <c r="Z68" s="1011"/>
      <c r="AA68" s="1011">
        <v>16</v>
      </c>
      <c r="AB68" s="1011"/>
      <c r="AC68" s="1011"/>
      <c r="AD68" s="1011"/>
      <c r="AE68" s="1011"/>
      <c r="AF68" s="1011">
        <v>16</v>
      </c>
      <c r="AG68" s="1011"/>
      <c r="AH68" s="1011"/>
      <c r="AI68" s="1011"/>
      <c r="AJ68" s="1011"/>
      <c r="AK68" s="1011" t="s">
        <v>568</v>
      </c>
      <c r="AL68" s="1011"/>
      <c r="AM68" s="1011"/>
      <c r="AN68" s="1011"/>
      <c r="AO68" s="1011"/>
      <c r="AP68" s="1011">
        <v>711</v>
      </c>
      <c r="AQ68" s="1011"/>
      <c r="AR68" s="1011"/>
      <c r="AS68" s="1011"/>
      <c r="AT68" s="1011"/>
      <c r="AU68" s="1011">
        <v>369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554</v>
      </c>
      <c r="C69" s="1004"/>
      <c r="D69" s="1004"/>
      <c r="E69" s="1004"/>
      <c r="F69" s="1004"/>
      <c r="G69" s="1004"/>
      <c r="H69" s="1004"/>
      <c r="I69" s="1004"/>
      <c r="J69" s="1004"/>
      <c r="K69" s="1004"/>
      <c r="L69" s="1004"/>
      <c r="M69" s="1004"/>
      <c r="N69" s="1004"/>
      <c r="O69" s="1004"/>
      <c r="P69" s="1005"/>
      <c r="Q69" s="1006">
        <v>288</v>
      </c>
      <c r="R69" s="1000"/>
      <c r="S69" s="1000"/>
      <c r="T69" s="1000"/>
      <c r="U69" s="1000"/>
      <c r="V69" s="1000">
        <v>244</v>
      </c>
      <c r="W69" s="1000"/>
      <c r="X69" s="1000"/>
      <c r="Y69" s="1000"/>
      <c r="Z69" s="1000"/>
      <c r="AA69" s="1000">
        <v>44</v>
      </c>
      <c r="AB69" s="1000"/>
      <c r="AC69" s="1000"/>
      <c r="AD69" s="1000"/>
      <c r="AE69" s="1000"/>
      <c r="AF69" s="1000">
        <v>44</v>
      </c>
      <c r="AG69" s="1000"/>
      <c r="AH69" s="1000"/>
      <c r="AI69" s="1000"/>
      <c r="AJ69" s="1000"/>
      <c r="AK69" s="1000" t="s">
        <v>569</v>
      </c>
      <c r="AL69" s="1000"/>
      <c r="AM69" s="1000"/>
      <c r="AN69" s="1000"/>
      <c r="AO69" s="1000"/>
      <c r="AP69" s="1000">
        <v>60</v>
      </c>
      <c r="AQ69" s="1000"/>
      <c r="AR69" s="1000"/>
      <c r="AS69" s="1000"/>
      <c r="AT69" s="1000"/>
      <c r="AU69" s="1000">
        <v>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555</v>
      </c>
      <c r="C70" s="1004"/>
      <c r="D70" s="1004"/>
      <c r="E70" s="1004"/>
      <c r="F70" s="1004"/>
      <c r="G70" s="1004"/>
      <c r="H70" s="1004"/>
      <c r="I70" s="1004"/>
      <c r="J70" s="1004"/>
      <c r="K70" s="1004"/>
      <c r="L70" s="1004"/>
      <c r="M70" s="1004"/>
      <c r="N70" s="1004"/>
      <c r="O70" s="1004"/>
      <c r="P70" s="1005"/>
      <c r="Q70" s="1006">
        <v>4691</v>
      </c>
      <c r="R70" s="1000"/>
      <c r="S70" s="1000"/>
      <c r="T70" s="1000"/>
      <c r="U70" s="1000"/>
      <c r="V70" s="1000">
        <v>4631</v>
      </c>
      <c r="W70" s="1000"/>
      <c r="X70" s="1000"/>
      <c r="Y70" s="1000"/>
      <c r="Z70" s="1000"/>
      <c r="AA70" s="1000">
        <v>60</v>
      </c>
      <c r="AB70" s="1000"/>
      <c r="AC70" s="1000"/>
      <c r="AD70" s="1000"/>
      <c r="AE70" s="1000"/>
      <c r="AF70" s="1000">
        <v>60</v>
      </c>
      <c r="AG70" s="1000"/>
      <c r="AH70" s="1000"/>
      <c r="AI70" s="1000"/>
      <c r="AJ70" s="1000"/>
      <c r="AK70" s="1000">
        <v>138</v>
      </c>
      <c r="AL70" s="1000"/>
      <c r="AM70" s="1000"/>
      <c r="AN70" s="1000"/>
      <c r="AO70" s="1000"/>
      <c r="AP70" s="1000">
        <v>1654</v>
      </c>
      <c r="AQ70" s="1000"/>
      <c r="AR70" s="1000"/>
      <c r="AS70" s="1000"/>
      <c r="AT70" s="1000"/>
      <c r="AU70" s="1000">
        <v>223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556</v>
      </c>
      <c r="C71" s="1004"/>
      <c r="D71" s="1004"/>
      <c r="E71" s="1004"/>
      <c r="F71" s="1004"/>
      <c r="G71" s="1004"/>
      <c r="H71" s="1004"/>
      <c r="I71" s="1004"/>
      <c r="J71" s="1004"/>
      <c r="K71" s="1004"/>
      <c r="L71" s="1004"/>
      <c r="M71" s="1004"/>
      <c r="N71" s="1004"/>
      <c r="O71" s="1004"/>
      <c r="P71" s="1005"/>
      <c r="Q71" s="1006">
        <v>1120</v>
      </c>
      <c r="R71" s="1000"/>
      <c r="S71" s="1000"/>
      <c r="T71" s="1000"/>
      <c r="U71" s="1000"/>
      <c r="V71" s="1000">
        <v>1098</v>
      </c>
      <c r="W71" s="1000"/>
      <c r="X71" s="1000"/>
      <c r="Y71" s="1000"/>
      <c r="Z71" s="1000"/>
      <c r="AA71" s="1000">
        <v>22</v>
      </c>
      <c r="AB71" s="1000"/>
      <c r="AC71" s="1000"/>
      <c r="AD71" s="1000"/>
      <c r="AE71" s="1000"/>
      <c r="AF71" s="1000">
        <v>22</v>
      </c>
      <c r="AG71" s="1000"/>
      <c r="AH71" s="1000"/>
      <c r="AI71" s="1000"/>
      <c r="AJ71" s="1000"/>
      <c r="AK71" s="1000">
        <v>45</v>
      </c>
      <c r="AL71" s="1000"/>
      <c r="AM71" s="1000"/>
      <c r="AN71" s="1000"/>
      <c r="AO71" s="1000"/>
      <c r="AP71" s="1000">
        <v>437</v>
      </c>
      <c r="AQ71" s="1000"/>
      <c r="AR71" s="1000"/>
      <c r="AS71" s="1000"/>
      <c r="AT71" s="1000"/>
      <c r="AU71" s="1000">
        <v>269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557</v>
      </c>
      <c r="C72" s="1004"/>
      <c r="D72" s="1004"/>
      <c r="E72" s="1004"/>
      <c r="F72" s="1004"/>
      <c r="G72" s="1004"/>
      <c r="H72" s="1004"/>
      <c r="I72" s="1004"/>
      <c r="J72" s="1004"/>
      <c r="K72" s="1004"/>
      <c r="L72" s="1004"/>
      <c r="M72" s="1004"/>
      <c r="N72" s="1004"/>
      <c r="O72" s="1004"/>
      <c r="P72" s="1005"/>
      <c r="Q72" s="1006">
        <v>28</v>
      </c>
      <c r="R72" s="1000"/>
      <c r="S72" s="1000"/>
      <c r="T72" s="1000"/>
      <c r="U72" s="1000"/>
      <c r="V72" s="1000">
        <v>23</v>
      </c>
      <c r="W72" s="1000"/>
      <c r="X72" s="1000"/>
      <c r="Y72" s="1000"/>
      <c r="Z72" s="1000"/>
      <c r="AA72" s="1000">
        <v>5</v>
      </c>
      <c r="AB72" s="1000"/>
      <c r="AC72" s="1000"/>
      <c r="AD72" s="1000"/>
      <c r="AE72" s="1000"/>
      <c r="AF72" s="1000">
        <v>5</v>
      </c>
      <c r="AG72" s="1000"/>
      <c r="AH72" s="1000"/>
      <c r="AI72" s="1000"/>
      <c r="AJ72" s="1000"/>
      <c r="AK72" s="1000">
        <v>4</v>
      </c>
      <c r="AL72" s="1000"/>
      <c r="AM72" s="1000"/>
      <c r="AN72" s="1000"/>
      <c r="AO72" s="1000"/>
      <c r="AP72" s="1000" t="s">
        <v>568</v>
      </c>
      <c r="AQ72" s="1000"/>
      <c r="AR72" s="1000"/>
      <c r="AS72" s="1000"/>
      <c r="AT72" s="1000"/>
      <c r="AU72" s="1000" t="s">
        <v>568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558</v>
      </c>
      <c r="C73" s="1004"/>
      <c r="D73" s="1004"/>
      <c r="E73" s="1004"/>
      <c r="F73" s="1004"/>
      <c r="G73" s="1004"/>
      <c r="H73" s="1004"/>
      <c r="I73" s="1004"/>
      <c r="J73" s="1004"/>
      <c r="K73" s="1004"/>
      <c r="L73" s="1004"/>
      <c r="M73" s="1004"/>
      <c r="N73" s="1004"/>
      <c r="O73" s="1004"/>
      <c r="P73" s="1005"/>
      <c r="Q73" s="1006">
        <v>101</v>
      </c>
      <c r="R73" s="1000"/>
      <c r="S73" s="1000"/>
      <c r="T73" s="1000"/>
      <c r="U73" s="1000"/>
      <c r="V73" s="1000">
        <v>101</v>
      </c>
      <c r="W73" s="1000"/>
      <c r="X73" s="1000"/>
      <c r="Y73" s="1000"/>
      <c r="Z73" s="1000"/>
      <c r="AA73" s="1000">
        <v>1</v>
      </c>
      <c r="AB73" s="1000"/>
      <c r="AC73" s="1000"/>
      <c r="AD73" s="1000"/>
      <c r="AE73" s="1000"/>
      <c r="AF73" s="1000">
        <v>1</v>
      </c>
      <c r="AG73" s="1000"/>
      <c r="AH73" s="1000"/>
      <c r="AI73" s="1000"/>
      <c r="AJ73" s="1000"/>
      <c r="AK73" s="1000">
        <v>1</v>
      </c>
      <c r="AL73" s="1000"/>
      <c r="AM73" s="1000"/>
      <c r="AN73" s="1000"/>
      <c r="AO73" s="1000"/>
      <c r="AP73" s="1000" t="s">
        <v>569</v>
      </c>
      <c r="AQ73" s="1000"/>
      <c r="AR73" s="1000"/>
      <c r="AS73" s="1000"/>
      <c r="AT73" s="1000"/>
      <c r="AU73" s="1000" t="s">
        <v>569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580</v>
      </c>
      <c r="C74" s="1004"/>
      <c r="D74" s="1004"/>
      <c r="E74" s="1004"/>
      <c r="F74" s="1004"/>
      <c r="G74" s="1004"/>
      <c r="H74" s="1004"/>
      <c r="I74" s="1004"/>
      <c r="J74" s="1004"/>
      <c r="K74" s="1004"/>
      <c r="L74" s="1004"/>
      <c r="M74" s="1004"/>
      <c r="N74" s="1004"/>
      <c r="O74" s="1004"/>
      <c r="P74" s="1005"/>
      <c r="Q74" s="1006">
        <v>12059</v>
      </c>
      <c r="R74" s="1000"/>
      <c r="S74" s="1000"/>
      <c r="T74" s="1000"/>
      <c r="U74" s="1000"/>
      <c r="V74" s="1000">
        <v>11158</v>
      </c>
      <c r="W74" s="1000"/>
      <c r="X74" s="1000"/>
      <c r="Y74" s="1000"/>
      <c r="Z74" s="1000"/>
      <c r="AA74" s="1000">
        <v>900</v>
      </c>
      <c r="AB74" s="1000"/>
      <c r="AC74" s="1000"/>
      <c r="AD74" s="1000"/>
      <c r="AE74" s="1000"/>
      <c r="AF74" s="1000">
        <v>900</v>
      </c>
      <c r="AG74" s="1000"/>
      <c r="AH74" s="1000"/>
      <c r="AI74" s="1000"/>
      <c r="AJ74" s="1000"/>
      <c r="AK74" s="1000" t="s">
        <v>572</v>
      </c>
      <c r="AL74" s="1000"/>
      <c r="AM74" s="1000"/>
      <c r="AN74" s="1000"/>
      <c r="AO74" s="1000"/>
      <c r="AP74" s="1000" t="s">
        <v>572</v>
      </c>
      <c r="AQ74" s="1000"/>
      <c r="AR74" s="1000"/>
      <c r="AS74" s="1000"/>
      <c r="AT74" s="1000"/>
      <c r="AU74" s="1000" t="s">
        <v>573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581</v>
      </c>
      <c r="C75" s="1004"/>
      <c r="D75" s="1004"/>
      <c r="E75" s="1004"/>
      <c r="F75" s="1004"/>
      <c r="G75" s="1004"/>
      <c r="H75" s="1004"/>
      <c r="I75" s="1004"/>
      <c r="J75" s="1004"/>
      <c r="K75" s="1004"/>
      <c r="L75" s="1004"/>
      <c r="M75" s="1004"/>
      <c r="N75" s="1004"/>
      <c r="O75" s="1004"/>
      <c r="P75" s="1005"/>
      <c r="Q75" s="1010">
        <v>70</v>
      </c>
      <c r="R75" s="1008"/>
      <c r="S75" s="1008"/>
      <c r="T75" s="1008"/>
      <c r="U75" s="1009"/>
      <c r="V75" s="1007">
        <v>70</v>
      </c>
      <c r="W75" s="1008"/>
      <c r="X75" s="1008"/>
      <c r="Y75" s="1008"/>
      <c r="Z75" s="1009"/>
      <c r="AA75" s="1000" t="s">
        <v>572</v>
      </c>
      <c r="AB75" s="1000"/>
      <c r="AC75" s="1000"/>
      <c r="AD75" s="1000"/>
      <c r="AE75" s="1000"/>
      <c r="AF75" s="1007" t="s">
        <v>572</v>
      </c>
      <c r="AG75" s="1008"/>
      <c r="AH75" s="1008"/>
      <c r="AI75" s="1008"/>
      <c r="AJ75" s="1009"/>
      <c r="AK75" s="1007" t="s">
        <v>572</v>
      </c>
      <c r="AL75" s="1008"/>
      <c r="AM75" s="1008"/>
      <c r="AN75" s="1008"/>
      <c r="AO75" s="1009"/>
      <c r="AP75" s="1007" t="s">
        <v>572</v>
      </c>
      <c r="AQ75" s="1008"/>
      <c r="AR75" s="1008"/>
      <c r="AS75" s="1008"/>
      <c r="AT75" s="1009"/>
      <c r="AU75" s="1007" t="s">
        <v>572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559</v>
      </c>
      <c r="C76" s="1004"/>
      <c r="D76" s="1004"/>
      <c r="E76" s="1004"/>
      <c r="F76" s="1004"/>
      <c r="G76" s="1004"/>
      <c r="H76" s="1004"/>
      <c r="I76" s="1004"/>
      <c r="J76" s="1004"/>
      <c r="K76" s="1004"/>
      <c r="L76" s="1004"/>
      <c r="M76" s="1004"/>
      <c r="N76" s="1004"/>
      <c r="O76" s="1004"/>
      <c r="P76" s="1005"/>
      <c r="Q76" s="1010">
        <v>11508</v>
      </c>
      <c r="R76" s="1008"/>
      <c r="S76" s="1008"/>
      <c r="T76" s="1008"/>
      <c r="U76" s="1009"/>
      <c r="V76" s="1007">
        <v>10178</v>
      </c>
      <c r="W76" s="1008"/>
      <c r="X76" s="1008"/>
      <c r="Y76" s="1008"/>
      <c r="Z76" s="1009"/>
      <c r="AA76" s="1007">
        <v>1330</v>
      </c>
      <c r="AB76" s="1008"/>
      <c r="AC76" s="1008"/>
      <c r="AD76" s="1008"/>
      <c r="AE76" s="1009"/>
      <c r="AF76" s="1007">
        <v>8033</v>
      </c>
      <c r="AG76" s="1008"/>
      <c r="AH76" s="1008"/>
      <c r="AI76" s="1008"/>
      <c r="AJ76" s="1009"/>
      <c r="AK76" s="1007" t="s">
        <v>572</v>
      </c>
      <c r="AL76" s="1008"/>
      <c r="AM76" s="1008"/>
      <c r="AN76" s="1008"/>
      <c r="AO76" s="1009"/>
      <c r="AP76" s="1007">
        <v>19568</v>
      </c>
      <c r="AQ76" s="1008"/>
      <c r="AR76" s="1008"/>
      <c r="AS76" s="1008"/>
      <c r="AT76" s="1009"/>
      <c r="AU76" s="1007">
        <v>0</v>
      </c>
      <c r="AV76" s="1008"/>
      <c r="AW76" s="1008"/>
      <c r="AX76" s="1008"/>
      <c r="AY76" s="1009"/>
      <c r="AZ76" s="1001" t="s">
        <v>578</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560</v>
      </c>
      <c r="C77" s="1004"/>
      <c r="D77" s="1004"/>
      <c r="E77" s="1004"/>
      <c r="F77" s="1004"/>
      <c r="G77" s="1004"/>
      <c r="H77" s="1004"/>
      <c r="I77" s="1004"/>
      <c r="J77" s="1004"/>
      <c r="K77" s="1004"/>
      <c r="L77" s="1004"/>
      <c r="M77" s="1004"/>
      <c r="N77" s="1004"/>
      <c r="O77" s="1004"/>
      <c r="P77" s="1005"/>
      <c r="Q77" s="1010">
        <v>202</v>
      </c>
      <c r="R77" s="1008"/>
      <c r="S77" s="1008"/>
      <c r="T77" s="1008"/>
      <c r="U77" s="1009"/>
      <c r="V77" s="1007">
        <v>197</v>
      </c>
      <c r="W77" s="1008"/>
      <c r="X77" s="1008"/>
      <c r="Y77" s="1008"/>
      <c r="Z77" s="1009"/>
      <c r="AA77" s="1007">
        <v>5</v>
      </c>
      <c r="AB77" s="1008"/>
      <c r="AC77" s="1008"/>
      <c r="AD77" s="1008"/>
      <c r="AE77" s="1009"/>
      <c r="AF77" s="1007">
        <v>5</v>
      </c>
      <c r="AG77" s="1008"/>
      <c r="AH77" s="1008"/>
      <c r="AI77" s="1008"/>
      <c r="AJ77" s="1009"/>
      <c r="AK77" s="1007">
        <v>17</v>
      </c>
      <c r="AL77" s="1008"/>
      <c r="AM77" s="1008"/>
      <c r="AN77" s="1008"/>
      <c r="AO77" s="1009"/>
      <c r="AP77" s="1007" t="s">
        <v>569</v>
      </c>
      <c r="AQ77" s="1008"/>
      <c r="AR77" s="1008"/>
      <c r="AS77" s="1008"/>
      <c r="AT77" s="1009"/>
      <c r="AU77" s="1007" t="s">
        <v>549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561</v>
      </c>
      <c r="C78" s="1004"/>
      <c r="D78" s="1004"/>
      <c r="E78" s="1004"/>
      <c r="F78" s="1004"/>
      <c r="G78" s="1004"/>
      <c r="H78" s="1004"/>
      <c r="I78" s="1004"/>
      <c r="J78" s="1004"/>
      <c r="K78" s="1004"/>
      <c r="L78" s="1004"/>
      <c r="M78" s="1004"/>
      <c r="N78" s="1004"/>
      <c r="O78" s="1004"/>
      <c r="P78" s="1005"/>
      <c r="Q78" s="1006">
        <v>64</v>
      </c>
      <c r="R78" s="1000"/>
      <c r="S78" s="1000"/>
      <c r="T78" s="1000"/>
      <c r="U78" s="1000"/>
      <c r="V78" s="1000">
        <v>64</v>
      </c>
      <c r="W78" s="1000"/>
      <c r="X78" s="1000"/>
      <c r="Y78" s="1000"/>
      <c r="Z78" s="1000"/>
      <c r="AA78" s="1000" t="s">
        <v>569</v>
      </c>
      <c r="AB78" s="1000"/>
      <c r="AC78" s="1000"/>
      <c r="AD78" s="1000"/>
      <c r="AE78" s="1000"/>
      <c r="AF78" s="1000" t="s">
        <v>569</v>
      </c>
      <c r="AG78" s="1000"/>
      <c r="AH78" s="1000"/>
      <c r="AI78" s="1000"/>
      <c r="AJ78" s="1000"/>
      <c r="AK78" s="1000" t="s">
        <v>569</v>
      </c>
      <c r="AL78" s="1000"/>
      <c r="AM78" s="1000"/>
      <c r="AN78" s="1000"/>
      <c r="AO78" s="1000"/>
      <c r="AP78" s="1007" t="s">
        <v>549</v>
      </c>
      <c r="AQ78" s="1008"/>
      <c r="AR78" s="1008"/>
      <c r="AS78" s="1008"/>
      <c r="AT78" s="1009"/>
      <c r="AU78" s="1007" t="s">
        <v>549</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562</v>
      </c>
      <c r="C79" s="1004"/>
      <c r="D79" s="1004"/>
      <c r="E79" s="1004"/>
      <c r="F79" s="1004"/>
      <c r="G79" s="1004"/>
      <c r="H79" s="1004"/>
      <c r="I79" s="1004"/>
      <c r="J79" s="1004"/>
      <c r="K79" s="1004"/>
      <c r="L79" s="1004"/>
      <c r="M79" s="1004"/>
      <c r="N79" s="1004"/>
      <c r="O79" s="1004"/>
      <c r="P79" s="1005"/>
      <c r="Q79" s="1006">
        <v>19</v>
      </c>
      <c r="R79" s="1000"/>
      <c r="S79" s="1000"/>
      <c r="T79" s="1000"/>
      <c r="U79" s="1000"/>
      <c r="V79" s="1000">
        <v>18</v>
      </c>
      <c r="W79" s="1000"/>
      <c r="X79" s="1000"/>
      <c r="Y79" s="1000"/>
      <c r="Z79" s="1000"/>
      <c r="AA79" s="1000">
        <v>1</v>
      </c>
      <c r="AB79" s="1000"/>
      <c r="AC79" s="1000"/>
      <c r="AD79" s="1000"/>
      <c r="AE79" s="1000"/>
      <c r="AF79" s="1000">
        <v>1</v>
      </c>
      <c r="AG79" s="1000"/>
      <c r="AH79" s="1000"/>
      <c r="AI79" s="1000"/>
      <c r="AJ79" s="1000"/>
      <c r="AK79" s="1000" t="s">
        <v>572</v>
      </c>
      <c r="AL79" s="1000"/>
      <c r="AM79" s="1000"/>
      <c r="AN79" s="1000"/>
      <c r="AO79" s="1000"/>
      <c r="AP79" s="1007" t="s">
        <v>549</v>
      </c>
      <c r="AQ79" s="1008"/>
      <c r="AR79" s="1008"/>
      <c r="AS79" s="1008"/>
      <c r="AT79" s="1009"/>
      <c r="AU79" s="1007" t="s">
        <v>549</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563</v>
      </c>
      <c r="C80" s="1004"/>
      <c r="D80" s="1004"/>
      <c r="E80" s="1004"/>
      <c r="F80" s="1004"/>
      <c r="G80" s="1004"/>
      <c r="H80" s="1004"/>
      <c r="I80" s="1004"/>
      <c r="J80" s="1004"/>
      <c r="K80" s="1004"/>
      <c r="L80" s="1004"/>
      <c r="M80" s="1004"/>
      <c r="N80" s="1004"/>
      <c r="O80" s="1004"/>
      <c r="P80" s="1005"/>
      <c r="Q80" s="1006">
        <v>158</v>
      </c>
      <c r="R80" s="1000"/>
      <c r="S80" s="1000"/>
      <c r="T80" s="1000"/>
      <c r="U80" s="1000"/>
      <c r="V80" s="1000">
        <v>147</v>
      </c>
      <c r="W80" s="1000"/>
      <c r="X80" s="1000"/>
      <c r="Y80" s="1000"/>
      <c r="Z80" s="1000"/>
      <c r="AA80" s="1000">
        <v>11</v>
      </c>
      <c r="AB80" s="1000"/>
      <c r="AC80" s="1000"/>
      <c r="AD80" s="1000"/>
      <c r="AE80" s="1000"/>
      <c r="AF80" s="1000">
        <v>11</v>
      </c>
      <c r="AG80" s="1000"/>
      <c r="AH80" s="1000"/>
      <c r="AI80" s="1000"/>
      <c r="AJ80" s="1000"/>
      <c r="AK80" s="1000">
        <v>93</v>
      </c>
      <c r="AL80" s="1000"/>
      <c r="AM80" s="1000"/>
      <c r="AN80" s="1000"/>
      <c r="AO80" s="1000"/>
      <c r="AP80" s="1007" t="s">
        <v>549</v>
      </c>
      <c r="AQ80" s="1008"/>
      <c r="AR80" s="1008"/>
      <c r="AS80" s="1008"/>
      <c r="AT80" s="1009"/>
      <c r="AU80" s="1007" t="s">
        <v>549</v>
      </c>
      <c r="AV80" s="1008"/>
      <c r="AW80" s="1008"/>
      <c r="AX80" s="1008"/>
      <c r="AY80" s="1009"/>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564</v>
      </c>
      <c r="C81" s="1004"/>
      <c r="D81" s="1004"/>
      <c r="E81" s="1004"/>
      <c r="F81" s="1004"/>
      <c r="G81" s="1004"/>
      <c r="H81" s="1004"/>
      <c r="I81" s="1004"/>
      <c r="J81" s="1004"/>
      <c r="K81" s="1004"/>
      <c r="L81" s="1004"/>
      <c r="M81" s="1004"/>
      <c r="N81" s="1004"/>
      <c r="O81" s="1004"/>
      <c r="P81" s="1005"/>
      <c r="Q81" s="1006">
        <v>29</v>
      </c>
      <c r="R81" s="1000"/>
      <c r="S81" s="1000"/>
      <c r="T81" s="1000"/>
      <c r="U81" s="1000"/>
      <c r="V81" s="1000">
        <v>29</v>
      </c>
      <c r="W81" s="1000"/>
      <c r="X81" s="1000"/>
      <c r="Y81" s="1000"/>
      <c r="Z81" s="1000"/>
      <c r="AA81" s="1000" t="s">
        <v>575</v>
      </c>
      <c r="AB81" s="1000"/>
      <c r="AC81" s="1000"/>
      <c r="AD81" s="1000"/>
      <c r="AE81" s="1000"/>
      <c r="AF81" s="1000" t="s">
        <v>572</v>
      </c>
      <c r="AG81" s="1000"/>
      <c r="AH81" s="1000"/>
      <c r="AI81" s="1000"/>
      <c r="AJ81" s="1000"/>
      <c r="AK81" s="1000">
        <v>27</v>
      </c>
      <c r="AL81" s="1000"/>
      <c r="AM81" s="1000"/>
      <c r="AN81" s="1000"/>
      <c r="AO81" s="1000"/>
      <c r="AP81" s="1007" t="s">
        <v>549</v>
      </c>
      <c r="AQ81" s="1008"/>
      <c r="AR81" s="1008"/>
      <c r="AS81" s="1008"/>
      <c r="AT81" s="1009"/>
      <c r="AU81" s="1007" t="s">
        <v>549</v>
      </c>
      <c r="AV81" s="1008"/>
      <c r="AW81" s="1008"/>
      <c r="AX81" s="1008"/>
      <c r="AY81" s="1009"/>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565</v>
      </c>
      <c r="C82" s="1004"/>
      <c r="D82" s="1004"/>
      <c r="E82" s="1004"/>
      <c r="F82" s="1004"/>
      <c r="G82" s="1004"/>
      <c r="H82" s="1004"/>
      <c r="I82" s="1004"/>
      <c r="J82" s="1004"/>
      <c r="K82" s="1004"/>
      <c r="L82" s="1004"/>
      <c r="M82" s="1004"/>
      <c r="N82" s="1004"/>
      <c r="O82" s="1004"/>
      <c r="P82" s="1005"/>
      <c r="Q82" s="1006">
        <v>2759</v>
      </c>
      <c r="R82" s="1000"/>
      <c r="S82" s="1000"/>
      <c r="T82" s="1000"/>
      <c r="U82" s="1000"/>
      <c r="V82" s="1000">
        <v>2759</v>
      </c>
      <c r="W82" s="1000"/>
      <c r="X82" s="1000"/>
      <c r="Y82" s="1000"/>
      <c r="Z82" s="1000"/>
      <c r="AA82" s="1000" t="s">
        <v>574</v>
      </c>
      <c r="AB82" s="1000"/>
      <c r="AC82" s="1000"/>
      <c r="AD82" s="1000"/>
      <c r="AE82" s="1000"/>
      <c r="AF82" s="1000" t="s">
        <v>573</v>
      </c>
      <c r="AG82" s="1000"/>
      <c r="AH82" s="1000"/>
      <c r="AI82" s="1000"/>
      <c r="AJ82" s="1000"/>
      <c r="AK82" s="1000" t="s">
        <v>572</v>
      </c>
      <c r="AL82" s="1000"/>
      <c r="AM82" s="1000"/>
      <c r="AN82" s="1000"/>
      <c r="AO82" s="1000"/>
      <c r="AP82" s="1007" t="s">
        <v>549</v>
      </c>
      <c r="AQ82" s="1008"/>
      <c r="AR82" s="1008"/>
      <c r="AS82" s="1008"/>
      <c r="AT82" s="1009"/>
      <c r="AU82" s="1007" t="s">
        <v>549</v>
      </c>
      <c r="AV82" s="1008"/>
      <c r="AW82" s="1008"/>
      <c r="AX82" s="1008"/>
      <c r="AY82" s="1009"/>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566</v>
      </c>
      <c r="C83" s="1004"/>
      <c r="D83" s="1004"/>
      <c r="E83" s="1004"/>
      <c r="F83" s="1004"/>
      <c r="G83" s="1004"/>
      <c r="H83" s="1004"/>
      <c r="I83" s="1004"/>
      <c r="J83" s="1004"/>
      <c r="K83" s="1004"/>
      <c r="L83" s="1004"/>
      <c r="M83" s="1004"/>
      <c r="N83" s="1004"/>
      <c r="O83" s="1004"/>
      <c r="P83" s="1005"/>
      <c r="Q83" s="1006">
        <v>489</v>
      </c>
      <c r="R83" s="1000"/>
      <c r="S83" s="1000"/>
      <c r="T83" s="1000"/>
      <c r="U83" s="1000"/>
      <c r="V83" s="1000">
        <v>416</v>
      </c>
      <c r="W83" s="1000"/>
      <c r="X83" s="1000"/>
      <c r="Y83" s="1000"/>
      <c r="Z83" s="1000"/>
      <c r="AA83" s="1000">
        <v>72</v>
      </c>
      <c r="AB83" s="1000"/>
      <c r="AC83" s="1000"/>
      <c r="AD83" s="1000"/>
      <c r="AE83" s="1000"/>
      <c r="AF83" s="1000">
        <v>72</v>
      </c>
      <c r="AG83" s="1000"/>
      <c r="AH83" s="1000"/>
      <c r="AI83" s="1000"/>
      <c r="AJ83" s="1000"/>
      <c r="AK83" s="1000">
        <v>61</v>
      </c>
      <c r="AL83" s="1000"/>
      <c r="AM83" s="1000"/>
      <c r="AN83" s="1000"/>
      <c r="AO83" s="1000"/>
      <c r="AP83" s="1007" t="s">
        <v>491</v>
      </c>
      <c r="AQ83" s="1008"/>
      <c r="AR83" s="1008"/>
      <c r="AS83" s="1008"/>
      <c r="AT83" s="1009"/>
      <c r="AU83" s="1007" t="s">
        <v>549</v>
      </c>
      <c r="AV83" s="1008"/>
      <c r="AW83" s="1008"/>
      <c r="AX83" s="1008"/>
      <c r="AY83" s="1009"/>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567</v>
      </c>
      <c r="C84" s="1004"/>
      <c r="D84" s="1004"/>
      <c r="E84" s="1004"/>
      <c r="F84" s="1004"/>
      <c r="G84" s="1004"/>
      <c r="H84" s="1004"/>
      <c r="I84" s="1004"/>
      <c r="J84" s="1004"/>
      <c r="K84" s="1004"/>
      <c r="L84" s="1004"/>
      <c r="M84" s="1004"/>
      <c r="N84" s="1004"/>
      <c r="O84" s="1004"/>
      <c r="P84" s="1005"/>
      <c r="Q84" s="1006">
        <v>744266</v>
      </c>
      <c r="R84" s="1000"/>
      <c r="S84" s="1000"/>
      <c r="T84" s="1000"/>
      <c r="U84" s="1000"/>
      <c r="V84" s="1000">
        <v>712499</v>
      </c>
      <c r="W84" s="1000"/>
      <c r="X84" s="1000"/>
      <c r="Y84" s="1000"/>
      <c r="Z84" s="1000"/>
      <c r="AA84" s="1000">
        <v>31767</v>
      </c>
      <c r="AB84" s="1000"/>
      <c r="AC84" s="1000"/>
      <c r="AD84" s="1000"/>
      <c r="AE84" s="1000"/>
      <c r="AF84" s="1000">
        <v>31767</v>
      </c>
      <c r="AG84" s="1000"/>
      <c r="AH84" s="1000"/>
      <c r="AI84" s="1000"/>
      <c r="AJ84" s="1000"/>
      <c r="AK84" s="1000" t="s">
        <v>491</v>
      </c>
      <c r="AL84" s="1000"/>
      <c r="AM84" s="1000"/>
      <c r="AN84" s="1000"/>
      <c r="AO84" s="1000"/>
      <c r="AP84" s="1007" t="s">
        <v>491</v>
      </c>
      <c r="AQ84" s="1008"/>
      <c r="AR84" s="1008"/>
      <c r="AS84" s="1008"/>
      <c r="AT84" s="1009"/>
      <c r="AU84" s="1007" t="s">
        <v>549</v>
      </c>
      <c r="AV84" s="1008"/>
      <c r="AW84" s="1008"/>
      <c r="AX84" s="1008"/>
      <c r="AY84" s="1009"/>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40937</v>
      </c>
      <c r="AG88" s="988"/>
      <c r="AH88" s="988"/>
      <c r="AI88" s="988"/>
      <c r="AJ88" s="988"/>
      <c r="AK88" s="992"/>
      <c r="AL88" s="992"/>
      <c r="AM88" s="992"/>
      <c r="AN88" s="992"/>
      <c r="AO88" s="992"/>
      <c r="AP88" s="988">
        <f>SUM(AP68:AT87)</f>
        <v>22430</v>
      </c>
      <c r="AQ88" s="988"/>
      <c r="AR88" s="988"/>
      <c r="AS88" s="988"/>
      <c r="AT88" s="988"/>
      <c r="AU88" s="988">
        <f>SUM(AU68:AY87)</f>
        <v>867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CR7</f>
        <v>6</v>
      </c>
      <c r="CS102" s="980"/>
      <c r="CT102" s="980"/>
      <c r="CU102" s="980"/>
      <c r="CV102" s="981"/>
      <c r="CW102" s="979" t="str">
        <f t="shared" ref="CW102" si="0">CW7</f>
        <v>-</v>
      </c>
      <c r="CX102" s="980"/>
      <c r="CY102" s="980"/>
      <c r="CZ102" s="980"/>
      <c r="DA102" s="981"/>
      <c r="DB102" s="979">
        <f t="shared" ref="DB102" si="1">DB7</f>
        <v>258</v>
      </c>
      <c r="DC102" s="980"/>
      <c r="DD102" s="980"/>
      <c r="DE102" s="980"/>
      <c r="DF102" s="981"/>
      <c r="DG102" s="979">
        <f t="shared" ref="DG102" si="2">DG7</f>
        <v>75</v>
      </c>
      <c r="DH102" s="980"/>
      <c r="DI102" s="980"/>
      <c r="DJ102" s="980"/>
      <c r="DK102" s="981"/>
      <c r="DL102" s="979" t="str">
        <f t="shared" ref="DL102" si="3">DL7</f>
        <v>-</v>
      </c>
      <c r="DM102" s="980"/>
      <c r="DN102" s="980"/>
      <c r="DO102" s="980"/>
      <c r="DP102" s="981"/>
      <c r="DQ102" s="979">
        <f t="shared" ref="DQ102" si="4">DQ7</f>
        <v>248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1394622</v>
      </c>
      <c r="AB110" s="916"/>
      <c r="AC110" s="916"/>
      <c r="AD110" s="916"/>
      <c r="AE110" s="917"/>
      <c r="AF110" s="918">
        <v>1309559</v>
      </c>
      <c r="AG110" s="916"/>
      <c r="AH110" s="916"/>
      <c r="AI110" s="916"/>
      <c r="AJ110" s="917"/>
      <c r="AK110" s="918">
        <v>1303682</v>
      </c>
      <c r="AL110" s="916"/>
      <c r="AM110" s="916"/>
      <c r="AN110" s="916"/>
      <c r="AO110" s="917"/>
      <c r="AP110" s="919">
        <v>13.2</v>
      </c>
      <c r="AQ110" s="920"/>
      <c r="AR110" s="920"/>
      <c r="AS110" s="920"/>
      <c r="AT110" s="921"/>
      <c r="AU110" s="955" t="s">
        <v>61</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13767992</v>
      </c>
      <c r="BR110" s="863"/>
      <c r="BS110" s="863"/>
      <c r="BT110" s="863"/>
      <c r="BU110" s="863"/>
      <c r="BV110" s="863">
        <v>14448654</v>
      </c>
      <c r="BW110" s="863"/>
      <c r="BX110" s="863"/>
      <c r="BY110" s="863"/>
      <c r="BZ110" s="863"/>
      <c r="CA110" s="863">
        <v>14765475</v>
      </c>
      <c r="CB110" s="863"/>
      <c r="CC110" s="863"/>
      <c r="CD110" s="863"/>
      <c r="CE110" s="863"/>
      <c r="CF110" s="887">
        <v>149.1</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10911</v>
      </c>
      <c r="BR111" s="835"/>
      <c r="BS111" s="835"/>
      <c r="BT111" s="835"/>
      <c r="BU111" s="835"/>
      <c r="BV111" s="835">
        <v>9242</v>
      </c>
      <c r="BW111" s="835"/>
      <c r="BX111" s="835"/>
      <c r="BY111" s="835"/>
      <c r="BZ111" s="835"/>
      <c r="CA111" s="835">
        <v>7516</v>
      </c>
      <c r="CB111" s="835"/>
      <c r="CC111" s="835"/>
      <c r="CD111" s="835"/>
      <c r="CE111" s="835"/>
      <c r="CF111" s="896">
        <v>0.1</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5575321</v>
      </c>
      <c r="BR112" s="835"/>
      <c r="BS112" s="835"/>
      <c r="BT112" s="835"/>
      <c r="BU112" s="835"/>
      <c r="BV112" s="835">
        <v>6062742</v>
      </c>
      <c r="BW112" s="835"/>
      <c r="BX112" s="835"/>
      <c r="BY112" s="835"/>
      <c r="BZ112" s="835"/>
      <c r="CA112" s="835">
        <v>5987949</v>
      </c>
      <c r="CB112" s="835"/>
      <c r="CC112" s="835"/>
      <c r="CD112" s="835"/>
      <c r="CE112" s="835"/>
      <c r="CF112" s="896">
        <v>60.5</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421957</v>
      </c>
      <c r="AB113" s="944"/>
      <c r="AC113" s="944"/>
      <c r="AD113" s="944"/>
      <c r="AE113" s="945"/>
      <c r="AF113" s="946">
        <v>450217</v>
      </c>
      <c r="AG113" s="944"/>
      <c r="AH113" s="944"/>
      <c r="AI113" s="944"/>
      <c r="AJ113" s="945"/>
      <c r="AK113" s="946">
        <v>459657</v>
      </c>
      <c r="AL113" s="944"/>
      <c r="AM113" s="944"/>
      <c r="AN113" s="944"/>
      <c r="AO113" s="945"/>
      <c r="AP113" s="947">
        <v>4.5999999999999996</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1590907</v>
      </c>
      <c r="BR113" s="835"/>
      <c r="BS113" s="835"/>
      <c r="BT113" s="835"/>
      <c r="BU113" s="835"/>
      <c r="BV113" s="835">
        <v>1250506</v>
      </c>
      <c r="BW113" s="835"/>
      <c r="BX113" s="835"/>
      <c r="BY113" s="835"/>
      <c r="BZ113" s="835"/>
      <c r="CA113" s="835">
        <v>867202</v>
      </c>
      <c r="CB113" s="835"/>
      <c r="CC113" s="835"/>
      <c r="CD113" s="835"/>
      <c r="CE113" s="835"/>
      <c r="CF113" s="896">
        <v>8.8000000000000007</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301375</v>
      </c>
      <c r="AB114" s="798"/>
      <c r="AC114" s="798"/>
      <c r="AD114" s="798"/>
      <c r="AE114" s="799"/>
      <c r="AF114" s="800">
        <v>319796</v>
      </c>
      <c r="AG114" s="798"/>
      <c r="AH114" s="798"/>
      <c r="AI114" s="798"/>
      <c r="AJ114" s="799"/>
      <c r="AK114" s="800">
        <v>279304</v>
      </c>
      <c r="AL114" s="798"/>
      <c r="AM114" s="798"/>
      <c r="AN114" s="798"/>
      <c r="AO114" s="799"/>
      <c r="AP114" s="845">
        <v>2.8</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12380</v>
      </c>
      <c r="BR114" s="835"/>
      <c r="BS114" s="835"/>
      <c r="BT114" s="835"/>
      <c r="BU114" s="835"/>
      <c r="BV114" s="835" t="s">
        <v>111</v>
      </c>
      <c r="BW114" s="835"/>
      <c r="BX114" s="835"/>
      <c r="BY114" s="835"/>
      <c r="BZ114" s="835"/>
      <c r="CA114" s="835" t="s">
        <v>111</v>
      </c>
      <c r="CB114" s="835"/>
      <c r="CC114" s="835"/>
      <c r="CD114" s="835"/>
      <c r="CE114" s="835"/>
      <c r="CF114" s="896" t="s">
        <v>111</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164763</v>
      </c>
      <c r="AB115" s="944"/>
      <c r="AC115" s="944"/>
      <c r="AD115" s="944"/>
      <c r="AE115" s="945"/>
      <c r="AF115" s="946">
        <v>164951</v>
      </c>
      <c r="AG115" s="944"/>
      <c r="AH115" s="944"/>
      <c r="AI115" s="944"/>
      <c r="AJ115" s="945"/>
      <c r="AK115" s="946">
        <v>170386</v>
      </c>
      <c r="AL115" s="944"/>
      <c r="AM115" s="944"/>
      <c r="AN115" s="944"/>
      <c r="AO115" s="945"/>
      <c r="AP115" s="947">
        <v>1.7</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v>219922</v>
      </c>
      <c r="BR115" s="835"/>
      <c r="BS115" s="835"/>
      <c r="BT115" s="835"/>
      <c r="BU115" s="835"/>
      <c r="BV115" s="835">
        <v>248803</v>
      </c>
      <c r="BW115" s="835"/>
      <c r="BX115" s="835"/>
      <c r="BY115" s="835"/>
      <c r="BZ115" s="835"/>
      <c r="CA115" s="835">
        <v>248074</v>
      </c>
      <c r="CB115" s="835"/>
      <c r="CC115" s="835"/>
      <c r="CD115" s="835"/>
      <c r="CE115" s="835"/>
      <c r="CF115" s="896">
        <v>2.5</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2282717</v>
      </c>
      <c r="AB117" s="930"/>
      <c r="AC117" s="930"/>
      <c r="AD117" s="930"/>
      <c r="AE117" s="931"/>
      <c r="AF117" s="932">
        <v>2244523</v>
      </c>
      <c r="AG117" s="930"/>
      <c r="AH117" s="930"/>
      <c r="AI117" s="930"/>
      <c r="AJ117" s="931"/>
      <c r="AK117" s="932">
        <v>2213029</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371</v>
      </c>
      <c r="BR118" s="866"/>
      <c r="BS118" s="866"/>
      <c r="BT118" s="866"/>
      <c r="BU118" s="866"/>
      <c r="BV118" s="866" t="s">
        <v>371</v>
      </c>
      <c r="BW118" s="866"/>
      <c r="BX118" s="866"/>
      <c r="BY118" s="866"/>
      <c r="BZ118" s="866"/>
      <c r="CA118" s="866" t="s">
        <v>371</v>
      </c>
      <c r="CB118" s="866"/>
      <c r="CC118" s="866"/>
      <c r="CD118" s="866"/>
      <c r="CE118" s="866"/>
      <c r="CF118" s="896" t="s">
        <v>371</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371</v>
      </c>
      <c r="DH118" s="798"/>
      <c r="DI118" s="798"/>
      <c r="DJ118" s="798"/>
      <c r="DK118" s="799"/>
      <c r="DL118" s="800" t="s">
        <v>371</v>
      </c>
      <c r="DM118" s="798"/>
      <c r="DN118" s="798"/>
      <c r="DO118" s="798"/>
      <c r="DP118" s="799"/>
      <c r="DQ118" s="800" t="s">
        <v>371</v>
      </c>
      <c r="DR118" s="798"/>
      <c r="DS118" s="798"/>
      <c r="DT118" s="798"/>
      <c r="DU118" s="799"/>
      <c r="DV118" s="845" t="s">
        <v>371</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371</v>
      </c>
      <c r="AB119" s="916"/>
      <c r="AC119" s="916"/>
      <c r="AD119" s="916"/>
      <c r="AE119" s="917"/>
      <c r="AF119" s="918" t="s">
        <v>371</v>
      </c>
      <c r="AG119" s="916"/>
      <c r="AH119" s="916"/>
      <c r="AI119" s="916"/>
      <c r="AJ119" s="917"/>
      <c r="AK119" s="918" t="s">
        <v>371</v>
      </c>
      <c r="AL119" s="916"/>
      <c r="AM119" s="916"/>
      <c r="AN119" s="916"/>
      <c r="AO119" s="917"/>
      <c r="AP119" s="919" t="s">
        <v>371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21177433</v>
      </c>
      <c r="BR119" s="866"/>
      <c r="BS119" s="866"/>
      <c r="BT119" s="866"/>
      <c r="BU119" s="866"/>
      <c r="BV119" s="866">
        <v>22019947</v>
      </c>
      <c r="BW119" s="866"/>
      <c r="BX119" s="866"/>
      <c r="BY119" s="866"/>
      <c r="BZ119" s="866"/>
      <c r="CA119" s="866">
        <v>21876216</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10911</v>
      </c>
      <c r="DH119" s="781"/>
      <c r="DI119" s="781"/>
      <c r="DJ119" s="781"/>
      <c r="DK119" s="782"/>
      <c r="DL119" s="783">
        <v>9242</v>
      </c>
      <c r="DM119" s="781"/>
      <c r="DN119" s="781"/>
      <c r="DO119" s="781"/>
      <c r="DP119" s="782"/>
      <c r="DQ119" s="783">
        <v>7516</v>
      </c>
      <c r="DR119" s="781"/>
      <c r="DS119" s="781"/>
      <c r="DT119" s="781"/>
      <c r="DU119" s="782"/>
      <c r="DV119" s="869">
        <v>0.1</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371</v>
      </c>
      <c r="AB120" s="798"/>
      <c r="AC120" s="798"/>
      <c r="AD120" s="798"/>
      <c r="AE120" s="799"/>
      <c r="AF120" s="800" t="s">
        <v>371</v>
      </c>
      <c r="AG120" s="798"/>
      <c r="AH120" s="798"/>
      <c r="AI120" s="798"/>
      <c r="AJ120" s="799"/>
      <c r="AK120" s="800" t="s">
        <v>371</v>
      </c>
      <c r="AL120" s="798"/>
      <c r="AM120" s="798"/>
      <c r="AN120" s="798"/>
      <c r="AO120" s="799"/>
      <c r="AP120" s="845" t="s">
        <v>371</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5250716</v>
      </c>
      <c r="BR120" s="863"/>
      <c r="BS120" s="863"/>
      <c r="BT120" s="863"/>
      <c r="BU120" s="863"/>
      <c r="BV120" s="863">
        <v>5612383</v>
      </c>
      <c r="BW120" s="863"/>
      <c r="BX120" s="863"/>
      <c r="BY120" s="863"/>
      <c r="BZ120" s="863"/>
      <c r="CA120" s="863">
        <v>6092732</v>
      </c>
      <c r="CB120" s="863"/>
      <c r="CC120" s="863"/>
      <c r="CD120" s="863"/>
      <c r="CE120" s="863"/>
      <c r="CF120" s="887">
        <v>61.5</v>
      </c>
      <c r="CG120" s="888"/>
      <c r="CH120" s="888"/>
      <c r="CI120" s="888"/>
      <c r="CJ120" s="888"/>
      <c r="CK120" s="889" t="s">
        <v>447</v>
      </c>
      <c r="CL120" s="873"/>
      <c r="CM120" s="873"/>
      <c r="CN120" s="873"/>
      <c r="CO120" s="874"/>
      <c r="CP120" s="893" t="s">
        <v>448</v>
      </c>
      <c r="CQ120" s="894"/>
      <c r="CR120" s="894"/>
      <c r="CS120" s="894"/>
      <c r="CT120" s="894"/>
      <c r="CU120" s="894"/>
      <c r="CV120" s="894"/>
      <c r="CW120" s="894"/>
      <c r="CX120" s="894"/>
      <c r="CY120" s="894"/>
      <c r="CZ120" s="894"/>
      <c r="DA120" s="894"/>
      <c r="DB120" s="894"/>
      <c r="DC120" s="894"/>
      <c r="DD120" s="894"/>
      <c r="DE120" s="894"/>
      <c r="DF120" s="895"/>
      <c r="DG120" s="882">
        <v>4959319</v>
      </c>
      <c r="DH120" s="863"/>
      <c r="DI120" s="863"/>
      <c r="DJ120" s="863"/>
      <c r="DK120" s="863"/>
      <c r="DL120" s="863">
        <v>5212084</v>
      </c>
      <c r="DM120" s="863"/>
      <c r="DN120" s="863"/>
      <c r="DO120" s="863"/>
      <c r="DP120" s="863"/>
      <c r="DQ120" s="863">
        <v>5056704</v>
      </c>
      <c r="DR120" s="863"/>
      <c r="DS120" s="863"/>
      <c r="DT120" s="863"/>
      <c r="DU120" s="863"/>
      <c r="DV120" s="864">
        <v>51.1</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371</v>
      </c>
      <c r="AB121" s="798"/>
      <c r="AC121" s="798"/>
      <c r="AD121" s="798"/>
      <c r="AE121" s="799"/>
      <c r="AF121" s="800" t="s">
        <v>371</v>
      </c>
      <c r="AG121" s="798"/>
      <c r="AH121" s="798"/>
      <c r="AI121" s="798"/>
      <c r="AJ121" s="799"/>
      <c r="AK121" s="800" t="s">
        <v>371</v>
      </c>
      <c r="AL121" s="798"/>
      <c r="AM121" s="798"/>
      <c r="AN121" s="798"/>
      <c r="AO121" s="799"/>
      <c r="AP121" s="845" t="s">
        <v>371</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830689</v>
      </c>
      <c r="BR121" s="835"/>
      <c r="BS121" s="835"/>
      <c r="BT121" s="835"/>
      <c r="BU121" s="835"/>
      <c r="BV121" s="835">
        <v>792071</v>
      </c>
      <c r="BW121" s="835"/>
      <c r="BX121" s="835"/>
      <c r="BY121" s="835"/>
      <c r="BZ121" s="835"/>
      <c r="CA121" s="835">
        <v>745750</v>
      </c>
      <c r="CB121" s="835"/>
      <c r="CC121" s="835"/>
      <c r="CD121" s="835"/>
      <c r="CE121" s="835"/>
      <c r="CF121" s="896">
        <v>7.5</v>
      </c>
      <c r="CG121" s="897"/>
      <c r="CH121" s="897"/>
      <c r="CI121" s="897"/>
      <c r="CJ121" s="897"/>
      <c r="CK121" s="890"/>
      <c r="CL121" s="876"/>
      <c r="CM121" s="876"/>
      <c r="CN121" s="876"/>
      <c r="CO121" s="877"/>
      <c r="CP121" s="856" t="s">
        <v>451</v>
      </c>
      <c r="CQ121" s="857"/>
      <c r="CR121" s="857"/>
      <c r="CS121" s="857"/>
      <c r="CT121" s="857"/>
      <c r="CU121" s="857"/>
      <c r="CV121" s="857"/>
      <c r="CW121" s="857"/>
      <c r="CX121" s="857"/>
      <c r="CY121" s="857"/>
      <c r="CZ121" s="857"/>
      <c r="DA121" s="857"/>
      <c r="DB121" s="857"/>
      <c r="DC121" s="857"/>
      <c r="DD121" s="857"/>
      <c r="DE121" s="857"/>
      <c r="DF121" s="858"/>
      <c r="DG121" s="834">
        <v>603079</v>
      </c>
      <c r="DH121" s="835"/>
      <c r="DI121" s="835"/>
      <c r="DJ121" s="835"/>
      <c r="DK121" s="835"/>
      <c r="DL121" s="835">
        <v>835435</v>
      </c>
      <c r="DM121" s="835"/>
      <c r="DN121" s="835"/>
      <c r="DO121" s="835"/>
      <c r="DP121" s="835"/>
      <c r="DQ121" s="835">
        <v>916971</v>
      </c>
      <c r="DR121" s="835"/>
      <c r="DS121" s="835"/>
      <c r="DT121" s="835"/>
      <c r="DU121" s="835"/>
      <c r="DV121" s="812">
        <v>9.3000000000000007</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371</v>
      </c>
      <c r="AB122" s="798"/>
      <c r="AC122" s="798"/>
      <c r="AD122" s="798"/>
      <c r="AE122" s="799"/>
      <c r="AF122" s="800" t="s">
        <v>371</v>
      </c>
      <c r="AG122" s="798"/>
      <c r="AH122" s="798"/>
      <c r="AI122" s="798"/>
      <c r="AJ122" s="799"/>
      <c r="AK122" s="800" t="s">
        <v>371</v>
      </c>
      <c r="AL122" s="798"/>
      <c r="AM122" s="798"/>
      <c r="AN122" s="798"/>
      <c r="AO122" s="799"/>
      <c r="AP122" s="845" t="s">
        <v>371</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18324366</v>
      </c>
      <c r="BR122" s="866"/>
      <c r="BS122" s="866"/>
      <c r="BT122" s="866"/>
      <c r="BU122" s="866"/>
      <c r="BV122" s="866">
        <v>18249488</v>
      </c>
      <c r="BW122" s="866"/>
      <c r="BX122" s="866"/>
      <c r="BY122" s="866"/>
      <c r="BZ122" s="866"/>
      <c r="CA122" s="866">
        <v>18239894</v>
      </c>
      <c r="CB122" s="866"/>
      <c r="CC122" s="866"/>
      <c r="CD122" s="866"/>
      <c r="CE122" s="866"/>
      <c r="CF122" s="867">
        <v>184.2</v>
      </c>
      <c r="CG122" s="868"/>
      <c r="CH122" s="868"/>
      <c r="CI122" s="868"/>
      <c r="CJ122" s="868"/>
      <c r="CK122" s="890"/>
      <c r="CL122" s="876"/>
      <c r="CM122" s="876"/>
      <c r="CN122" s="876"/>
      <c r="CO122" s="877"/>
      <c r="CP122" s="856" t="s">
        <v>453</v>
      </c>
      <c r="CQ122" s="857"/>
      <c r="CR122" s="857"/>
      <c r="CS122" s="857"/>
      <c r="CT122" s="857"/>
      <c r="CU122" s="857"/>
      <c r="CV122" s="857"/>
      <c r="CW122" s="857"/>
      <c r="CX122" s="857"/>
      <c r="CY122" s="857"/>
      <c r="CZ122" s="857"/>
      <c r="DA122" s="857"/>
      <c r="DB122" s="857"/>
      <c r="DC122" s="857"/>
      <c r="DD122" s="857"/>
      <c r="DE122" s="857"/>
      <c r="DF122" s="858"/>
      <c r="DG122" s="834">
        <v>12923</v>
      </c>
      <c r="DH122" s="835"/>
      <c r="DI122" s="835"/>
      <c r="DJ122" s="835"/>
      <c r="DK122" s="835"/>
      <c r="DL122" s="835">
        <v>15223</v>
      </c>
      <c r="DM122" s="835"/>
      <c r="DN122" s="835"/>
      <c r="DO122" s="835"/>
      <c r="DP122" s="835"/>
      <c r="DQ122" s="835">
        <v>14274</v>
      </c>
      <c r="DR122" s="835"/>
      <c r="DS122" s="835"/>
      <c r="DT122" s="835"/>
      <c r="DU122" s="835"/>
      <c r="DV122" s="812">
        <v>0.1</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393</v>
      </c>
      <c r="AB123" s="798"/>
      <c r="AC123" s="798"/>
      <c r="AD123" s="798"/>
      <c r="AE123" s="799"/>
      <c r="AF123" s="800" t="s">
        <v>393</v>
      </c>
      <c r="AG123" s="798"/>
      <c r="AH123" s="798"/>
      <c r="AI123" s="798"/>
      <c r="AJ123" s="799"/>
      <c r="AK123" s="800" t="s">
        <v>393</v>
      </c>
      <c r="AL123" s="798"/>
      <c r="AM123" s="798"/>
      <c r="AN123" s="798"/>
      <c r="AO123" s="799"/>
      <c r="AP123" s="845" t="s">
        <v>393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454</v>
      </c>
      <c r="BP123" s="899"/>
      <c r="BQ123" s="853">
        <v>24405771</v>
      </c>
      <c r="BR123" s="854"/>
      <c r="BS123" s="854"/>
      <c r="BT123" s="854"/>
      <c r="BU123" s="854"/>
      <c r="BV123" s="854">
        <v>24653942</v>
      </c>
      <c r="BW123" s="854"/>
      <c r="BX123" s="854"/>
      <c r="BY123" s="854"/>
      <c r="BZ123" s="854"/>
      <c r="CA123" s="854">
        <v>25078376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164763</v>
      </c>
      <c r="AB126" s="798"/>
      <c r="AC126" s="798"/>
      <c r="AD126" s="798"/>
      <c r="AE126" s="799"/>
      <c r="AF126" s="800">
        <v>164951</v>
      </c>
      <c r="AG126" s="798"/>
      <c r="AH126" s="798"/>
      <c r="AI126" s="798"/>
      <c r="AJ126" s="799"/>
      <c r="AK126" s="800">
        <v>170386</v>
      </c>
      <c r="AL126" s="798"/>
      <c r="AM126" s="798"/>
      <c r="AN126" s="798"/>
      <c r="AO126" s="799"/>
      <c r="AP126" s="845">
        <v>1.7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v>219922</v>
      </c>
      <c r="DH126" s="835"/>
      <c r="DI126" s="835"/>
      <c r="DJ126" s="835"/>
      <c r="DK126" s="835"/>
      <c r="DL126" s="835">
        <v>248803</v>
      </c>
      <c r="DM126" s="835"/>
      <c r="DN126" s="835"/>
      <c r="DO126" s="835"/>
      <c r="DP126" s="835"/>
      <c r="DQ126" s="835">
        <v>248074</v>
      </c>
      <c r="DR126" s="835"/>
      <c r="DS126" s="835"/>
      <c r="DT126" s="835"/>
      <c r="DU126" s="835"/>
      <c r="DV126" s="812">
        <v>2.5</v>
      </c>
      <c r="DW126" s="812"/>
      <c r="DX126" s="812"/>
      <c r="DY126" s="812"/>
      <c r="DZ126" s="813"/>
    </row>
    <row r="127" spans="1:130" s="199" customFormat="1" ht="26.25" customHeight="1" x14ac:dyDescent="0.15">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50716</v>
      </c>
      <c r="AB128" s="819"/>
      <c r="AC128" s="819"/>
      <c r="AD128" s="819"/>
      <c r="AE128" s="820"/>
      <c r="AF128" s="821">
        <v>45770</v>
      </c>
      <c r="AG128" s="819"/>
      <c r="AH128" s="819"/>
      <c r="AI128" s="819"/>
      <c r="AJ128" s="820"/>
      <c r="AK128" s="821">
        <v>43017</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111</v>
      </c>
      <c r="BG128" s="805"/>
      <c r="BH128" s="805"/>
      <c r="BI128" s="805"/>
      <c r="BJ128" s="805"/>
      <c r="BK128" s="805"/>
      <c r="BL128" s="828"/>
      <c r="BM128" s="804">
        <v>13.1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371</v>
      </c>
      <c r="DH128" s="809"/>
      <c r="DI128" s="809"/>
      <c r="DJ128" s="809"/>
      <c r="DK128" s="809"/>
      <c r="DL128" s="809" t="s">
        <v>371</v>
      </c>
      <c r="DM128" s="809"/>
      <c r="DN128" s="809"/>
      <c r="DO128" s="809"/>
      <c r="DP128" s="809"/>
      <c r="DQ128" s="809" t="s">
        <v>371</v>
      </c>
      <c r="DR128" s="809"/>
      <c r="DS128" s="809"/>
      <c r="DT128" s="809"/>
      <c r="DU128" s="809"/>
      <c r="DV128" s="810" t="s">
        <v>371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11393932</v>
      </c>
      <c r="AB129" s="798"/>
      <c r="AC129" s="798"/>
      <c r="AD129" s="798"/>
      <c r="AE129" s="799"/>
      <c r="AF129" s="800">
        <v>11606435</v>
      </c>
      <c r="AG129" s="798"/>
      <c r="AH129" s="798"/>
      <c r="AI129" s="798"/>
      <c r="AJ129" s="799"/>
      <c r="AK129" s="800">
        <v>11598478</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111</v>
      </c>
      <c r="BG129" s="788"/>
      <c r="BH129" s="788"/>
      <c r="BI129" s="788"/>
      <c r="BJ129" s="788"/>
      <c r="BK129" s="788"/>
      <c r="BL129" s="789"/>
      <c r="BM129" s="787">
        <v>18.100000000000001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1708095</v>
      </c>
      <c r="AB130" s="798"/>
      <c r="AC130" s="798"/>
      <c r="AD130" s="798"/>
      <c r="AE130" s="799"/>
      <c r="AF130" s="800">
        <v>1680238</v>
      </c>
      <c r="AG130" s="798"/>
      <c r="AH130" s="798"/>
      <c r="AI130" s="798"/>
      <c r="AJ130" s="799"/>
      <c r="AK130" s="800">
        <v>1695186</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9685837</v>
      </c>
      <c r="AB131" s="781"/>
      <c r="AC131" s="781"/>
      <c r="AD131" s="781"/>
      <c r="AE131" s="782"/>
      <c r="AF131" s="783">
        <v>9926197</v>
      </c>
      <c r="AG131" s="781"/>
      <c r="AH131" s="781"/>
      <c r="AI131" s="781"/>
      <c r="AJ131" s="782"/>
      <c r="AK131" s="783">
        <v>9903292</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5.4089904669999997</v>
      </c>
      <c r="AB132" s="761"/>
      <c r="AC132" s="761"/>
      <c r="AD132" s="761"/>
      <c r="AE132" s="762"/>
      <c r="AF132" s="763">
        <v>5.2237024910000001</v>
      </c>
      <c r="AG132" s="761"/>
      <c r="AH132" s="761"/>
      <c r="AI132" s="761"/>
      <c r="AJ132" s="762"/>
      <c r="AK132" s="763">
        <v>4.7946278869999999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6.6</v>
      </c>
      <c r="AB133" s="740"/>
      <c r="AC133" s="740"/>
      <c r="AD133" s="740"/>
      <c r="AE133" s="741"/>
      <c r="AF133" s="739">
        <v>5.9</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52" t="s">
        <v>482</v>
      </c>
      <c r="L7" s="256"/>
      <c r="M7" s="257" t="s">
        <v>483</v>
      </c>
      <c r="N7" s="258"/>
    </row>
    <row r="8" spans="1:16" x14ac:dyDescent="0.15">
      <c r="A8" s="250"/>
      <c r="B8" s="246"/>
      <c r="C8" s="246"/>
      <c r="D8" s="246"/>
      <c r="E8" s="246"/>
      <c r="F8" s="246"/>
      <c r="G8" s="259"/>
      <c r="H8" s="260"/>
      <c r="I8" s="260"/>
      <c r="J8" s="261"/>
      <c r="K8" s="1153"/>
      <c r="L8" s="262" t="s">
        <v>484</v>
      </c>
      <c r="M8" s="263" t="s">
        <v>485</v>
      </c>
      <c r="N8" s="264" t="s">
        <v>486</v>
      </c>
    </row>
    <row r="9" spans="1:16" x14ac:dyDescent="0.15">
      <c r="A9" s="250"/>
      <c r="B9" s="246"/>
      <c r="C9" s="246"/>
      <c r="D9" s="246"/>
      <c r="E9" s="246"/>
      <c r="F9" s="246"/>
      <c r="G9" s="1166" t="s">
        <v>487</v>
      </c>
      <c r="H9" s="1167"/>
      <c r="I9" s="1167"/>
      <c r="J9" s="1168"/>
      <c r="K9" s="265">
        <v>2806297</v>
      </c>
      <c r="L9" s="266">
        <v>47972</v>
      </c>
      <c r="M9" s="267">
        <v>57713</v>
      </c>
      <c r="N9" s="268">
        <v>-16.899999999999999</v>
      </c>
    </row>
    <row r="10" spans="1:16" x14ac:dyDescent="0.15">
      <c r="A10" s="250"/>
      <c r="B10" s="246"/>
      <c r="C10" s="246"/>
      <c r="D10" s="246"/>
      <c r="E10" s="246"/>
      <c r="F10" s="246"/>
      <c r="G10" s="1166" t="s">
        <v>488</v>
      </c>
      <c r="H10" s="1167"/>
      <c r="I10" s="1167"/>
      <c r="J10" s="1168"/>
      <c r="K10" s="269">
        <v>196788</v>
      </c>
      <c r="L10" s="270">
        <v>3364</v>
      </c>
      <c r="M10" s="271">
        <v>3737</v>
      </c>
      <c r="N10" s="272">
        <v>-10</v>
      </c>
    </row>
    <row r="11" spans="1:16" ht="13.5" customHeight="1" x14ac:dyDescent="0.15">
      <c r="A11" s="250"/>
      <c r="B11" s="246"/>
      <c r="C11" s="246"/>
      <c r="D11" s="246"/>
      <c r="E11" s="246"/>
      <c r="F11" s="246"/>
      <c r="G11" s="1166" t="s">
        <v>489</v>
      </c>
      <c r="H11" s="1167"/>
      <c r="I11" s="1167"/>
      <c r="J11" s="1168"/>
      <c r="K11" s="269">
        <v>862298</v>
      </c>
      <c r="L11" s="270">
        <v>14740</v>
      </c>
      <c r="M11" s="271">
        <v>6346</v>
      </c>
      <c r="N11" s="272">
        <v>132.30000000000001</v>
      </c>
    </row>
    <row r="12" spans="1:16" ht="13.5" customHeight="1" x14ac:dyDescent="0.15">
      <c r="A12" s="250"/>
      <c r="B12" s="246"/>
      <c r="C12" s="246"/>
      <c r="D12" s="246"/>
      <c r="E12" s="246"/>
      <c r="F12" s="246"/>
      <c r="G12" s="1166" t="s">
        <v>490</v>
      </c>
      <c r="H12" s="1167"/>
      <c r="I12" s="1167"/>
      <c r="J12" s="1168"/>
      <c r="K12" s="269" t="s">
        <v>491</v>
      </c>
      <c r="L12" s="270" t="s">
        <v>491</v>
      </c>
      <c r="M12" s="271">
        <v>800</v>
      </c>
      <c r="N12" s="272" t="s">
        <v>491</v>
      </c>
    </row>
    <row r="13" spans="1:16" ht="13.5" customHeight="1" x14ac:dyDescent="0.15">
      <c r="A13" s="250"/>
      <c r="B13" s="246"/>
      <c r="C13" s="246"/>
      <c r="D13" s="246"/>
      <c r="E13" s="246"/>
      <c r="F13" s="246"/>
      <c r="G13" s="1166" t="s">
        <v>492</v>
      </c>
      <c r="H13" s="1167"/>
      <c r="I13" s="1167"/>
      <c r="J13" s="1168"/>
      <c r="K13" s="269" t="s">
        <v>491</v>
      </c>
      <c r="L13" s="270" t="s">
        <v>491</v>
      </c>
      <c r="M13" s="271">
        <v>1</v>
      </c>
      <c r="N13" s="272" t="s">
        <v>491</v>
      </c>
    </row>
    <row r="14" spans="1:16" ht="13.5" customHeight="1" x14ac:dyDescent="0.15">
      <c r="A14" s="250"/>
      <c r="B14" s="246"/>
      <c r="C14" s="246"/>
      <c r="D14" s="246"/>
      <c r="E14" s="246"/>
      <c r="F14" s="246"/>
      <c r="G14" s="1166" t="s">
        <v>493</v>
      </c>
      <c r="H14" s="1167"/>
      <c r="I14" s="1167"/>
      <c r="J14" s="1168"/>
      <c r="K14" s="269">
        <v>152513</v>
      </c>
      <c r="L14" s="270">
        <v>2607</v>
      </c>
      <c r="M14" s="271">
        <v>2571</v>
      </c>
      <c r="N14" s="272">
        <v>1.4</v>
      </c>
    </row>
    <row r="15" spans="1:16" ht="13.5" customHeight="1" x14ac:dyDescent="0.15">
      <c r="A15" s="250"/>
      <c r="B15" s="246"/>
      <c r="C15" s="246"/>
      <c r="D15" s="246"/>
      <c r="E15" s="246"/>
      <c r="F15" s="246"/>
      <c r="G15" s="1166" t="s">
        <v>494</v>
      </c>
      <c r="H15" s="1167"/>
      <c r="I15" s="1167"/>
      <c r="J15" s="1168"/>
      <c r="K15" s="269">
        <v>33004</v>
      </c>
      <c r="L15" s="270">
        <v>564</v>
      </c>
      <c r="M15" s="271">
        <v>1342</v>
      </c>
      <c r="N15" s="272">
        <v>-58</v>
      </c>
    </row>
    <row r="16" spans="1:16" x14ac:dyDescent="0.15">
      <c r="A16" s="250"/>
      <c r="B16" s="246"/>
      <c r="C16" s="246"/>
      <c r="D16" s="246"/>
      <c r="E16" s="246"/>
      <c r="F16" s="246"/>
      <c r="G16" s="1169" t="s">
        <v>495</v>
      </c>
      <c r="H16" s="1170"/>
      <c r="I16" s="1170"/>
      <c r="J16" s="1171"/>
      <c r="K16" s="270">
        <v>-259933</v>
      </c>
      <c r="L16" s="270">
        <v>-4443</v>
      </c>
      <c r="M16" s="271">
        <v>-4975</v>
      </c>
      <c r="N16" s="272">
        <v>-10.7</v>
      </c>
    </row>
    <row r="17" spans="1:16" x14ac:dyDescent="0.15">
      <c r="A17" s="250"/>
      <c r="B17" s="246"/>
      <c r="C17" s="246"/>
      <c r="D17" s="246"/>
      <c r="E17" s="246"/>
      <c r="F17" s="246"/>
      <c r="G17" s="1169" t="s">
        <v>171</v>
      </c>
      <c r="H17" s="1170"/>
      <c r="I17" s="1170"/>
      <c r="J17" s="1171"/>
      <c r="K17" s="270">
        <v>3790967</v>
      </c>
      <c r="L17" s="270">
        <v>64804</v>
      </c>
      <c r="M17" s="271">
        <v>67535</v>
      </c>
      <c r="N17" s="272">
        <v>-4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63" t="s">
        <v>500</v>
      </c>
      <c r="H21" s="1164"/>
      <c r="I21" s="1164"/>
      <c r="J21" s="1165"/>
      <c r="K21" s="282">
        <v>5.2</v>
      </c>
      <c r="L21" s="283">
        <v>6.24</v>
      </c>
      <c r="M21" s="284">
        <v>-1.04</v>
      </c>
      <c r="N21" s="251"/>
      <c r="O21" s="285"/>
      <c r="P21" s="281"/>
    </row>
    <row r="22" spans="1:16" s="286" customFormat="1" x14ac:dyDescent="0.15">
      <c r="A22" s="281"/>
      <c r="B22" s="251"/>
      <c r="C22" s="251"/>
      <c r="D22" s="251"/>
      <c r="E22" s="251"/>
      <c r="F22" s="251"/>
      <c r="G22" s="1163" t="s">
        <v>501</v>
      </c>
      <c r="H22" s="1164"/>
      <c r="I22" s="1164"/>
      <c r="J22" s="1165"/>
      <c r="K22" s="287">
        <v>94.5</v>
      </c>
      <c r="L22" s="288">
        <v>98.7</v>
      </c>
      <c r="M22" s="289">
        <v>-4.2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52" t="s">
        <v>482</v>
      </c>
      <c r="L30" s="256"/>
      <c r="M30" s="257" t="s">
        <v>483</v>
      </c>
      <c r="N30" s="258"/>
    </row>
    <row r="31" spans="1:16" x14ac:dyDescent="0.15">
      <c r="A31" s="250"/>
      <c r="B31" s="246"/>
      <c r="C31" s="246"/>
      <c r="D31" s="246"/>
      <c r="E31" s="246"/>
      <c r="F31" s="246"/>
      <c r="G31" s="259"/>
      <c r="H31" s="260"/>
      <c r="I31" s="260"/>
      <c r="J31" s="261"/>
      <c r="K31" s="1153"/>
      <c r="L31" s="262" t="s">
        <v>484</v>
      </c>
      <c r="M31" s="263" t="s">
        <v>485</v>
      </c>
      <c r="N31" s="264" t="s">
        <v>486</v>
      </c>
    </row>
    <row r="32" spans="1:16" ht="27" customHeight="1" x14ac:dyDescent="0.15">
      <c r="A32" s="250"/>
      <c r="B32" s="246"/>
      <c r="C32" s="246"/>
      <c r="D32" s="246"/>
      <c r="E32" s="246"/>
      <c r="F32" s="246"/>
      <c r="G32" s="1154" t="s">
        <v>505</v>
      </c>
      <c r="H32" s="1155"/>
      <c r="I32" s="1155"/>
      <c r="J32" s="1156"/>
      <c r="K32" s="296">
        <v>1303682</v>
      </c>
      <c r="L32" s="296">
        <v>22286</v>
      </c>
      <c r="M32" s="297">
        <v>35267</v>
      </c>
      <c r="N32" s="298">
        <v>-36.799999999999997</v>
      </c>
    </row>
    <row r="33" spans="1:16" ht="13.5" customHeight="1" x14ac:dyDescent="0.15">
      <c r="A33" s="250"/>
      <c r="B33" s="246"/>
      <c r="C33" s="246"/>
      <c r="D33" s="246"/>
      <c r="E33" s="246"/>
      <c r="F33" s="246"/>
      <c r="G33" s="1154" t="s">
        <v>506</v>
      </c>
      <c r="H33" s="1155"/>
      <c r="I33" s="1155"/>
      <c r="J33" s="1156"/>
      <c r="K33" s="296" t="s">
        <v>491</v>
      </c>
      <c r="L33" s="296" t="s">
        <v>491</v>
      </c>
      <c r="M33" s="297">
        <v>1</v>
      </c>
      <c r="N33" s="298" t="s">
        <v>491</v>
      </c>
    </row>
    <row r="34" spans="1:16" ht="27" customHeight="1" x14ac:dyDescent="0.15">
      <c r="A34" s="250"/>
      <c r="B34" s="246"/>
      <c r="C34" s="246"/>
      <c r="D34" s="246"/>
      <c r="E34" s="246"/>
      <c r="F34" s="246"/>
      <c r="G34" s="1154" t="s">
        <v>507</v>
      </c>
      <c r="H34" s="1155"/>
      <c r="I34" s="1155"/>
      <c r="J34" s="1156"/>
      <c r="K34" s="296" t="s">
        <v>491</v>
      </c>
      <c r="L34" s="296" t="s">
        <v>491</v>
      </c>
      <c r="M34" s="297">
        <v>49</v>
      </c>
      <c r="N34" s="298" t="s">
        <v>491</v>
      </c>
    </row>
    <row r="35" spans="1:16" ht="27" customHeight="1" x14ac:dyDescent="0.15">
      <c r="A35" s="250"/>
      <c r="B35" s="246"/>
      <c r="C35" s="246"/>
      <c r="D35" s="246"/>
      <c r="E35" s="246"/>
      <c r="F35" s="246"/>
      <c r="G35" s="1154" t="s">
        <v>508</v>
      </c>
      <c r="H35" s="1155"/>
      <c r="I35" s="1155"/>
      <c r="J35" s="1156"/>
      <c r="K35" s="296">
        <v>459657</v>
      </c>
      <c r="L35" s="296">
        <v>7858</v>
      </c>
      <c r="M35" s="297">
        <v>9709</v>
      </c>
      <c r="N35" s="298">
        <v>-19.100000000000001</v>
      </c>
    </row>
    <row r="36" spans="1:16" ht="27" customHeight="1" x14ac:dyDescent="0.15">
      <c r="A36" s="250"/>
      <c r="B36" s="246"/>
      <c r="C36" s="246"/>
      <c r="D36" s="246"/>
      <c r="E36" s="246"/>
      <c r="F36" s="246"/>
      <c r="G36" s="1154" t="s">
        <v>509</v>
      </c>
      <c r="H36" s="1155"/>
      <c r="I36" s="1155"/>
      <c r="J36" s="1156"/>
      <c r="K36" s="296">
        <v>279304</v>
      </c>
      <c r="L36" s="296">
        <v>4775</v>
      </c>
      <c r="M36" s="297">
        <v>2367</v>
      </c>
      <c r="N36" s="298">
        <v>101.7</v>
      </c>
    </row>
    <row r="37" spans="1:16" ht="13.5" customHeight="1" x14ac:dyDescent="0.15">
      <c r="A37" s="250"/>
      <c r="B37" s="246"/>
      <c r="C37" s="246"/>
      <c r="D37" s="246"/>
      <c r="E37" s="246"/>
      <c r="F37" s="246"/>
      <c r="G37" s="1154" t="s">
        <v>510</v>
      </c>
      <c r="H37" s="1155"/>
      <c r="I37" s="1155"/>
      <c r="J37" s="1156"/>
      <c r="K37" s="296">
        <v>170386</v>
      </c>
      <c r="L37" s="296">
        <v>2913</v>
      </c>
      <c r="M37" s="297">
        <v>1205</v>
      </c>
      <c r="N37" s="298">
        <v>141.69999999999999</v>
      </c>
    </row>
    <row r="38" spans="1:16" ht="27" customHeight="1" x14ac:dyDescent="0.15">
      <c r="A38" s="250"/>
      <c r="B38" s="246"/>
      <c r="C38" s="246"/>
      <c r="D38" s="246"/>
      <c r="E38" s="246"/>
      <c r="F38" s="246"/>
      <c r="G38" s="1157" t="s">
        <v>511</v>
      </c>
      <c r="H38" s="1158"/>
      <c r="I38" s="1158"/>
      <c r="J38" s="1159"/>
      <c r="K38" s="299" t="s">
        <v>491</v>
      </c>
      <c r="L38" s="299" t="s">
        <v>491</v>
      </c>
      <c r="M38" s="300">
        <v>3</v>
      </c>
      <c r="N38" s="301" t="s">
        <v>491</v>
      </c>
      <c r="O38" s="295"/>
    </row>
    <row r="39" spans="1:16" x14ac:dyDescent="0.15">
      <c r="A39" s="250"/>
      <c r="B39" s="246"/>
      <c r="C39" s="246"/>
      <c r="D39" s="246"/>
      <c r="E39" s="246"/>
      <c r="F39" s="246"/>
      <c r="G39" s="1157" t="s">
        <v>512</v>
      </c>
      <c r="H39" s="1158"/>
      <c r="I39" s="1158"/>
      <c r="J39" s="1159"/>
      <c r="K39" s="302">
        <v>-43017</v>
      </c>
      <c r="L39" s="302">
        <v>-735</v>
      </c>
      <c r="M39" s="303">
        <v>-6690</v>
      </c>
      <c r="N39" s="304">
        <v>-89</v>
      </c>
      <c r="O39" s="295"/>
    </row>
    <row r="40" spans="1:16" ht="27" customHeight="1" x14ac:dyDescent="0.15">
      <c r="A40" s="250"/>
      <c r="B40" s="246"/>
      <c r="C40" s="246"/>
      <c r="D40" s="246"/>
      <c r="E40" s="246"/>
      <c r="F40" s="246"/>
      <c r="G40" s="1154" t="s">
        <v>513</v>
      </c>
      <c r="H40" s="1155"/>
      <c r="I40" s="1155"/>
      <c r="J40" s="1156"/>
      <c r="K40" s="302">
        <v>-1695186</v>
      </c>
      <c r="L40" s="302">
        <v>-28978</v>
      </c>
      <c r="M40" s="303">
        <v>-29386</v>
      </c>
      <c r="N40" s="304">
        <v>-1.4</v>
      </c>
      <c r="O40" s="295"/>
    </row>
    <row r="41" spans="1:16" x14ac:dyDescent="0.15">
      <c r="A41" s="250"/>
      <c r="B41" s="246"/>
      <c r="C41" s="246"/>
      <c r="D41" s="246"/>
      <c r="E41" s="246"/>
      <c r="F41" s="246"/>
      <c r="G41" s="1160" t="s">
        <v>282</v>
      </c>
      <c r="H41" s="1161"/>
      <c r="I41" s="1161"/>
      <c r="J41" s="1162"/>
      <c r="K41" s="296">
        <v>474826</v>
      </c>
      <c r="L41" s="302">
        <v>8117</v>
      </c>
      <c r="M41" s="303">
        <v>12524</v>
      </c>
      <c r="N41" s="304">
        <v>-35.200000000000003</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47" t="s">
        <v>482</v>
      </c>
      <c r="J49" s="1149" t="s">
        <v>517</v>
      </c>
      <c r="K49" s="1150"/>
      <c r="L49" s="1150"/>
      <c r="M49" s="1150"/>
      <c r="N49" s="1151"/>
    </row>
    <row r="50" spans="1:14" x14ac:dyDescent="0.15">
      <c r="A50" s="250"/>
      <c r="B50" s="246"/>
      <c r="C50" s="246"/>
      <c r="D50" s="246"/>
      <c r="E50" s="246"/>
      <c r="F50" s="246"/>
      <c r="G50" s="314"/>
      <c r="H50" s="315"/>
      <c r="I50" s="1148"/>
      <c r="J50" s="316" t="s">
        <v>518</v>
      </c>
      <c r="K50" s="317" t="s">
        <v>519</v>
      </c>
      <c r="L50" s="318" t="s">
        <v>520</v>
      </c>
      <c r="M50" s="319" t="s">
        <v>521</v>
      </c>
      <c r="N50" s="320" t="s">
        <v>522</v>
      </c>
    </row>
    <row r="51" spans="1:14" x14ac:dyDescent="0.15">
      <c r="A51" s="250"/>
      <c r="B51" s="246"/>
      <c r="C51" s="246"/>
      <c r="D51" s="246"/>
      <c r="E51" s="246"/>
      <c r="F51" s="246"/>
      <c r="G51" s="312" t="s">
        <v>523</v>
      </c>
      <c r="H51" s="313"/>
      <c r="I51" s="321">
        <v>1040027</v>
      </c>
      <c r="J51" s="322">
        <v>17645</v>
      </c>
      <c r="K51" s="323">
        <v>-34.799999999999997</v>
      </c>
      <c r="L51" s="324">
        <v>50880</v>
      </c>
      <c r="M51" s="325">
        <v>7</v>
      </c>
      <c r="N51" s="326">
        <v>-41.8</v>
      </c>
    </row>
    <row r="52" spans="1:14" x14ac:dyDescent="0.15">
      <c r="A52" s="250"/>
      <c r="B52" s="246"/>
      <c r="C52" s="246"/>
      <c r="D52" s="246"/>
      <c r="E52" s="246"/>
      <c r="F52" s="246"/>
      <c r="G52" s="327"/>
      <c r="H52" s="328" t="s">
        <v>524</v>
      </c>
      <c r="I52" s="329">
        <v>615981</v>
      </c>
      <c r="J52" s="330">
        <v>10451</v>
      </c>
      <c r="K52" s="331">
        <v>-15.5</v>
      </c>
      <c r="L52" s="332">
        <v>26879</v>
      </c>
      <c r="M52" s="333">
        <v>2.4</v>
      </c>
      <c r="N52" s="334">
        <v>-17.899999999999999</v>
      </c>
    </row>
    <row r="53" spans="1:14" x14ac:dyDescent="0.15">
      <c r="A53" s="250"/>
      <c r="B53" s="246"/>
      <c r="C53" s="246"/>
      <c r="D53" s="246"/>
      <c r="E53" s="246"/>
      <c r="F53" s="246"/>
      <c r="G53" s="312" t="s">
        <v>525</v>
      </c>
      <c r="H53" s="313"/>
      <c r="I53" s="321">
        <v>1908160</v>
      </c>
      <c r="J53" s="322">
        <v>32539</v>
      </c>
      <c r="K53" s="323">
        <v>84.4</v>
      </c>
      <c r="L53" s="324">
        <v>63956</v>
      </c>
      <c r="M53" s="325">
        <v>25.7</v>
      </c>
      <c r="N53" s="326">
        <v>58.7</v>
      </c>
    </row>
    <row r="54" spans="1:14" x14ac:dyDescent="0.15">
      <c r="A54" s="250"/>
      <c r="B54" s="246"/>
      <c r="C54" s="246"/>
      <c r="D54" s="246"/>
      <c r="E54" s="246"/>
      <c r="F54" s="246"/>
      <c r="G54" s="327"/>
      <c r="H54" s="328" t="s">
        <v>524</v>
      </c>
      <c r="I54" s="329">
        <v>837184</v>
      </c>
      <c r="J54" s="330">
        <v>14276</v>
      </c>
      <c r="K54" s="331">
        <v>36.6</v>
      </c>
      <c r="L54" s="332">
        <v>29239</v>
      </c>
      <c r="M54" s="333">
        <v>8.8000000000000007</v>
      </c>
      <c r="N54" s="334">
        <v>27.8</v>
      </c>
    </row>
    <row r="55" spans="1:14" x14ac:dyDescent="0.15">
      <c r="A55" s="250"/>
      <c r="B55" s="246"/>
      <c r="C55" s="246"/>
      <c r="D55" s="246"/>
      <c r="E55" s="246"/>
      <c r="F55" s="246"/>
      <c r="G55" s="312" t="s">
        <v>526</v>
      </c>
      <c r="H55" s="313"/>
      <c r="I55" s="321">
        <v>2211585</v>
      </c>
      <c r="J55" s="322">
        <v>37889</v>
      </c>
      <c r="K55" s="323">
        <v>16.399999999999999</v>
      </c>
      <c r="L55" s="324">
        <v>66255</v>
      </c>
      <c r="M55" s="325">
        <v>3.6</v>
      </c>
      <c r="N55" s="326">
        <v>12.8</v>
      </c>
    </row>
    <row r="56" spans="1:14" x14ac:dyDescent="0.15">
      <c r="A56" s="250"/>
      <c r="B56" s="246"/>
      <c r="C56" s="246"/>
      <c r="D56" s="246"/>
      <c r="E56" s="246"/>
      <c r="F56" s="246"/>
      <c r="G56" s="327"/>
      <c r="H56" s="328" t="s">
        <v>524</v>
      </c>
      <c r="I56" s="329">
        <v>471200</v>
      </c>
      <c r="J56" s="330">
        <v>8073</v>
      </c>
      <c r="K56" s="331">
        <v>-43.5</v>
      </c>
      <c r="L56" s="332">
        <v>31822</v>
      </c>
      <c r="M56" s="333">
        <v>8.8000000000000007</v>
      </c>
      <c r="N56" s="334">
        <v>-52.3</v>
      </c>
    </row>
    <row r="57" spans="1:14" x14ac:dyDescent="0.15">
      <c r="A57" s="250"/>
      <c r="B57" s="246"/>
      <c r="C57" s="246"/>
      <c r="D57" s="246"/>
      <c r="E57" s="246"/>
      <c r="F57" s="246"/>
      <c r="G57" s="312" t="s">
        <v>527</v>
      </c>
      <c r="H57" s="313"/>
      <c r="I57" s="321">
        <v>2332702</v>
      </c>
      <c r="J57" s="322">
        <v>39951</v>
      </c>
      <c r="K57" s="323">
        <v>5.4</v>
      </c>
      <c r="L57" s="324">
        <v>47278</v>
      </c>
      <c r="M57" s="325">
        <v>-28.6</v>
      </c>
      <c r="N57" s="326">
        <v>34</v>
      </c>
    </row>
    <row r="58" spans="1:14" x14ac:dyDescent="0.15">
      <c r="A58" s="250"/>
      <c r="B58" s="246"/>
      <c r="C58" s="246"/>
      <c r="D58" s="246"/>
      <c r="E58" s="246"/>
      <c r="F58" s="246"/>
      <c r="G58" s="327"/>
      <c r="H58" s="328" t="s">
        <v>524</v>
      </c>
      <c r="I58" s="329">
        <v>323439</v>
      </c>
      <c r="J58" s="330">
        <v>5539</v>
      </c>
      <c r="K58" s="331">
        <v>-31.4</v>
      </c>
      <c r="L58" s="332">
        <v>24096</v>
      </c>
      <c r="M58" s="333">
        <v>-24.3</v>
      </c>
      <c r="N58" s="334">
        <v>-7.1</v>
      </c>
    </row>
    <row r="59" spans="1:14" x14ac:dyDescent="0.15">
      <c r="A59" s="250"/>
      <c r="B59" s="246"/>
      <c r="C59" s="246"/>
      <c r="D59" s="246"/>
      <c r="E59" s="246"/>
      <c r="F59" s="246"/>
      <c r="G59" s="312" t="s">
        <v>528</v>
      </c>
      <c r="H59" s="313"/>
      <c r="I59" s="321">
        <v>1805317</v>
      </c>
      <c r="J59" s="322">
        <v>30861</v>
      </c>
      <c r="K59" s="323">
        <v>-22.8</v>
      </c>
      <c r="L59" s="324">
        <v>44504</v>
      </c>
      <c r="M59" s="325">
        <v>-5.9</v>
      </c>
      <c r="N59" s="326">
        <v>-16.899999999999999</v>
      </c>
    </row>
    <row r="60" spans="1:14" x14ac:dyDescent="0.15">
      <c r="A60" s="250"/>
      <c r="B60" s="246"/>
      <c r="C60" s="246"/>
      <c r="D60" s="246"/>
      <c r="E60" s="246"/>
      <c r="F60" s="246"/>
      <c r="G60" s="327"/>
      <c r="H60" s="328" t="s">
        <v>524</v>
      </c>
      <c r="I60" s="335">
        <v>602542</v>
      </c>
      <c r="J60" s="330">
        <v>10300</v>
      </c>
      <c r="K60" s="331">
        <v>86</v>
      </c>
      <c r="L60" s="332">
        <v>25876</v>
      </c>
      <c r="M60" s="333">
        <v>7.4</v>
      </c>
      <c r="N60" s="334">
        <v>78.599999999999994</v>
      </c>
    </row>
    <row r="61" spans="1:14" x14ac:dyDescent="0.15">
      <c r="A61" s="250"/>
      <c r="B61" s="246"/>
      <c r="C61" s="246"/>
      <c r="D61" s="246"/>
      <c r="E61" s="246"/>
      <c r="F61" s="246"/>
      <c r="G61" s="312" t="s">
        <v>529</v>
      </c>
      <c r="H61" s="336"/>
      <c r="I61" s="337">
        <v>1859558</v>
      </c>
      <c r="J61" s="338">
        <v>31777</v>
      </c>
      <c r="K61" s="339">
        <v>9.6999999999999993</v>
      </c>
      <c r="L61" s="340">
        <v>54575</v>
      </c>
      <c r="M61" s="341">
        <v>0.4</v>
      </c>
      <c r="N61" s="326">
        <v>9.3000000000000007</v>
      </c>
    </row>
    <row r="62" spans="1:14" x14ac:dyDescent="0.15">
      <c r="A62" s="250"/>
      <c r="B62" s="246"/>
      <c r="C62" s="246"/>
      <c r="D62" s="246"/>
      <c r="E62" s="246"/>
      <c r="F62" s="246"/>
      <c r="G62" s="327"/>
      <c r="H62" s="328" t="s">
        <v>524</v>
      </c>
      <c r="I62" s="329">
        <v>570069</v>
      </c>
      <c r="J62" s="330">
        <v>9728</v>
      </c>
      <c r="K62" s="331">
        <v>6.4</v>
      </c>
      <c r="L62" s="332">
        <v>27582</v>
      </c>
      <c r="M62" s="333">
        <v>0.6</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72" t="s">
        <v>3</v>
      </c>
      <c r="D47" s="1172"/>
      <c r="E47" s="1173"/>
      <c r="F47" s="11">
        <v>23.47</v>
      </c>
      <c r="G47" s="12">
        <v>24.86</v>
      </c>
      <c r="H47" s="12">
        <v>25.79</v>
      </c>
      <c r="I47" s="12">
        <v>25.38</v>
      </c>
      <c r="J47" s="13">
        <v>27.42</v>
      </c>
    </row>
    <row r="48" spans="2:10" ht="57.75" customHeight="1" x14ac:dyDescent="0.15">
      <c r="B48" s="14"/>
      <c r="C48" s="1174" t="s">
        <v>4</v>
      </c>
      <c r="D48" s="1174"/>
      <c r="E48" s="1175"/>
      <c r="F48" s="15">
        <v>6.79</v>
      </c>
      <c r="G48" s="16">
        <v>5.52</v>
      </c>
      <c r="H48" s="16">
        <v>6.38</v>
      </c>
      <c r="I48" s="16">
        <v>8.25</v>
      </c>
      <c r="J48" s="17">
        <v>6.32</v>
      </c>
    </row>
    <row r="49" spans="2:10" ht="57.75" customHeight="1" thickBot="1" x14ac:dyDescent="0.2">
      <c r="B49" s="18"/>
      <c r="C49" s="1176" t="s">
        <v>5</v>
      </c>
      <c r="D49" s="1176"/>
      <c r="E49" s="1177"/>
      <c r="F49" s="19">
        <v>2.14</v>
      </c>
      <c r="G49" s="20">
        <v>0.37</v>
      </c>
      <c r="H49" s="20">
        <v>1.44</v>
      </c>
      <c r="I49" s="20">
        <v>2.14</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2018-03-02T02:57:44Z</cp:lastPrinted>
  <dcterms:created xsi:type="dcterms:W3CDTF">2018-01-24T06:17:26Z</dcterms:created>
  <dcterms:modified xsi:type="dcterms:W3CDTF">2018-11-22T09:43:57Z</dcterms:modified>
  <cp:category/>
</cp:coreProperties>
</file>