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120" yWindow="49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l="1"/>
  <c r="BW34" i="9" s="1"/>
  <c r="BW35" i="9" s="1"/>
  <c r="BW36" i="9" l="1"/>
  <c r="BW37" i="9" s="1"/>
  <c r="BW38" i="9" s="1"/>
  <c r="BW39" i="9" s="1"/>
  <c r="BW40" i="9" s="1"/>
  <c r="BW41" i="9" s="1"/>
  <c r="BW42" i="9" s="1"/>
  <c r="BW43" i="9" s="1"/>
  <c r="CO34" i="9" l="1"/>
</calcChain>
</file>

<file path=xl/sharedStrings.xml><?xml version="1.0" encoding="utf-8"?>
<sst xmlns="http://schemas.openxmlformats.org/spreadsheetml/2006/main" count="1079" uniqueCount="590">
  <si>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</si>
  <si>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</si>
  <si>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</si>
  <si>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</si>
  <si>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</si>
  <si>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</si>
  <si>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</si>
  <si>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</si>
  <si>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</si>
  <si>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</si>
  <si>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</si>
  <si>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</si>
  <si>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</si>
  <si>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</si>
  <si>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</si>
  <si>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</si>
  <si>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</si>
  <si>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</si>
  <si>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</si>
  <si>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</si>
  <si>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</si>
  <si>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</si>
  <si>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</si>
  <si>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</si>
  <si>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</si>
  <si>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</si>
  <si>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</si>
  <si>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</si>
  <si>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</si>
  <si>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</si>
  <si>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</si>
  <si>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</si>
  <si>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</si>
  <si>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</si>
  <si>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</si>
  <si>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</si>
  <si>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</si>
  <si>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</si>
  <si>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</si>
  <si>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</si>
  <si>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</si>
  <si>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</si>
  <si>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</si>
  <si>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</si>
  <si>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</si>
  <si>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</si>
  <si>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</si>
  <si>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</si>
  <si>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</si>
  <si>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</si>
  <si>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</si>
  <si>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</si>
  <si>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</si>
  <si>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</si>
  <si>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</si>
  <si>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</si>
  <si>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</si>
  <si>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</si>
  <si>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</si>
  <si>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</si>
  <si>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</si>
  <si>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</si>
  <si>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</si>
  <si>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</si>
  <si>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</si>
  <si>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</si>
  <si>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</si>
  <si>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</si>
  <si>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</si>
  <si>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</si>
  <si>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</si>
  <si>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</si>
  <si>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</si>
  <si>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</si>
  <si>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</si>
  <si>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</si>
  <si>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</si>
  <si>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</si>
  <si>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</si>
  <si>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</si>
  <si>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</si>
  <si>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</si>
  <si>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小郡市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</si>
  <si>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</si>
  <si>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</si>
  <si>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</si>
  <si>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</si>
  <si>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</si>
  <si>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</si>
  <si>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</si>
  <si>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</si>
  <si>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</si>
  <si>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</si>
  <si>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</si>
  <si>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</si>
  <si>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</si>
  <si>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</si>
  <si>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</si>
  <si>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</si>
  <si>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</si>
  <si>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</si>
  <si>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</si>
  <si>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</si>
  <si>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</si>
  <si>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</si>
  <si>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</si>
  <si>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</si>
  <si>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</si>
  <si>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</si>
  <si>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</si>
  <si>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</si>
  <si>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</si>
  <si>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</si>
  <si>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</si>
  <si>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</si>
  <si>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</si>
  <si>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</si>
  <si>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</si>
  <si>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</si>
  <si>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</si>
  <si>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</si>
  <si>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</si>
  <si>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</si>
  <si>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</si>
  <si>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</si>
  <si>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</si>
  <si>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</si>
  <si>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</si>
  <si>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</si>
  <si>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</si>
  <si>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</si>
  <si>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</si>
  <si>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</si>
  <si>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</si>
  <si>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</si>
  <si>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</si>
  <si>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</si>
  <si>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</si>
  <si>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</si>
  <si>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</si>
  <si>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</si>
  <si>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</si>
  <si>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</si>
  <si>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</si>
  <si>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</si>
  <si>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</si>
  <si>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</si>
  <si>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</si>
  <si>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</si>
  <si>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</si>
  <si>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</si>
  <si>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</si>
  <si>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</si>
  <si>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</si>
  <si>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</si>
  <si>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</si>
  <si>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</si>
  <si>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</si>
  <si>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</si>
  <si>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</si>
  <si>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</si>
  <si>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</si>
  <si>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</si>
  <si>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</si>
  <si>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</si>
  <si>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</si>
  <si>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</si>
  <si>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</si>
  <si>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</si>
  <si>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</si>
  <si>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</si>
  <si>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</si>
  <si>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</si>
  <si>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</si>
  <si>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</si>
  <si>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</si>
  <si>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</si>
  <si>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</si>
  <si>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</si>
  <si>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</si>
  <si>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</si>
  <si>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</si>
  <si>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</si>
  <si>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</si>
  <si>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</si>
  <si>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</si>
  <si>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</si>
  <si>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</si>
  <si>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</si>
  <si>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</si>
  <si>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</si>
  <si>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</si>
  <si>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</si>
  <si>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</si>
  <si>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</si>
  <si>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福岡県小郡市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</si>
  <si>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</si>
  <si>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</si>
  <si>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</si>
  <si>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</si>
  <si>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</si>
  <si>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</si>
  <si>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</si>
  <si>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</si>
  <si>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</si>
  <si>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</si>
  <si>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</si>
  <si>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</si>
  <si>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</si>
  <si>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</si>
  <si>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</si>
  <si>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</si>
  <si>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</si>
  <si>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</si>
  <si>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</si>
  <si>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</si>
  <si>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</si>
  <si>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</si>
  <si>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</si>
  <si>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</si>
  <si>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</si>
  <si>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</si>
  <si>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</si>
  <si>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</si>
  <si>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</si>
  <si>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</si>
  <si>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</si>
  <si>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</si>
  <si>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</si>
  <si>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</si>
  <si>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</si>
  <si>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</si>
  <si>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</si>
  <si>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</si>
  <si>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</si>
  <si>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</si>
  <si>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</si>
  <si>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</si>
  <si>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</si>
  <si>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</si>
  <si>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</si>
  <si>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</si>
  <si>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</si>
  <si>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</si>
  <si>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</si>
  <si>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</si>
  <si>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</si>
  <si>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</si>
  <si>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</si>
  <si>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</si>
  <si>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</si>
  <si>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</si>
  <si>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</si>
  <si>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</si>
  <si>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</si>
  <si>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</si>
  <si>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</si>
  <si>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</si>
  <si>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</si>
  <si>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</si>
  <si>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</si>
  <si>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</si>
  <si>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</si>
  <si>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</si>
  <si>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</si>
  <si>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</si>
  <si>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</si>
  <si>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</si>
  <si>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</si>
  <si>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</si>
  <si>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</si>
  <si>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</si>
  <si>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</si>
  <si>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</si>
  <si>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</si>
  <si>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</si>
  <si>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</si>
  <si>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</si>
  <si>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</si>
  <si>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</si>
  <si>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</si>
  <si>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</si>
  <si>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</si>
  <si>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</si>
  <si>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</si>
  <si>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</si>
  <si>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</si>
  <si>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</si>
  <si>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</si>
  <si>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</si>
  <si>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</si>
  <si>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</si>
  <si>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</si>
  <si>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</si>
  <si>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</si>
  <si>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</si>
  <si>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</si>
  <si>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</si>
  <si>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</si>
  <si>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</si>
  <si>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</si>
  <si>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</si>
  <si>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</si>
  <si>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</si>
  <si>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</si>
  <si>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</si>
  <si>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</si>
  <si>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</si>
  <si>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</si>
  <si>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</si>
  <si>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</si>
  <si>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</si>
  <si>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</si>
  <si>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</si>
  <si>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</si>
  <si>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</si>
  <si>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</si>
  <si>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</si>
  <si>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</si>
  <si>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</si>
  <si>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</si>
  <si>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</si>
  <si>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</si>
  <si>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</si>
  <si>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</si>
  <si>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</si>
  <si>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</si>
  <si>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</si>
  <si>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</si>
  <si>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</si>
  <si>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</si>
  <si>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</si>
  <si>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</si>
  <si>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</si>
  <si>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</si>
  <si>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</si>
  <si>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</si>
  <si>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</si>
  <si>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</si>
  <si>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</si>
  <si>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</si>
  <si>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</si>
  <si>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</si>
  <si>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</si>
  <si>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福岡県小郡市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</si>
  <si>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</si>
  <si>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</si>
  <si>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</si>
  <si>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</si>
  <si>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</si>
  <si>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</si>
  <si>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</si>
  <si>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</si>
  <si>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</si>
  <si>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</si>
  <si>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</si>
  <si>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</si>
  <si>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</si>
  <si>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</si>
  <si>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</si>
  <si>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</si>
  <si>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</si>
  <si>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</si>
  <si>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</si>
  <si>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</si>
  <si>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</si>
  <si>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</si>
  <si>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</si>
  <si>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</si>
  <si>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</si>
  <si>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</si>
  <si>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</si>
  <si>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</si>
  <si>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</si>
  <si>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</si>
  <si>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</si>
  <si>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</si>
  <si>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</si>
  <si>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小郡市後期高齢者医療特別会計</t>
    <phoneticPr fontId="5"/>
  </si>
  <si>
    <t>小郡市介護保険事業特別会計（介護サービス事業勘定）</t>
    <phoneticPr fontId="5"/>
  </si>
  <si>
    <t>小郡市下水道事業特別会計</t>
    <phoneticPr fontId="5"/>
  </si>
  <si>
    <t>法非適用企業</t>
    <phoneticPr fontId="5"/>
  </si>
  <si>
    <t>小郡市工業団地整備事業特別会計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</si>
  <si>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</si>
  <si>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</si>
  <si>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</si>
  <si>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</si>
  <si>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</si>
  <si>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</si>
  <si>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</si>
  <si>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</si>
  <si>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</si>
  <si>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</si>
  <si>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</si>
  <si>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</si>
  <si>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</si>
  <si>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</si>
  <si>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</si>
  <si>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</si>
  <si>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</si>
  <si>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</si>
  <si>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</si>
  <si>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</si>
  <si>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</si>
  <si>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</si>
  <si>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</si>
  <si>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</si>
  <si>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</si>
  <si>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</si>
  <si>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</si>
  <si>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</si>
  <si>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</si>
  <si>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</si>
  <si>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</si>
  <si>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</si>
  <si>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</si>
  <si>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</si>
  <si>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</si>
  <si>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</si>
  <si>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</si>
  <si>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</si>
  <si>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</si>
  <si>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</si>
  <si>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</si>
  <si>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</si>
  <si>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</si>
  <si>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</si>
  <si>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</si>
  <si>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</si>
  <si>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</si>
  <si>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</si>
  <si>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</si>
  <si>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</si>
  <si>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</si>
  <si>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</si>
  <si>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</si>
  <si>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</si>
  <si>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</si>
  <si>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</si>
  <si>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</si>
  <si>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小郡市下水道事業特別会計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</si>
  <si>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</si>
  <si>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</si>
  <si>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小郡市工業団地整備事業特別会計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</si>
  <si>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</si>
  <si>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</si>
  <si>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</si>
  <si>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</si>
  <si>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</si>
  <si>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</si>
  <si>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</si>
  <si>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</si>
  <si>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</si>
  <si>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</si>
  <si>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</si>
  <si>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</si>
  <si>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</si>
  <si>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</si>
  <si>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</si>
  <si>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</si>
  <si>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</si>
  <si>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</si>
  <si>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</si>
  <si>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</si>
  <si>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</si>
  <si>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</si>
  <si>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</si>
  <si>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</si>
  <si>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</si>
  <si>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</si>
  <si>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</si>
  <si>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</si>
  <si>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</si>
  <si>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</si>
  <si>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</si>
  <si>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</si>
  <si>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</si>
  <si>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</si>
  <si>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</si>
  <si>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</si>
  <si>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</si>
  <si>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</si>
  <si>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</si>
  <si>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</si>
  <si>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</si>
  <si>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</si>
  <si>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</si>
  <si>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</si>
  <si>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</si>
  <si>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</si>
  <si>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</si>
  <si>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</si>
  <si>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</si>
  <si>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</si>
  <si>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</si>
  <si>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</si>
  <si>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</si>
  <si>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</si>
  <si>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</si>
  <si>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</si>
  <si>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</si>
  <si>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</si>
  <si>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</si>
  <si>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</si>
  <si>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</si>
  <si>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</si>
  <si>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</si>
  <si>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</si>
  <si>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</si>
  <si>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</si>
  <si>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</si>
  <si>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</si>
  <si>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</si>
  <si>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</si>
  <si>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</si>
  <si>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</si>
  <si>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</si>
  <si>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</si>
  <si>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</si>
  <si>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</si>
  <si>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</si>
  <si>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</si>
  <si>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</si>
  <si>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</si>
  <si>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</si>
  <si>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</si>
  <si>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</si>
  <si>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3.22</t>
  </si>
  <si>
    <t>▲ 1.52</t>
  </si>
  <si>
    <t>▲ 6.14</t>
  </si>
  <si>
    <t>小郡市国民健康保険事業特別会計</t>
  </si>
  <si>
    <t>▲ 6.26</t>
  </si>
  <si>
    <t>▲ 6.91</t>
  </si>
  <si>
    <t>▲ 7.23</t>
  </si>
  <si>
    <t>▲ 6.07</t>
  </si>
  <si>
    <t>▲ 4.64</t>
  </si>
  <si>
    <t>一般会計</t>
  </si>
  <si>
    <t>小郡市介護保険事業特別会計（保険事業勘定）</t>
  </si>
  <si>
    <t>小郡市後期高齢者医療特別会計</t>
  </si>
  <si>
    <t>小郡市介護保険事業特別会計（介護サービス事業勘定）</t>
  </si>
  <si>
    <t>小郡市住宅新築資金等貸付事業特別会計</t>
  </si>
  <si>
    <t>小郡市下水道事業特別会計</t>
  </si>
  <si>
    <t>小郡市工業団地整備事業特別会計</t>
  </si>
  <si>
    <t>その他会計（赤字）</t>
  </si>
  <si>
    <t>その他会計（黒字）</t>
  </si>
  <si>
    <t>▲533</t>
    <phoneticPr fontId="2"/>
  </si>
  <si>
    <t>両筑衛生施設組合</t>
    <rPh sb="0" eb="1">
      <t>リョウ</t>
    </rPh>
    <rPh sb="1" eb="2">
      <t>ツク</t>
    </rPh>
    <rPh sb="2" eb="4">
      <t>エイセイ</t>
    </rPh>
    <rPh sb="4" eb="6">
      <t>シセツ</t>
    </rPh>
    <rPh sb="6" eb="8">
      <t>クミアイ</t>
    </rPh>
    <phoneticPr fontId="30"/>
  </si>
  <si>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</si>
  <si>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</si>
  <si>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</si>
  <si>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久留米市広域市町村圏事務組合（一般会計）</t>
    <rPh sb="0" eb="4">
      <t>クルメシ</t>
    </rPh>
    <rPh sb="4" eb="6">
      <t>コウイキ</t>
    </rPh>
    <rPh sb="6" eb="9">
      <t>シチョウソン</t>
    </rPh>
    <rPh sb="9" eb="10">
      <t>ケン</t>
    </rPh>
    <rPh sb="10" eb="12">
      <t>ジム</t>
    </rPh>
    <rPh sb="12" eb="14">
      <t>クミアイ</t>
    </rPh>
    <rPh sb="15" eb="17">
      <t>イッパン</t>
    </rPh>
    <rPh sb="17" eb="19">
      <t>カイケイ</t>
    </rPh>
    <phoneticPr fontId="30"/>
  </si>
  <si>
    <t>久留米市広域市町村圏事務組合（ふるさと振興事業特別会計）</t>
    <rPh sb="0" eb="4">
      <t>クルメシ</t>
    </rPh>
    <rPh sb="4" eb="6">
      <t>コウイキ</t>
    </rPh>
    <rPh sb="6" eb="9">
      <t>シチョウソン</t>
    </rPh>
    <rPh sb="9" eb="10">
      <t>ケン</t>
    </rPh>
    <rPh sb="10" eb="12">
      <t>ジム</t>
    </rPh>
    <rPh sb="12" eb="14">
      <t>クミアイ</t>
    </rPh>
    <rPh sb="19" eb="21">
      <t>シンコウ</t>
    </rPh>
    <rPh sb="21" eb="23">
      <t>ジギョウ</t>
    </rPh>
    <rPh sb="23" eb="25">
      <t>トクベツ</t>
    </rPh>
    <rPh sb="25" eb="27">
      <t>カイケイ</t>
    </rPh>
    <phoneticPr fontId="30"/>
  </si>
  <si>
    <t>久留米市広域市町村圏事務組合（小児救急医療支援事業特別会計）</t>
    <rPh sb="0" eb="4">
      <t>クルメシ</t>
    </rPh>
    <rPh sb="4" eb="6">
      <t>コウイキ</t>
    </rPh>
    <rPh sb="6" eb="9">
      <t>シチョウソン</t>
    </rPh>
    <rPh sb="9" eb="10">
      <t>ケン</t>
    </rPh>
    <rPh sb="10" eb="12">
      <t>ジム</t>
    </rPh>
    <rPh sb="12" eb="14">
      <t>クミアイ</t>
    </rPh>
    <rPh sb="15" eb="17">
      <t>ショウニ</t>
    </rPh>
    <rPh sb="17" eb="19">
      <t>キュウキュウ</t>
    </rPh>
    <rPh sb="19" eb="21">
      <t>イリョウ</t>
    </rPh>
    <rPh sb="21" eb="23">
      <t>シエン</t>
    </rPh>
    <rPh sb="23" eb="25">
      <t>ジギョウ</t>
    </rPh>
    <rPh sb="25" eb="27">
      <t>トクベツ</t>
    </rPh>
    <rPh sb="27" eb="29">
      <t>カイケイ</t>
    </rPh>
    <phoneticPr fontId="30"/>
  </si>
  <si>
    <t>久留米市広域市町村圏事務組合（広域消防特別会計）</t>
    <rPh sb="0" eb="4">
      <t>クルメシ</t>
    </rPh>
    <rPh sb="4" eb="6">
      <t>コウイキ</t>
    </rPh>
    <rPh sb="6" eb="9">
      <t>シチョウソン</t>
    </rPh>
    <rPh sb="9" eb="10">
      <t>ケン</t>
    </rPh>
    <rPh sb="10" eb="12">
      <t>ジム</t>
    </rPh>
    <rPh sb="12" eb="14">
      <t>クミアイ</t>
    </rPh>
    <rPh sb="15" eb="17">
      <t>コウイキ</t>
    </rPh>
    <rPh sb="17" eb="19">
      <t>ショウボウ</t>
    </rPh>
    <rPh sb="19" eb="21">
      <t>トクベツ</t>
    </rPh>
    <rPh sb="21" eb="23">
      <t>カイケイ</t>
    </rPh>
    <phoneticPr fontId="30"/>
  </si>
  <si>
    <t>筑紫野・小郡・基山清掃施設組合</t>
    <rPh sb="0" eb="3">
      <t>チクシノ</t>
    </rPh>
    <rPh sb="4" eb="6">
      <t>オゴオリ</t>
    </rPh>
    <rPh sb="7" eb="9">
      <t>キヤマ</t>
    </rPh>
    <rPh sb="9" eb="11">
      <t>セイソウ</t>
    </rPh>
    <rPh sb="11" eb="13">
      <t>シセツ</t>
    </rPh>
    <rPh sb="13" eb="15">
      <t>クミアイ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</si>
  <si>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</si>
  <si>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</si>
  <si>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</si>
  <si>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30"/>
  </si>
  <si>
    <t>三井水道企業団</t>
    <rPh sb="0" eb="2">
      <t>ミイ</t>
    </rPh>
    <rPh sb="2" eb="4">
      <t>スイドウ</t>
    </rPh>
    <rPh sb="4" eb="6">
      <t>キギョウ</t>
    </rPh>
    <rPh sb="6" eb="7">
      <t>ダン</t>
    </rPh>
    <phoneticPr fontId="30"/>
  </si>
  <si>
    <t>山神水道企業団</t>
    <rPh sb="0" eb="2">
      <t>ヤマガミ</t>
    </rPh>
    <rPh sb="2" eb="4">
      <t>スイドウ</t>
    </rPh>
    <rPh sb="4" eb="6">
      <t>キギョウ</t>
    </rPh>
    <rPh sb="6" eb="7">
      <t>ダン</t>
    </rPh>
    <phoneticPr fontId="30"/>
  </si>
  <si>
    <t>福岡県南広域水道企業団</t>
    <rPh sb="0" eb="4">
      <t>フクオカケンナン</t>
    </rPh>
    <rPh sb="4" eb="6">
      <t>コウイキ</t>
    </rPh>
    <rPh sb="6" eb="8">
      <t>スイドウ</t>
    </rPh>
    <rPh sb="8" eb="10">
      <t>キギョウ</t>
    </rPh>
    <rPh sb="10" eb="11">
      <t>ダン</t>
    </rPh>
    <phoneticPr fontId="30"/>
  </si>
  <si>
    <t>-</t>
    <phoneticPr fontId="2"/>
  </si>
  <si>
    <t>-</t>
    <phoneticPr fontId="2"/>
  </si>
  <si>
    <t>小郡市国民健康保険事業特別会計</t>
    <phoneticPr fontId="5"/>
  </si>
  <si>
    <t>-</t>
    <phoneticPr fontId="2"/>
  </si>
  <si>
    <t>一般会計</t>
    <phoneticPr fontId="5"/>
  </si>
  <si>
    <t>小郡市住宅新築資金等貸付事業特別会計</t>
    <phoneticPr fontId="5"/>
  </si>
  <si>
    <t>○</t>
    <phoneticPr fontId="2"/>
  </si>
  <si>
    <t>小郡市土地開発公社</t>
    <rPh sb="0" eb="3">
      <t>オゴオリシ</t>
    </rPh>
    <rPh sb="3" eb="5">
      <t>トチ</t>
    </rPh>
    <rPh sb="5" eb="7">
      <t>カイハツ</t>
    </rPh>
    <rPh sb="7" eb="9">
      <t>コウシャ</t>
    </rPh>
    <phoneticPr fontId="2"/>
  </si>
  <si>
    <t>法適用企業</t>
    <rPh sb="0" eb="1">
      <t>ホウ</t>
    </rPh>
    <rPh sb="1" eb="3">
      <t>テキヨウ</t>
    </rPh>
    <rPh sb="3" eb="5">
      <t>キギョウ</t>
    </rPh>
    <phoneticPr fontId="2"/>
  </si>
  <si>
    <t>-</t>
    <phoneticPr fontId="2"/>
  </si>
  <si>
    <t>-</t>
    <phoneticPr fontId="2"/>
  </si>
  <si>
    <t>久留米市外三市町高等学校組合</t>
    <rPh sb="0" eb="4">
      <t>クルメシ</t>
    </rPh>
    <rPh sb="4" eb="5">
      <t>ガイ</t>
    </rPh>
    <rPh sb="5" eb="6">
      <t>サン</t>
    </rPh>
    <rPh sb="6" eb="8">
      <t>シチョウ</t>
    </rPh>
    <rPh sb="8" eb="10">
      <t>コウトウ</t>
    </rPh>
    <rPh sb="10" eb="12">
      <t>ガッコウ</t>
    </rPh>
    <rPh sb="12" eb="14">
      <t>クミアイ</t>
    </rPh>
    <phoneticPr fontId="30"/>
  </si>
  <si>
    <t>-</t>
    <phoneticPr fontId="2"/>
  </si>
  <si>
    <t>-</t>
    <phoneticPr fontId="2"/>
  </si>
  <si>
    <t>小郡市介護保険事業特別会計（保険事業勘定）</t>
    <rPh sb="14" eb="16">
      <t>ホケン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</si>
  <si>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</si>
  <si>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</si>
  <si>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</si>
  <si>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</si>
  <si>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</si>
  <si>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</si>
  <si>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</si>
  <si>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</si>
  <si>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</si>
  <si>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</si>
  <si>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過去に行った大型建設事業の償還が終わっていないことから、一般会計に係る地方債残高が多く、類似団体と比較すると高い水準にある。有形固定資産減価償却率も類似団体と比較すると高い水準にあるが、今後、公共施設の老朽化に伴う更新に考慮しつつ、公共施設等総合管理計画及び個別施設計画に基づき、財政負担の平準化や適正化を図ることで、適切な管理を行う。</t>
    <rPh sb="0" eb="2">
      <t>ショウライ</t>
    </rPh>
    <rPh sb="2" eb="4">
      <t>フタン</t>
    </rPh>
    <rPh sb="4" eb="6">
      <t>ヒリツ</t>
    </rPh>
    <rPh sb="7" eb="9">
      <t>カコ</t>
    </rPh>
    <rPh sb="10" eb="11">
      <t>オコナ</t>
    </rPh>
    <rPh sb="13" eb="15">
      <t>オオガタ</t>
    </rPh>
    <rPh sb="15" eb="17">
      <t>ケンセツ</t>
    </rPh>
    <rPh sb="17" eb="19">
      <t>ジギョウ</t>
    </rPh>
    <rPh sb="20" eb="22">
      <t>ショウカン</t>
    </rPh>
    <rPh sb="23" eb="24">
      <t>オ</t>
    </rPh>
    <rPh sb="35" eb="37">
      <t>イッパン</t>
    </rPh>
    <rPh sb="37" eb="39">
      <t>カイケイ</t>
    </rPh>
    <rPh sb="40" eb="41">
      <t>カカ</t>
    </rPh>
    <rPh sb="42" eb="45">
      <t>チホウサイ</t>
    </rPh>
    <rPh sb="45" eb="47">
      <t>ザンダカ</t>
    </rPh>
    <rPh sb="48" eb="49">
      <t>オオ</t>
    </rPh>
    <rPh sb="51" eb="53">
      <t>ルイジ</t>
    </rPh>
    <rPh sb="53" eb="55">
      <t>ダンタイ</t>
    </rPh>
    <rPh sb="56" eb="58">
      <t>ヒカク</t>
    </rPh>
    <rPh sb="61" eb="62">
      <t>タカ</t>
    </rPh>
    <rPh sb="63" eb="65">
      <t>スイジュン</t>
    </rPh>
    <rPh sb="69" eb="71">
      <t>ユウケイ</t>
    </rPh>
    <rPh sb="71" eb="80">
      <t>コテイシサンゲンカショウキャクリツ</t>
    </rPh>
    <rPh sb="81" eb="83">
      <t>ルイジ</t>
    </rPh>
    <rPh sb="83" eb="85">
      <t>ダンタイ</t>
    </rPh>
    <rPh sb="86" eb="88">
      <t>ヒカク</t>
    </rPh>
    <rPh sb="91" eb="92">
      <t>タカ</t>
    </rPh>
    <rPh sb="93" eb="95">
      <t>スイジュン</t>
    </rPh>
    <rPh sb="100" eb="102">
      <t>コンゴ</t>
    </rPh>
    <rPh sb="103" eb="105">
      <t>コウキョウ</t>
    </rPh>
    <rPh sb="105" eb="107">
      <t>シセツ</t>
    </rPh>
    <rPh sb="108" eb="111">
      <t>ロウキュウカ</t>
    </rPh>
    <rPh sb="112" eb="113">
      <t>トモナ</t>
    </rPh>
    <rPh sb="114" eb="116">
      <t>コウシン</t>
    </rPh>
    <rPh sb="117" eb="119">
      <t>コウリョ</t>
    </rPh>
    <rPh sb="123" eb="125">
      <t>コウキョウ</t>
    </rPh>
    <rPh sb="125" eb="127">
      <t>シセツ</t>
    </rPh>
    <rPh sb="127" eb="128">
      <t>トウ</t>
    </rPh>
    <rPh sb="128" eb="130">
      <t>ソウゴウ</t>
    </rPh>
    <rPh sb="130" eb="132">
      <t>カンリ</t>
    </rPh>
    <rPh sb="132" eb="134">
      <t>ケイカク</t>
    </rPh>
    <rPh sb="134" eb="135">
      <t>オヨ</t>
    </rPh>
    <rPh sb="136" eb="142">
      <t>コベツシセツケイカク</t>
    </rPh>
    <rPh sb="143" eb="144">
      <t>モト</t>
    </rPh>
    <rPh sb="147" eb="149">
      <t>ザイセイ</t>
    </rPh>
    <rPh sb="149" eb="151">
      <t>フタン</t>
    </rPh>
    <rPh sb="152" eb="155">
      <t>ヘイジュンカ</t>
    </rPh>
    <rPh sb="156" eb="159">
      <t>テキセイカ</t>
    </rPh>
    <rPh sb="160" eb="161">
      <t>ハカ</t>
    </rPh>
    <rPh sb="166" eb="168">
      <t>テキセツ</t>
    </rPh>
    <rPh sb="169" eb="171">
      <t>カンリ</t>
    </rPh>
    <rPh sb="172" eb="173">
      <t>オコナ</t>
    </rPh>
    <phoneticPr fontId="5"/>
  </si>
  <si>
    <t>有形固定資産減価償却率</t>
    <phoneticPr fontId="5"/>
  </si>
  <si>
    <t>将来負担比率及び実質公債比率は減少傾向にあるものの、基金が減少していることから、類似団体と比較すると高い水準にある。地方債の発行を元金償還額以下に抑えることで地方債残高の減少に努めるとともに、基金の確保に努めることで、将来負担の減少を図る。</t>
    <rPh sb="0" eb="2">
      <t>ショウライ</t>
    </rPh>
    <rPh sb="2" eb="4">
      <t>フタン</t>
    </rPh>
    <rPh sb="4" eb="6">
      <t>ヒリツ</t>
    </rPh>
    <rPh sb="6" eb="7">
      <t>オヨ</t>
    </rPh>
    <rPh sb="8" eb="10">
      <t>ジッシツ</t>
    </rPh>
    <rPh sb="10" eb="12">
      <t>コウサイ</t>
    </rPh>
    <rPh sb="12" eb="14">
      <t>ヒリツ</t>
    </rPh>
    <rPh sb="15" eb="17">
      <t>ゲンショウ</t>
    </rPh>
    <rPh sb="17" eb="19">
      <t>ケイコウ</t>
    </rPh>
    <rPh sb="26" eb="28">
      <t>キキン</t>
    </rPh>
    <rPh sb="29" eb="31">
      <t>ゲンショウ</t>
    </rPh>
    <rPh sb="40" eb="42">
      <t>ルイジ</t>
    </rPh>
    <rPh sb="42" eb="44">
      <t>ダンタイ</t>
    </rPh>
    <rPh sb="45" eb="47">
      <t>ヒカク</t>
    </rPh>
    <rPh sb="50" eb="51">
      <t>タカ</t>
    </rPh>
    <rPh sb="52" eb="54">
      <t>スイジュン</t>
    </rPh>
    <rPh sb="58" eb="61">
      <t>チホウサイ</t>
    </rPh>
    <rPh sb="62" eb="64">
      <t>ハッコウ</t>
    </rPh>
    <rPh sb="65" eb="67">
      <t>ガンキン</t>
    </rPh>
    <rPh sb="67" eb="69">
      <t>ショウカン</t>
    </rPh>
    <rPh sb="69" eb="70">
      <t>ガク</t>
    </rPh>
    <rPh sb="70" eb="72">
      <t>イカ</t>
    </rPh>
    <rPh sb="73" eb="74">
      <t>オサ</t>
    </rPh>
    <rPh sb="79" eb="82">
      <t>チホウサイ</t>
    </rPh>
    <rPh sb="82" eb="84">
      <t>ザンダカ</t>
    </rPh>
    <rPh sb="85" eb="87">
      <t>ゲンショウ</t>
    </rPh>
    <rPh sb="88" eb="89">
      <t>ツト</t>
    </rPh>
    <rPh sb="96" eb="98">
      <t>キキン</t>
    </rPh>
    <rPh sb="99" eb="101">
      <t>カクホ</t>
    </rPh>
    <rPh sb="102" eb="103">
      <t>ツト</t>
    </rPh>
    <rPh sb="109" eb="111">
      <t>ショウライ</t>
    </rPh>
    <rPh sb="111" eb="113">
      <t>フタン</t>
    </rPh>
    <rPh sb="114" eb="116">
      <t>ゲンショウ</t>
    </rPh>
    <rPh sb="117" eb="11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</si>
</sst>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23168</c:v>
                </c:pt>
                <c:pt idx="1">
                  <c:v>25838</c:v>
                </c:pt>
                <c:pt idx="2">
                  <c:v>36974</c:v>
                </c:pt>
                <c:pt idx="3">
                  <c:v>44297</c:v>
                </c:pt>
                <c:pt idx="4">
                  <c:v>50538</c:v>
                </c:pt>
              </c:numCache>
            </c:numRef>
          </c:val>
          <c:smooth val="0"/>
        </c:ser>
        <c:dLbls>
          <c:showLegendKey val="0"/>
          <c:showVal val="0"/>
          <c:showCatName val="0"/>
          <c:showSerName val="0"/>
          <c:showPercent val="0"/>
          <c:showBubbleSize val="0"/>
        </c:dLbls>
        <c:marker val="1"/>
        <c:smooth val="0"/>
        <c:axId val="297182456"/>
        <c:axId val="297182848"/>
      </c:lineChart>
      <c:catAx>
        <c:axId val="297182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182848"/>
        <c:crosses val="autoZero"/>
        <c:auto val="1"/>
        <c:lblAlgn val="ctr"/>
        <c:lblOffset val="100"/>
        <c:tickLblSkip val="1"/>
        <c:tickMarkSkip val="1"/>
        <c:noMultiLvlLbl val="0"/>
      </c:catAx>
      <c:valAx>
        <c:axId val="2971828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182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6.56</c:v>
                </c:pt>
                <c:pt idx="1">
                  <c:v>8.2799999999999994</c:v>
                </c:pt>
                <c:pt idx="2">
                  <c:v>7.74</c:v>
                </c:pt>
                <c:pt idx="3">
                  <c:v>6.95</c:v>
                </c:pt>
                <c:pt idx="4">
                  <c:v>3.85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31.58</c:v>
                </c:pt>
                <c:pt idx="1">
                  <c:v>32.43</c:v>
                </c:pt>
                <c:pt idx="2">
                  <c:v>30.05</c:v>
                </c:pt>
                <c:pt idx="3">
                  <c:v>28.75</c:v>
                </c:pt>
                <c:pt idx="4">
                  <c:v>25.86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7184416"/>
        <c:axId val="297184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3.07</c:v>
                </c:pt>
                <c:pt idx="1">
                  <c:v>2.61</c:v>
                </c:pt>
                <c:pt idx="2">
                  <c:v>-3.22</c:v>
                </c:pt>
                <c:pt idx="3">
                  <c:v>-1.52</c:v>
                </c:pt>
                <c:pt idx="4">
                  <c:v>-6.14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7184416"/>
        <c:axId val="297184808"/>
      </c:lineChart>
      <c:catAx>
        <c:axId val="2971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7184808"/>
        <c:crosses val="autoZero"/>
        <c:auto val="1"/>
        <c:lblAlgn val="ctr"/>
        <c:lblOffset val="100"/>
        <c:tickLblSkip val="1"/>
        <c:tickMarkSkip val="1"/>
        <c:noMultiLvlLbl val="0"/>
      </c:catAx>
      <c:valAx>
        <c:axId val="29718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1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小郡市工業団地整備事業特別会計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小郡市下水道事業特別会計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小郡市住宅新築資金等貸付事業特別会計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小郡市介護保険事業特別会計（介護サービス事業勘定）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c:v>
                </c:pt>
                <c:pt idx="4">
                  <c:v>#N/A</c:v>
                </c:pt>
                <c:pt idx="5">
                  <c:v>0.13</c:v>
                </c:pt>
                <c:pt idx="6">
                  <c:v>#N/A</c:v>
                </c:pt>
                <c:pt idx="7">
                  <c:v>0.15</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小郡市後期高齢者医療特別会計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0.18</c:v>
                </c:pt>
                <c:pt idx="4">
                  <c:v>#N/A</c:v>
                </c:pt>
                <c:pt idx="5">
                  <c:v>0.21</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小郡市介護保険事業特別会計（保険事業勘定）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0.15</c:v>
                </c:pt>
                <c:pt idx="4">
                  <c:v>#N/A</c:v>
                </c:pt>
                <c:pt idx="5">
                  <c:v>0.2</c:v>
                </c:pt>
                <c:pt idx="6">
                  <c:v>#N/A</c:v>
                </c:pt>
                <c:pt idx="7">
                  <c:v>1</c:v>
                </c:pt>
                <c:pt idx="8">
                  <c:v>#N/A</c:v>
                </c:pt>
                <c:pt idx="9">
                  <c:v>0.74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6.47</c:v>
                </c:pt>
                <c:pt idx="2">
                  <c:v>#N/A</c:v>
                </c:pt>
                <c:pt idx="3">
                  <c:v>8.1999999999999993</c:v>
                </c:pt>
                <c:pt idx="4">
                  <c:v>#N/A</c:v>
                </c:pt>
                <c:pt idx="5">
                  <c:v>7.66</c:v>
                </c:pt>
                <c:pt idx="6">
                  <c:v>#N/A</c:v>
                </c:pt>
                <c:pt idx="7">
                  <c:v>6.86</c:v>
                </c:pt>
                <c:pt idx="8">
                  <c:v>#N/A</c:v>
                </c:pt>
                <c:pt idx="9">
                  <c:v>3.76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小郡市国民健康保険事業特別会計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6.26</c:v>
                </c:pt>
                <c:pt idx="1">
                  <c:v>#N/A</c:v>
                </c:pt>
                <c:pt idx="2">
                  <c:v>6.91</c:v>
                </c:pt>
                <c:pt idx="3">
                  <c:v>#N/A</c:v>
                </c:pt>
                <c:pt idx="4">
                  <c:v>7.23</c:v>
                </c:pt>
                <c:pt idx="5">
                  <c:v>#N/A</c:v>
                </c:pt>
                <c:pt idx="6">
                  <c:v>6.07</c:v>
                </c:pt>
                <c:pt idx="7">
                  <c:v>#N/A</c:v>
                </c:pt>
                <c:pt idx="8">
                  <c:v>4.6399999999999997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2435224"/>
        <c:axId val="282435616"/>
      </c:barChart>
      <c:catAx>
        <c:axId val="28243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435616"/>
        <c:crosses val="autoZero"/>
        <c:auto val="1"/>
        <c:lblAlgn val="ctr"/>
        <c:lblOffset val="100"/>
        <c:tickLblSkip val="1"/>
        <c:tickMarkSkip val="1"/>
        <c:noMultiLvlLbl val="0"/>
      </c:catAx>
      <c:valAx>
        <c:axId val="2824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3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1777</c:v>
                </c:pt>
                <c:pt idx="5">
                  <c:v>1816</c:v>
                </c:pt>
                <c:pt idx="8">
                  <c:v>1857</c:v>
                </c:pt>
                <c:pt idx="11">
                  <c:v>1804</c:v>
                </c:pt>
                <c:pt idx="14">
                  <c:v>1828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343</c:v>
                </c:pt>
                <c:pt idx="3">
                  <c:v>292</c:v>
                </c:pt>
                <c:pt idx="6">
                  <c:v>292</c:v>
                </c:pt>
                <c:pt idx="9">
                  <c:v>302</c:v>
                </c:pt>
                <c:pt idx="12">
                  <c:v>300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9</c:v>
                </c:pt>
                <c:pt idx="6">
                  <c:v>5</c:v>
                </c:pt>
                <c:pt idx="9">
                  <c:v>11</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567</c:v>
                </c:pt>
                <c:pt idx="3">
                  <c:v>573</c:v>
                </c:pt>
                <c:pt idx="6">
                  <c:v>578</c:v>
                </c:pt>
                <c:pt idx="9">
                  <c:v>596</c:v>
                </c:pt>
                <c:pt idx="12">
                  <c:v>544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2157</c:v>
                </c:pt>
                <c:pt idx="3">
                  <c:v>2124</c:v>
                </c:pt>
                <c:pt idx="6">
                  <c:v>2178</c:v>
                </c:pt>
                <c:pt idx="9">
                  <c:v>2108</c:v>
                </c:pt>
                <c:pt idx="12">
                  <c:v>2115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2436792"/>
        <c:axId val="28243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1302</c:v>
                </c:pt>
                <c:pt idx="2">
                  <c:v>#N/A</c:v>
                </c:pt>
                <c:pt idx="3">
                  <c:v>#N/A</c:v>
                </c:pt>
                <c:pt idx="4">
                  <c:v>1182</c:v>
                </c:pt>
                <c:pt idx="5">
                  <c:v>#N/A</c:v>
                </c:pt>
                <c:pt idx="6">
                  <c:v>#N/A</c:v>
                </c:pt>
                <c:pt idx="7">
                  <c:v>1196</c:v>
                </c:pt>
                <c:pt idx="8">
                  <c:v>#N/A</c:v>
                </c:pt>
                <c:pt idx="9">
                  <c:v>#N/A</c:v>
                </c:pt>
                <c:pt idx="10">
                  <c:v>1213</c:v>
                </c:pt>
                <c:pt idx="11">
                  <c:v>#N/A</c:v>
                </c:pt>
                <c:pt idx="12">
                  <c:v>#N/A</c:v>
                </c:pt>
                <c:pt idx="13">
                  <c:v>1149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2436792"/>
        <c:axId val="282437184"/>
      </c:lineChart>
      <c:catAx>
        <c:axId val="28243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437184"/>
        <c:crosses val="autoZero"/>
        <c:auto val="1"/>
        <c:lblAlgn val="ctr"/>
        <c:lblOffset val="100"/>
        <c:tickLblSkip val="1"/>
        <c:tickMarkSkip val="1"/>
        <c:noMultiLvlLbl val="0"/>
      </c:catAx>
      <c:valAx>
        <c:axId val="28243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3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19575</c:v>
                </c:pt>
                <c:pt idx="5">
                  <c:v>19545</c:v>
                </c:pt>
                <c:pt idx="8">
                  <c:v>19575</c:v>
                </c:pt>
                <c:pt idx="11">
                  <c:v>19518</c:v>
                </c:pt>
                <c:pt idx="14">
                  <c:v>19427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440</c:v>
                </c:pt>
                <c:pt idx="5">
                  <c:v>372</c:v>
                </c:pt>
                <c:pt idx="8">
                  <c:v>328</c:v>
                </c:pt>
                <c:pt idx="11">
                  <c:v>266</c:v>
                </c:pt>
                <c:pt idx="14">
                  <c:v>228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4635</c:v>
                </c:pt>
                <c:pt idx="5">
                  <c:v>4929</c:v>
                </c:pt>
                <c:pt idx="8">
                  <c:v>4621</c:v>
                </c:pt>
                <c:pt idx="11">
                  <c:v>4667</c:v>
                </c:pt>
                <c:pt idx="14">
                  <c:v>4525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2037</c:v>
                </c:pt>
                <c:pt idx="3">
                  <c:v>2239</c:v>
                </c:pt>
                <c:pt idx="6">
                  <c:v>2042</c:v>
                </c:pt>
                <c:pt idx="9">
                  <c:v>1768</c:v>
                </c:pt>
                <c:pt idx="12">
                  <c:v>1733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2375</c:v>
                </c:pt>
                <c:pt idx="3">
                  <c:v>2173</c:v>
                </c:pt>
                <c:pt idx="6">
                  <c:v>1976</c:v>
                </c:pt>
                <c:pt idx="9">
                  <c:v>1773</c:v>
                </c:pt>
                <c:pt idx="12">
                  <c:v>1667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8834</c:v>
                </c:pt>
                <c:pt idx="3">
                  <c:v>8781</c:v>
                </c:pt>
                <c:pt idx="6">
                  <c:v>8556</c:v>
                </c:pt>
                <c:pt idx="9">
                  <c:v>8744</c:v>
                </c:pt>
                <c:pt idx="12">
                  <c:v>8149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577</c:v>
                </c:pt>
                <c:pt idx="3">
                  <c:v>514</c:v>
                </c:pt>
                <c:pt idx="6">
                  <c:v>676</c:v>
                </c:pt>
                <c:pt idx="9">
                  <c:v>617</c:v>
                </c:pt>
                <c:pt idx="12">
                  <c:v>533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18744</c:v>
                </c:pt>
                <c:pt idx="3">
                  <c:v>18541</c:v>
                </c:pt>
                <c:pt idx="6">
                  <c:v>18338</c:v>
                </c:pt>
                <c:pt idx="9">
                  <c:v>18331</c:v>
                </c:pt>
                <c:pt idx="12">
                  <c:v>18353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2437968"/>
        <c:axId val="282438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7917</c:v>
                </c:pt>
                <c:pt idx="2">
                  <c:v>#N/A</c:v>
                </c:pt>
                <c:pt idx="3">
                  <c:v>#N/A</c:v>
                </c:pt>
                <c:pt idx="4">
                  <c:v>7401</c:v>
                </c:pt>
                <c:pt idx="5">
                  <c:v>#N/A</c:v>
                </c:pt>
                <c:pt idx="6">
                  <c:v>#N/A</c:v>
                </c:pt>
                <c:pt idx="7">
                  <c:v>7064</c:v>
                </c:pt>
                <c:pt idx="8">
                  <c:v>#N/A</c:v>
                </c:pt>
                <c:pt idx="9">
                  <c:v>#N/A</c:v>
                </c:pt>
                <c:pt idx="10">
                  <c:v>6782</c:v>
                </c:pt>
                <c:pt idx="11">
                  <c:v>#N/A</c:v>
                </c:pt>
                <c:pt idx="12">
                  <c:v>#N/A</c:v>
                </c:pt>
                <c:pt idx="13">
                  <c:v>6255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2437968"/>
        <c:axId val="282438360"/>
      </c:lineChart>
      <c:catAx>
        <c:axId val="28243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438360"/>
        <c:crosses val="autoZero"/>
        <c:auto val="1"/>
        <c:lblAlgn val="ctr"/>
        <c:lblOffset val="100"/>
        <c:tickLblSkip val="1"/>
        <c:tickMarkSkip val="1"/>
        <c:noMultiLvlLbl val="0"/>
      </c:catAx>
      <c:valAx>
        <c:axId val="28243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3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{81A21896-7A51-4D38-B443-F934380F3328}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{B60C8BF4-6895-42A3-A0F5-F634DAF24602}</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{B51FC924-ADEB-48E3-ABD1-8ADC6DFA49A4}</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{CED1DD21-F222-4A2B-8D14-C4F86174FDB3}</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{AED3AA97-4CD1-469C-A23E-3D951D6809A7}</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80.3</c:v>
                </c:pt>
              </c:numCache>
            </c:numRef>
          </c:xVal>
          <c:yVal>
            <c:numRef>
              <c:f>'公会計指標分析・財政指標組合せ分析表 '!$K$51:$O$51</c:f>
              <c:numCache>
                <c:formatCode>#,##0.0;"▲ "#,##0.0</c:formatCode>
                <c:ptCount val="5"/>
                <c:pt idx="3">
                  <c:v>69.2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{2CF68CD4-0B4B-492D-B4D0-A823B9B1EABB}</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{AE3E7C39-347E-4A4E-8426-542B9232E733}</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{B18D4E5B-F838-499D-8894-C2E80F373A59}</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{57B5C3E0-4B8C-4AC6-8CF5-46F03BF6BA7F}</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{E6395A3A-164F-4D9C-A74F-375A7088BACE}</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56.8</c:v>
                </c:pt>
              </c:numCache>
            </c:numRef>
          </c:xVal>
          <c:yVal>
            <c:numRef>
              <c:f>'公会計指標分析・財政指標組合せ分析表 '!$K$55:$O$55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7175816"/>
        <c:axId val="307176208"/>
      </c:scatterChart>
      <c:valAx>
        <c:axId val="307175816"/>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176208"/>
        <c:crosses val="autoZero"/>
        <c:crossBetween val="midCat"/>
      </c:valAx>
      <c:valAx>
        <c:axId val="307176208"/>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175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{E1044D88-67F1-4FD2-970F-1FE086EB4B25}</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{681BDF29-26AD-483F-A7AF-69D02B5427B0}</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{E297046F-D9F8-45BA-B0C9-A99CA4D7C6E1}</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{3E1EC310-A880-40CF-9E70-549B48385494}</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{53C964BB-BB08-4E54-A6EE-FFDDA1F180AB}</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13.5</c:v>
                </c:pt>
                <c:pt idx="1">
                  <c:v>13</c:v>
                </c:pt>
                <c:pt idx="2">
                  <c:v>12.6</c:v>
                </c:pt>
                <c:pt idx="3">
                  <c:v>12.3</c:v>
                </c:pt>
                <c:pt idx="4">
                  <c:v>12.2</c:v>
                </c:pt>
              </c:numCache>
            </c:numRef>
          </c:xVal>
          <c:yVal>
            <c:numRef>
              <c:f>'公会計指標分析・財政指標組合せ分析表 '!$K$73:$O$73</c:f>
              <c:numCache>
                <c:formatCode>#,##0.0;"▲ "#,##0.0</c:formatCode>
                <c:ptCount val="5"/>
                <c:pt idx="0">
                  <c:v>81.400000000000006</c:v>
                </c:pt>
                <c:pt idx="1">
                  <c:v>76.400000000000006</c:v>
                </c:pt>
                <c:pt idx="2">
                  <c:v>73.8</c:v>
                </c:pt>
                <c:pt idx="3">
                  <c:v>69.2</c:v>
                </c:pt>
                <c:pt idx="4">
                  <c:v>64.3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{5395B317-AE28-455D-B854-393DEC9F4E86}</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{92D87050-4F12-4CA0-9927-45F29B1EF646}</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{D8179257-951E-4BE6-9BAA-15F229CDE1A9}</c15:txfldGUID>
                      <c15:f>'公会計指標分析・財政指標組合せ分析表 '!$M$72</c15:f>
                      <c15:dlblFieldTableCache>
                        <c:ptCount val="1"/>
                        <c:pt idx="0">
                          <c:v>H26</c:v>
                        </c:pt>
                      </c15:dlblFieldTableCache>
                    </c15:dlblFTEntry>
                  </c15:dlblFieldTable>
                  <c15:showDataLabelsRange val="0"/>
                </c:ext>
              </c:extLst>
            </c:dLbl>
            <c:dLbl>
              <c:idx val="3"/>
              <c:layout>
                <c:manualLayout>
                  <c:x val="-2.3812560365658805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{7D0FFAA3-6613-4F54-90BA-593B8BC1C597}</c15:txfldGUID>
                      <c15:f>'公会計指標分析・財政指標組合せ分析表 '!$N$72</c15:f>
                      <c15:dlblFieldTableCache>
                        <c:ptCount val="1"/>
                        <c:pt idx="0">
                          <c:v>H27</c:v>
                        </c:pt>
                      </c15:dlblFieldTableCache>
                    </c15:dlblFTEntry>
                  </c15:dlblFieldTable>
                  <c15:showDataLabelsRange val="0"/>
                </c:ext>
              </c:extLst>
            </c:dLbl>
            <c:dLbl>
              <c:idx val="4"/>
              <c:layout>
                <c:manualLayout>
                  <c:x val="-3.9598364157968628E-2"/>
                  <c:y val="-6.2527233115468414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{51A16859-ED26-4FA8-8283-00EC7C42645C}</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10.3</c:v>
                </c:pt>
                <c:pt idx="1">
                  <c:v>9.6</c:v>
                </c:pt>
                <c:pt idx="2">
                  <c:v>8.8000000000000007</c:v>
                </c:pt>
                <c:pt idx="3">
                  <c:v>7</c:v>
                </c:pt>
                <c:pt idx="4">
                  <c:v>6.9</c:v>
                </c:pt>
              </c:numCache>
            </c:numRef>
          </c:xVal>
          <c:yVal>
            <c:numRef>
              <c:f>'公会計指標分析・財政指標組合せ分析表 '!$K$77:$O$77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7176992"/>
        <c:axId val="307177384"/>
      </c:scatterChart>
      <c:valAx>
        <c:axId val="307176992"/>
        <c:scaling>
          <c:orientation val="minMax"/>
          <c:max val="14.1"/>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177384"/>
        <c:crosses val="autoZero"/>
        <c:crossBetween val="midCat"/>
      </c:valAx>
      <c:valAx>
        <c:axId val="307177384"/>
        <c:scaling>
          <c:orientation val="minMax"/>
          <c:max val="9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176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実質公債費比率の分子の中で最も高い比率を占めているのは、地方債の元利償還金である。元利償還金についてはここ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年で増減を繰り返している。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また</a:t>
          </a:r>
          <a:r>
            <a:rPr kumimoji="1" lang="en-US" altLang="ja-JP" sz="1400">
              <a:solidFill>
                <a:schemeClr val="dk1"/>
              </a:solidFill>
              <a:latin typeface="ＭＳ ゴシック" pitchFamily="49" charset="-128"/>
              <a:ea typeface="ＭＳ ゴシック" pitchFamily="49" charset="-128"/>
              <a:cs typeface="+mn-cs"/>
            </a:rPr>
            <a:t>29</a:t>
          </a:r>
          <a:r>
            <a:rPr kumimoji="1" lang="ja-JP" altLang="ja-JP" sz="1400">
              <a:solidFill>
                <a:schemeClr val="dk1"/>
              </a:solidFill>
              <a:latin typeface="ＭＳ ゴシック" pitchFamily="49" charset="-128"/>
              <a:ea typeface="ＭＳ ゴシック" pitchFamily="49" charset="-128"/>
              <a:cs typeface="+mn-cs"/>
            </a:rPr>
            <a:t>年度より下水道事業を一部法適用したことから、打ち切り決算に伴</a:t>
          </a:r>
          <a:r>
            <a:rPr kumimoji="1" lang="ja-JP" altLang="en-US" sz="1400">
              <a:solidFill>
                <a:schemeClr val="dk1"/>
              </a:solidFill>
              <a:latin typeface="ＭＳ ゴシック" pitchFamily="49" charset="-128"/>
              <a:ea typeface="ＭＳ ゴシック" pitchFamily="49" charset="-128"/>
              <a:cs typeface="+mn-cs"/>
            </a:rPr>
            <a:t>い、公営企業債の元利償還金に対する繰入金が減少した。</a:t>
          </a:r>
          <a:endParaRPr kumimoji="1" lang="en-US" altLang="ja-JP" sz="14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今後は利率の高い地方債の繰上償還等を検討するとともに、国の財政支援のある地方債を積極的に活用するなど、公債費が一般財源の過度の負担とならないように努めていく。</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将来負担比率の分子の中で最も高い比率を占めているのは、一般会計等に係る地方債残高である。地方債現在高については、</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年度までは順調に減少してきたが、</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年度については地方債発行額が元金償還額を上回ったため、増加した。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次に大きな割合を占める公営企業債繰入見込額であるが、これは下水道事業において発行する地方債に対し、一般会計が負担すべきとされる経費がほとんどである。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当市の下水道事業はいまだ整備中であることから、下水道事業会計における地方債残高は今後も大きな減少は見込めないところであり、一般会計の負担はしばらく続く見込みとなっている。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今後、安定した財政運営を行うにあたり、地方債に依存しすぎることがないよう、建設事業を計画的に進めるよう努める。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公共施設等総合管理計画において老朽化した施設の在り方を検討しつつ、長寿命化の方針を示し、適切な改修を行いながら施設の長寿命化を図っていくこととしている。有形固定資産減価償却率は類似団体と比較すれば高いが、本計画に基づき、今後、老朽化した施設の在り方を含め、公共施設の適切な管理を図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88773</xdr:rowOff>
    </xdr:from>
    <xdr:to>
      <xdr:col>3</xdr:col>
      <xdr:colOff>511175</xdr:colOff>
      <xdr:row>27</xdr:row>
      <xdr:rowOff>18923</xdr:rowOff>
    </xdr:to>
    <xdr:sp macro="" textlink="">
      <xdr:nvSpPr>
        <xdr:cNvPr id="75" name="円/楕円 74"/>
        <xdr:cNvSpPr/>
      </xdr:nvSpPr>
      <xdr:spPr>
        <a:xfrm>
          <a:off x="4000500" y="53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35450</xdr:rowOff>
    </xdr:from>
    <xdr:ext cx="405111" cy="259045"/>
    <xdr:sp macro="" textlink="">
      <xdr:nvSpPr>
        <xdr:cNvPr id="77" name="n_1mainValue有形固定資産減価償却率"/>
        <xdr:cNvSpPr txBox="1"/>
      </xdr:nvSpPr>
      <xdr:spPr>
        <a:xfrm>
          <a:off x="3836043" y="510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57785</xdr:rowOff>
    </xdr:from>
    <xdr:to>
      <xdr:col>5</xdr:col>
      <xdr:colOff>409575</xdr:colOff>
      <xdr:row>33</xdr:row>
      <xdr:rowOff>159385</xdr:rowOff>
    </xdr:to>
    <xdr:sp macro="" textlink="">
      <xdr:nvSpPr>
        <xdr:cNvPr id="70" name="円/楕円 69"/>
        <xdr:cNvSpPr/>
      </xdr:nvSpPr>
      <xdr:spPr>
        <a:xfrm>
          <a:off x="3746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4462</xdr:rowOff>
    </xdr:from>
    <xdr:ext cx="405111" cy="259045"/>
    <xdr:sp macro="" textlink="">
      <xdr:nvSpPr>
        <xdr:cNvPr id="72" name="n_1mainValue【道路】&#10;有形固定資産減価償却率"/>
        <xdr:cNvSpPr txBox="1"/>
      </xdr:nvSpPr>
      <xdr:spPr>
        <a:xfrm>
          <a:off x="3582043"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4" name="直線コネクタ 93"/>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5"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6" name="直線コネクタ 95"/>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7"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8" name="直線コネクタ 97"/>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9"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0" name="フローチャート : 判断 99"/>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1" name="フローチャート : 判断 100"/>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106004</xdr:rowOff>
    </xdr:from>
    <xdr:to>
      <xdr:col>14</xdr:col>
      <xdr:colOff>79375</xdr:colOff>
      <xdr:row>39</xdr:row>
      <xdr:rowOff>36154</xdr:rowOff>
    </xdr:to>
    <xdr:sp macro="" textlink="">
      <xdr:nvSpPr>
        <xdr:cNvPr id="107" name="円/楕円 106"/>
        <xdr:cNvSpPr/>
      </xdr:nvSpPr>
      <xdr:spPr>
        <a:xfrm>
          <a:off x="9588500" y="66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8"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52681</xdr:rowOff>
    </xdr:from>
    <xdr:ext cx="534377" cy="259045"/>
    <xdr:sp macro="" textlink="">
      <xdr:nvSpPr>
        <xdr:cNvPr id="109" name="n_1mainValue【道路】&#10;一人当たり延長"/>
        <xdr:cNvSpPr txBox="1"/>
      </xdr:nvSpPr>
      <xdr:spPr>
        <a:xfrm>
          <a:off x="9359410" y="639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3" name="直線コネクタ 132"/>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4"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5" name="直線コネクタ 134"/>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6"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7" name="直線コネクタ 13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8"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9" name="フローチャート : 判断 138"/>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0" name="フローチャート : 判断 139"/>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80645</xdr:rowOff>
    </xdr:from>
    <xdr:to>
      <xdr:col>5</xdr:col>
      <xdr:colOff>409575</xdr:colOff>
      <xdr:row>58</xdr:row>
      <xdr:rowOff>10795</xdr:rowOff>
    </xdr:to>
    <xdr:sp macro="" textlink="">
      <xdr:nvSpPr>
        <xdr:cNvPr id="146" name="円/楕円 145"/>
        <xdr:cNvSpPr/>
      </xdr:nvSpPr>
      <xdr:spPr>
        <a:xfrm>
          <a:off x="3746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7"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27322</xdr:rowOff>
    </xdr:from>
    <xdr:ext cx="405111" cy="259045"/>
    <xdr:sp macro="" textlink="">
      <xdr:nvSpPr>
        <xdr:cNvPr id="148" name="n_1mainValue【橋りょう・トンネル】&#10;有形固定資産減価償却率"/>
        <xdr:cNvSpPr txBox="1"/>
      </xdr:nvSpPr>
      <xdr:spPr>
        <a:xfrm>
          <a:off x="3582043"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9" name="フローチャート : 判断 178"/>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161304</xdr:rowOff>
    </xdr:from>
    <xdr:to>
      <xdr:col>14</xdr:col>
      <xdr:colOff>79375</xdr:colOff>
      <xdr:row>64</xdr:row>
      <xdr:rowOff>91454</xdr:rowOff>
    </xdr:to>
    <xdr:sp macro="" textlink="">
      <xdr:nvSpPr>
        <xdr:cNvPr id="185" name="円/楕円 184"/>
        <xdr:cNvSpPr/>
      </xdr:nvSpPr>
      <xdr:spPr>
        <a:xfrm>
          <a:off x="9588500" y="109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82581</xdr:rowOff>
    </xdr:from>
    <xdr:ext cx="534377" cy="259045"/>
    <xdr:sp macro="" textlink="">
      <xdr:nvSpPr>
        <xdr:cNvPr id="187" name="n_1mainValue【橋りょう・トンネル】&#10;一人当たり有形固定資産（償却資産）額"/>
        <xdr:cNvSpPr txBox="1"/>
      </xdr:nvSpPr>
      <xdr:spPr>
        <a:xfrm>
          <a:off x="9359411" y="110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7" name="フローチャート : 判断 21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69596</xdr:rowOff>
    </xdr:from>
    <xdr:to>
      <xdr:col>5</xdr:col>
      <xdr:colOff>409575</xdr:colOff>
      <xdr:row>82</xdr:row>
      <xdr:rowOff>171196</xdr:rowOff>
    </xdr:to>
    <xdr:sp macro="" textlink="">
      <xdr:nvSpPr>
        <xdr:cNvPr id="223" name="円/楕円 222"/>
        <xdr:cNvSpPr/>
      </xdr:nvSpPr>
      <xdr:spPr>
        <a:xfrm>
          <a:off x="3746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164864</xdr:rowOff>
    </xdr:from>
    <xdr:ext cx="405111" cy="259045"/>
    <xdr:sp macro="" textlink="">
      <xdr:nvSpPr>
        <xdr:cNvPr id="224"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162323</xdr:rowOff>
    </xdr:from>
    <xdr:ext cx="405111" cy="259045"/>
    <xdr:sp macro="" textlink="">
      <xdr:nvSpPr>
        <xdr:cNvPr id="225" name="n_1mainValue【公営住宅】&#10;有形固定資産減価償却率"/>
        <xdr:cNvSpPr txBox="1"/>
      </xdr:nvSpPr>
      <xdr:spPr>
        <a:xfrm>
          <a:off x="3582043"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50394</xdr:rowOff>
    </xdr:from>
    <xdr:to>
      <xdr:col>14</xdr:col>
      <xdr:colOff>79375</xdr:colOff>
      <xdr:row>85</xdr:row>
      <xdr:rowOff>151994</xdr:rowOff>
    </xdr:to>
    <xdr:sp macro="" textlink="">
      <xdr:nvSpPr>
        <xdr:cNvPr id="260" name="円/楕円 259"/>
        <xdr:cNvSpPr/>
      </xdr:nvSpPr>
      <xdr:spPr>
        <a:xfrm>
          <a:off x="9588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143121</xdr:rowOff>
    </xdr:from>
    <xdr:ext cx="469744" cy="259045"/>
    <xdr:sp macro="" textlink="">
      <xdr:nvSpPr>
        <xdr:cNvPr id="262" name="n_1mainValue【公営住宅】&#10;一人当たり面積"/>
        <xdr:cNvSpPr txBox="1"/>
      </xdr:nvSpPr>
      <xdr:spPr>
        <a:xfrm>
          <a:off x="93917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78740</xdr:rowOff>
    </xdr:from>
    <xdr:to>
      <xdr:col>22</xdr:col>
      <xdr:colOff>415925</xdr:colOff>
      <xdr:row>36</xdr:row>
      <xdr:rowOff>8890</xdr:rowOff>
    </xdr:to>
    <xdr:sp macro="" textlink="">
      <xdr:nvSpPr>
        <xdr:cNvPr id="316" name="円/楕円 315"/>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7"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25417</xdr:rowOff>
    </xdr:from>
    <xdr:ext cx="405111" cy="259045"/>
    <xdr:sp macro="" textlink="">
      <xdr:nvSpPr>
        <xdr:cNvPr id="318" name="n_1mainValue【認定こども園・幼稚園・保育所】&#10;有形固定資産減価償却率"/>
        <xdr:cNvSpPr txBox="1"/>
      </xdr:nvSpPr>
      <xdr:spPr>
        <a:xfrm>
          <a:off x="15266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169418</xdr:rowOff>
    </xdr:from>
    <xdr:to>
      <xdr:col>31</xdr:col>
      <xdr:colOff>85725</xdr:colOff>
      <xdr:row>40</xdr:row>
      <xdr:rowOff>99568</xdr:rowOff>
    </xdr:to>
    <xdr:sp macro="" textlink="">
      <xdr:nvSpPr>
        <xdr:cNvPr id="353" name="円/楕円 352"/>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90695</xdr:rowOff>
    </xdr:from>
    <xdr:ext cx="469744" cy="259045"/>
    <xdr:sp macro="" textlink="">
      <xdr:nvSpPr>
        <xdr:cNvPr id="355"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7" name="フローチャート : 判断 38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13970</xdr:rowOff>
    </xdr:from>
    <xdr:to>
      <xdr:col>22</xdr:col>
      <xdr:colOff>415925</xdr:colOff>
      <xdr:row>58</xdr:row>
      <xdr:rowOff>115570</xdr:rowOff>
    </xdr:to>
    <xdr:sp macro="" textlink="">
      <xdr:nvSpPr>
        <xdr:cNvPr id="393" name="円/楕円 392"/>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394"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132097</xdr:rowOff>
    </xdr:from>
    <xdr:ext cx="405111" cy="259045"/>
    <xdr:sp macro="" textlink="">
      <xdr:nvSpPr>
        <xdr:cNvPr id="395" name="n_1mainValue【学校施設】&#10;有形固定資産減価償却率"/>
        <xdr:cNvSpPr txBox="1"/>
      </xdr:nvSpPr>
      <xdr:spPr>
        <a:xfrm>
          <a:off x="15266043"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5" name="フローチャート : 判断 42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55270</xdr:rowOff>
    </xdr:from>
    <xdr:to>
      <xdr:col>31</xdr:col>
      <xdr:colOff>85725</xdr:colOff>
      <xdr:row>62</xdr:row>
      <xdr:rowOff>156870</xdr:rowOff>
    </xdr:to>
    <xdr:sp macro="" textlink="">
      <xdr:nvSpPr>
        <xdr:cNvPr id="431" name="円/楕円 430"/>
        <xdr:cNvSpPr/>
      </xdr:nvSpPr>
      <xdr:spPr>
        <a:xfrm>
          <a:off x="21272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147997</xdr:rowOff>
    </xdr:from>
    <xdr:ext cx="469744" cy="259045"/>
    <xdr:sp macro="" textlink="">
      <xdr:nvSpPr>
        <xdr:cNvPr id="433" name="n_1mainValue【学校施設】&#10;一人当たり面積"/>
        <xdr:cNvSpPr txBox="1"/>
      </xdr:nvSpPr>
      <xdr:spPr>
        <a:xfrm>
          <a:off x="210757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0" name="テキスト ボックス 4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1" name="直線コネクタ 4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2" name="テキスト ボックス 4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3" name="直線コネクタ 4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4" name="テキスト ボックス 4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5" name="直線コネクタ 4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6" name="テキスト ボックス 4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7" name="直線コネクタ 4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8" name="テキスト ボックス 4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9" name="直線コネクタ 4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0" name="テキスト ボックス 4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152400</xdr:rowOff>
    </xdr:from>
    <xdr:to>
      <xdr:col>23</xdr:col>
      <xdr:colOff>516889</xdr:colOff>
      <xdr:row>106</xdr:row>
      <xdr:rowOff>142875</xdr:rowOff>
    </xdr:to>
    <xdr:cxnSp macro="">
      <xdr:nvCxnSpPr>
        <xdr:cNvPr id="474" name="直線コネクタ 473"/>
        <xdr:cNvCxnSpPr/>
      </xdr:nvCxnSpPr>
      <xdr:spPr>
        <a:xfrm flipV="1">
          <a:off x="16318864" y="1729740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146702</xdr:rowOff>
    </xdr:from>
    <xdr:ext cx="405111" cy="259045"/>
    <xdr:sp macro="" textlink="">
      <xdr:nvSpPr>
        <xdr:cNvPr id="475" name="【公民館】&#10;有形固定資産減価償却率最小値テキスト"/>
        <xdr:cNvSpPr txBox="1"/>
      </xdr:nvSpPr>
      <xdr:spPr>
        <a:xfrm>
          <a:off x="164084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106</xdr:row>
      <xdr:rowOff>142875</xdr:rowOff>
    </xdr:from>
    <xdr:to>
      <xdr:col>23</xdr:col>
      <xdr:colOff>606425</xdr:colOff>
      <xdr:row>106</xdr:row>
      <xdr:rowOff>142875</xdr:rowOff>
    </xdr:to>
    <xdr:cxnSp macro="">
      <xdr:nvCxnSpPr>
        <xdr:cNvPr id="476" name="直線コネクタ 475"/>
        <xdr:cNvCxnSpPr/>
      </xdr:nvCxnSpPr>
      <xdr:spPr>
        <a:xfrm>
          <a:off x="16230600" y="18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99077</xdr:rowOff>
    </xdr:from>
    <xdr:ext cx="405111" cy="259045"/>
    <xdr:sp macro="" textlink="">
      <xdr:nvSpPr>
        <xdr:cNvPr id="477" name="【公民館】&#10;有形固定資産減価償却率最大値テキスト"/>
        <xdr:cNvSpPr txBox="1"/>
      </xdr:nvSpPr>
      <xdr:spPr>
        <a:xfrm>
          <a:off x="164084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100</xdr:row>
      <xdr:rowOff>152400</xdr:rowOff>
    </xdr:from>
    <xdr:to>
      <xdr:col>23</xdr:col>
      <xdr:colOff>606425</xdr:colOff>
      <xdr:row>100</xdr:row>
      <xdr:rowOff>152400</xdr:rowOff>
    </xdr:to>
    <xdr:cxnSp macro="">
      <xdr:nvCxnSpPr>
        <xdr:cNvPr id="478" name="直線コネクタ 477"/>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131463</xdr:rowOff>
    </xdr:from>
    <xdr:ext cx="405111" cy="259045"/>
    <xdr:sp macro="" textlink="">
      <xdr:nvSpPr>
        <xdr:cNvPr id="479" name="【公民館】&#10;有形固定資産減価償却率平均値テキスト"/>
        <xdr:cNvSpPr txBox="1"/>
      </xdr:nvSpPr>
      <xdr:spPr>
        <a:xfrm>
          <a:off x="164084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153036</xdr:rowOff>
    </xdr:from>
    <xdr:to>
      <xdr:col>23</xdr:col>
      <xdr:colOff>568325</xdr:colOff>
      <xdr:row>104</xdr:row>
      <xdr:rowOff>83186</xdr:rowOff>
    </xdr:to>
    <xdr:sp macro="" textlink="">
      <xdr:nvSpPr>
        <xdr:cNvPr id="480" name="フローチャート : 判断 479"/>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33020</xdr:rowOff>
    </xdr:from>
    <xdr:to>
      <xdr:col>22</xdr:col>
      <xdr:colOff>415925</xdr:colOff>
      <xdr:row>104</xdr:row>
      <xdr:rowOff>134620</xdr:rowOff>
    </xdr:to>
    <xdr:sp macro="" textlink="">
      <xdr:nvSpPr>
        <xdr:cNvPr id="481" name="フローチャート : 判断 480"/>
        <xdr:cNvSpPr/>
      </xdr:nvSpPr>
      <xdr:spPr>
        <a:xfrm>
          <a:off x="15430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46355</xdr:rowOff>
    </xdr:from>
    <xdr:to>
      <xdr:col>22</xdr:col>
      <xdr:colOff>415925</xdr:colOff>
      <xdr:row>107</xdr:row>
      <xdr:rowOff>147955</xdr:rowOff>
    </xdr:to>
    <xdr:sp macro="" textlink="">
      <xdr:nvSpPr>
        <xdr:cNvPr id="487" name="円/楕円 486"/>
        <xdr:cNvSpPr/>
      </xdr:nvSpPr>
      <xdr:spPr>
        <a:xfrm>
          <a:off x="15430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151147</xdr:rowOff>
    </xdr:from>
    <xdr:ext cx="405111" cy="259045"/>
    <xdr:sp macro="" textlink="">
      <xdr:nvSpPr>
        <xdr:cNvPr id="488" name="n_1aveValue【公民館】&#10;有形固定資産減価償却率"/>
        <xdr:cNvSpPr txBox="1"/>
      </xdr:nvSpPr>
      <xdr:spPr>
        <a:xfrm>
          <a:off x="15266043"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139082</xdr:rowOff>
    </xdr:from>
    <xdr:ext cx="405111" cy="259045"/>
    <xdr:sp macro="" textlink="">
      <xdr:nvSpPr>
        <xdr:cNvPr id="489" name="n_1mainValue【公民館】&#10;有形固定資産減価償却率"/>
        <xdr:cNvSpPr txBox="1"/>
      </xdr:nvSpPr>
      <xdr:spPr>
        <a:xfrm>
          <a:off x="15266043"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0" name="直線コネクタ 4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1" name="テキスト ボックス 5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2" name="直線コネクタ 5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3" name="テキスト ボックス 5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4" name="直線コネクタ 5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5" name="テキスト ボックス 5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6" name="直線コネクタ 5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7" name="テキスト ボックス 5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8" name="直線コネクタ 5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9" name="テキスト ボックス 5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3" name="直線コネクタ 512"/>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4"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5" name="直線コネクタ 514"/>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6"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7" name="直線コネクタ 516"/>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8"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9" name="フローチャート : 判断 518"/>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20" name="フローチャート : 判断 519"/>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33020</xdr:rowOff>
    </xdr:from>
    <xdr:to>
      <xdr:col>31</xdr:col>
      <xdr:colOff>85725</xdr:colOff>
      <xdr:row>107</xdr:row>
      <xdr:rowOff>134620</xdr:rowOff>
    </xdr:to>
    <xdr:sp macro="" textlink="">
      <xdr:nvSpPr>
        <xdr:cNvPr id="526" name="円/楕円 525"/>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27"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125747</xdr:rowOff>
    </xdr:from>
    <xdr:ext cx="469744" cy="259045"/>
    <xdr:sp macro="" textlink="">
      <xdr:nvSpPr>
        <xdr:cNvPr id="528" name="n_1mainValue【公民館】&#10;一人当たり面積"/>
        <xdr:cNvSpPr txBox="1"/>
      </xdr:nvSpPr>
      <xdr:spPr>
        <a:xfrm>
          <a:off x="21075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及び</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の類型の有形固定資産減価償却率が高くなっている。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については、主要な幹線道路の路面性状調査の結果に基づく劣化度合のランク付けを実施し、調査結果をもとに修繕や更新を行っていく。</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については、老朽した施設の在り方を検討するとともに、個別施設計画に基づく予防保全を併せて実施し、適切な管理を行っていく。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120650</xdr:rowOff>
    </xdr:from>
    <xdr:to>
      <xdr:col>5</xdr:col>
      <xdr:colOff>409575</xdr:colOff>
      <xdr:row>36</xdr:row>
      <xdr:rowOff>50800</xdr:rowOff>
    </xdr:to>
    <xdr:sp macro="" textlink="">
      <xdr:nvSpPr>
        <xdr:cNvPr id="70" name="円/楕円 69"/>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67327</xdr:rowOff>
    </xdr:from>
    <xdr:ext cx="405111" cy="259045"/>
    <xdr:sp macro="" textlink="">
      <xdr:nvSpPr>
        <xdr:cNvPr id="71" name="n_1mainValue【図書館】&#10;有形固定資産減価償却率"/>
        <xdr:cNvSpPr txBox="1"/>
      </xdr:nvSpPr>
      <xdr:spPr>
        <a:xfrm>
          <a:off x="3582043"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158750</xdr:rowOff>
    </xdr:from>
    <xdr:to>
      <xdr:col>14</xdr:col>
      <xdr:colOff>79375</xdr:colOff>
      <xdr:row>39</xdr:row>
      <xdr:rowOff>88900</xdr:rowOff>
    </xdr:to>
    <xdr:sp macro="" textlink="">
      <xdr:nvSpPr>
        <xdr:cNvPr id="109" name="円/楕円 108"/>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80027</xdr:rowOff>
    </xdr:from>
    <xdr:ext cx="469744" cy="259045"/>
    <xdr:sp macro="" textlink="">
      <xdr:nvSpPr>
        <xdr:cNvPr id="110" name="n_1mainValue【図書館】&#10;一人当たり面積"/>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106135</xdr:rowOff>
    </xdr:from>
    <xdr:to>
      <xdr:col>6</xdr:col>
      <xdr:colOff>510540</xdr:colOff>
      <xdr:row>63</xdr:row>
      <xdr:rowOff>119199</xdr:rowOff>
    </xdr:to>
    <xdr:cxnSp macro="">
      <xdr:nvCxnSpPr>
        <xdr:cNvPr id="136" name="直線コネクタ 135"/>
        <xdr:cNvCxnSpPr/>
      </xdr:nvCxnSpPr>
      <xdr:spPr>
        <a:xfrm flipV="1">
          <a:off x="4634865" y="9707335"/>
          <a:ext cx="0" cy="121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123026</xdr:rowOff>
    </xdr:from>
    <xdr:ext cx="405111" cy="259045"/>
    <xdr:sp macro="" textlink="">
      <xdr:nvSpPr>
        <xdr:cNvPr id="137" name="【体育館・プール】&#10;有形固定資産減価償却率最小値テキスト"/>
        <xdr:cNvSpPr txBox="1"/>
      </xdr:nvSpPr>
      <xdr:spPr>
        <a:xfrm>
          <a:off x="47244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119199</xdr:rowOff>
    </xdr:from>
    <xdr:to>
      <xdr:col>6</xdr:col>
      <xdr:colOff>600075</xdr:colOff>
      <xdr:row>63</xdr:row>
      <xdr:rowOff>119199</xdr:rowOff>
    </xdr:to>
    <xdr:cxnSp macro="">
      <xdr:nvCxnSpPr>
        <xdr:cNvPr id="138" name="直線コネクタ 137"/>
        <xdr:cNvCxnSpPr/>
      </xdr:nvCxnSpPr>
      <xdr:spPr>
        <a:xfrm>
          <a:off x="4546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52812</xdr:rowOff>
    </xdr:from>
    <xdr:ext cx="405111" cy="259045"/>
    <xdr:sp macro="" textlink="">
      <xdr:nvSpPr>
        <xdr:cNvPr id="139" name="【体育館・プール】&#10;有形固定資産減価償却率最大値テキスト"/>
        <xdr:cNvSpPr txBox="1"/>
      </xdr:nvSpPr>
      <xdr:spPr>
        <a:xfrm>
          <a:off x="4724400" y="948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56</xdr:row>
      <xdr:rowOff>106135</xdr:rowOff>
    </xdr:from>
    <xdr:to>
      <xdr:col>6</xdr:col>
      <xdr:colOff>600075</xdr:colOff>
      <xdr:row>56</xdr:row>
      <xdr:rowOff>106135</xdr:rowOff>
    </xdr:to>
    <xdr:cxnSp macro="">
      <xdr:nvCxnSpPr>
        <xdr:cNvPr id="140" name="直線コネクタ 139"/>
        <xdr:cNvCxnSpPr/>
      </xdr:nvCxnSpPr>
      <xdr:spPr>
        <a:xfrm>
          <a:off x="4546600" y="970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15801</xdr:rowOff>
    </xdr:from>
    <xdr:ext cx="405111" cy="259045"/>
    <xdr:sp macro="" textlink="">
      <xdr:nvSpPr>
        <xdr:cNvPr id="141" name="【体育館・プール】&#10;有形固定資産減価償却率平均値テキスト"/>
        <xdr:cNvSpPr txBox="1"/>
      </xdr:nvSpPr>
      <xdr:spPr>
        <a:xfrm>
          <a:off x="47244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37374</xdr:rowOff>
    </xdr:from>
    <xdr:to>
      <xdr:col>6</xdr:col>
      <xdr:colOff>561975</xdr:colOff>
      <xdr:row>59</xdr:row>
      <xdr:rowOff>138974</xdr:rowOff>
    </xdr:to>
    <xdr:sp macro="" textlink="">
      <xdr:nvSpPr>
        <xdr:cNvPr id="142" name="フローチャート : 判断 14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16147</xdr:rowOff>
    </xdr:from>
    <xdr:to>
      <xdr:col>5</xdr:col>
      <xdr:colOff>409575</xdr:colOff>
      <xdr:row>59</xdr:row>
      <xdr:rowOff>117747</xdr:rowOff>
    </xdr:to>
    <xdr:sp macro="" textlink="">
      <xdr:nvSpPr>
        <xdr:cNvPr id="143" name="フローチャート : 判断 142"/>
        <xdr:cNvSpPr/>
      </xdr:nvSpPr>
      <xdr:spPr>
        <a:xfrm>
          <a:off x="3746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108874</xdr:rowOff>
    </xdr:from>
    <xdr:ext cx="405111" cy="259045"/>
    <xdr:sp macro="" textlink="">
      <xdr:nvSpPr>
        <xdr:cNvPr id="144" name="n_1aveValue【体育館・プール】&#10;有形固定資産減価償却率"/>
        <xdr:cNvSpPr txBox="1"/>
      </xdr:nvSpPr>
      <xdr:spPr>
        <a:xfrm>
          <a:off x="3582043"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122283</xdr:rowOff>
    </xdr:from>
    <xdr:to>
      <xdr:col>5</xdr:col>
      <xdr:colOff>409575</xdr:colOff>
      <xdr:row>56</xdr:row>
      <xdr:rowOff>52433</xdr:rowOff>
    </xdr:to>
    <xdr:sp macro="" textlink="">
      <xdr:nvSpPr>
        <xdr:cNvPr id="150" name="円/楕円 149"/>
        <xdr:cNvSpPr/>
      </xdr:nvSpPr>
      <xdr:spPr>
        <a:xfrm>
          <a:off x="3746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68960</xdr:rowOff>
    </xdr:from>
    <xdr:ext cx="405111" cy="259045"/>
    <xdr:sp macro="" textlink="">
      <xdr:nvSpPr>
        <xdr:cNvPr id="151" name="n_1mainValue【体育館・プール】&#10;有形固定資産減価償却率"/>
        <xdr:cNvSpPr txBox="1"/>
      </xdr:nvSpPr>
      <xdr:spPr>
        <a:xfrm>
          <a:off x="3582043" y="932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5" name="直線コネクタ 174"/>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6"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7" name="直線コネクタ 17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8"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9" name="直線コネクタ 178"/>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0"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1" name="フローチャート : 判断 180"/>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2" name="フローチャート : 判断 181"/>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3"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105410</xdr:rowOff>
    </xdr:from>
    <xdr:to>
      <xdr:col>14</xdr:col>
      <xdr:colOff>79375</xdr:colOff>
      <xdr:row>63</xdr:row>
      <xdr:rowOff>35560</xdr:rowOff>
    </xdr:to>
    <xdr:sp macro="" textlink="">
      <xdr:nvSpPr>
        <xdr:cNvPr id="189" name="円/楕円 188"/>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26687</xdr:rowOff>
    </xdr:from>
    <xdr:ext cx="469744" cy="259045"/>
    <xdr:sp macro="" textlink="">
      <xdr:nvSpPr>
        <xdr:cNvPr id="190"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5" name="直線コネクタ 21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7" name="直線コネクタ 21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2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21" name="フローチャート : 判断 22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2" name="フローチャート : 判断 22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3"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120650</xdr:rowOff>
    </xdr:from>
    <xdr:to>
      <xdr:col>5</xdr:col>
      <xdr:colOff>409575</xdr:colOff>
      <xdr:row>80</xdr:row>
      <xdr:rowOff>50800</xdr:rowOff>
    </xdr:to>
    <xdr:sp macro="" textlink="">
      <xdr:nvSpPr>
        <xdr:cNvPr id="229" name="円/楕円 228"/>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67327</xdr:rowOff>
    </xdr:from>
    <xdr:ext cx="405111" cy="259045"/>
    <xdr:sp macro="" textlink="">
      <xdr:nvSpPr>
        <xdr:cNvPr id="230" name="n_1mainValue【福祉施設】&#10;有形固定資産減価償却率"/>
        <xdr:cNvSpPr txBox="1"/>
      </xdr:nvSpPr>
      <xdr:spPr>
        <a:xfrm>
          <a:off x="3582043"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2" name="直線コネクタ 251"/>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3"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4" name="直線コネクタ 253"/>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5"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6" name="直線コネクタ 255"/>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7"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8" name="フローチャート : 判断 257"/>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9" name="フローチャート : 判断 258"/>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60"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138176</xdr:rowOff>
    </xdr:from>
    <xdr:to>
      <xdr:col>14</xdr:col>
      <xdr:colOff>79375</xdr:colOff>
      <xdr:row>86</xdr:row>
      <xdr:rowOff>68326</xdr:rowOff>
    </xdr:to>
    <xdr:sp macro="" textlink="">
      <xdr:nvSpPr>
        <xdr:cNvPr id="266" name="円/楕円 265"/>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59453</xdr:rowOff>
    </xdr:from>
    <xdr:ext cx="469744" cy="259045"/>
    <xdr:sp macro="" textlink="">
      <xdr:nvSpPr>
        <xdr:cNvPr id="267" name="n_1mainValue【福祉施設】&#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8" name="テキスト ボックス 28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2" name="直線コネクタ 291"/>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3"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4" name="直線コネクタ 293"/>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5"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6" name="直線コネクタ 29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7"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8" name="フローチャート : 判断 297"/>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9" name="フローチャート : 判断 298"/>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300"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166370</xdr:rowOff>
    </xdr:from>
    <xdr:to>
      <xdr:col>5</xdr:col>
      <xdr:colOff>409575</xdr:colOff>
      <xdr:row>105</xdr:row>
      <xdr:rowOff>96520</xdr:rowOff>
    </xdr:to>
    <xdr:sp macro="" textlink="">
      <xdr:nvSpPr>
        <xdr:cNvPr id="306" name="円/楕円 305"/>
        <xdr:cNvSpPr/>
      </xdr:nvSpPr>
      <xdr:spPr>
        <a:xfrm>
          <a:off x="3746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113047</xdr:rowOff>
    </xdr:from>
    <xdr:ext cx="405111" cy="259045"/>
    <xdr:sp macro="" textlink="">
      <xdr:nvSpPr>
        <xdr:cNvPr id="307" name="n_1mainValue【市民会館】&#10;有形固定資産減価償却率"/>
        <xdr:cNvSpPr txBox="1"/>
      </xdr:nvSpPr>
      <xdr:spPr>
        <a:xfrm>
          <a:off x="3582043"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31" name="直線コネクタ 330"/>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2"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3" name="直線コネクタ 33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4"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5" name="直線コネクタ 334"/>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6"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7" name="フローチャート : 判断 336"/>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8" name="フローチャート : 判断 337"/>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9"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139700</xdr:rowOff>
    </xdr:from>
    <xdr:to>
      <xdr:col>14</xdr:col>
      <xdr:colOff>79375</xdr:colOff>
      <xdr:row>106</xdr:row>
      <xdr:rowOff>69850</xdr:rowOff>
    </xdr:to>
    <xdr:sp macro="" textlink="">
      <xdr:nvSpPr>
        <xdr:cNvPr id="345" name="円/楕円 344"/>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86377</xdr:rowOff>
    </xdr:from>
    <xdr:ext cx="469744" cy="259045"/>
    <xdr:sp macro="" textlink="">
      <xdr:nvSpPr>
        <xdr:cNvPr id="346" name="n_1mainValue【市民会館】&#10;一人当たり面積"/>
        <xdr:cNvSpPr txBox="1"/>
      </xdr:nvSpPr>
      <xdr:spPr>
        <a:xfrm>
          <a:off x="93917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5" name="テキスト ボックス 36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9" name="直線コネクタ 368"/>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70"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71" name="直線コネクタ 370"/>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2"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3" name="直線コネクタ 372"/>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4"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5" name="フローチャート : 判断 37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6" name="フローチャート : 判断 375"/>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7"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105410</xdr:rowOff>
    </xdr:from>
    <xdr:to>
      <xdr:col>22</xdr:col>
      <xdr:colOff>415925</xdr:colOff>
      <xdr:row>42</xdr:row>
      <xdr:rowOff>35560</xdr:rowOff>
    </xdr:to>
    <xdr:sp macro="" textlink="">
      <xdr:nvSpPr>
        <xdr:cNvPr id="383" name="円/楕円 382"/>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26687</xdr:rowOff>
    </xdr:from>
    <xdr:ext cx="405111" cy="259045"/>
    <xdr:sp macro="" textlink="">
      <xdr:nvSpPr>
        <xdr:cNvPr id="384" name="n_1mainValue【一般廃棄物処理施設】&#10;有形固定資産減価償却率"/>
        <xdr:cNvSpPr txBox="1"/>
      </xdr:nvSpPr>
      <xdr:spPr>
        <a:xfrm>
          <a:off x="15266043"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8" name="直線コネクタ 407"/>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9"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0" name="直線コネクタ 409"/>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1"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2" name="直線コネクタ 411"/>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3"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4" name="フローチャート : 判断 413"/>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5" name="フローチャート : 判断 414"/>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6"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50836</xdr:rowOff>
    </xdr:from>
    <xdr:to>
      <xdr:col>31</xdr:col>
      <xdr:colOff>85725</xdr:colOff>
      <xdr:row>39</xdr:row>
      <xdr:rowOff>152436</xdr:rowOff>
    </xdr:to>
    <xdr:sp macro="" textlink="">
      <xdr:nvSpPr>
        <xdr:cNvPr id="422" name="円/楕円 421"/>
        <xdr:cNvSpPr/>
      </xdr:nvSpPr>
      <xdr:spPr>
        <a:xfrm>
          <a:off x="21272500" y="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143563</xdr:rowOff>
    </xdr:from>
    <xdr:ext cx="534377" cy="259045"/>
    <xdr:sp macro="" textlink="">
      <xdr:nvSpPr>
        <xdr:cNvPr id="423" name="n_1mainValue【一般廃棄物処理施設】&#10;一人当たり有形固定資産（償却資産）額"/>
        <xdr:cNvSpPr txBox="1"/>
      </xdr:nvSpPr>
      <xdr:spPr>
        <a:xfrm>
          <a:off x="21043411" y="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7" name="直線コネクタ 446"/>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8"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9" name="直線コネクタ 448"/>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50"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51" name="直線コネクタ 450"/>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2"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3" name="フローチャート : 判断 452"/>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4" name="フローチャート : 判断 453"/>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455"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78740</xdr:rowOff>
    </xdr:from>
    <xdr:to>
      <xdr:col>22</xdr:col>
      <xdr:colOff>415925</xdr:colOff>
      <xdr:row>62</xdr:row>
      <xdr:rowOff>8890</xdr:rowOff>
    </xdr:to>
    <xdr:sp macro="" textlink="">
      <xdr:nvSpPr>
        <xdr:cNvPr id="461" name="円/楕円 460"/>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17</xdr:rowOff>
    </xdr:from>
    <xdr:ext cx="405111" cy="259045"/>
    <xdr:sp macro="" textlink="">
      <xdr:nvSpPr>
        <xdr:cNvPr id="462" name="n_1mainValue【保健センター・保健所】&#10;有形固定資産減価償却率"/>
        <xdr:cNvSpPr txBox="1"/>
      </xdr:nvSpPr>
      <xdr:spPr>
        <a:xfrm>
          <a:off x="15266043"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133350</xdr:rowOff>
    </xdr:from>
    <xdr:to>
      <xdr:col>32</xdr:col>
      <xdr:colOff>186689</xdr:colOff>
      <xdr:row>63</xdr:row>
      <xdr:rowOff>146050</xdr:rowOff>
    </xdr:to>
    <xdr:cxnSp macro="">
      <xdr:nvCxnSpPr>
        <xdr:cNvPr id="486" name="直線コネクタ 485"/>
        <xdr:cNvCxnSpPr/>
      </xdr:nvCxnSpPr>
      <xdr:spPr>
        <a:xfrm flipV="1">
          <a:off x="22160864" y="10248900"/>
          <a:ext cx="0" cy="698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149877</xdr:rowOff>
    </xdr:from>
    <xdr:ext cx="469744" cy="259045"/>
    <xdr:sp macro="" textlink="">
      <xdr:nvSpPr>
        <xdr:cNvPr id="487" name="【保健センター・保健所】&#10;一人当たり面積最小値テキスト"/>
        <xdr:cNvSpPr txBox="1"/>
      </xdr:nvSpPr>
      <xdr:spPr>
        <a:xfrm>
          <a:off x="22250400"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146050</xdr:rowOff>
    </xdr:from>
    <xdr:to>
      <xdr:col>32</xdr:col>
      <xdr:colOff>276225</xdr:colOff>
      <xdr:row>63</xdr:row>
      <xdr:rowOff>146050</xdr:rowOff>
    </xdr:to>
    <xdr:cxnSp macro="">
      <xdr:nvCxnSpPr>
        <xdr:cNvPr id="488" name="直線コネクタ 487"/>
        <xdr:cNvCxnSpPr/>
      </xdr:nvCxnSpPr>
      <xdr:spPr>
        <a:xfrm>
          <a:off x="22072600" y="1094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89" name="【保健センター・保健所】&#10;一人当たり面積最大値テキスト"/>
        <xdr:cNvSpPr txBox="1"/>
      </xdr:nvSpPr>
      <xdr:spPr>
        <a:xfrm>
          <a:off x="222504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59</xdr:row>
      <xdr:rowOff>133350</xdr:rowOff>
    </xdr:from>
    <xdr:to>
      <xdr:col>32</xdr:col>
      <xdr:colOff>276225</xdr:colOff>
      <xdr:row>59</xdr:row>
      <xdr:rowOff>133350</xdr:rowOff>
    </xdr:to>
    <xdr:cxnSp macro="">
      <xdr:nvCxnSpPr>
        <xdr:cNvPr id="490" name="直線コネクタ 489"/>
        <xdr:cNvCxnSpPr/>
      </xdr:nvCxnSpPr>
      <xdr:spPr>
        <a:xfrm>
          <a:off x="22072600" y="1024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54627</xdr:rowOff>
    </xdr:from>
    <xdr:ext cx="469744" cy="259045"/>
    <xdr:sp macro="" textlink="">
      <xdr:nvSpPr>
        <xdr:cNvPr id="491" name="【保健センター・保健所】&#10;一人当たり面積平均値テキスト"/>
        <xdr:cNvSpPr txBox="1"/>
      </xdr:nvSpPr>
      <xdr:spPr>
        <a:xfrm>
          <a:off x="22250400" y="10684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76200</xdr:rowOff>
    </xdr:from>
    <xdr:to>
      <xdr:col>32</xdr:col>
      <xdr:colOff>238125</xdr:colOff>
      <xdr:row>63</xdr:row>
      <xdr:rowOff>6350</xdr:rowOff>
    </xdr:to>
    <xdr:sp macro="" textlink="">
      <xdr:nvSpPr>
        <xdr:cNvPr id="492" name="フローチャート : 判断 491"/>
        <xdr:cNvSpPr/>
      </xdr:nvSpPr>
      <xdr:spPr>
        <a:xfrm>
          <a:off x="221107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107950</xdr:rowOff>
    </xdr:from>
    <xdr:to>
      <xdr:col>31</xdr:col>
      <xdr:colOff>85725</xdr:colOff>
      <xdr:row>62</xdr:row>
      <xdr:rowOff>38100</xdr:rowOff>
    </xdr:to>
    <xdr:sp macro="" textlink="">
      <xdr:nvSpPr>
        <xdr:cNvPr id="493" name="フローチャート : 判断 492"/>
        <xdr:cNvSpPr/>
      </xdr:nvSpPr>
      <xdr:spPr>
        <a:xfrm>
          <a:off x="21272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29227</xdr:rowOff>
    </xdr:from>
    <xdr:ext cx="469744" cy="259045"/>
    <xdr:sp macro="" textlink="">
      <xdr:nvSpPr>
        <xdr:cNvPr id="494" name="n_1ave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101600</xdr:rowOff>
    </xdr:from>
    <xdr:to>
      <xdr:col>31</xdr:col>
      <xdr:colOff>85725</xdr:colOff>
      <xdr:row>55</xdr:row>
      <xdr:rowOff>31750</xdr:rowOff>
    </xdr:to>
    <xdr:sp macro="" textlink="">
      <xdr:nvSpPr>
        <xdr:cNvPr id="500" name="円/楕円 499"/>
        <xdr:cNvSpPr/>
      </xdr:nvSpPr>
      <xdr:spPr>
        <a:xfrm>
          <a:off x="212725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48277</xdr:rowOff>
    </xdr:from>
    <xdr:ext cx="469744" cy="259045"/>
    <xdr:sp macro="" textlink="">
      <xdr:nvSpPr>
        <xdr:cNvPr id="501" name="n_1mainValue【保健センター・保健所】&#10;一人当たり面積"/>
        <xdr:cNvSpPr txBox="1"/>
      </xdr:nvSpPr>
      <xdr:spPr>
        <a:xfrm>
          <a:off x="21075727" y="913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3" name="テキスト ボックス 5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3" name="テキスト ボックス 5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7" name="直線コネクタ 526"/>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8"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9" name="直線コネクタ 528"/>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30"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31" name="直線コネクタ 530"/>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32"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33" name="フローチャート : 判断 532"/>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4" name="フローチャート : 判断 533"/>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5"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129358</xdr:rowOff>
    </xdr:from>
    <xdr:to>
      <xdr:col>22</xdr:col>
      <xdr:colOff>415925</xdr:colOff>
      <xdr:row>85</xdr:row>
      <xdr:rowOff>59508</xdr:rowOff>
    </xdr:to>
    <xdr:sp macro="" textlink="">
      <xdr:nvSpPr>
        <xdr:cNvPr id="541" name="円/楕円 540"/>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50635</xdr:rowOff>
    </xdr:from>
    <xdr:ext cx="405111" cy="259045"/>
    <xdr:sp macro="" textlink="">
      <xdr:nvSpPr>
        <xdr:cNvPr id="542" name="n_1mainValue【消防施設】&#10;有形固定資産減価償却率"/>
        <xdr:cNvSpPr txBox="1"/>
      </xdr:nvSpPr>
      <xdr:spPr>
        <a:xfrm>
          <a:off x="15266043"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6" name="直線コネクタ 565"/>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7"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8" name="直線コネクタ 567"/>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9"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0" name="直線コネクタ 56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71"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72" name="フローチャート : 判断 571"/>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73" name="フローチャート : 判断 572"/>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74"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152400</xdr:rowOff>
    </xdr:from>
    <xdr:to>
      <xdr:col>31</xdr:col>
      <xdr:colOff>85725</xdr:colOff>
      <xdr:row>85</xdr:row>
      <xdr:rowOff>82550</xdr:rowOff>
    </xdr:to>
    <xdr:sp macro="" textlink="">
      <xdr:nvSpPr>
        <xdr:cNvPr id="580" name="円/楕円 579"/>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73677</xdr:rowOff>
    </xdr:from>
    <xdr:ext cx="469744" cy="259045"/>
    <xdr:sp macro="" textlink="">
      <xdr:nvSpPr>
        <xdr:cNvPr id="581" name="n_1mainValue【消防施設】&#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7" name="直線コネクタ 606"/>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8"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9" name="直線コネクタ 60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10"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11" name="直線コネクタ 610"/>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12"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13" name="フローチャート : 判断 612"/>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4" name="フローチャート : 判断 613"/>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5"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74386</xdr:rowOff>
    </xdr:from>
    <xdr:to>
      <xdr:col>22</xdr:col>
      <xdr:colOff>415925</xdr:colOff>
      <xdr:row>102</xdr:row>
      <xdr:rowOff>4536</xdr:rowOff>
    </xdr:to>
    <xdr:sp macro="" textlink="">
      <xdr:nvSpPr>
        <xdr:cNvPr id="621" name="円/楕円 620"/>
        <xdr:cNvSpPr/>
      </xdr:nvSpPr>
      <xdr:spPr>
        <a:xfrm>
          <a:off x="15430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21063</xdr:rowOff>
    </xdr:from>
    <xdr:ext cx="405111" cy="259045"/>
    <xdr:sp macro="" textlink="">
      <xdr:nvSpPr>
        <xdr:cNvPr id="622" name="n_1mainValue【庁舎】&#10;有形固定資産減価償却率"/>
        <xdr:cNvSpPr txBox="1"/>
      </xdr:nvSpPr>
      <xdr:spPr>
        <a:xfrm>
          <a:off x="15266043"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6" name="直線コネクタ 645"/>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7"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8" name="直線コネクタ 64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9"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50" name="直線コネクタ 649"/>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51"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52" name="フローチャート : 判断 651"/>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53" name="フローチャート : 判断 65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170180</xdr:rowOff>
    </xdr:from>
    <xdr:to>
      <xdr:col>31</xdr:col>
      <xdr:colOff>85725</xdr:colOff>
      <xdr:row>106</xdr:row>
      <xdr:rowOff>100330</xdr:rowOff>
    </xdr:to>
    <xdr:sp macro="" textlink="">
      <xdr:nvSpPr>
        <xdr:cNvPr id="660" name="円/楕円 659"/>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91457</xdr:rowOff>
    </xdr:from>
    <xdr:ext cx="469744" cy="259045"/>
    <xdr:sp macro="" textlink="">
      <xdr:nvSpPr>
        <xdr:cNvPr id="661" name="n_1mainValue【庁舎】&#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の類型の有形固定資産減価償却率が高くなっている。</a:t>
          </a:r>
          <a:endParaRPr lang="ja-JP" altLang="ja-JP" sz="1400">
            <a:effectLst/>
          </a:endParaRPr>
        </a:p>
        <a:p>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については、老朽化した施設の在り方を検討している。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については、不要となった施設の除却を予定している。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税収については、個人市民税・固定資産税の割合が高く、法人市民税の割合が少ないため、景気による影響が比較的小さい状況であり、財政力指数は横ばいとなっている。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今後は、高齢化の進展に伴う市税収入の減少、社会保障関係経費の増加が見込まれているため、新たな工業団地を整備するとともに企業誘致などを進め、財政基盤の強化に努める。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52070</xdr:rowOff>
    </xdr:from>
    <xdr:to>
      <xdr:col>7</xdr:col>
      <xdr:colOff>152400</xdr:colOff>
      <xdr:row>41</xdr:row>
      <xdr:rowOff>100330</xdr:rowOff>
    </xdr:to>
    <xdr:cxnSp macro="">
      <xdr:nvCxnSpPr>
        <xdr:cNvPr id="66" name="直線コネクタ 65"/>
        <xdr:cNvCxnSpPr/>
      </xdr:nvCxnSpPr>
      <xdr:spPr>
        <a:xfrm flipV="1">
          <a:off x="4114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41</xdr:row>
      <xdr:rowOff>124460</xdr:rowOff>
    </xdr:to>
    <xdr:cxnSp macro="">
      <xdr:nvCxnSpPr>
        <xdr:cNvPr id="69" name="直線コネクタ 68"/>
        <xdr:cNvCxnSpPr/>
      </xdr:nvCxnSpPr>
      <xdr:spPr>
        <a:xfrm flipV="1">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41</xdr:row>
      <xdr:rowOff>148590</xdr:rowOff>
    </xdr:to>
    <xdr:cxnSp macro="">
      <xdr:nvCxnSpPr>
        <xdr:cNvPr id="72" name="直線コネクタ 71"/>
        <xdr:cNvCxnSpPr/>
      </xdr:nvCxnSpPr>
      <xdr:spPr>
        <a:xfrm flipV="1">
          <a:off x="2336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148590</xdr:rowOff>
    </xdr:from>
    <xdr:to>
      <xdr:col>3</xdr:col>
      <xdr:colOff>279400</xdr:colOff>
      <xdr:row>41</xdr:row>
      <xdr:rowOff>148590</xdr:rowOff>
    </xdr:to>
    <xdr:cxnSp macro="">
      <xdr:nvCxnSpPr>
        <xdr:cNvPr id="75" name="直線コネクタ 74"/>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85" name="円/楕円 84"/>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144797</xdr:rowOff>
    </xdr:from>
    <xdr:ext cx="762000" cy="259045"/>
    <xdr:sp macro="" textlink="">
      <xdr:nvSpPr>
        <xdr:cNvPr id="86"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7" name="円/楕円 86"/>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135907</xdr:rowOff>
    </xdr:from>
    <xdr:ext cx="736600" cy="259045"/>
    <xdr:sp macro="" textlink="">
      <xdr:nvSpPr>
        <xdr:cNvPr id="88" name="テキスト ボックス 87"/>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73660</xdr:rowOff>
    </xdr:from>
    <xdr:to>
      <xdr:col>4</xdr:col>
      <xdr:colOff>533400</xdr:colOff>
      <xdr:row>42</xdr:row>
      <xdr:rowOff>3810</xdr:rowOff>
    </xdr:to>
    <xdr:sp macro="" textlink="">
      <xdr:nvSpPr>
        <xdr:cNvPr id="89" name="円/楕円 88"/>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90" name="テキスト ボックス 89"/>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97790</xdr:rowOff>
    </xdr:from>
    <xdr:to>
      <xdr:col>3</xdr:col>
      <xdr:colOff>330200</xdr:colOff>
      <xdr:row>42</xdr:row>
      <xdr:rowOff>27940</xdr:rowOff>
    </xdr:to>
    <xdr:sp macro="" textlink="">
      <xdr:nvSpPr>
        <xdr:cNvPr id="91" name="円/楕円 90"/>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92" name="テキスト ボックス 91"/>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97790</xdr:rowOff>
    </xdr:from>
    <xdr:to>
      <xdr:col>2</xdr:col>
      <xdr:colOff>127000</xdr:colOff>
      <xdr:row>42</xdr:row>
      <xdr:rowOff>27940</xdr:rowOff>
    </xdr:to>
    <xdr:sp macro="" textlink="">
      <xdr:nvSpPr>
        <xdr:cNvPr id="93" name="円/楕円 92"/>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12717</xdr:rowOff>
    </xdr:from>
    <xdr:ext cx="762000" cy="259045"/>
    <xdr:sp macro="" textlink="">
      <xdr:nvSpPr>
        <xdr:cNvPr id="94" name="テキスト ボックス 93"/>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歳入においては、地方税が増加したものの地方消費税交付金や臨時財政対策債の減少により全体では減少となった。また、歳出においては、繰出金や人件費が減少したが、扶助費が大幅に増加したため、その影響により経常収支比率は</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ポイント悪化した。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また、類似団体内の平均と比較しても上回る年が続いている。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経常経費等の削減を図るとともに、市税等の徴収強化、公債費の適正化を図りながら、経常収支比率の改善に努める。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94996</xdr:rowOff>
    </xdr:to>
    <xdr:cxnSp macro="">
      <xdr:nvCxnSpPr>
        <xdr:cNvPr id="127" name="直線コネクタ 126"/>
        <xdr:cNvCxnSpPr/>
      </xdr:nvCxnSpPr>
      <xdr:spPr>
        <a:xfrm>
          <a:off x="4114800" y="107998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94996</xdr:rowOff>
    </xdr:to>
    <xdr:cxnSp macro="">
      <xdr:nvCxnSpPr>
        <xdr:cNvPr id="130" name="直線コネクタ 129"/>
        <xdr:cNvCxnSpPr/>
      </xdr:nvCxnSpPr>
      <xdr:spPr>
        <a:xfrm flipV="1">
          <a:off x="3225800" y="107998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94996</xdr:rowOff>
    </xdr:to>
    <xdr:cxnSp macro="">
      <xdr:nvCxnSpPr>
        <xdr:cNvPr id="133" name="直線コネクタ 132"/>
        <xdr:cNvCxnSpPr/>
      </xdr:nvCxnSpPr>
      <xdr:spPr>
        <a:xfrm>
          <a:off x="2336800" y="1067435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126492</xdr:rowOff>
    </xdr:to>
    <xdr:cxnSp macro="">
      <xdr:nvCxnSpPr>
        <xdr:cNvPr id="136" name="直線コネクタ 135"/>
        <xdr:cNvCxnSpPr/>
      </xdr:nvCxnSpPr>
      <xdr:spPr>
        <a:xfrm flipV="1">
          <a:off x="1447800" y="106743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6" name="円/楕円 145"/>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16273</xdr:rowOff>
    </xdr:from>
    <xdr:ext cx="762000" cy="259045"/>
    <xdr:sp macro="" textlink="">
      <xdr:nvSpPr>
        <xdr:cNvPr id="147" name="財政構造の弾力性該当値テキスト"/>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48" name="円/楕円 147"/>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34053</xdr:rowOff>
    </xdr:from>
    <xdr:ext cx="736600" cy="259045"/>
    <xdr:sp macro="" textlink="">
      <xdr:nvSpPr>
        <xdr:cNvPr id="149" name="テキスト ボックス 148"/>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44196</xdr:rowOff>
    </xdr:from>
    <xdr:to>
      <xdr:col>4</xdr:col>
      <xdr:colOff>533400</xdr:colOff>
      <xdr:row>63</xdr:row>
      <xdr:rowOff>145796</xdr:rowOff>
    </xdr:to>
    <xdr:sp macro="" textlink="">
      <xdr:nvSpPr>
        <xdr:cNvPr id="150" name="円/楕円 149"/>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130573</xdr:rowOff>
    </xdr:from>
    <xdr:ext cx="762000" cy="259045"/>
    <xdr:sp macro="" textlink="">
      <xdr:nvSpPr>
        <xdr:cNvPr id="151" name="テキスト ボックス 150"/>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2" name="円/楕円 151"/>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3" name="テキスト ボックス 15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4" name="円/楕円 153"/>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162069</xdr:rowOff>
    </xdr:from>
    <xdr:ext cx="762000" cy="259045"/>
    <xdr:sp macro="" textlink="">
      <xdr:nvSpPr>
        <xdr:cNvPr id="155" name="テキスト ボックス 154"/>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人件費・物件費等については、職員数の削減や近年の退職者数が多いことなどから、人口一人当たりの決算額は類似団体平均を下回っている。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今後も事務事業及び組織機構の見直しを通じて、現行の水準を維持していく。</a:t>
          </a:r>
          <a:endParaRPr kumimoji="1" lang="en-US" altLang="ja-JP" sz="1300">
            <a:latin typeface="ＭＳ ゴシック" pitchFamily="49" charset="-128"/>
            <a:ea typeface="ＭＳ ゴシック" pitchFamily="49" charset="-128"/>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36897</xdr:rowOff>
    </xdr:from>
    <xdr:to>
      <xdr:col>7</xdr:col>
      <xdr:colOff>152400</xdr:colOff>
      <xdr:row>83</xdr:row>
      <xdr:rowOff>63280</xdr:rowOff>
    </xdr:to>
    <xdr:cxnSp macro="">
      <xdr:nvCxnSpPr>
        <xdr:cNvPr id="190" name="直線コネクタ 189"/>
        <xdr:cNvCxnSpPr/>
      </xdr:nvCxnSpPr>
      <xdr:spPr>
        <a:xfrm flipV="1">
          <a:off x="4114800" y="14267247"/>
          <a:ext cx="838200" cy="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19202</xdr:rowOff>
    </xdr:from>
    <xdr:to>
      <xdr:col>6</xdr:col>
      <xdr:colOff>0</xdr:colOff>
      <xdr:row>83</xdr:row>
      <xdr:rowOff>63280</xdr:rowOff>
    </xdr:to>
    <xdr:cxnSp macro="">
      <xdr:nvCxnSpPr>
        <xdr:cNvPr id="193" name="直線コネクタ 192"/>
        <xdr:cNvCxnSpPr/>
      </xdr:nvCxnSpPr>
      <xdr:spPr>
        <a:xfrm>
          <a:off x="3225800" y="14249552"/>
          <a:ext cx="8890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132283</xdr:rowOff>
    </xdr:from>
    <xdr:to>
      <xdr:col>4</xdr:col>
      <xdr:colOff>482600</xdr:colOff>
      <xdr:row>83</xdr:row>
      <xdr:rowOff>19202</xdr:rowOff>
    </xdr:to>
    <xdr:cxnSp macro="">
      <xdr:nvCxnSpPr>
        <xdr:cNvPr id="196" name="直線コネクタ 195"/>
        <xdr:cNvCxnSpPr/>
      </xdr:nvCxnSpPr>
      <xdr:spPr>
        <a:xfrm>
          <a:off x="2336800" y="14191183"/>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132283</xdr:rowOff>
    </xdr:from>
    <xdr:to>
      <xdr:col>3</xdr:col>
      <xdr:colOff>279400</xdr:colOff>
      <xdr:row>82</xdr:row>
      <xdr:rowOff>142218</xdr:rowOff>
    </xdr:to>
    <xdr:cxnSp macro="">
      <xdr:nvCxnSpPr>
        <xdr:cNvPr id="199" name="直線コネクタ 198"/>
        <xdr:cNvCxnSpPr/>
      </xdr:nvCxnSpPr>
      <xdr:spPr>
        <a:xfrm flipV="1">
          <a:off x="1447800" y="14191183"/>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157547</xdr:rowOff>
    </xdr:from>
    <xdr:to>
      <xdr:col>7</xdr:col>
      <xdr:colOff>203200</xdr:colOff>
      <xdr:row>83</xdr:row>
      <xdr:rowOff>87697</xdr:rowOff>
    </xdr:to>
    <xdr:sp macro="" textlink="">
      <xdr:nvSpPr>
        <xdr:cNvPr id="209" name="円/楕円 208"/>
        <xdr:cNvSpPr/>
      </xdr:nvSpPr>
      <xdr:spPr>
        <a:xfrm>
          <a:off x="4902200" y="14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2624</xdr:rowOff>
    </xdr:from>
    <xdr:ext cx="762000" cy="259045"/>
    <xdr:sp macro="" textlink="">
      <xdr:nvSpPr>
        <xdr:cNvPr id="210" name="人件費・物件費等の状況該当値テキスト"/>
        <xdr:cNvSpPr txBox="1"/>
      </xdr:nvSpPr>
      <xdr:spPr>
        <a:xfrm>
          <a:off x="5041900" y="1406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12480</xdr:rowOff>
    </xdr:from>
    <xdr:to>
      <xdr:col>6</xdr:col>
      <xdr:colOff>50800</xdr:colOff>
      <xdr:row>83</xdr:row>
      <xdr:rowOff>114080</xdr:rowOff>
    </xdr:to>
    <xdr:sp macro="" textlink="">
      <xdr:nvSpPr>
        <xdr:cNvPr id="211" name="円/楕円 210"/>
        <xdr:cNvSpPr/>
      </xdr:nvSpPr>
      <xdr:spPr>
        <a:xfrm>
          <a:off x="4064000" y="142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124257</xdr:rowOff>
    </xdr:from>
    <xdr:ext cx="736600" cy="259045"/>
    <xdr:sp macro="" textlink="">
      <xdr:nvSpPr>
        <xdr:cNvPr id="212" name="テキスト ボックス 211"/>
        <xdr:cNvSpPr txBox="1"/>
      </xdr:nvSpPr>
      <xdr:spPr>
        <a:xfrm>
          <a:off x="3733800" y="1401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139852</xdr:rowOff>
    </xdr:from>
    <xdr:to>
      <xdr:col>4</xdr:col>
      <xdr:colOff>533400</xdr:colOff>
      <xdr:row>83</xdr:row>
      <xdr:rowOff>70002</xdr:rowOff>
    </xdr:to>
    <xdr:sp macro="" textlink="">
      <xdr:nvSpPr>
        <xdr:cNvPr id="213" name="円/楕円 212"/>
        <xdr:cNvSpPr/>
      </xdr:nvSpPr>
      <xdr:spPr>
        <a:xfrm>
          <a:off x="3175000" y="1419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80179</xdr:rowOff>
    </xdr:from>
    <xdr:ext cx="762000" cy="259045"/>
    <xdr:sp macro="" textlink="">
      <xdr:nvSpPr>
        <xdr:cNvPr id="214" name="テキスト ボックス 213"/>
        <xdr:cNvSpPr txBox="1"/>
      </xdr:nvSpPr>
      <xdr:spPr>
        <a:xfrm>
          <a:off x="2844800" y="1396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81483</xdr:rowOff>
    </xdr:from>
    <xdr:to>
      <xdr:col>3</xdr:col>
      <xdr:colOff>330200</xdr:colOff>
      <xdr:row>83</xdr:row>
      <xdr:rowOff>11633</xdr:rowOff>
    </xdr:to>
    <xdr:sp macro="" textlink="">
      <xdr:nvSpPr>
        <xdr:cNvPr id="215" name="円/楕円 214"/>
        <xdr:cNvSpPr/>
      </xdr:nvSpPr>
      <xdr:spPr>
        <a:xfrm>
          <a:off x="2286000" y="14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21810</xdr:rowOff>
    </xdr:from>
    <xdr:ext cx="762000" cy="259045"/>
    <xdr:sp macro="" textlink="">
      <xdr:nvSpPr>
        <xdr:cNvPr id="216" name="テキスト ボックス 215"/>
        <xdr:cNvSpPr txBox="1"/>
      </xdr:nvSpPr>
      <xdr:spPr>
        <a:xfrm>
          <a:off x="1955800" y="1390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91418</xdr:rowOff>
    </xdr:from>
    <xdr:to>
      <xdr:col>2</xdr:col>
      <xdr:colOff>127000</xdr:colOff>
      <xdr:row>83</xdr:row>
      <xdr:rowOff>21568</xdr:rowOff>
    </xdr:to>
    <xdr:sp macro="" textlink="">
      <xdr:nvSpPr>
        <xdr:cNvPr id="217" name="円/楕円 216"/>
        <xdr:cNvSpPr/>
      </xdr:nvSpPr>
      <xdr:spPr>
        <a:xfrm>
          <a:off x="1397000" y="141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31745</xdr:rowOff>
    </xdr:from>
    <xdr:ext cx="762000" cy="259045"/>
    <xdr:sp macro="" textlink="">
      <xdr:nvSpPr>
        <xdr:cNvPr id="218" name="テキスト ボックス 217"/>
        <xdr:cNvSpPr txBox="1"/>
      </xdr:nvSpPr>
      <xdr:spPr>
        <a:xfrm>
          <a:off x="1066800" y="139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大量の定年退職が近年続き、職員の年齢構成の低年齢化が進み、経験年数が短い職員の昇格者が増えている。このため、国家公務員の給料水準との比較において、一部の年齢階層の平均給料に差があるために、ラスパイレス指数が高くなっている。今後、県、近隣市の状況を踏まえ、昇給制度の見直しを検討する等、給与水準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29211</xdr:rowOff>
    </xdr:to>
    <xdr:cxnSp macro="">
      <xdr:nvCxnSpPr>
        <xdr:cNvPr id="252" name="直線コネクタ 251"/>
        <xdr:cNvCxnSpPr/>
      </xdr:nvCxnSpPr>
      <xdr:spPr>
        <a:xfrm flipV="1">
          <a:off x="16179800" y="147256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29211</xdr:rowOff>
    </xdr:to>
    <xdr:cxnSp macro="">
      <xdr:nvCxnSpPr>
        <xdr:cNvPr id="255" name="直線コネクタ 254"/>
        <xdr:cNvCxnSpPr/>
      </xdr:nvCxnSpPr>
      <xdr:spPr>
        <a:xfrm>
          <a:off x="15290800" y="147578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13123</xdr:rowOff>
    </xdr:to>
    <xdr:cxnSp macro="">
      <xdr:nvCxnSpPr>
        <xdr:cNvPr id="258" name="直線コネクタ 257"/>
        <xdr:cNvCxnSpPr/>
      </xdr:nvCxnSpPr>
      <xdr:spPr>
        <a:xfrm>
          <a:off x="14401800" y="146773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69850</xdr:rowOff>
    </xdr:to>
    <xdr:cxnSp macro="">
      <xdr:nvCxnSpPr>
        <xdr:cNvPr id="261" name="直線コネクタ 260"/>
        <xdr:cNvCxnSpPr/>
      </xdr:nvCxnSpPr>
      <xdr:spPr>
        <a:xfrm flipV="1">
          <a:off x="13512800" y="14677389"/>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2"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3" name="円/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5" name="円/楕円 274"/>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76" name="テキスト ボックス 27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7" name="円/楕円 276"/>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8" name="テキスト ボックス 277"/>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行政改革行動計画等に基づき職員数の削減を実施してきたため、平成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月</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日現在の職員数から</a:t>
          </a:r>
          <a:r>
            <a:rPr kumimoji="1" lang="en-US" altLang="ja-JP" sz="1300">
              <a:latin typeface="ＭＳ ゴシック" pitchFamily="49" charset="-128"/>
              <a:ea typeface="ＭＳ ゴシック" pitchFamily="49" charset="-128"/>
            </a:rPr>
            <a:t>9.5</a:t>
          </a:r>
          <a:r>
            <a:rPr kumimoji="1" lang="ja-JP" altLang="en-US" sz="1300">
              <a:latin typeface="ＭＳ ゴシック" pitchFamily="49" charset="-128"/>
              <a:ea typeface="ＭＳ ゴシック" pitchFamily="49" charset="-128"/>
            </a:rPr>
            <a:t>％の削減となっている。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今後も引き続き、市民サービスの提供に必要な職員数を確保し、適切な定員管理の維持に努めたい。</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128481</xdr:rowOff>
    </xdr:from>
    <xdr:to>
      <xdr:col>24</xdr:col>
      <xdr:colOff>558800</xdr:colOff>
      <xdr:row>59</xdr:row>
      <xdr:rowOff>134514</xdr:rowOff>
    </xdr:to>
    <xdr:cxnSp macro="">
      <xdr:nvCxnSpPr>
        <xdr:cNvPr id="315" name="直線コネクタ 314"/>
        <xdr:cNvCxnSpPr/>
      </xdr:nvCxnSpPr>
      <xdr:spPr>
        <a:xfrm>
          <a:off x="16179800" y="1024403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128481</xdr:rowOff>
    </xdr:from>
    <xdr:to>
      <xdr:col>23</xdr:col>
      <xdr:colOff>406400</xdr:colOff>
      <xdr:row>59</xdr:row>
      <xdr:rowOff>134514</xdr:rowOff>
    </xdr:to>
    <xdr:cxnSp macro="">
      <xdr:nvCxnSpPr>
        <xdr:cNvPr id="318" name="直線コネクタ 317"/>
        <xdr:cNvCxnSpPr/>
      </xdr:nvCxnSpPr>
      <xdr:spPr>
        <a:xfrm flipV="1">
          <a:off x="15290800" y="1024403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116417</xdr:rowOff>
    </xdr:from>
    <xdr:to>
      <xdr:col>22</xdr:col>
      <xdr:colOff>203200</xdr:colOff>
      <xdr:row>59</xdr:row>
      <xdr:rowOff>134514</xdr:rowOff>
    </xdr:to>
    <xdr:cxnSp macro="">
      <xdr:nvCxnSpPr>
        <xdr:cNvPr id="321" name="直線コネクタ 320"/>
        <xdr:cNvCxnSpPr/>
      </xdr:nvCxnSpPr>
      <xdr:spPr>
        <a:xfrm>
          <a:off x="14401800" y="102319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116417</xdr:rowOff>
    </xdr:from>
    <xdr:to>
      <xdr:col>21</xdr:col>
      <xdr:colOff>0</xdr:colOff>
      <xdr:row>59</xdr:row>
      <xdr:rowOff>118428</xdr:rowOff>
    </xdr:to>
    <xdr:cxnSp macro="">
      <xdr:nvCxnSpPr>
        <xdr:cNvPr id="324" name="直線コネクタ 323"/>
        <xdr:cNvCxnSpPr/>
      </xdr:nvCxnSpPr>
      <xdr:spPr>
        <a:xfrm flipV="1">
          <a:off x="13512800" y="1023196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83714</xdr:rowOff>
    </xdr:from>
    <xdr:to>
      <xdr:col>24</xdr:col>
      <xdr:colOff>609600</xdr:colOff>
      <xdr:row>60</xdr:row>
      <xdr:rowOff>13864</xdr:rowOff>
    </xdr:to>
    <xdr:sp macro="" textlink="">
      <xdr:nvSpPr>
        <xdr:cNvPr id="334" name="円/楕円 333"/>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100241</xdr:rowOff>
    </xdr:from>
    <xdr:ext cx="762000" cy="259045"/>
    <xdr:sp macro="" textlink="">
      <xdr:nvSpPr>
        <xdr:cNvPr id="335" name="定員管理の状況該当値テキスト"/>
        <xdr:cNvSpPr txBox="1"/>
      </xdr:nvSpPr>
      <xdr:spPr>
        <a:xfrm>
          <a:off x="17106900" y="100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77681</xdr:rowOff>
    </xdr:from>
    <xdr:to>
      <xdr:col>23</xdr:col>
      <xdr:colOff>457200</xdr:colOff>
      <xdr:row>60</xdr:row>
      <xdr:rowOff>7831</xdr:rowOff>
    </xdr:to>
    <xdr:sp macro="" textlink="">
      <xdr:nvSpPr>
        <xdr:cNvPr id="336" name="円/楕円 335"/>
        <xdr:cNvSpPr/>
      </xdr:nvSpPr>
      <xdr:spPr>
        <a:xfrm>
          <a:off x="16129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18008</xdr:rowOff>
    </xdr:from>
    <xdr:ext cx="736600" cy="259045"/>
    <xdr:sp macro="" textlink="">
      <xdr:nvSpPr>
        <xdr:cNvPr id="337" name="テキスト ボックス 336"/>
        <xdr:cNvSpPr txBox="1"/>
      </xdr:nvSpPr>
      <xdr:spPr>
        <a:xfrm>
          <a:off x="15798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83714</xdr:rowOff>
    </xdr:from>
    <xdr:to>
      <xdr:col>22</xdr:col>
      <xdr:colOff>254000</xdr:colOff>
      <xdr:row>60</xdr:row>
      <xdr:rowOff>13864</xdr:rowOff>
    </xdr:to>
    <xdr:sp macro="" textlink="">
      <xdr:nvSpPr>
        <xdr:cNvPr id="338" name="円/楕円 337"/>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24041</xdr:rowOff>
    </xdr:from>
    <xdr:ext cx="762000" cy="259045"/>
    <xdr:sp macro="" textlink="">
      <xdr:nvSpPr>
        <xdr:cNvPr id="339" name="テキスト ボックス 338"/>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65617</xdr:rowOff>
    </xdr:from>
    <xdr:to>
      <xdr:col>21</xdr:col>
      <xdr:colOff>50800</xdr:colOff>
      <xdr:row>59</xdr:row>
      <xdr:rowOff>167217</xdr:rowOff>
    </xdr:to>
    <xdr:sp macro="" textlink="">
      <xdr:nvSpPr>
        <xdr:cNvPr id="340" name="円/楕円 339"/>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5944</xdr:rowOff>
    </xdr:from>
    <xdr:ext cx="762000" cy="259045"/>
    <xdr:sp macro="" textlink="">
      <xdr:nvSpPr>
        <xdr:cNvPr id="341" name="テキスト ボックス 340"/>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67628</xdr:rowOff>
    </xdr:from>
    <xdr:to>
      <xdr:col>19</xdr:col>
      <xdr:colOff>533400</xdr:colOff>
      <xdr:row>59</xdr:row>
      <xdr:rowOff>169228</xdr:rowOff>
    </xdr:to>
    <xdr:sp macro="" textlink="">
      <xdr:nvSpPr>
        <xdr:cNvPr id="342" name="円/楕円 341"/>
        <xdr:cNvSpPr/>
      </xdr:nvSpPr>
      <xdr:spPr>
        <a:xfrm>
          <a:off x="13462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7955</xdr:rowOff>
    </xdr:from>
    <xdr:ext cx="762000" cy="259045"/>
    <xdr:sp macro="" textlink="">
      <xdr:nvSpPr>
        <xdr:cNvPr id="343" name="テキスト ボックス 342"/>
        <xdr:cNvSpPr txBox="1"/>
      </xdr:nvSpPr>
      <xdr:spPr>
        <a:xfrm>
          <a:off x="13131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年度に下水道事業が公営企業会計に移行したことに伴い、</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年度が打ち切り決算となったため、地方債の償還の財源となる繰入金の額が減少し、実質公債費比率が</a:t>
          </a:r>
          <a:r>
            <a:rPr kumimoji="1" lang="en-US" altLang="ja-JP" sz="1300">
              <a:latin typeface="ＭＳ ゴシック" pitchFamily="49" charset="-128"/>
              <a:ea typeface="ＭＳ ゴシック" pitchFamily="49" charset="-128"/>
            </a:rPr>
            <a:t>0.1</a:t>
          </a:r>
          <a:r>
            <a:rPr kumimoji="1" lang="ja-JP" altLang="en-US" sz="1300">
              <a:latin typeface="ＭＳ ゴシック" pitchFamily="49" charset="-128"/>
              <a:ea typeface="ＭＳ ゴシック" pitchFamily="49" charset="-128"/>
            </a:rPr>
            <a:t>ポイント改善している。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しかしながら、類似団体の平均と比較しても、依然として高い水準であるため、今後も地方債発行額を抑制し、公債費負担の適正化を図っていく。</a:t>
          </a:r>
          <a:endParaRPr kumimoji="1" lang="en-US" altLang="ja-JP" sz="1300">
            <a:latin typeface="ＭＳ ゴシック" pitchFamily="49" charset="-128"/>
            <a:ea typeface="ＭＳ ゴシック" pitchFamily="49" charset="-128"/>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88265</xdr:rowOff>
    </xdr:from>
    <xdr:to>
      <xdr:col>24</xdr:col>
      <xdr:colOff>558800</xdr:colOff>
      <xdr:row>41</xdr:row>
      <xdr:rowOff>94297</xdr:rowOff>
    </xdr:to>
    <xdr:cxnSp macro="">
      <xdr:nvCxnSpPr>
        <xdr:cNvPr id="373" name="直線コネクタ 372"/>
        <xdr:cNvCxnSpPr/>
      </xdr:nvCxnSpPr>
      <xdr:spPr>
        <a:xfrm flipV="1">
          <a:off x="16179800" y="711771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94297</xdr:rowOff>
    </xdr:from>
    <xdr:to>
      <xdr:col>23</xdr:col>
      <xdr:colOff>406400</xdr:colOff>
      <xdr:row>41</xdr:row>
      <xdr:rowOff>112395</xdr:rowOff>
    </xdr:to>
    <xdr:cxnSp macro="">
      <xdr:nvCxnSpPr>
        <xdr:cNvPr id="376" name="直線コネクタ 375"/>
        <xdr:cNvCxnSpPr/>
      </xdr:nvCxnSpPr>
      <xdr:spPr>
        <a:xfrm flipV="1">
          <a:off x="15290800" y="71237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41</xdr:row>
      <xdr:rowOff>136525</xdr:rowOff>
    </xdr:to>
    <xdr:cxnSp macro="">
      <xdr:nvCxnSpPr>
        <xdr:cNvPr id="379" name="直線コネクタ 378"/>
        <xdr:cNvCxnSpPr/>
      </xdr:nvCxnSpPr>
      <xdr:spPr>
        <a:xfrm flipV="1">
          <a:off x="14401800" y="71418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41</xdr:row>
      <xdr:rowOff>166688</xdr:rowOff>
    </xdr:to>
    <xdr:cxnSp macro="">
      <xdr:nvCxnSpPr>
        <xdr:cNvPr id="382" name="直線コネクタ 381"/>
        <xdr:cNvCxnSpPr/>
      </xdr:nvCxnSpPr>
      <xdr:spPr>
        <a:xfrm flipV="1">
          <a:off x="13512800" y="716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2" name="円/楕円 391"/>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3"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43497</xdr:rowOff>
    </xdr:from>
    <xdr:to>
      <xdr:col>23</xdr:col>
      <xdr:colOff>457200</xdr:colOff>
      <xdr:row>41</xdr:row>
      <xdr:rowOff>145097</xdr:rowOff>
    </xdr:to>
    <xdr:sp macro="" textlink="">
      <xdr:nvSpPr>
        <xdr:cNvPr id="394" name="円/楕円 393"/>
        <xdr:cNvSpPr/>
      </xdr:nvSpPr>
      <xdr:spPr>
        <a:xfrm>
          <a:off x="16129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129874</xdr:rowOff>
    </xdr:from>
    <xdr:ext cx="736600" cy="259045"/>
    <xdr:sp macro="" textlink="">
      <xdr:nvSpPr>
        <xdr:cNvPr id="395" name="テキスト ボックス 394"/>
        <xdr:cNvSpPr txBox="1"/>
      </xdr:nvSpPr>
      <xdr:spPr>
        <a:xfrm>
          <a:off x="15798800" y="715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396" name="円/楕円 395"/>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397" name="テキスト ボックス 396"/>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398" name="円/楕円 397"/>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399" name="テキスト ボックス 398"/>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400" name="円/楕円 399"/>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30815</xdr:rowOff>
    </xdr:from>
    <xdr:ext cx="762000" cy="259045"/>
    <xdr:sp macro="" textlink="">
      <xdr:nvSpPr>
        <xdr:cNvPr id="401" name="テキスト ボックス 400"/>
        <xdr:cNvSpPr txBox="1"/>
      </xdr:nvSpPr>
      <xdr:spPr>
        <a:xfrm>
          <a:off x="13131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財政調整基金においては平成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年度に続き取り崩しを行ったが、公営企業債等繰入見込額の減少により、将来負担比率は改善している状況である。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しかしながら、類似団体平均と比較すると依然として高い水準となっているため、今後も地方債発行額の適正な管理を行い、将来への負担を減らしていくよう努める。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144653</xdr:rowOff>
    </xdr:from>
    <xdr:to>
      <xdr:col>24</xdr:col>
      <xdr:colOff>558800</xdr:colOff>
      <xdr:row>17</xdr:row>
      <xdr:rowOff>12615</xdr:rowOff>
    </xdr:to>
    <xdr:cxnSp macro="">
      <xdr:nvCxnSpPr>
        <xdr:cNvPr id="435" name="直線コネクタ 434"/>
        <xdr:cNvCxnSpPr/>
      </xdr:nvCxnSpPr>
      <xdr:spPr>
        <a:xfrm flipV="1">
          <a:off x="16179800" y="2887853"/>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12615</xdr:rowOff>
    </xdr:from>
    <xdr:to>
      <xdr:col>23</xdr:col>
      <xdr:colOff>406400</xdr:colOff>
      <xdr:row>17</xdr:row>
      <xdr:rowOff>49615</xdr:rowOff>
    </xdr:to>
    <xdr:cxnSp macro="">
      <xdr:nvCxnSpPr>
        <xdr:cNvPr id="438" name="直線コネクタ 437"/>
        <xdr:cNvCxnSpPr/>
      </xdr:nvCxnSpPr>
      <xdr:spPr>
        <a:xfrm flipV="1">
          <a:off x="15290800" y="2927265"/>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49615</xdr:rowOff>
    </xdr:from>
    <xdr:to>
      <xdr:col>22</xdr:col>
      <xdr:colOff>203200</xdr:colOff>
      <xdr:row>17</xdr:row>
      <xdr:rowOff>70527</xdr:rowOff>
    </xdr:to>
    <xdr:cxnSp macro="">
      <xdr:nvCxnSpPr>
        <xdr:cNvPr id="441" name="直線コネクタ 440"/>
        <xdr:cNvCxnSpPr/>
      </xdr:nvCxnSpPr>
      <xdr:spPr>
        <a:xfrm flipV="1">
          <a:off x="14401800" y="2964265"/>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70527</xdr:rowOff>
    </xdr:from>
    <xdr:to>
      <xdr:col>21</xdr:col>
      <xdr:colOff>0</xdr:colOff>
      <xdr:row>17</xdr:row>
      <xdr:rowOff>110744</xdr:rowOff>
    </xdr:to>
    <xdr:cxnSp macro="">
      <xdr:nvCxnSpPr>
        <xdr:cNvPr id="444" name="直線コネクタ 443"/>
        <xdr:cNvCxnSpPr/>
      </xdr:nvCxnSpPr>
      <xdr:spPr>
        <a:xfrm flipV="1">
          <a:off x="13512800" y="2985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93853</xdr:rowOff>
    </xdr:from>
    <xdr:to>
      <xdr:col>24</xdr:col>
      <xdr:colOff>609600</xdr:colOff>
      <xdr:row>17</xdr:row>
      <xdr:rowOff>24003</xdr:rowOff>
    </xdr:to>
    <xdr:sp macro="" textlink="">
      <xdr:nvSpPr>
        <xdr:cNvPr id="454" name="円/楕円 453"/>
        <xdr:cNvSpPr/>
      </xdr:nvSpPr>
      <xdr:spPr>
        <a:xfrm>
          <a:off x="169672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65930</xdr:rowOff>
    </xdr:from>
    <xdr:ext cx="762000" cy="259045"/>
    <xdr:sp macro="" textlink="">
      <xdr:nvSpPr>
        <xdr:cNvPr id="455" name="将来負担の状況該当値テキスト"/>
        <xdr:cNvSpPr txBox="1"/>
      </xdr:nvSpPr>
      <xdr:spPr>
        <a:xfrm>
          <a:off x="17106900" y="280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133265</xdr:rowOff>
    </xdr:from>
    <xdr:to>
      <xdr:col>23</xdr:col>
      <xdr:colOff>457200</xdr:colOff>
      <xdr:row>17</xdr:row>
      <xdr:rowOff>63415</xdr:rowOff>
    </xdr:to>
    <xdr:sp macro="" textlink="">
      <xdr:nvSpPr>
        <xdr:cNvPr id="456" name="円/楕円 455"/>
        <xdr:cNvSpPr/>
      </xdr:nvSpPr>
      <xdr:spPr>
        <a:xfrm>
          <a:off x="16129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48192</xdr:rowOff>
    </xdr:from>
    <xdr:ext cx="736600" cy="259045"/>
    <xdr:sp macro="" textlink="">
      <xdr:nvSpPr>
        <xdr:cNvPr id="457" name="テキスト ボックス 456"/>
        <xdr:cNvSpPr txBox="1"/>
      </xdr:nvSpPr>
      <xdr:spPr>
        <a:xfrm>
          <a:off x="15798800" y="296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170265</xdr:rowOff>
    </xdr:from>
    <xdr:to>
      <xdr:col>22</xdr:col>
      <xdr:colOff>254000</xdr:colOff>
      <xdr:row>17</xdr:row>
      <xdr:rowOff>100415</xdr:rowOff>
    </xdr:to>
    <xdr:sp macro="" textlink="">
      <xdr:nvSpPr>
        <xdr:cNvPr id="458" name="円/楕円 457"/>
        <xdr:cNvSpPr/>
      </xdr:nvSpPr>
      <xdr:spPr>
        <a:xfrm>
          <a:off x="15240000" y="2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85192</xdr:rowOff>
    </xdr:from>
    <xdr:ext cx="762000" cy="259045"/>
    <xdr:sp macro="" textlink="">
      <xdr:nvSpPr>
        <xdr:cNvPr id="459" name="テキスト ボックス 458"/>
        <xdr:cNvSpPr txBox="1"/>
      </xdr:nvSpPr>
      <xdr:spPr>
        <a:xfrm>
          <a:off x="14909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19727</xdr:rowOff>
    </xdr:from>
    <xdr:to>
      <xdr:col>21</xdr:col>
      <xdr:colOff>50800</xdr:colOff>
      <xdr:row>17</xdr:row>
      <xdr:rowOff>121327</xdr:rowOff>
    </xdr:to>
    <xdr:sp macro="" textlink="">
      <xdr:nvSpPr>
        <xdr:cNvPr id="460" name="円/楕円 459"/>
        <xdr:cNvSpPr/>
      </xdr:nvSpPr>
      <xdr:spPr>
        <a:xfrm>
          <a:off x="14351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106104</xdr:rowOff>
    </xdr:from>
    <xdr:ext cx="762000" cy="259045"/>
    <xdr:sp macro="" textlink="">
      <xdr:nvSpPr>
        <xdr:cNvPr id="461" name="テキスト ボックス 460"/>
        <xdr:cNvSpPr txBox="1"/>
      </xdr:nvSpPr>
      <xdr:spPr>
        <a:xfrm>
          <a:off x="14020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59944</xdr:rowOff>
    </xdr:from>
    <xdr:to>
      <xdr:col>19</xdr:col>
      <xdr:colOff>533400</xdr:colOff>
      <xdr:row>17</xdr:row>
      <xdr:rowOff>161544</xdr:rowOff>
    </xdr:to>
    <xdr:sp macro="" textlink="">
      <xdr:nvSpPr>
        <xdr:cNvPr id="462" name="円/楕円 461"/>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146321</xdr:rowOff>
    </xdr:from>
    <xdr:ext cx="762000" cy="259045"/>
    <xdr:sp macro="" textlink="">
      <xdr:nvSpPr>
        <xdr:cNvPr id="463" name="テキスト ボックス 462"/>
        <xdr:cNvSpPr txBox="1"/>
      </xdr:nvSpPr>
      <xdr:spPr>
        <a:xfrm>
          <a:off x="13131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近年の定年・勧奨退職者が多いため</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年連続で減少しており、類似団体内平均に近づいている。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今後も事務事業の見直しなど事務の効率化を図り、それに見合った適正な職員数を維持していくとともに改善に取り組んでいく。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97608</xdr:rowOff>
    </xdr:from>
    <xdr:to>
      <xdr:col>7</xdr:col>
      <xdr:colOff>15875</xdr:colOff>
      <xdr:row>36</xdr:row>
      <xdr:rowOff>104140</xdr:rowOff>
    </xdr:to>
    <xdr:cxnSp macro="">
      <xdr:nvCxnSpPr>
        <xdr:cNvPr id="68" name="直線コネクタ 67"/>
        <xdr:cNvCxnSpPr/>
      </xdr:nvCxnSpPr>
      <xdr:spPr>
        <a:xfrm flipV="1">
          <a:off x="3987800" y="62698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130266</xdr:rowOff>
    </xdr:to>
    <xdr:cxnSp macro="">
      <xdr:nvCxnSpPr>
        <xdr:cNvPr id="71" name="直線コネクタ 70"/>
        <xdr:cNvCxnSpPr/>
      </xdr:nvCxnSpPr>
      <xdr:spPr>
        <a:xfrm flipV="1">
          <a:off x="3098800" y="6276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130266</xdr:rowOff>
    </xdr:to>
    <xdr:cxnSp macro="">
      <xdr:nvCxnSpPr>
        <xdr:cNvPr id="74" name="直線コネクタ 73"/>
        <xdr:cNvCxnSpPr/>
      </xdr:nvCxnSpPr>
      <xdr:spPr>
        <a:xfrm>
          <a:off x="2209800" y="621755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45357</xdr:rowOff>
    </xdr:from>
    <xdr:to>
      <xdr:col>3</xdr:col>
      <xdr:colOff>142875</xdr:colOff>
      <xdr:row>36</xdr:row>
      <xdr:rowOff>123734</xdr:rowOff>
    </xdr:to>
    <xdr:cxnSp macro="">
      <xdr:nvCxnSpPr>
        <xdr:cNvPr id="77" name="直線コネクタ 76"/>
        <xdr:cNvCxnSpPr/>
      </xdr:nvCxnSpPr>
      <xdr:spPr>
        <a:xfrm flipV="1">
          <a:off x="1320800" y="6217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46808</xdr:rowOff>
    </xdr:from>
    <xdr:to>
      <xdr:col>7</xdr:col>
      <xdr:colOff>66675</xdr:colOff>
      <xdr:row>36</xdr:row>
      <xdr:rowOff>148408</xdr:rowOff>
    </xdr:to>
    <xdr:sp macro="" textlink="">
      <xdr:nvSpPr>
        <xdr:cNvPr id="87" name="円/楕円 86"/>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18885</xdr:rowOff>
    </xdr:from>
    <xdr:ext cx="762000" cy="259045"/>
    <xdr:sp macro="" textlink="">
      <xdr:nvSpPr>
        <xdr:cNvPr id="88" name="人件費該当値テキスト"/>
        <xdr:cNvSpPr txBox="1"/>
      </xdr:nvSpPr>
      <xdr:spPr>
        <a:xfrm>
          <a:off x="4914900" y="61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9" name="円/楕円 88"/>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90" name="テキスト ボックス 89"/>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79466</xdr:rowOff>
    </xdr:from>
    <xdr:to>
      <xdr:col>4</xdr:col>
      <xdr:colOff>396875</xdr:colOff>
      <xdr:row>37</xdr:row>
      <xdr:rowOff>9616</xdr:rowOff>
    </xdr:to>
    <xdr:sp macro="" textlink="">
      <xdr:nvSpPr>
        <xdr:cNvPr id="91" name="円/楕円 90"/>
        <xdr:cNvSpPr/>
      </xdr:nvSpPr>
      <xdr:spPr>
        <a:xfrm>
          <a:off x="3048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165843</xdr:rowOff>
    </xdr:from>
    <xdr:ext cx="762000" cy="259045"/>
    <xdr:sp macro="" textlink="">
      <xdr:nvSpPr>
        <xdr:cNvPr id="92" name="テキスト ボックス 91"/>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166007</xdr:rowOff>
    </xdr:from>
    <xdr:to>
      <xdr:col>3</xdr:col>
      <xdr:colOff>193675</xdr:colOff>
      <xdr:row>36</xdr:row>
      <xdr:rowOff>96157</xdr:rowOff>
    </xdr:to>
    <xdr:sp macro="" textlink="">
      <xdr:nvSpPr>
        <xdr:cNvPr id="93" name="円/楕円 92"/>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80934</xdr:rowOff>
    </xdr:from>
    <xdr:ext cx="762000" cy="259045"/>
    <xdr:sp macro="" textlink="">
      <xdr:nvSpPr>
        <xdr:cNvPr id="94" name="テキスト ボックス 93"/>
        <xdr:cNvSpPr txBox="1"/>
      </xdr:nvSpPr>
      <xdr:spPr>
        <a:xfrm>
          <a:off x="1828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72934</xdr:rowOff>
    </xdr:from>
    <xdr:to>
      <xdr:col>1</xdr:col>
      <xdr:colOff>676275</xdr:colOff>
      <xdr:row>37</xdr:row>
      <xdr:rowOff>3084</xdr:rowOff>
    </xdr:to>
    <xdr:sp macro="" textlink="">
      <xdr:nvSpPr>
        <xdr:cNvPr id="95" name="円/楕円 94"/>
        <xdr:cNvSpPr/>
      </xdr:nvSpPr>
      <xdr:spPr>
        <a:xfrm>
          <a:off x="1270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159311</xdr:rowOff>
    </xdr:from>
    <xdr:ext cx="762000" cy="259045"/>
    <xdr:sp macro="" textlink="">
      <xdr:nvSpPr>
        <xdr:cNvPr id="96" name="テキスト ボックス 95"/>
        <xdr:cNvSpPr txBox="1"/>
      </xdr:nvSpPr>
      <xdr:spPr>
        <a:xfrm>
          <a:off x="939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経常一般財源が減少したものの、物件費における経常経費充当一般財源も減少したため、経常収支比率は</a:t>
          </a:r>
          <a:r>
            <a:rPr kumimoji="1" lang="en-US" altLang="ja-JP" sz="1300">
              <a:latin typeface="ＭＳ ゴシック" pitchFamily="49" charset="-128"/>
              <a:ea typeface="ＭＳ ゴシック" pitchFamily="49" charset="-128"/>
            </a:rPr>
            <a:t>0.1</a:t>
          </a:r>
          <a:r>
            <a:rPr kumimoji="1" lang="ja-JP" altLang="en-US" sz="1300">
              <a:latin typeface="ＭＳ ゴシック" pitchFamily="49" charset="-128"/>
              <a:ea typeface="ＭＳ ゴシック" pitchFamily="49" charset="-128"/>
            </a:rPr>
            <a:t>ポイント減少している。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類似団体内の平均と比較すると</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ポイント下回っており、今後も経常経費を抑制するとともに、業務の外部委託については費用対効果を検証するなど物件費の抑制を図っていく。</a:t>
          </a:r>
          <a:endParaRPr kumimoji="1" lang="en-US" altLang="ja-JP" sz="1300">
            <a:latin typeface="ＭＳ ゴシック" pitchFamily="49" charset="-128"/>
            <a:ea typeface="ＭＳ ゴシック" pitchFamily="49" charset="-128"/>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83566</xdr:rowOff>
    </xdr:from>
    <xdr:to>
      <xdr:col>24</xdr:col>
      <xdr:colOff>31750</xdr:colOff>
      <xdr:row>15</xdr:row>
      <xdr:rowOff>92710</xdr:rowOff>
    </xdr:to>
    <xdr:cxnSp macro="">
      <xdr:nvCxnSpPr>
        <xdr:cNvPr id="127" name="直線コネクタ 126"/>
        <xdr:cNvCxnSpPr/>
      </xdr:nvCxnSpPr>
      <xdr:spPr>
        <a:xfrm flipV="1">
          <a:off x="15671800" y="2655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110998</xdr:rowOff>
    </xdr:to>
    <xdr:cxnSp macro="">
      <xdr:nvCxnSpPr>
        <xdr:cNvPr id="130" name="直線コネクタ 129"/>
        <xdr:cNvCxnSpPr/>
      </xdr:nvCxnSpPr>
      <xdr:spPr>
        <a:xfrm flipV="1">
          <a:off x="14782800" y="2664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10414</xdr:rowOff>
    </xdr:from>
    <xdr:to>
      <xdr:col>21</xdr:col>
      <xdr:colOff>361950</xdr:colOff>
      <xdr:row>15</xdr:row>
      <xdr:rowOff>110998</xdr:rowOff>
    </xdr:to>
    <xdr:cxnSp macro="">
      <xdr:nvCxnSpPr>
        <xdr:cNvPr id="133" name="直線コネクタ 132"/>
        <xdr:cNvCxnSpPr/>
      </xdr:nvCxnSpPr>
      <xdr:spPr>
        <a:xfrm>
          <a:off x="13893800" y="2582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145288</xdr:rowOff>
    </xdr:from>
    <xdr:to>
      <xdr:col>20</xdr:col>
      <xdr:colOff>158750</xdr:colOff>
      <xdr:row>15</xdr:row>
      <xdr:rowOff>10414</xdr:rowOff>
    </xdr:to>
    <xdr:cxnSp macro="">
      <xdr:nvCxnSpPr>
        <xdr:cNvPr id="136" name="直線コネクタ 135"/>
        <xdr:cNvCxnSpPr/>
      </xdr:nvCxnSpPr>
      <xdr:spPr>
        <a:xfrm>
          <a:off x="13004800" y="2545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6" name="円/楕円 145"/>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49293</xdr:rowOff>
    </xdr:from>
    <xdr:ext cx="762000" cy="259045"/>
    <xdr:sp macro="" textlink="">
      <xdr:nvSpPr>
        <xdr:cNvPr id="147"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50" name="円/楕円 149"/>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525</xdr:rowOff>
    </xdr:from>
    <xdr:ext cx="762000" cy="259045"/>
    <xdr:sp macro="" textlink="">
      <xdr:nvSpPr>
        <xdr:cNvPr id="151" name="テキスト ボックス 150"/>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131064</xdr:rowOff>
    </xdr:from>
    <xdr:to>
      <xdr:col>20</xdr:col>
      <xdr:colOff>209550</xdr:colOff>
      <xdr:row>15</xdr:row>
      <xdr:rowOff>61214</xdr:rowOff>
    </xdr:to>
    <xdr:sp macro="" textlink="">
      <xdr:nvSpPr>
        <xdr:cNvPr id="152" name="円/楕円 151"/>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71391</xdr:rowOff>
    </xdr:from>
    <xdr:ext cx="762000" cy="259045"/>
    <xdr:sp macro="" textlink="">
      <xdr:nvSpPr>
        <xdr:cNvPr id="153" name="テキスト ボックス 152"/>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94488</xdr:rowOff>
    </xdr:from>
    <xdr:to>
      <xdr:col>19</xdr:col>
      <xdr:colOff>6350</xdr:colOff>
      <xdr:row>15</xdr:row>
      <xdr:rowOff>24638</xdr:rowOff>
    </xdr:to>
    <xdr:sp macro="" textlink="">
      <xdr:nvSpPr>
        <xdr:cNvPr id="154" name="円/楕円 153"/>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34815</xdr:rowOff>
    </xdr:from>
    <xdr:ext cx="762000" cy="259045"/>
    <xdr:sp macro="" textlink="">
      <xdr:nvSpPr>
        <xdr:cNvPr id="155" name="テキスト ボックス 154"/>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前年度よりも</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ポイント上昇しているが、主な要因は私立保育園運営費や障害福祉サービス費を中心に扶助費の決算額が前年度より約</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ポイント増加しているためである。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今後も扶助費の増加傾向は続いていくことが予想されるため、国・県等の動向を注視しながら、補助・単独事業にかかわらず、過度の財政出動とならないように支出の適正化に努める。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56</xdr:row>
      <xdr:rowOff>45357</xdr:rowOff>
    </xdr:to>
    <xdr:cxnSp macro="">
      <xdr:nvCxnSpPr>
        <xdr:cNvPr id="190" name="直線コネクタ 189"/>
        <xdr:cNvCxnSpPr/>
      </xdr:nvCxnSpPr>
      <xdr:spPr>
        <a:xfrm>
          <a:off x="3987800" y="94397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64407</xdr:rowOff>
    </xdr:to>
    <xdr:cxnSp macro="">
      <xdr:nvCxnSpPr>
        <xdr:cNvPr id="193" name="直線コネクタ 192"/>
        <xdr:cNvCxnSpPr/>
      </xdr:nvCxnSpPr>
      <xdr:spPr>
        <a:xfrm flipV="1">
          <a:off x="3098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64407</xdr:rowOff>
    </xdr:to>
    <xdr:cxnSp macro="">
      <xdr:nvCxnSpPr>
        <xdr:cNvPr id="196" name="直線コネクタ 195"/>
        <xdr:cNvCxnSpPr/>
      </xdr:nvCxnSpPr>
      <xdr:spPr>
        <a:xfrm>
          <a:off x="2209800" y="9396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159657</xdr:rowOff>
    </xdr:to>
    <xdr:cxnSp macro="">
      <xdr:nvCxnSpPr>
        <xdr:cNvPr id="199" name="直線コネクタ 198"/>
        <xdr:cNvCxnSpPr/>
      </xdr:nvCxnSpPr>
      <xdr:spPr>
        <a:xfrm flipV="1">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内訳の繰出金が</a:t>
          </a:r>
          <a:r>
            <a:rPr kumimoji="1" lang="en-US" altLang="ja-JP" sz="1300">
              <a:latin typeface="ＭＳ ゴシック" pitchFamily="49" charset="-128"/>
              <a:ea typeface="ＭＳ ゴシック" pitchFamily="49" charset="-128"/>
            </a:rPr>
            <a:t>15.9</a:t>
          </a:r>
          <a:r>
            <a:rPr kumimoji="1" lang="ja-JP" altLang="en-US" sz="1300">
              <a:latin typeface="ＭＳ ゴシック" pitchFamily="49" charset="-128"/>
              <a:ea typeface="ＭＳ ゴシック" pitchFamily="49" charset="-128"/>
            </a:rPr>
            <a:t>％となっており、前年度より</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ポイント減となっている。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年度より下水道事業を一部法適用したことから、打ち切り決算に伴う繰出金の減少が要因である。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しかし、特別会計の繰出金は今後増加することが予想されるため、各特別会計においては、独立採算の原則に則った財政運営を行っていく。</a:t>
          </a:r>
          <a:endParaRPr kumimoji="1" lang="en-US" altLang="ja-JP" sz="13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58420</xdr:rowOff>
    </xdr:to>
    <xdr:cxnSp macro="">
      <xdr:nvCxnSpPr>
        <xdr:cNvPr id="251" name="直線コネクタ 250"/>
        <xdr:cNvCxnSpPr/>
      </xdr:nvCxnSpPr>
      <xdr:spPr>
        <a:xfrm flipV="1">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58420</xdr:rowOff>
    </xdr:to>
    <xdr:cxnSp macro="">
      <xdr:nvCxnSpPr>
        <xdr:cNvPr id="254" name="直線コネクタ 253"/>
        <xdr:cNvCxnSpPr/>
      </xdr:nvCxnSpPr>
      <xdr:spPr>
        <a:xfrm>
          <a:off x="14782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50800</xdr:rowOff>
    </xdr:to>
    <xdr:cxnSp macro="">
      <xdr:nvCxnSpPr>
        <xdr:cNvPr id="257" name="直線コネクタ 256"/>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12700</xdr:rowOff>
    </xdr:to>
    <xdr:cxnSp macro="">
      <xdr:nvCxnSpPr>
        <xdr:cNvPr id="260" name="直線コネクタ 259"/>
        <xdr:cNvCxnSpPr/>
      </xdr:nvCxnSpPr>
      <xdr:spPr>
        <a:xfrm>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4" name="円/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8" name="円/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一部事務組合への公債費負担金の増加により、前年度より</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部事務組合の運営費に対する負担金については、事業内容や組織体制の見直しによる負担金の削減に努めるとともに、各種団体への補助交付金については、過大な財政支援とならないよう効果を検証し、見直しを行っていく。</a:t>
          </a:r>
          <a:endParaRPr kumimoji="1" lang="en-US" altLang="ja-JP" sz="1300">
            <a:latin typeface="ＭＳ ゴシック" pitchFamily="49" charset="-128"/>
            <a:ea typeface="ＭＳ ゴシック" pitchFamily="49" charset="-128"/>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90424</xdr:rowOff>
    </xdr:to>
    <xdr:cxnSp macro="">
      <xdr:nvCxnSpPr>
        <xdr:cNvPr id="309" name="直線コネクタ 308"/>
        <xdr:cNvCxnSpPr/>
      </xdr:nvCxnSpPr>
      <xdr:spPr>
        <a:xfrm>
          <a:off x="15671800" y="6248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76708</xdr:rowOff>
    </xdr:to>
    <xdr:cxnSp macro="">
      <xdr:nvCxnSpPr>
        <xdr:cNvPr id="312" name="直線コネクタ 311"/>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76708</xdr:rowOff>
    </xdr:to>
    <xdr:cxnSp macro="">
      <xdr:nvCxnSpPr>
        <xdr:cNvPr id="315" name="直線コネクタ 314"/>
        <xdr:cNvCxnSpPr/>
      </xdr:nvCxnSpPr>
      <xdr:spPr>
        <a:xfrm>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76708</xdr:rowOff>
    </xdr:to>
    <xdr:cxnSp macro="">
      <xdr:nvCxnSpPr>
        <xdr:cNvPr id="318" name="直線コネクタ 317"/>
        <xdr:cNvCxnSpPr/>
      </xdr:nvCxnSpPr>
      <xdr:spPr>
        <a:xfrm flipV="1">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8" name="円/楕円 327"/>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29"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0" name="円/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31" name="テキスト ボックス 330"/>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2" name="円/楕円 331"/>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3" name="テキスト ボックス 332"/>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4" name="円/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5" name="テキスト ボックス 33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7" name="テキスト ボックス 336"/>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前年より</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ポイント増加しており、類似団体内平均を</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ポイント上回っている。これは、償還元金の増加が主な要因である。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公債費の増加は財政の硬直化につながるため、今後も新規の地方債発行額を抑制し、地方債残高の適正な管理を実施するとともに、公債費の縮減を図っていく。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21844</xdr:rowOff>
    </xdr:to>
    <xdr:cxnSp macro="">
      <xdr:nvCxnSpPr>
        <xdr:cNvPr id="367" name="直線コネクタ 366"/>
        <xdr:cNvCxnSpPr/>
      </xdr:nvCxnSpPr>
      <xdr:spPr>
        <a:xfrm>
          <a:off x="3987800" y="13381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53848</xdr:rowOff>
    </xdr:to>
    <xdr:cxnSp macro="">
      <xdr:nvCxnSpPr>
        <xdr:cNvPr id="370" name="直線コネクタ 369"/>
        <xdr:cNvCxnSpPr/>
      </xdr:nvCxnSpPr>
      <xdr:spPr>
        <a:xfrm flipV="1">
          <a:off x="3098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53848</xdr:rowOff>
    </xdr:to>
    <xdr:cxnSp macro="">
      <xdr:nvCxnSpPr>
        <xdr:cNvPr id="373" name="直線コネクタ 372"/>
        <xdr:cNvCxnSpPr/>
      </xdr:nvCxnSpPr>
      <xdr:spPr>
        <a:xfrm>
          <a:off x="2209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53848</xdr:rowOff>
    </xdr:to>
    <xdr:cxnSp macro="">
      <xdr:nvCxnSpPr>
        <xdr:cNvPr id="376" name="直線コネクタ 375"/>
        <xdr:cNvCxnSpPr/>
      </xdr:nvCxnSpPr>
      <xdr:spPr>
        <a:xfrm flipV="1">
          <a:off x="1320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8" name="円/楕円 387"/>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89" name="テキスト ボックス 388"/>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0" name="円/楕円 389"/>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91" name="テキスト ボックス 390"/>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92" name="円/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4" name="円/楕円 393"/>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5" name="テキスト ボックス 394"/>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公債費以外の経常収支比率は、前年度より</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ポイント上昇している。類似団体内の平均と比較しても</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ポイント上回っており、その差は前年よりも大きくなっている。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特に、一部事務組合への負担金や特別会計への繰出金が大きいため、今後は、特別会計や一部事務組合においても事務事業の見直しを行い、経常経費の削減を図る。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また、市税等の徴収強化や使用料等の見直しを行っていく。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46989</xdr:rowOff>
    </xdr:to>
    <xdr:cxnSp macro="">
      <xdr:nvCxnSpPr>
        <xdr:cNvPr id="428" name="直線コネクタ 427"/>
        <xdr:cNvCxnSpPr/>
      </xdr:nvCxnSpPr>
      <xdr:spPr>
        <a:xfrm>
          <a:off x="15671800" y="131838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20320</xdr:rowOff>
    </xdr:to>
    <xdr:cxnSp macro="">
      <xdr:nvCxnSpPr>
        <xdr:cNvPr id="431" name="直線コネクタ 430"/>
        <xdr:cNvCxnSpPr/>
      </xdr:nvCxnSpPr>
      <xdr:spPr>
        <a:xfrm flipV="1">
          <a:off x="14782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77</xdr:row>
      <xdr:rowOff>20320</xdr:rowOff>
    </xdr:to>
    <xdr:cxnSp macro="">
      <xdr:nvCxnSpPr>
        <xdr:cNvPr id="434" name="直線コネクタ 433"/>
        <xdr:cNvCxnSpPr/>
      </xdr:nvCxnSpPr>
      <xdr:spPr>
        <a:xfrm>
          <a:off x="13893800" y="130733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81280</xdr:rowOff>
    </xdr:to>
    <xdr:cxnSp macro="">
      <xdr:nvCxnSpPr>
        <xdr:cNvPr id="437" name="直線コネクタ 436"/>
        <xdr:cNvCxnSpPr/>
      </xdr:nvCxnSpPr>
      <xdr:spPr>
        <a:xfrm flipV="1">
          <a:off x="13004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7" name="円/楕円 44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48"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9" name="円/楕円 448"/>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50" name="テキスト ボックス 44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1" name="円/楕円 450"/>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55897</xdr:rowOff>
    </xdr:from>
    <xdr:ext cx="762000" cy="259045"/>
    <xdr:sp macro="" textlink="">
      <xdr:nvSpPr>
        <xdr:cNvPr id="452" name="テキスト ボックス 451"/>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3" name="円/楕円 452"/>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78757</xdr:rowOff>
    </xdr:from>
    <xdr:ext cx="762000" cy="259045"/>
    <xdr:sp macro="" textlink="">
      <xdr:nvSpPr>
        <xdr:cNvPr id="454" name="テキスト ボックス 453"/>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5" name="円/楕円 454"/>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6" name="テキスト ボックス 45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福岡県小郡市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24397</xdr:rowOff>
    </xdr:from>
    <xdr:to>
      <xdr:col>4</xdr:col>
      <xdr:colOff>1117600</xdr:colOff>
      <xdr:row>18</xdr:row>
      <xdr:rowOff>41085</xdr:rowOff>
    </xdr:to>
    <xdr:cxnSp macro="">
      <xdr:nvCxnSpPr>
        <xdr:cNvPr id="50" name="直線コネクタ 49"/>
        <xdr:cNvCxnSpPr/>
      </xdr:nvCxnSpPr>
      <xdr:spPr bwMode="auto">
        <a:xfrm>
          <a:off x="5003800" y="3158122"/>
          <a:ext cx="6477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24397</xdr:rowOff>
    </xdr:from>
    <xdr:to>
      <xdr:col>4</xdr:col>
      <xdr:colOff>469900</xdr:colOff>
      <xdr:row>18</xdr:row>
      <xdr:rowOff>48990</xdr:rowOff>
    </xdr:to>
    <xdr:cxnSp macro="">
      <xdr:nvCxnSpPr>
        <xdr:cNvPr id="53" name="直線コネクタ 52"/>
        <xdr:cNvCxnSpPr/>
      </xdr:nvCxnSpPr>
      <xdr:spPr bwMode="auto">
        <a:xfrm flipV="1">
          <a:off x="4305300" y="3158122"/>
          <a:ext cx="698500" cy="2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48990</xdr:rowOff>
    </xdr:from>
    <xdr:to>
      <xdr:col>3</xdr:col>
      <xdr:colOff>904875</xdr:colOff>
      <xdr:row>18</xdr:row>
      <xdr:rowOff>96634</xdr:rowOff>
    </xdr:to>
    <xdr:cxnSp macro="">
      <xdr:nvCxnSpPr>
        <xdr:cNvPr id="56" name="直線コネクタ 55"/>
        <xdr:cNvCxnSpPr/>
      </xdr:nvCxnSpPr>
      <xdr:spPr bwMode="auto">
        <a:xfrm flipV="1">
          <a:off x="3606800" y="3182715"/>
          <a:ext cx="698500" cy="4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46914</xdr:rowOff>
    </xdr:from>
    <xdr:to>
      <xdr:col>3</xdr:col>
      <xdr:colOff>206375</xdr:colOff>
      <xdr:row>18</xdr:row>
      <xdr:rowOff>96634</xdr:rowOff>
    </xdr:to>
    <xdr:cxnSp macro="">
      <xdr:nvCxnSpPr>
        <xdr:cNvPr id="59" name="直線コネクタ 58"/>
        <xdr:cNvCxnSpPr/>
      </xdr:nvCxnSpPr>
      <xdr:spPr bwMode="auto">
        <a:xfrm>
          <a:off x="2908300" y="3180639"/>
          <a:ext cx="698500" cy="4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161735</xdr:rowOff>
    </xdr:from>
    <xdr:to>
      <xdr:col>5</xdr:col>
      <xdr:colOff>34925</xdr:colOff>
      <xdr:row>18</xdr:row>
      <xdr:rowOff>91885</xdr:rowOff>
    </xdr:to>
    <xdr:sp macro="" textlink="">
      <xdr:nvSpPr>
        <xdr:cNvPr id="69" name="円/楕円 68"/>
        <xdr:cNvSpPr/>
      </xdr:nvSpPr>
      <xdr:spPr bwMode="auto">
        <a:xfrm>
          <a:off x="5600700" y="312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133812</xdr:rowOff>
    </xdr:from>
    <xdr:ext cx="762000" cy="259045"/>
    <xdr:sp macro="" textlink="">
      <xdr:nvSpPr>
        <xdr:cNvPr id="70" name="人口1人当たり決算額の推移該当値テキスト130"/>
        <xdr:cNvSpPr txBox="1"/>
      </xdr:nvSpPr>
      <xdr:spPr>
        <a:xfrm>
          <a:off x="5740400" y="309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145047</xdr:rowOff>
    </xdr:from>
    <xdr:to>
      <xdr:col>4</xdr:col>
      <xdr:colOff>520700</xdr:colOff>
      <xdr:row>18</xdr:row>
      <xdr:rowOff>75197</xdr:rowOff>
    </xdr:to>
    <xdr:sp macro="" textlink="">
      <xdr:nvSpPr>
        <xdr:cNvPr id="71" name="円/楕円 70"/>
        <xdr:cNvSpPr/>
      </xdr:nvSpPr>
      <xdr:spPr bwMode="auto">
        <a:xfrm>
          <a:off x="4953000" y="310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59974</xdr:rowOff>
    </xdr:from>
    <xdr:ext cx="736600" cy="259045"/>
    <xdr:sp macro="" textlink="">
      <xdr:nvSpPr>
        <xdr:cNvPr id="72" name="テキスト ボックス 71"/>
        <xdr:cNvSpPr txBox="1"/>
      </xdr:nvSpPr>
      <xdr:spPr>
        <a:xfrm>
          <a:off x="4622800" y="31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169640</xdr:rowOff>
    </xdr:from>
    <xdr:to>
      <xdr:col>3</xdr:col>
      <xdr:colOff>955675</xdr:colOff>
      <xdr:row>18</xdr:row>
      <xdr:rowOff>99790</xdr:rowOff>
    </xdr:to>
    <xdr:sp macro="" textlink="">
      <xdr:nvSpPr>
        <xdr:cNvPr id="73" name="円/楕円 72"/>
        <xdr:cNvSpPr/>
      </xdr:nvSpPr>
      <xdr:spPr bwMode="auto">
        <a:xfrm>
          <a:off x="4254500" y="313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84567</xdr:rowOff>
    </xdr:from>
    <xdr:ext cx="762000" cy="259045"/>
    <xdr:sp macro="" textlink="">
      <xdr:nvSpPr>
        <xdr:cNvPr id="74" name="テキスト ボックス 73"/>
        <xdr:cNvSpPr txBox="1"/>
      </xdr:nvSpPr>
      <xdr:spPr>
        <a:xfrm>
          <a:off x="3924300" y="32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45834</xdr:rowOff>
    </xdr:from>
    <xdr:to>
      <xdr:col>3</xdr:col>
      <xdr:colOff>257175</xdr:colOff>
      <xdr:row>18</xdr:row>
      <xdr:rowOff>147434</xdr:rowOff>
    </xdr:to>
    <xdr:sp macro="" textlink="">
      <xdr:nvSpPr>
        <xdr:cNvPr id="75" name="円/楕円 74"/>
        <xdr:cNvSpPr/>
      </xdr:nvSpPr>
      <xdr:spPr bwMode="auto">
        <a:xfrm>
          <a:off x="3556000" y="317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132211</xdr:rowOff>
    </xdr:from>
    <xdr:ext cx="762000" cy="259045"/>
    <xdr:sp macro="" textlink="">
      <xdr:nvSpPr>
        <xdr:cNvPr id="76" name="テキスト ボックス 75"/>
        <xdr:cNvSpPr txBox="1"/>
      </xdr:nvSpPr>
      <xdr:spPr>
        <a:xfrm>
          <a:off x="3225800" y="32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167564</xdr:rowOff>
    </xdr:from>
    <xdr:to>
      <xdr:col>2</xdr:col>
      <xdr:colOff>692150</xdr:colOff>
      <xdr:row>18</xdr:row>
      <xdr:rowOff>97714</xdr:rowOff>
    </xdr:to>
    <xdr:sp macro="" textlink="">
      <xdr:nvSpPr>
        <xdr:cNvPr id="77" name="円/楕円 76"/>
        <xdr:cNvSpPr/>
      </xdr:nvSpPr>
      <xdr:spPr bwMode="auto">
        <a:xfrm>
          <a:off x="2857500" y="31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82491</xdr:rowOff>
    </xdr:from>
    <xdr:ext cx="762000" cy="259045"/>
    <xdr:sp macro="" textlink="">
      <xdr:nvSpPr>
        <xdr:cNvPr id="78" name="テキスト ボックス 77"/>
        <xdr:cNvSpPr txBox="1"/>
      </xdr:nvSpPr>
      <xdr:spPr>
        <a:xfrm>
          <a:off x="2527300" y="32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175406</xdr:rowOff>
    </xdr:from>
    <xdr:to>
      <xdr:col>4</xdr:col>
      <xdr:colOff>1117600</xdr:colOff>
      <xdr:row>35</xdr:row>
      <xdr:rowOff>196532</xdr:rowOff>
    </xdr:to>
    <xdr:cxnSp macro="">
      <xdr:nvCxnSpPr>
        <xdr:cNvPr id="111" name="直線コネクタ 110"/>
        <xdr:cNvCxnSpPr/>
      </xdr:nvCxnSpPr>
      <xdr:spPr bwMode="auto">
        <a:xfrm>
          <a:off x="5003800" y="6785756"/>
          <a:ext cx="647700" cy="2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175406</xdr:rowOff>
    </xdr:from>
    <xdr:to>
      <xdr:col>4</xdr:col>
      <xdr:colOff>469900</xdr:colOff>
      <xdr:row>35</xdr:row>
      <xdr:rowOff>182321</xdr:rowOff>
    </xdr:to>
    <xdr:cxnSp macro="">
      <xdr:nvCxnSpPr>
        <xdr:cNvPr id="114" name="直線コネクタ 113"/>
        <xdr:cNvCxnSpPr/>
      </xdr:nvCxnSpPr>
      <xdr:spPr bwMode="auto">
        <a:xfrm flipV="1">
          <a:off x="4305300" y="6785756"/>
          <a:ext cx="698500" cy="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182321</xdr:rowOff>
    </xdr:from>
    <xdr:to>
      <xdr:col>3</xdr:col>
      <xdr:colOff>904875</xdr:colOff>
      <xdr:row>35</xdr:row>
      <xdr:rowOff>188189</xdr:rowOff>
    </xdr:to>
    <xdr:cxnSp macro="">
      <xdr:nvCxnSpPr>
        <xdr:cNvPr id="117" name="直線コネクタ 116"/>
        <xdr:cNvCxnSpPr/>
      </xdr:nvCxnSpPr>
      <xdr:spPr bwMode="auto">
        <a:xfrm flipV="1">
          <a:off x="3606800" y="6792671"/>
          <a:ext cx="698500" cy="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147593</xdr:rowOff>
    </xdr:from>
    <xdr:to>
      <xdr:col>3</xdr:col>
      <xdr:colOff>206375</xdr:colOff>
      <xdr:row>35</xdr:row>
      <xdr:rowOff>188189</xdr:rowOff>
    </xdr:to>
    <xdr:cxnSp macro="">
      <xdr:nvCxnSpPr>
        <xdr:cNvPr id="120" name="直線コネクタ 119"/>
        <xdr:cNvCxnSpPr/>
      </xdr:nvCxnSpPr>
      <xdr:spPr bwMode="auto">
        <a:xfrm>
          <a:off x="2908300" y="6757943"/>
          <a:ext cx="698500" cy="4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145732</xdr:rowOff>
    </xdr:from>
    <xdr:to>
      <xdr:col>5</xdr:col>
      <xdr:colOff>34925</xdr:colOff>
      <xdr:row>35</xdr:row>
      <xdr:rowOff>247332</xdr:rowOff>
    </xdr:to>
    <xdr:sp macro="" textlink="">
      <xdr:nvSpPr>
        <xdr:cNvPr id="130" name="円/楕円 129"/>
        <xdr:cNvSpPr/>
      </xdr:nvSpPr>
      <xdr:spPr bwMode="auto">
        <a:xfrm>
          <a:off x="5600700" y="675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333709</xdr:rowOff>
    </xdr:from>
    <xdr:ext cx="762000" cy="259045"/>
    <xdr:sp macro="" textlink="">
      <xdr:nvSpPr>
        <xdr:cNvPr id="131" name="人口1人当たり決算額の推移該当値テキスト445"/>
        <xdr:cNvSpPr txBox="1"/>
      </xdr:nvSpPr>
      <xdr:spPr>
        <a:xfrm>
          <a:off x="5740400" y="660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124606</xdr:rowOff>
    </xdr:from>
    <xdr:to>
      <xdr:col>4</xdr:col>
      <xdr:colOff>520700</xdr:colOff>
      <xdr:row>35</xdr:row>
      <xdr:rowOff>226206</xdr:rowOff>
    </xdr:to>
    <xdr:sp macro="" textlink="">
      <xdr:nvSpPr>
        <xdr:cNvPr id="132" name="円/楕円 131"/>
        <xdr:cNvSpPr/>
      </xdr:nvSpPr>
      <xdr:spPr bwMode="auto">
        <a:xfrm>
          <a:off x="4953000" y="673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236383</xdr:rowOff>
    </xdr:from>
    <xdr:ext cx="736600" cy="259045"/>
    <xdr:sp macro="" textlink="">
      <xdr:nvSpPr>
        <xdr:cNvPr id="133" name="テキスト ボックス 132"/>
        <xdr:cNvSpPr txBox="1"/>
      </xdr:nvSpPr>
      <xdr:spPr>
        <a:xfrm>
          <a:off x="4622800" y="650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131521</xdr:rowOff>
    </xdr:from>
    <xdr:to>
      <xdr:col>3</xdr:col>
      <xdr:colOff>955675</xdr:colOff>
      <xdr:row>35</xdr:row>
      <xdr:rowOff>233121</xdr:rowOff>
    </xdr:to>
    <xdr:sp macro="" textlink="">
      <xdr:nvSpPr>
        <xdr:cNvPr id="134" name="円/楕円 133"/>
        <xdr:cNvSpPr/>
      </xdr:nvSpPr>
      <xdr:spPr bwMode="auto">
        <a:xfrm>
          <a:off x="4254500" y="67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243298</xdr:rowOff>
    </xdr:from>
    <xdr:ext cx="762000" cy="259045"/>
    <xdr:sp macro="" textlink="">
      <xdr:nvSpPr>
        <xdr:cNvPr id="135" name="テキスト ボックス 134"/>
        <xdr:cNvSpPr txBox="1"/>
      </xdr:nvSpPr>
      <xdr:spPr>
        <a:xfrm>
          <a:off x="3924300" y="651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137389</xdr:rowOff>
    </xdr:from>
    <xdr:to>
      <xdr:col>3</xdr:col>
      <xdr:colOff>257175</xdr:colOff>
      <xdr:row>35</xdr:row>
      <xdr:rowOff>238989</xdr:rowOff>
    </xdr:to>
    <xdr:sp macro="" textlink="">
      <xdr:nvSpPr>
        <xdr:cNvPr id="136" name="円/楕円 135"/>
        <xdr:cNvSpPr/>
      </xdr:nvSpPr>
      <xdr:spPr bwMode="auto">
        <a:xfrm>
          <a:off x="3556000" y="674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249166</xdr:rowOff>
    </xdr:from>
    <xdr:ext cx="762000" cy="259045"/>
    <xdr:sp macro="" textlink="">
      <xdr:nvSpPr>
        <xdr:cNvPr id="137" name="テキスト ボックス 136"/>
        <xdr:cNvSpPr txBox="1"/>
      </xdr:nvSpPr>
      <xdr:spPr>
        <a:xfrm>
          <a:off x="3225800" y="651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96793</xdr:rowOff>
    </xdr:from>
    <xdr:to>
      <xdr:col>2</xdr:col>
      <xdr:colOff>692150</xdr:colOff>
      <xdr:row>35</xdr:row>
      <xdr:rowOff>198393</xdr:rowOff>
    </xdr:to>
    <xdr:sp macro="" textlink="">
      <xdr:nvSpPr>
        <xdr:cNvPr id="138" name="円/楕円 137"/>
        <xdr:cNvSpPr/>
      </xdr:nvSpPr>
      <xdr:spPr bwMode="auto">
        <a:xfrm>
          <a:off x="2857500" y="67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208570</xdr:rowOff>
    </xdr:from>
    <xdr:ext cx="762000" cy="259045"/>
    <xdr:sp macro="" textlink="">
      <xdr:nvSpPr>
        <xdr:cNvPr id="139" name="テキスト ボックス 138"/>
        <xdr:cNvSpPr txBox="1"/>
      </xdr:nvSpPr>
      <xdr:spPr>
        <a:xfrm>
          <a:off x="2527300" y="64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154331</xdr:rowOff>
    </xdr:from>
    <xdr:to>
      <xdr:col>6</xdr:col>
      <xdr:colOff>511175</xdr:colOff>
      <xdr:row>37</xdr:row>
      <xdr:rowOff>17719</xdr:rowOff>
    </xdr:to>
    <xdr:cxnSp macro="">
      <xdr:nvCxnSpPr>
        <xdr:cNvPr id="59" name="直線コネクタ 58"/>
        <xdr:cNvCxnSpPr/>
      </xdr:nvCxnSpPr>
      <xdr:spPr>
        <a:xfrm>
          <a:off x="3797300" y="6326531"/>
          <a:ext cx="8382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154331</xdr:rowOff>
    </xdr:from>
    <xdr:to>
      <xdr:col>5</xdr:col>
      <xdr:colOff>358775</xdr:colOff>
      <xdr:row>37</xdr:row>
      <xdr:rowOff>2151</xdr:rowOff>
    </xdr:to>
    <xdr:cxnSp macro="">
      <xdr:nvCxnSpPr>
        <xdr:cNvPr id="62" name="直線コネクタ 61"/>
        <xdr:cNvCxnSpPr/>
      </xdr:nvCxnSpPr>
      <xdr:spPr>
        <a:xfrm flipV="1">
          <a:off x="2908300" y="6326531"/>
          <a:ext cx="8890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2151</xdr:rowOff>
    </xdr:from>
    <xdr:to>
      <xdr:col>4</xdr:col>
      <xdr:colOff>155575</xdr:colOff>
      <xdr:row>37</xdr:row>
      <xdr:rowOff>35984</xdr:rowOff>
    </xdr:to>
    <xdr:cxnSp macro="">
      <xdr:nvCxnSpPr>
        <xdr:cNvPr id="65" name="直線コネクタ 64"/>
        <xdr:cNvCxnSpPr/>
      </xdr:nvCxnSpPr>
      <xdr:spPr>
        <a:xfrm flipV="1">
          <a:off x="2019300" y="634580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165623</xdr:rowOff>
    </xdr:from>
    <xdr:to>
      <xdr:col>2</xdr:col>
      <xdr:colOff>638175</xdr:colOff>
      <xdr:row>37</xdr:row>
      <xdr:rowOff>35984</xdr:rowOff>
    </xdr:to>
    <xdr:cxnSp macro="">
      <xdr:nvCxnSpPr>
        <xdr:cNvPr id="68" name="直線コネクタ 67"/>
        <xdr:cNvCxnSpPr/>
      </xdr:nvCxnSpPr>
      <xdr:spPr>
        <a:xfrm>
          <a:off x="1130300" y="6337823"/>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138369</xdr:rowOff>
    </xdr:from>
    <xdr:to>
      <xdr:col>6</xdr:col>
      <xdr:colOff>561975</xdr:colOff>
      <xdr:row>37</xdr:row>
      <xdr:rowOff>68519</xdr:rowOff>
    </xdr:to>
    <xdr:sp macro="" textlink="">
      <xdr:nvSpPr>
        <xdr:cNvPr id="78" name="円/楕円 77"/>
        <xdr:cNvSpPr/>
      </xdr:nvSpPr>
      <xdr:spPr>
        <a:xfrm>
          <a:off x="45847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116796</xdr:rowOff>
    </xdr:from>
    <xdr:ext cx="534377" cy="259045"/>
    <xdr:sp macro="" textlink="">
      <xdr:nvSpPr>
        <xdr:cNvPr id="79" name="人件費該当値テキスト"/>
        <xdr:cNvSpPr txBox="1"/>
      </xdr:nvSpPr>
      <xdr:spPr>
        <a:xfrm>
          <a:off x="4686300" y="62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103531</xdr:rowOff>
    </xdr:from>
    <xdr:to>
      <xdr:col>5</xdr:col>
      <xdr:colOff>409575</xdr:colOff>
      <xdr:row>37</xdr:row>
      <xdr:rowOff>33681</xdr:rowOff>
    </xdr:to>
    <xdr:sp macro="" textlink="">
      <xdr:nvSpPr>
        <xdr:cNvPr id="80" name="円/楕円 79"/>
        <xdr:cNvSpPr/>
      </xdr:nvSpPr>
      <xdr:spPr>
        <a:xfrm>
          <a:off x="3746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24808</xdr:rowOff>
    </xdr:from>
    <xdr:ext cx="534377" cy="259045"/>
    <xdr:sp macro="" textlink="">
      <xdr:nvSpPr>
        <xdr:cNvPr id="81" name="テキスト ボックス 80"/>
        <xdr:cNvSpPr txBox="1"/>
      </xdr:nvSpPr>
      <xdr:spPr>
        <a:xfrm>
          <a:off x="3530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122801</xdr:rowOff>
    </xdr:from>
    <xdr:to>
      <xdr:col>4</xdr:col>
      <xdr:colOff>206375</xdr:colOff>
      <xdr:row>37</xdr:row>
      <xdr:rowOff>52951</xdr:rowOff>
    </xdr:to>
    <xdr:sp macro="" textlink="">
      <xdr:nvSpPr>
        <xdr:cNvPr id="82" name="円/楕円 81"/>
        <xdr:cNvSpPr/>
      </xdr:nvSpPr>
      <xdr:spPr>
        <a:xfrm>
          <a:off x="2857500" y="62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44078</xdr:rowOff>
    </xdr:from>
    <xdr:ext cx="534377" cy="259045"/>
    <xdr:sp macro="" textlink="">
      <xdr:nvSpPr>
        <xdr:cNvPr id="83" name="テキスト ボックス 82"/>
        <xdr:cNvSpPr txBox="1"/>
      </xdr:nvSpPr>
      <xdr:spPr>
        <a:xfrm>
          <a:off x="2641111" y="63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156634</xdr:rowOff>
    </xdr:from>
    <xdr:to>
      <xdr:col>3</xdr:col>
      <xdr:colOff>3175</xdr:colOff>
      <xdr:row>37</xdr:row>
      <xdr:rowOff>86784</xdr:rowOff>
    </xdr:to>
    <xdr:sp macro="" textlink="">
      <xdr:nvSpPr>
        <xdr:cNvPr id="84" name="円/楕円 83"/>
        <xdr:cNvSpPr/>
      </xdr:nvSpPr>
      <xdr:spPr>
        <a:xfrm>
          <a:off x="1968500" y="63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77911</xdr:rowOff>
    </xdr:from>
    <xdr:ext cx="534377" cy="259045"/>
    <xdr:sp macro="" textlink="">
      <xdr:nvSpPr>
        <xdr:cNvPr id="85" name="テキスト ボックス 84"/>
        <xdr:cNvSpPr txBox="1"/>
      </xdr:nvSpPr>
      <xdr:spPr>
        <a:xfrm>
          <a:off x="1752111" y="64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114823</xdr:rowOff>
    </xdr:from>
    <xdr:to>
      <xdr:col>1</xdr:col>
      <xdr:colOff>485775</xdr:colOff>
      <xdr:row>37</xdr:row>
      <xdr:rowOff>44973</xdr:rowOff>
    </xdr:to>
    <xdr:sp macro="" textlink="">
      <xdr:nvSpPr>
        <xdr:cNvPr id="86" name="円/楕円 85"/>
        <xdr:cNvSpPr/>
      </xdr:nvSpPr>
      <xdr:spPr>
        <a:xfrm>
          <a:off x="1079500" y="62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36100</xdr:rowOff>
    </xdr:from>
    <xdr:ext cx="534377" cy="259045"/>
    <xdr:sp macro="" textlink="">
      <xdr:nvSpPr>
        <xdr:cNvPr id="87" name="テキスト ボックス 86"/>
        <xdr:cNvSpPr txBox="1"/>
      </xdr:nvSpPr>
      <xdr:spPr>
        <a:xfrm>
          <a:off x="863111" y="63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146819</xdr:rowOff>
    </xdr:from>
    <xdr:to>
      <xdr:col>6</xdr:col>
      <xdr:colOff>511175</xdr:colOff>
      <xdr:row>57</xdr:row>
      <xdr:rowOff>13546</xdr:rowOff>
    </xdr:to>
    <xdr:cxnSp macro="">
      <xdr:nvCxnSpPr>
        <xdr:cNvPr id="119" name="直線コネクタ 118"/>
        <xdr:cNvCxnSpPr/>
      </xdr:nvCxnSpPr>
      <xdr:spPr>
        <a:xfrm>
          <a:off x="3797300" y="9748019"/>
          <a:ext cx="8382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146819</xdr:rowOff>
    </xdr:from>
    <xdr:to>
      <xdr:col>5</xdr:col>
      <xdr:colOff>358775</xdr:colOff>
      <xdr:row>57</xdr:row>
      <xdr:rowOff>49501</xdr:rowOff>
    </xdr:to>
    <xdr:cxnSp macro="">
      <xdr:nvCxnSpPr>
        <xdr:cNvPr id="122" name="直線コネクタ 121"/>
        <xdr:cNvCxnSpPr/>
      </xdr:nvCxnSpPr>
      <xdr:spPr>
        <a:xfrm flipV="1">
          <a:off x="2908300" y="9748019"/>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49501</xdr:rowOff>
    </xdr:from>
    <xdr:to>
      <xdr:col>4</xdr:col>
      <xdr:colOff>155575</xdr:colOff>
      <xdr:row>57</xdr:row>
      <xdr:rowOff>126180</xdr:rowOff>
    </xdr:to>
    <xdr:cxnSp macro="">
      <xdr:nvCxnSpPr>
        <xdr:cNvPr id="125" name="直線コネクタ 124"/>
        <xdr:cNvCxnSpPr/>
      </xdr:nvCxnSpPr>
      <xdr:spPr>
        <a:xfrm flipV="1">
          <a:off x="2019300" y="9822151"/>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126180</xdr:rowOff>
    </xdr:from>
    <xdr:to>
      <xdr:col>2</xdr:col>
      <xdr:colOff>638175</xdr:colOff>
      <xdr:row>57</xdr:row>
      <xdr:rowOff>160895</xdr:rowOff>
    </xdr:to>
    <xdr:cxnSp macro="">
      <xdr:nvCxnSpPr>
        <xdr:cNvPr id="128" name="直線コネクタ 127"/>
        <xdr:cNvCxnSpPr/>
      </xdr:nvCxnSpPr>
      <xdr:spPr>
        <a:xfrm flipV="1">
          <a:off x="1130300" y="9898830"/>
          <a:ext cx="889000" cy="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134196</xdr:rowOff>
    </xdr:from>
    <xdr:to>
      <xdr:col>6</xdr:col>
      <xdr:colOff>561975</xdr:colOff>
      <xdr:row>57</xdr:row>
      <xdr:rowOff>64346</xdr:rowOff>
    </xdr:to>
    <xdr:sp macro="" textlink="">
      <xdr:nvSpPr>
        <xdr:cNvPr id="138" name="円/楕円 137"/>
        <xdr:cNvSpPr/>
      </xdr:nvSpPr>
      <xdr:spPr>
        <a:xfrm>
          <a:off x="4584700" y="97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112623</xdr:rowOff>
    </xdr:from>
    <xdr:ext cx="534377" cy="259045"/>
    <xdr:sp macro="" textlink="">
      <xdr:nvSpPr>
        <xdr:cNvPr id="139" name="物件費該当値テキスト"/>
        <xdr:cNvSpPr txBox="1"/>
      </xdr:nvSpPr>
      <xdr:spPr>
        <a:xfrm>
          <a:off x="4686300" y="971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96019</xdr:rowOff>
    </xdr:from>
    <xdr:to>
      <xdr:col>5</xdr:col>
      <xdr:colOff>409575</xdr:colOff>
      <xdr:row>57</xdr:row>
      <xdr:rowOff>26169</xdr:rowOff>
    </xdr:to>
    <xdr:sp macro="" textlink="">
      <xdr:nvSpPr>
        <xdr:cNvPr id="140" name="円/楕円 139"/>
        <xdr:cNvSpPr/>
      </xdr:nvSpPr>
      <xdr:spPr>
        <a:xfrm>
          <a:off x="3746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17296</xdr:rowOff>
    </xdr:from>
    <xdr:ext cx="534377" cy="259045"/>
    <xdr:sp macro="" textlink="">
      <xdr:nvSpPr>
        <xdr:cNvPr id="141" name="テキスト ボックス 140"/>
        <xdr:cNvSpPr txBox="1"/>
      </xdr:nvSpPr>
      <xdr:spPr>
        <a:xfrm>
          <a:off x="3530111" y="97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170151</xdr:rowOff>
    </xdr:from>
    <xdr:to>
      <xdr:col>4</xdr:col>
      <xdr:colOff>206375</xdr:colOff>
      <xdr:row>57</xdr:row>
      <xdr:rowOff>100301</xdr:rowOff>
    </xdr:to>
    <xdr:sp macro="" textlink="">
      <xdr:nvSpPr>
        <xdr:cNvPr id="142" name="円/楕円 141"/>
        <xdr:cNvSpPr/>
      </xdr:nvSpPr>
      <xdr:spPr>
        <a:xfrm>
          <a:off x="2857500" y="97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91428</xdr:rowOff>
    </xdr:from>
    <xdr:ext cx="534377" cy="259045"/>
    <xdr:sp macro="" textlink="">
      <xdr:nvSpPr>
        <xdr:cNvPr id="143" name="テキスト ボックス 142"/>
        <xdr:cNvSpPr txBox="1"/>
      </xdr:nvSpPr>
      <xdr:spPr>
        <a:xfrm>
          <a:off x="2641111" y="98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75380</xdr:rowOff>
    </xdr:from>
    <xdr:to>
      <xdr:col>3</xdr:col>
      <xdr:colOff>3175</xdr:colOff>
      <xdr:row>58</xdr:row>
      <xdr:rowOff>5530</xdr:rowOff>
    </xdr:to>
    <xdr:sp macro="" textlink="">
      <xdr:nvSpPr>
        <xdr:cNvPr id="144" name="円/楕円 143"/>
        <xdr:cNvSpPr/>
      </xdr:nvSpPr>
      <xdr:spPr>
        <a:xfrm>
          <a:off x="1968500" y="98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168107</xdr:rowOff>
    </xdr:from>
    <xdr:ext cx="534377" cy="259045"/>
    <xdr:sp macro="" textlink="">
      <xdr:nvSpPr>
        <xdr:cNvPr id="145" name="テキスト ボックス 144"/>
        <xdr:cNvSpPr txBox="1"/>
      </xdr:nvSpPr>
      <xdr:spPr>
        <a:xfrm>
          <a:off x="1752111" y="99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110095</xdr:rowOff>
    </xdr:from>
    <xdr:to>
      <xdr:col>1</xdr:col>
      <xdr:colOff>485775</xdr:colOff>
      <xdr:row>58</xdr:row>
      <xdr:rowOff>40245</xdr:rowOff>
    </xdr:to>
    <xdr:sp macro="" textlink="">
      <xdr:nvSpPr>
        <xdr:cNvPr id="146" name="円/楕円 145"/>
        <xdr:cNvSpPr/>
      </xdr:nvSpPr>
      <xdr:spPr>
        <a:xfrm>
          <a:off x="1079500" y="9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31372</xdr:rowOff>
    </xdr:from>
    <xdr:ext cx="534377" cy="259045"/>
    <xdr:sp macro="" textlink="">
      <xdr:nvSpPr>
        <xdr:cNvPr id="147" name="テキスト ボックス 146"/>
        <xdr:cNvSpPr txBox="1"/>
      </xdr:nvSpPr>
      <xdr:spPr>
        <a:xfrm>
          <a:off x="863111" y="997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70092</xdr:rowOff>
    </xdr:from>
    <xdr:to>
      <xdr:col>6</xdr:col>
      <xdr:colOff>511175</xdr:colOff>
      <xdr:row>77</xdr:row>
      <xdr:rowOff>78263</xdr:rowOff>
    </xdr:to>
    <xdr:cxnSp macro="">
      <xdr:nvCxnSpPr>
        <xdr:cNvPr id="172" name="直線コネクタ 171"/>
        <xdr:cNvCxnSpPr/>
      </xdr:nvCxnSpPr>
      <xdr:spPr>
        <a:xfrm flipV="1">
          <a:off x="3797300" y="13271742"/>
          <a:ext cx="8382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78263</xdr:rowOff>
    </xdr:from>
    <xdr:to>
      <xdr:col>5</xdr:col>
      <xdr:colOff>358775</xdr:colOff>
      <xdr:row>77</xdr:row>
      <xdr:rowOff>89922</xdr:rowOff>
    </xdr:to>
    <xdr:cxnSp macro="">
      <xdr:nvCxnSpPr>
        <xdr:cNvPr id="175" name="直線コネクタ 174"/>
        <xdr:cNvCxnSpPr/>
      </xdr:nvCxnSpPr>
      <xdr:spPr>
        <a:xfrm flipV="1">
          <a:off x="2908300" y="1327991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71692</xdr:rowOff>
    </xdr:from>
    <xdr:to>
      <xdr:col>4</xdr:col>
      <xdr:colOff>155575</xdr:colOff>
      <xdr:row>77</xdr:row>
      <xdr:rowOff>89922</xdr:rowOff>
    </xdr:to>
    <xdr:cxnSp macro="">
      <xdr:nvCxnSpPr>
        <xdr:cNvPr id="178" name="直線コネクタ 177"/>
        <xdr:cNvCxnSpPr/>
      </xdr:nvCxnSpPr>
      <xdr:spPr>
        <a:xfrm>
          <a:off x="2019300" y="13273342"/>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71692</xdr:rowOff>
    </xdr:from>
    <xdr:to>
      <xdr:col>2</xdr:col>
      <xdr:colOff>638175</xdr:colOff>
      <xdr:row>77</xdr:row>
      <xdr:rowOff>88494</xdr:rowOff>
    </xdr:to>
    <xdr:cxnSp macro="">
      <xdr:nvCxnSpPr>
        <xdr:cNvPr id="181" name="直線コネクタ 180"/>
        <xdr:cNvCxnSpPr/>
      </xdr:nvCxnSpPr>
      <xdr:spPr>
        <a:xfrm flipV="1">
          <a:off x="1130300" y="1327334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19292</xdr:rowOff>
    </xdr:from>
    <xdr:to>
      <xdr:col>6</xdr:col>
      <xdr:colOff>561975</xdr:colOff>
      <xdr:row>77</xdr:row>
      <xdr:rowOff>120892</xdr:rowOff>
    </xdr:to>
    <xdr:sp macro="" textlink="">
      <xdr:nvSpPr>
        <xdr:cNvPr id="191" name="円/楕円 190"/>
        <xdr:cNvSpPr/>
      </xdr:nvSpPr>
      <xdr:spPr>
        <a:xfrm>
          <a:off x="45847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105669</xdr:rowOff>
    </xdr:from>
    <xdr:ext cx="469744" cy="259045"/>
    <xdr:sp macro="" textlink="">
      <xdr:nvSpPr>
        <xdr:cNvPr id="192" name="維持補修費該当値テキスト"/>
        <xdr:cNvSpPr txBox="1"/>
      </xdr:nvSpPr>
      <xdr:spPr>
        <a:xfrm>
          <a:off x="4686300" y="131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27463</xdr:rowOff>
    </xdr:from>
    <xdr:to>
      <xdr:col>5</xdr:col>
      <xdr:colOff>409575</xdr:colOff>
      <xdr:row>77</xdr:row>
      <xdr:rowOff>129063</xdr:rowOff>
    </xdr:to>
    <xdr:sp macro="" textlink="">
      <xdr:nvSpPr>
        <xdr:cNvPr id="193" name="円/楕円 192"/>
        <xdr:cNvSpPr/>
      </xdr:nvSpPr>
      <xdr:spPr>
        <a:xfrm>
          <a:off x="3746500" y="132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120190</xdr:rowOff>
    </xdr:from>
    <xdr:ext cx="469744" cy="259045"/>
    <xdr:sp macro="" textlink="">
      <xdr:nvSpPr>
        <xdr:cNvPr id="194" name="テキスト ボックス 193"/>
        <xdr:cNvSpPr txBox="1"/>
      </xdr:nvSpPr>
      <xdr:spPr>
        <a:xfrm>
          <a:off x="3562427" y="1332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39122</xdr:rowOff>
    </xdr:from>
    <xdr:to>
      <xdr:col>4</xdr:col>
      <xdr:colOff>206375</xdr:colOff>
      <xdr:row>77</xdr:row>
      <xdr:rowOff>140722</xdr:rowOff>
    </xdr:to>
    <xdr:sp macro="" textlink="">
      <xdr:nvSpPr>
        <xdr:cNvPr id="195" name="円/楕円 194"/>
        <xdr:cNvSpPr/>
      </xdr:nvSpPr>
      <xdr:spPr>
        <a:xfrm>
          <a:off x="2857500" y="13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131849</xdr:rowOff>
    </xdr:from>
    <xdr:ext cx="469744" cy="259045"/>
    <xdr:sp macro="" textlink="">
      <xdr:nvSpPr>
        <xdr:cNvPr id="196" name="テキスト ボックス 195"/>
        <xdr:cNvSpPr txBox="1"/>
      </xdr:nvSpPr>
      <xdr:spPr>
        <a:xfrm>
          <a:off x="2673427" y="133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20892</xdr:rowOff>
    </xdr:from>
    <xdr:to>
      <xdr:col>3</xdr:col>
      <xdr:colOff>3175</xdr:colOff>
      <xdr:row>77</xdr:row>
      <xdr:rowOff>122492</xdr:rowOff>
    </xdr:to>
    <xdr:sp macro="" textlink="">
      <xdr:nvSpPr>
        <xdr:cNvPr id="197" name="円/楕円 196"/>
        <xdr:cNvSpPr/>
      </xdr:nvSpPr>
      <xdr:spPr>
        <a:xfrm>
          <a:off x="1968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113619</xdr:rowOff>
    </xdr:from>
    <xdr:ext cx="469744" cy="259045"/>
    <xdr:sp macro="" textlink="">
      <xdr:nvSpPr>
        <xdr:cNvPr id="198" name="テキスト ボックス 197"/>
        <xdr:cNvSpPr txBox="1"/>
      </xdr:nvSpPr>
      <xdr:spPr>
        <a:xfrm>
          <a:off x="1784427"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37694</xdr:rowOff>
    </xdr:from>
    <xdr:to>
      <xdr:col>1</xdr:col>
      <xdr:colOff>485775</xdr:colOff>
      <xdr:row>77</xdr:row>
      <xdr:rowOff>139294</xdr:rowOff>
    </xdr:to>
    <xdr:sp macro="" textlink="">
      <xdr:nvSpPr>
        <xdr:cNvPr id="199" name="円/楕円 198"/>
        <xdr:cNvSpPr/>
      </xdr:nvSpPr>
      <xdr:spPr>
        <a:xfrm>
          <a:off x="1079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130421</xdr:rowOff>
    </xdr:from>
    <xdr:ext cx="469744" cy="259045"/>
    <xdr:sp macro="" textlink="">
      <xdr:nvSpPr>
        <xdr:cNvPr id="200" name="テキスト ボックス 199"/>
        <xdr:cNvSpPr txBox="1"/>
      </xdr:nvSpPr>
      <xdr:spPr>
        <a:xfrm>
          <a:off x="895427" y="133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170773</xdr:rowOff>
    </xdr:from>
    <xdr:to>
      <xdr:col>6</xdr:col>
      <xdr:colOff>511175</xdr:colOff>
      <xdr:row>96</xdr:row>
      <xdr:rowOff>68328</xdr:rowOff>
    </xdr:to>
    <xdr:cxnSp macro="">
      <xdr:nvCxnSpPr>
        <xdr:cNvPr id="232" name="直線コネクタ 231"/>
        <xdr:cNvCxnSpPr/>
      </xdr:nvCxnSpPr>
      <xdr:spPr>
        <a:xfrm flipV="1">
          <a:off x="3797300" y="16458523"/>
          <a:ext cx="8382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68328</xdr:rowOff>
    </xdr:from>
    <xdr:to>
      <xdr:col>5</xdr:col>
      <xdr:colOff>358775</xdr:colOff>
      <xdr:row>96</xdr:row>
      <xdr:rowOff>136958</xdr:rowOff>
    </xdr:to>
    <xdr:cxnSp macro="">
      <xdr:nvCxnSpPr>
        <xdr:cNvPr id="235" name="直線コネクタ 234"/>
        <xdr:cNvCxnSpPr/>
      </xdr:nvCxnSpPr>
      <xdr:spPr>
        <a:xfrm flipV="1">
          <a:off x="2908300" y="16527528"/>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136958</xdr:rowOff>
    </xdr:from>
    <xdr:to>
      <xdr:col>4</xdr:col>
      <xdr:colOff>155575</xdr:colOff>
      <xdr:row>97</xdr:row>
      <xdr:rowOff>35556</xdr:rowOff>
    </xdr:to>
    <xdr:cxnSp macro="">
      <xdr:nvCxnSpPr>
        <xdr:cNvPr id="238" name="直線コネクタ 237"/>
        <xdr:cNvCxnSpPr/>
      </xdr:nvCxnSpPr>
      <xdr:spPr>
        <a:xfrm flipV="1">
          <a:off x="2019300" y="16596158"/>
          <a:ext cx="889000" cy="7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35556</xdr:rowOff>
    </xdr:from>
    <xdr:to>
      <xdr:col>2</xdr:col>
      <xdr:colOff>638175</xdr:colOff>
      <xdr:row>97</xdr:row>
      <xdr:rowOff>50988</xdr:rowOff>
    </xdr:to>
    <xdr:cxnSp macro="">
      <xdr:nvCxnSpPr>
        <xdr:cNvPr id="241" name="直線コネクタ 240"/>
        <xdr:cNvCxnSpPr/>
      </xdr:nvCxnSpPr>
      <xdr:spPr>
        <a:xfrm flipV="1">
          <a:off x="1130300" y="16666206"/>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119973</xdr:rowOff>
    </xdr:from>
    <xdr:to>
      <xdr:col>6</xdr:col>
      <xdr:colOff>561975</xdr:colOff>
      <xdr:row>96</xdr:row>
      <xdr:rowOff>50123</xdr:rowOff>
    </xdr:to>
    <xdr:sp macro="" textlink="">
      <xdr:nvSpPr>
        <xdr:cNvPr id="251" name="円/楕円 250"/>
        <xdr:cNvSpPr/>
      </xdr:nvSpPr>
      <xdr:spPr>
        <a:xfrm>
          <a:off x="4584700" y="164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98400</xdr:rowOff>
    </xdr:from>
    <xdr:ext cx="534377" cy="259045"/>
    <xdr:sp macro="" textlink="">
      <xdr:nvSpPr>
        <xdr:cNvPr id="252" name="扶助費該当値テキスト"/>
        <xdr:cNvSpPr txBox="1"/>
      </xdr:nvSpPr>
      <xdr:spPr>
        <a:xfrm>
          <a:off x="4686300" y="163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17528</xdr:rowOff>
    </xdr:from>
    <xdr:to>
      <xdr:col>5</xdr:col>
      <xdr:colOff>409575</xdr:colOff>
      <xdr:row>96</xdr:row>
      <xdr:rowOff>119128</xdr:rowOff>
    </xdr:to>
    <xdr:sp macro="" textlink="">
      <xdr:nvSpPr>
        <xdr:cNvPr id="253" name="円/楕円 252"/>
        <xdr:cNvSpPr/>
      </xdr:nvSpPr>
      <xdr:spPr>
        <a:xfrm>
          <a:off x="37465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110255</xdr:rowOff>
    </xdr:from>
    <xdr:ext cx="534377" cy="259045"/>
    <xdr:sp macro="" textlink="">
      <xdr:nvSpPr>
        <xdr:cNvPr id="254" name="テキスト ボックス 253"/>
        <xdr:cNvSpPr txBox="1"/>
      </xdr:nvSpPr>
      <xdr:spPr>
        <a:xfrm>
          <a:off x="3530111" y="165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86158</xdr:rowOff>
    </xdr:from>
    <xdr:to>
      <xdr:col>4</xdr:col>
      <xdr:colOff>206375</xdr:colOff>
      <xdr:row>97</xdr:row>
      <xdr:rowOff>16308</xdr:rowOff>
    </xdr:to>
    <xdr:sp macro="" textlink="">
      <xdr:nvSpPr>
        <xdr:cNvPr id="255" name="円/楕円 254"/>
        <xdr:cNvSpPr/>
      </xdr:nvSpPr>
      <xdr:spPr>
        <a:xfrm>
          <a:off x="2857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7435</xdr:rowOff>
    </xdr:from>
    <xdr:ext cx="534377" cy="259045"/>
    <xdr:sp macro="" textlink="">
      <xdr:nvSpPr>
        <xdr:cNvPr id="256" name="テキスト ボックス 255"/>
        <xdr:cNvSpPr txBox="1"/>
      </xdr:nvSpPr>
      <xdr:spPr>
        <a:xfrm>
          <a:off x="2641111" y="16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156206</xdr:rowOff>
    </xdr:from>
    <xdr:to>
      <xdr:col>3</xdr:col>
      <xdr:colOff>3175</xdr:colOff>
      <xdr:row>97</xdr:row>
      <xdr:rowOff>86356</xdr:rowOff>
    </xdr:to>
    <xdr:sp macro="" textlink="">
      <xdr:nvSpPr>
        <xdr:cNvPr id="257" name="円/楕円 256"/>
        <xdr:cNvSpPr/>
      </xdr:nvSpPr>
      <xdr:spPr>
        <a:xfrm>
          <a:off x="1968500" y="166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77483</xdr:rowOff>
    </xdr:from>
    <xdr:ext cx="534377" cy="259045"/>
    <xdr:sp macro="" textlink="">
      <xdr:nvSpPr>
        <xdr:cNvPr id="258" name="テキスト ボックス 257"/>
        <xdr:cNvSpPr txBox="1"/>
      </xdr:nvSpPr>
      <xdr:spPr>
        <a:xfrm>
          <a:off x="1752111" y="167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188</xdr:rowOff>
    </xdr:from>
    <xdr:to>
      <xdr:col>1</xdr:col>
      <xdr:colOff>485775</xdr:colOff>
      <xdr:row>97</xdr:row>
      <xdr:rowOff>101788</xdr:rowOff>
    </xdr:to>
    <xdr:sp macro="" textlink="">
      <xdr:nvSpPr>
        <xdr:cNvPr id="259" name="円/楕円 258"/>
        <xdr:cNvSpPr/>
      </xdr:nvSpPr>
      <xdr:spPr>
        <a:xfrm>
          <a:off x="1079500" y="166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92915</xdr:rowOff>
    </xdr:from>
    <xdr:ext cx="534377" cy="259045"/>
    <xdr:sp macro="" textlink="">
      <xdr:nvSpPr>
        <xdr:cNvPr id="260" name="テキスト ボックス 259"/>
        <xdr:cNvSpPr txBox="1"/>
      </xdr:nvSpPr>
      <xdr:spPr>
        <a:xfrm>
          <a:off x="863111" y="167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153772</xdr:rowOff>
    </xdr:from>
    <xdr:to>
      <xdr:col>15</xdr:col>
      <xdr:colOff>180975</xdr:colOff>
      <xdr:row>36</xdr:row>
      <xdr:rowOff>155156</xdr:rowOff>
    </xdr:to>
    <xdr:cxnSp macro="">
      <xdr:nvCxnSpPr>
        <xdr:cNvPr id="289" name="直線コネクタ 288"/>
        <xdr:cNvCxnSpPr/>
      </xdr:nvCxnSpPr>
      <xdr:spPr>
        <a:xfrm>
          <a:off x="9639300" y="6325972"/>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153772</xdr:rowOff>
    </xdr:from>
    <xdr:to>
      <xdr:col>14</xdr:col>
      <xdr:colOff>28575</xdr:colOff>
      <xdr:row>37</xdr:row>
      <xdr:rowOff>22187</xdr:rowOff>
    </xdr:to>
    <xdr:cxnSp macro="">
      <xdr:nvCxnSpPr>
        <xdr:cNvPr id="292" name="直線コネクタ 291"/>
        <xdr:cNvCxnSpPr/>
      </xdr:nvCxnSpPr>
      <xdr:spPr>
        <a:xfrm flipV="1">
          <a:off x="8750300" y="6325972"/>
          <a:ext cx="889000" cy="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158293</xdr:rowOff>
    </xdr:from>
    <xdr:to>
      <xdr:col>12</xdr:col>
      <xdr:colOff>511175</xdr:colOff>
      <xdr:row>37</xdr:row>
      <xdr:rowOff>22187</xdr:rowOff>
    </xdr:to>
    <xdr:cxnSp macro="">
      <xdr:nvCxnSpPr>
        <xdr:cNvPr id="295" name="直線コネクタ 294"/>
        <xdr:cNvCxnSpPr/>
      </xdr:nvCxnSpPr>
      <xdr:spPr>
        <a:xfrm>
          <a:off x="7861300" y="6330493"/>
          <a:ext cx="889000" cy="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158293</xdr:rowOff>
    </xdr:from>
    <xdr:to>
      <xdr:col>11</xdr:col>
      <xdr:colOff>307975</xdr:colOff>
      <xdr:row>37</xdr:row>
      <xdr:rowOff>33731</xdr:rowOff>
    </xdr:to>
    <xdr:cxnSp macro="">
      <xdr:nvCxnSpPr>
        <xdr:cNvPr id="298" name="直線コネクタ 297"/>
        <xdr:cNvCxnSpPr/>
      </xdr:nvCxnSpPr>
      <xdr:spPr>
        <a:xfrm flipV="1">
          <a:off x="6972300" y="6330493"/>
          <a:ext cx="8890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104356</xdr:rowOff>
    </xdr:from>
    <xdr:to>
      <xdr:col>15</xdr:col>
      <xdr:colOff>231775</xdr:colOff>
      <xdr:row>37</xdr:row>
      <xdr:rowOff>34506</xdr:rowOff>
    </xdr:to>
    <xdr:sp macro="" textlink="">
      <xdr:nvSpPr>
        <xdr:cNvPr id="308" name="円/楕円 307"/>
        <xdr:cNvSpPr/>
      </xdr:nvSpPr>
      <xdr:spPr>
        <a:xfrm>
          <a:off x="10426700" y="62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82783</xdr:rowOff>
    </xdr:from>
    <xdr:ext cx="534377" cy="259045"/>
    <xdr:sp macro="" textlink="">
      <xdr:nvSpPr>
        <xdr:cNvPr id="309" name="補助費等該当値テキスト"/>
        <xdr:cNvSpPr txBox="1"/>
      </xdr:nvSpPr>
      <xdr:spPr>
        <a:xfrm>
          <a:off x="10528300" y="62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102972</xdr:rowOff>
    </xdr:from>
    <xdr:to>
      <xdr:col>14</xdr:col>
      <xdr:colOff>79375</xdr:colOff>
      <xdr:row>37</xdr:row>
      <xdr:rowOff>33122</xdr:rowOff>
    </xdr:to>
    <xdr:sp macro="" textlink="">
      <xdr:nvSpPr>
        <xdr:cNvPr id="310" name="円/楕円 309"/>
        <xdr:cNvSpPr/>
      </xdr:nvSpPr>
      <xdr:spPr>
        <a:xfrm>
          <a:off x="9588500" y="62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24249</xdr:rowOff>
    </xdr:from>
    <xdr:ext cx="534377" cy="259045"/>
    <xdr:sp macro="" textlink="">
      <xdr:nvSpPr>
        <xdr:cNvPr id="311" name="テキスト ボックス 310"/>
        <xdr:cNvSpPr txBox="1"/>
      </xdr:nvSpPr>
      <xdr:spPr>
        <a:xfrm>
          <a:off x="9372111" y="63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142837</xdr:rowOff>
    </xdr:from>
    <xdr:to>
      <xdr:col>12</xdr:col>
      <xdr:colOff>561975</xdr:colOff>
      <xdr:row>37</xdr:row>
      <xdr:rowOff>72987</xdr:rowOff>
    </xdr:to>
    <xdr:sp macro="" textlink="">
      <xdr:nvSpPr>
        <xdr:cNvPr id="312" name="円/楕円 311"/>
        <xdr:cNvSpPr/>
      </xdr:nvSpPr>
      <xdr:spPr>
        <a:xfrm>
          <a:off x="8699500" y="63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64114</xdr:rowOff>
    </xdr:from>
    <xdr:ext cx="534377" cy="259045"/>
    <xdr:sp macro="" textlink="">
      <xdr:nvSpPr>
        <xdr:cNvPr id="313" name="テキスト ボックス 312"/>
        <xdr:cNvSpPr txBox="1"/>
      </xdr:nvSpPr>
      <xdr:spPr>
        <a:xfrm>
          <a:off x="8483111" y="64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107493</xdr:rowOff>
    </xdr:from>
    <xdr:to>
      <xdr:col>11</xdr:col>
      <xdr:colOff>358775</xdr:colOff>
      <xdr:row>37</xdr:row>
      <xdr:rowOff>37643</xdr:rowOff>
    </xdr:to>
    <xdr:sp macro="" textlink="">
      <xdr:nvSpPr>
        <xdr:cNvPr id="314" name="円/楕円 313"/>
        <xdr:cNvSpPr/>
      </xdr:nvSpPr>
      <xdr:spPr>
        <a:xfrm>
          <a:off x="7810500" y="62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28770</xdr:rowOff>
    </xdr:from>
    <xdr:ext cx="534377" cy="259045"/>
    <xdr:sp macro="" textlink="">
      <xdr:nvSpPr>
        <xdr:cNvPr id="315" name="テキスト ボックス 314"/>
        <xdr:cNvSpPr txBox="1"/>
      </xdr:nvSpPr>
      <xdr:spPr>
        <a:xfrm>
          <a:off x="7594111" y="63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154381</xdr:rowOff>
    </xdr:from>
    <xdr:to>
      <xdr:col>10</xdr:col>
      <xdr:colOff>155575</xdr:colOff>
      <xdr:row>37</xdr:row>
      <xdr:rowOff>84531</xdr:rowOff>
    </xdr:to>
    <xdr:sp macro="" textlink="">
      <xdr:nvSpPr>
        <xdr:cNvPr id="316" name="円/楕円 315"/>
        <xdr:cNvSpPr/>
      </xdr:nvSpPr>
      <xdr:spPr>
        <a:xfrm>
          <a:off x="6921500" y="63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75658</xdr:rowOff>
    </xdr:from>
    <xdr:ext cx="534377" cy="259045"/>
    <xdr:sp macro="" textlink="">
      <xdr:nvSpPr>
        <xdr:cNvPr id="317" name="テキスト ボックス 316"/>
        <xdr:cNvSpPr txBox="1"/>
      </xdr:nvSpPr>
      <xdr:spPr>
        <a:xfrm>
          <a:off x="6705111" y="64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23351</xdr:rowOff>
    </xdr:from>
    <xdr:to>
      <xdr:col>15</xdr:col>
      <xdr:colOff>180975</xdr:colOff>
      <xdr:row>58</xdr:row>
      <xdr:rowOff>47128</xdr:rowOff>
    </xdr:to>
    <xdr:cxnSp macro="">
      <xdr:nvCxnSpPr>
        <xdr:cNvPr id="346" name="直線コネクタ 345"/>
        <xdr:cNvCxnSpPr/>
      </xdr:nvCxnSpPr>
      <xdr:spPr>
        <a:xfrm flipV="1">
          <a:off x="9639300" y="9967451"/>
          <a:ext cx="838200" cy="2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47128</xdr:rowOff>
    </xdr:from>
    <xdr:to>
      <xdr:col>14</xdr:col>
      <xdr:colOff>28575</xdr:colOff>
      <xdr:row>58</xdr:row>
      <xdr:rowOff>75029</xdr:rowOff>
    </xdr:to>
    <xdr:cxnSp macro="">
      <xdr:nvCxnSpPr>
        <xdr:cNvPr id="349" name="直線コネクタ 348"/>
        <xdr:cNvCxnSpPr/>
      </xdr:nvCxnSpPr>
      <xdr:spPr>
        <a:xfrm flipV="1">
          <a:off x="8750300" y="9991228"/>
          <a:ext cx="8890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75029</xdr:rowOff>
    </xdr:from>
    <xdr:to>
      <xdr:col>12</xdr:col>
      <xdr:colOff>511175</xdr:colOff>
      <xdr:row>58</xdr:row>
      <xdr:rowOff>117457</xdr:rowOff>
    </xdr:to>
    <xdr:cxnSp macro="">
      <xdr:nvCxnSpPr>
        <xdr:cNvPr id="352" name="直線コネクタ 351"/>
        <xdr:cNvCxnSpPr/>
      </xdr:nvCxnSpPr>
      <xdr:spPr>
        <a:xfrm flipV="1">
          <a:off x="7861300" y="10019129"/>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117457</xdr:rowOff>
    </xdr:from>
    <xdr:to>
      <xdr:col>11</xdr:col>
      <xdr:colOff>307975</xdr:colOff>
      <xdr:row>58</xdr:row>
      <xdr:rowOff>127630</xdr:rowOff>
    </xdr:to>
    <xdr:cxnSp macro="">
      <xdr:nvCxnSpPr>
        <xdr:cNvPr id="355" name="直線コネクタ 354"/>
        <xdr:cNvCxnSpPr/>
      </xdr:nvCxnSpPr>
      <xdr:spPr>
        <a:xfrm flipV="1">
          <a:off x="6972300" y="1006155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144001</xdr:rowOff>
    </xdr:from>
    <xdr:to>
      <xdr:col>15</xdr:col>
      <xdr:colOff>231775</xdr:colOff>
      <xdr:row>58</xdr:row>
      <xdr:rowOff>74151</xdr:rowOff>
    </xdr:to>
    <xdr:sp macro="" textlink="">
      <xdr:nvSpPr>
        <xdr:cNvPr id="365" name="円/楕円 364"/>
        <xdr:cNvSpPr/>
      </xdr:nvSpPr>
      <xdr:spPr>
        <a:xfrm>
          <a:off x="10426700" y="99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166878</xdr:rowOff>
    </xdr:from>
    <xdr:ext cx="534377" cy="259045"/>
    <xdr:sp macro="" textlink="">
      <xdr:nvSpPr>
        <xdr:cNvPr id="366" name="普通建設事業費該当値テキスト"/>
        <xdr:cNvSpPr txBox="1"/>
      </xdr:nvSpPr>
      <xdr:spPr>
        <a:xfrm>
          <a:off x="10528300" y="97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167778</xdr:rowOff>
    </xdr:from>
    <xdr:to>
      <xdr:col>14</xdr:col>
      <xdr:colOff>79375</xdr:colOff>
      <xdr:row>58</xdr:row>
      <xdr:rowOff>97928</xdr:rowOff>
    </xdr:to>
    <xdr:sp macro="" textlink="">
      <xdr:nvSpPr>
        <xdr:cNvPr id="367" name="円/楕円 366"/>
        <xdr:cNvSpPr/>
      </xdr:nvSpPr>
      <xdr:spPr>
        <a:xfrm>
          <a:off x="9588500" y="9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89055</xdr:rowOff>
    </xdr:from>
    <xdr:ext cx="534377" cy="259045"/>
    <xdr:sp macro="" textlink="">
      <xdr:nvSpPr>
        <xdr:cNvPr id="368" name="テキスト ボックス 367"/>
        <xdr:cNvSpPr txBox="1"/>
      </xdr:nvSpPr>
      <xdr:spPr>
        <a:xfrm>
          <a:off x="9372111" y="1003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24229</xdr:rowOff>
    </xdr:from>
    <xdr:to>
      <xdr:col>12</xdr:col>
      <xdr:colOff>561975</xdr:colOff>
      <xdr:row>58</xdr:row>
      <xdr:rowOff>125829</xdr:rowOff>
    </xdr:to>
    <xdr:sp macro="" textlink="">
      <xdr:nvSpPr>
        <xdr:cNvPr id="369" name="円/楕円 368"/>
        <xdr:cNvSpPr/>
      </xdr:nvSpPr>
      <xdr:spPr>
        <a:xfrm>
          <a:off x="8699500" y="99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116956</xdr:rowOff>
    </xdr:from>
    <xdr:ext cx="534377" cy="259045"/>
    <xdr:sp macro="" textlink="">
      <xdr:nvSpPr>
        <xdr:cNvPr id="370" name="テキスト ボックス 369"/>
        <xdr:cNvSpPr txBox="1"/>
      </xdr:nvSpPr>
      <xdr:spPr>
        <a:xfrm>
          <a:off x="8483111" y="100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66657</xdr:rowOff>
    </xdr:from>
    <xdr:to>
      <xdr:col>11</xdr:col>
      <xdr:colOff>358775</xdr:colOff>
      <xdr:row>58</xdr:row>
      <xdr:rowOff>168257</xdr:rowOff>
    </xdr:to>
    <xdr:sp macro="" textlink="">
      <xdr:nvSpPr>
        <xdr:cNvPr id="371" name="円/楕円 370"/>
        <xdr:cNvSpPr/>
      </xdr:nvSpPr>
      <xdr:spPr>
        <a:xfrm>
          <a:off x="7810500" y="100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159384</xdr:rowOff>
    </xdr:from>
    <xdr:ext cx="534377" cy="259045"/>
    <xdr:sp macro="" textlink="">
      <xdr:nvSpPr>
        <xdr:cNvPr id="372" name="テキスト ボックス 371"/>
        <xdr:cNvSpPr txBox="1"/>
      </xdr:nvSpPr>
      <xdr:spPr>
        <a:xfrm>
          <a:off x="7594111" y="101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76830</xdr:rowOff>
    </xdr:from>
    <xdr:to>
      <xdr:col>10</xdr:col>
      <xdr:colOff>155575</xdr:colOff>
      <xdr:row>59</xdr:row>
      <xdr:rowOff>6980</xdr:rowOff>
    </xdr:to>
    <xdr:sp macro="" textlink="">
      <xdr:nvSpPr>
        <xdr:cNvPr id="373" name="円/楕円 372"/>
        <xdr:cNvSpPr/>
      </xdr:nvSpPr>
      <xdr:spPr>
        <a:xfrm>
          <a:off x="6921500" y="100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169557</xdr:rowOff>
    </xdr:from>
    <xdr:ext cx="534377" cy="259045"/>
    <xdr:sp macro="" textlink="">
      <xdr:nvSpPr>
        <xdr:cNvPr id="374" name="テキスト ボックス 373"/>
        <xdr:cNvSpPr txBox="1"/>
      </xdr:nvSpPr>
      <xdr:spPr>
        <a:xfrm>
          <a:off x="6705111" y="101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36424</xdr:rowOff>
    </xdr:from>
    <xdr:to>
      <xdr:col>15</xdr:col>
      <xdr:colOff>180975</xdr:colOff>
      <xdr:row>77</xdr:row>
      <xdr:rowOff>87237</xdr:rowOff>
    </xdr:to>
    <xdr:cxnSp macro="">
      <xdr:nvCxnSpPr>
        <xdr:cNvPr id="399" name="直線コネクタ 398"/>
        <xdr:cNvCxnSpPr/>
      </xdr:nvCxnSpPr>
      <xdr:spPr>
        <a:xfrm flipV="1">
          <a:off x="9639300" y="13238074"/>
          <a:ext cx="838200" cy="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87237</xdr:rowOff>
    </xdr:from>
    <xdr:to>
      <xdr:col>14</xdr:col>
      <xdr:colOff>28575</xdr:colOff>
      <xdr:row>77</xdr:row>
      <xdr:rowOff>114269</xdr:rowOff>
    </xdr:to>
    <xdr:cxnSp macro="">
      <xdr:nvCxnSpPr>
        <xdr:cNvPr id="402" name="直線コネクタ 401"/>
        <xdr:cNvCxnSpPr/>
      </xdr:nvCxnSpPr>
      <xdr:spPr>
        <a:xfrm flipV="1">
          <a:off x="8750300" y="13288887"/>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157074</xdr:rowOff>
    </xdr:from>
    <xdr:to>
      <xdr:col>15</xdr:col>
      <xdr:colOff>231775</xdr:colOff>
      <xdr:row>77</xdr:row>
      <xdr:rowOff>87224</xdr:rowOff>
    </xdr:to>
    <xdr:sp macro="" textlink="">
      <xdr:nvSpPr>
        <xdr:cNvPr id="412" name="円/楕円 411"/>
        <xdr:cNvSpPr/>
      </xdr:nvSpPr>
      <xdr:spPr>
        <a:xfrm>
          <a:off x="10426700" y="131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8501</xdr:rowOff>
    </xdr:from>
    <xdr:ext cx="534377" cy="259045"/>
    <xdr:sp macro="" textlink="">
      <xdr:nvSpPr>
        <xdr:cNvPr id="413" name="普通建設事業費 （ うち新規整備　）該当値テキスト"/>
        <xdr:cNvSpPr txBox="1"/>
      </xdr:nvSpPr>
      <xdr:spPr>
        <a:xfrm>
          <a:off x="10528300" y="130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36437</xdr:rowOff>
    </xdr:from>
    <xdr:to>
      <xdr:col>14</xdr:col>
      <xdr:colOff>79375</xdr:colOff>
      <xdr:row>77</xdr:row>
      <xdr:rowOff>138037</xdr:rowOff>
    </xdr:to>
    <xdr:sp macro="" textlink="">
      <xdr:nvSpPr>
        <xdr:cNvPr id="414" name="円/楕円 413"/>
        <xdr:cNvSpPr/>
      </xdr:nvSpPr>
      <xdr:spPr>
        <a:xfrm>
          <a:off x="9588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129164</xdr:rowOff>
    </xdr:from>
    <xdr:ext cx="534377" cy="259045"/>
    <xdr:sp macro="" textlink="">
      <xdr:nvSpPr>
        <xdr:cNvPr id="415" name="テキスト ボックス 414"/>
        <xdr:cNvSpPr txBox="1"/>
      </xdr:nvSpPr>
      <xdr:spPr>
        <a:xfrm>
          <a:off x="9372111" y="133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63469</xdr:rowOff>
    </xdr:from>
    <xdr:to>
      <xdr:col>12</xdr:col>
      <xdr:colOff>561975</xdr:colOff>
      <xdr:row>77</xdr:row>
      <xdr:rowOff>165069</xdr:rowOff>
    </xdr:to>
    <xdr:sp macro="" textlink="">
      <xdr:nvSpPr>
        <xdr:cNvPr id="416" name="円/楕円 415"/>
        <xdr:cNvSpPr/>
      </xdr:nvSpPr>
      <xdr:spPr>
        <a:xfrm>
          <a:off x="8699500" y="132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156196</xdr:rowOff>
    </xdr:from>
    <xdr:ext cx="534377" cy="259045"/>
    <xdr:sp macro="" textlink="">
      <xdr:nvSpPr>
        <xdr:cNvPr id="417" name="テキスト ボックス 416"/>
        <xdr:cNvSpPr txBox="1"/>
      </xdr:nvSpPr>
      <xdr:spPr>
        <a:xfrm>
          <a:off x="8483111" y="133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166027</xdr:rowOff>
    </xdr:from>
    <xdr:to>
      <xdr:col>15</xdr:col>
      <xdr:colOff>180975</xdr:colOff>
      <xdr:row>98</xdr:row>
      <xdr:rowOff>3569</xdr:rowOff>
    </xdr:to>
    <xdr:cxnSp macro="">
      <xdr:nvCxnSpPr>
        <xdr:cNvPr id="446" name="直線コネクタ 445"/>
        <xdr:cNvCxnSpPr/>
      </xdr:nvCxnSpPr>
      <xdr:spPr>
        <a:xfrm flipV="1">
          <a:off x="9639300" y="16796677"/>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3435</xdr:rowOff>
    </xdr:from>
    <xdr:to>
      <xdr:col>14</xdr:col>
      <xdr:colOff>28575</xdr:colOff>
      <xdr:row>98</xdr:row>
      <xdr:rowOff>3569</xdr:rowOff>
    </xdr:to>
    <xdr:cxnSp macro="">
      <xdr:nvCxnSpPr>
        <xdr:cNvPr id="449" name="直線コネクタ 448"/>
        <xdr:cNvCxnSpPr/>
      </xdr:nvCxnSpPr>
      <xdr:spPr>
        <a:xfrm>
          <a:off x="8750300" y="16805535"/>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115227</xdr:rowOff>
    </xdr:from>
    <xdr:to>
      <xdr:col>15</xdr:col>
      <xdr:colOff>231775</xdr:colOff>
      <xdr:row>98</xdr:row>
      <xdr:rowOff>45377</xdr:rowOff>
    </xdr:to>
    <xdr:sp macro="" textlink="">
      <xdr:nvSpPr>
        <xdr:cNvPr id="459" name="円/楕円 458"/>
        <xdr:cNvSpPr/>
      </xdr:nvSpPr>
      <xdr:spPr>
        <a:xfrm>
          <a:off x="10426700" y="167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93654</xdr:rowOff>
    </xdr:from>
    <xdr:ext cx="534377" cy="259045"/>
    <xdr:sp macro="" textlink="">
      <xdr:nvSpPr>
        <xdr:cNvPr id="460" name="普通建設事業費 （ うち更新整備　）該当値テキスト"/>
        <xdr:cNvSpPr txBox="1"/>
      </xdr:nvSpPr>
      <xdr:spPr>
        <a:xfrm>
          <a:off x="10528300" y="1672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124219</xdr:rowOff>
    </xdr:from>
    <xdr:to>
      <xdr:col>14</xdr:col>
      <xdr:colOff>79375</xdr:colOff>
      <xdr:row>98</xdr:row>
      <xdr:rowOff>54369</xdr:rowOff>
    </xdr:to>
    <xdr:sp macro="" textlink="">
      <xdr:nvSpPr>
        <xdr:cNvPr id="461" name="円/楕円 460"/>
        <xdr:cNvSpPr/>
      </xdr:nvSpPr>
      <xdr:spPr>
        <a:xfrm>
          <a:off x="9588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45496</xdr:rowOff>
    </xdr:from>
    <xdr:ext cx="534377" cy="259045"/>
    <xdr:sp macro="" textlink="">
      <xdr:nvSpPr>
        <xdr:cNvPr id="462" name="テキスト ボックス 461"/>
        <xdr:cNvSpPr txBox="1"/>
      </xdr:nvSpPr>
      <xdr:spPr>
        <a:xfrm>
          <a:off x="9372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124085</xdr:rowOff>
    </xdr:from>
    <xdr:to>
      <xdr:col>12</xdr:col>
      <xdr:colOff>561975</xdr:colOff>
      <xdr:row>98</xdr:row>
      <xdr:rowOff>54235</xdr:rowOff>
    </xdr:to>
    <xdr:sp macro="" textlink="">
      <xdr:nvSpPr>
        <xdr:cNvPr id="463" name="円/楕円 462"/>
        <xdr:cNvSpPr/>
      </xdr:nvSpPr>
      <xdr:spPr>
        <a:xfrm>
          <a:off x="8699500" y="167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45362</xdr:rowOff>
    </xdr:from>
    <xdr:ext cx="534377" cy="259045"/>
    <xdr:sp macro="" textlink="">
      <xdr:nvSpPr>
        <xdr:cNvPr id="464" name="テキスト ボックス 463"/>
        <xdr:cNvSpPr txBox="1"/>
      </xdr:nvSpPr>
      <xdr:spPr>
        <a:xfrm>
          <a:off x="8483111" y="168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131653</xdr:rowOff>
    </xdr:from>
    <xdr:to>
      <xdr:col>23</xdr:col>
      <xdr:colOff>517525</xdr:colOff>
      <xdr:row>38</xdr:row>
      <xdr:rowOff>139700</xdr:rowOff>
    </xdr:to>
    <xdr:cxnSp macro="">
      <xdr:nvCxnSpPr>
        <xdr:cNvPr id="491" name="直線コネクタ 490"/>
        <xdr:cNvCxnSpPr/>
      </xdr:nvCxnSpPr>
      <xdr:spPr>
        <a:xfrm flipV="1">
          <a:off x="15481300" y="6646753"/>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138694</xdr:rowOff>
    </xdr:from>
    <xdr:to>
      <xdr:col>22</xdr:col>
      <xdr:colOff>365125</xdr:colOff>
      <xdr:row>38</xdr:row>
      <xdr:rowOff>139700</xdr:rowOff>
    </xdr:to>
    <xdr:cxnSp macro="">
      <xdr:nvCxnSpPr>
        <xdr:cNvPr id="494" name="直線コネクタ 493"/>
        <xdr:cNvCxnSpPr/>
      </xdr:nvCxnSpPr>
      <xdr:spPr>
        <a:xfrm>
          <a:off x="14592300" y="6653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138694</xdr:rowOff>
    </xdr:from>
    <xdr:to>
      <xdr:col>21</xdr:col>
      <xdr:colOff>161925</xdr:colOff>
      <xdr:row>38</xdr:row>
      <xdr:rowOff>139700</xdr:rowOff>
    </xdr:to>
    <xdr:cxnSp macro="">
      <xdr:nvCxnSpPr>
        <xdr:cNvPr id="497" name="直線コネクタ 496"/>
        <xdr:cNvCxnSpPr/>
      </xdr:nvCxnSpPr>
      <xdr:spPr>
        <a:xfrm flipV="1">
          <a:off x="13703300" y="6653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134076</xdr:rowOff>
    </xdr:from>
    <xdr:to>
      <xdr:col>19</xdr:col>
      <xdr:colOff>644525</xdr:colOff>
      <xdr:row>38</xdr:row>
      <xdr:rowOff>139700</xdr:rowOff>
    </xdr:to>
    <xdr:cxnSp macro="">
      <xdr:nvCxnSpPr>
        <xdr:cNvPr id="500" name="直線コネクタ 499"/>
        <xdr:cNvCxnSpPr/>
      </xdr:nvCxnSpPr>
      <xdr:spPr>
        <a:xfrm>
          <a:off x="12814300" y="6649176"/>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80853</xdr:rowOff>
    </xdr:from>
    <xdr:to>
      <xdr:col>23</xdr:col>
      <xdr:colOff>568325</xdr:colOff>
      <xdr:row>39</xdr:row>
      <xdr:rowOff>11003</xdr:rowOff>
    </xdr:to>
    <xdr:sp macro="" textlink="">
      <xdr:nvSpPr>
        <xdr:cNvPr id="510" name="円/楕円 509"/>
        <xdr:cNvSpPr/>
      </xdr:nvSpPr>
      <xdr:spPr>
        <a:xfrm>
          <a:off x="16268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87894</xdr:rowOff>
    </xdr:from>
    <xdr:to>
      <xdr:col>21</xdr:col>
      <xdr:colOff>212725</xdr:colOff>
      <xdr:row>39</xdr:row>
      <xdr:rowOff>18044</xdr:rowOff>
    </xdr:to>
    <xdr:sp macro="" textlink="">
      <xdr:nvSpPr>
        <xdr:cNvPr id="514" name="円/楕円 513"/>
        <xdr:cNvSpPr/>
      </xdr:nvSpPr>
      <xdr:spPr>
        <a:xfrm>
          <a:off x="14541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9171</xdr:rowOff>
    </xdr:from>
    <xdr:ext cx="313932" cy="259045"/>
    <xdr:sp macro="" textlink="">
      <xdr:nvSpPr>
        <xdr:cNvPr id="515" name="テキスト ボックス 514"/>
        <xdr:cNvSpPr txBox="1"/>
      </xdr:nvSpPr>
      <xdr:spPr>
        <a:xfrm>
          <a:off x="14435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83276</xdr:rowOff>
    </xdr:from>
    <xdr:to>
      <xdr:col>18</xdr:col>
      <xdr:colOff>492125</xdr:colOff>
      <xdr:row>39</xdr:row>
      <xdr:rowOff>13426</xdr:rowOff>
    </xdr:to>
    <xdr:sp macro="" textlink="">
      <xdr:nvSpPr>
        <xdr:cNvPr id="518" name="円/楕円 517"/>
        <xdr:cNvSpPr/>
      </xdr:nvSpPr>
      <xdr:spPr>
        <a:xfrm>
          <a:off x="12763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4553</xdr:rowOff>
    </xdr:from>
    <xdr:ext cx="378565" cy="259045"/>
    <xdr:sp macro="" textlink="">
      <xdr:nvSpPr>
        <xdr:cNvPr id="519" name="テキスト ボックス 518"/>
        <xdr:cNvSpPr txBox="1"/>
      </xdr:nvSpPr>
      <xdr:spPr>
        <a:xfrm>
          <a:off x="12625017" y="669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145159</xdr:rowOff>
    </xdr:from>
    <xdr:to>
      <xdr:col>23</xdr:col>
      <xdr:colOff>517525</xdr:colOff>
      <xdr:row>76</xdr:row>
      <xdr:rowOff>146214</xdr:rowOff>
    </xdr:to>
    <xdr:cxnSp macro="">
      <xdr:nvCxnSpPr>
        <xdr:cNvPr id="601" name="直線コネクタ 600"/>
        <xdr:cNvCxnSpPr/>
      </xdr:nvCxnSpPr>
      <xdr:spPr>
        <a:xfrm flipV="1">
          <a:off x="15481300" y="13175359"/>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131042</xdr:rowOff>
    </xdr:from>
    <xdr:to>
      <xdr:col>22</xdr:col>
      <xdr:colOff>365125</xdr:colOff>
      <xdr:row>76</xdr:row>
      <xdr:rowOff>146214</xdr:rowOff>
    </xdr:to>
    <xdr:cxnSp macro="">
      <xdr:nvCxnSpPr>
        <xdr:cNvPr id="604" name="直線コネクタ 603"/>
        <xdr:cNvCxnSpPr/>
      </xdr:nvCxnSpPr>
      <xdr:spPr>
        <a:xfrm>
          <a:off x="14592300" y="13161242"/>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131042</xdr:rowOff>
    </xdr:from>
    <xdr:to>
      <xdr:col>21</xdr:col>
      <xdr:colOff>161925</xdr:colOff>
      <xdr:row>76</xdr:row>
      <xdr:rowOff>144743</xdr:rowOff>
    </xdr:to>
    <xdr:cxnSp macro="">
      <xdr:nvCxnSpPr>
        <xdr:cNvPr id="607" name="直線コネクタ 606"/>
        <xdr:cNvCxnSpPr/>
      </xdr:nvCxnSpPr>
      <xdr:spPr>
        <a:xfrm flipV="1">
          <a:off x="13703300" y="13161242"/>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129941</xdr:rowOff>
    </xdr:from>
    <xdr:to>
      <xdr:col>19</xdr:col>
      <xdr:colOff>644525</xdr:colOff>
      <xdr:row>76</xdr:row>
      <xdr:rowOff>144743</xdr:rowOff>
    </xdr:to>
    <xdr:cxnSp macro="">
      <xdr:nvCxnSpPr>
        <xdr:cNvPr id="610" name="直線コネクタ 609"/>
        <xdr:cNvCxnSpPr/>
      </xdr:nvCxnSpPr>
      <xdr:spPr>
        <a:xfrm>
          <a:off x="12814300" y="13160141"/>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94359</xdr:rowOff>
    </xdr:from>
    <xdr:to>
      <xdr:col>23</xdr:col>
      <xdr:colOff>568325</xdr:colOff>
      <xdr:row>77</xdr:row>
      <xdr:rowOff>24509</xdr:rowOff>
    </xdr:to>
    <xdr:sp macro="" textlink="">
      <xdr:nvSpPr>
        <xdr:cNvPr id="620" name="円/楕円 619"/>
        <xdr:cNvSpPr/>
      </xdr:nvSpPr>
      <xdr:spPr>
        <a:xfrm>
          <a:off x="16268700" y="131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72786</xdr:rowOff>
    </xdr:from>
    <xdr:ext cx="534377" cy="259045"/>
    <xdr:sp macro="" textlink="">
      <xdr:nvSpPr>
        <xdr:cNvPr id="621" name="公債費該当値テキスト"/>
        <xdr:cNvSpPr txBox="1"/>
      </xdr:nvSpPr>
      <xdr:spPr>
        <a:xfrm>
          <a:off x="16370300" y="131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95414</xdr:rowOff>
    </xdr:from>
    <xdr:to>
      <xdr:col>22</xdr:col>
      <xdr:colOff>415925</xdr:colOff>
      <xdr:row>77</xdr:row>
      <xdr:rowOff>25564</xdr:rowOff>
    </xdr:to>
    <xdr:sp macro="" textlink="">
      <xdr:nvSpPr>
        <xdr:cNvPr id="622" name="円/楕円 621"/>
        <xdr:cNvSpPr/>
      </xdr:nvSpPr>
      <xdr:spPr>
        <a:xfrm>
          <a:off x="15430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42092</xdr:rowOff>
    </xdr:from>
    <xdr:ext cx="534377" cy="259045"/>
    <xdr:sp macro="" textlink="">
      <xdr:nvSpPr>
        <xdr:cNvPr id="623" name="テキスト ボックス 622"/>
        <xdr:cNvSpPr txBox="1"/>
      </xdr:nvSpPr>
      <xdr:spPr>
        <a:xfrm>
          <a:off x="15214111" y="129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80242</xdr:rowOff>
    </xdr:from>
    <xdr:to>
      <xdr:col>21</xdr:col>
      <xdr:colOff>212725</xdr:colOff>
      <xdr:row>77</xdr:row>
      <xdr:rowOff>10392</xdr:rowOff>
    </xdr:to>
    <xdr:sp macro="" textlink="">
      <xdr:nvSpPr>
        <xdr:cNvPr id="624" name="円/楕円 623"/>
        <xdr:cNvSpPr/>
      </xdr:nvSpPr>
      <xdr:spPr>
        <a:xfrm>
          <a:off x="14541500" y="131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1519</xdr:rowOff>
    </xdr:from>
    <xdr:ext cx="534377" cy="259045"/>
    <xdr:sp macro="" textlink="">
      <xdr:nvSpPr>
        <xdr:cNvPr id="625" name="テキスト ボックス 624"/>
        <xdr:cNvSpPr txBox="1"/>
      </xdr:nvSpPr>
      <xdr:spPr>
        <a:xfrm>
          <a:off x="14325111" y="132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93943</xdr:rowOff>
    </xdr:from>
    <xdr:to>
      <xdr:col>20</xdr:col>
      <xdr:colOff>9525</xdr:colOff>
      <xdr:row>77</xdr:row>
      <xdr:rowOff>24093</xdr:rowOff>
    </xdr:to>
    <xdr:sp macro="" textlink="">
      <xdr:nvSpPr>
        <xdr:cNvPr id="626" name="円/楕円 625"/>
        <xdr:cNvSpPr/>
      </xdr:nvSpPr>
      <xdr:spPr>
        <a:xfrm>
          <a:off x="13652500" y="131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15220</xdr:rowOff>
    </xdr:from>
    <xdr:ext cx="534377" cy="259045"/>
    <xdr:sp macro="" textlink="">
      <xdr:nvSpPr>
        <xdr:cNvPr id="627" name="テキスト ボックス 626"/>
        <xdr:cNvSpPr txBox="1"/>
      </xdr:nvSpPr>
      <xdr:spPr>
        <a:xfrm>
          <a:off x="13436111" y="132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79141</xdr:rowOff>
    </xdr:from>
    <xdr:to>
      <xdr:col>18</xdr:col>
      <xdr:colOff>492125</xdr:colOff>
      <xdr:row>77</xdr:row>
      <xdr:rowOff>9291</xdr:rowOff>
    </xdr:to>
    <xdr:sp macro="" textlink="">
      <xdr:nvSpPr>
        <xdr:cNvPr id="628" name="円/楕円 627"/>
        <xdr:cNvSpPr/>
      </xdr:nvSpPr>
      <xdr:spPr>
        <a:xfrm>
          <a:off x="12763500" y="131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418</xdr:rowOff>
    </xdr:from>
    <xdr:ext cx="534377" cy="259045"/>
    <xdr:sp macro="" textlink="">
      <xdr:nvSpPr>
        <xdr:cNvPr id="629" name="テキスト ボックス 628"/>
        <xdr:cNvSpPr txBox="1"/>
      </xdr:nvSpPr>
      <xdr:spPr>
        <a:xfrm>
          <a:off x="12547111" y="132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122610</xdr:rowOff>
    </xdr:from>
    <xdr:to>
      <xdr:col>23</xdr:col>
      <xdr:colOff>517525</xdr:colOff>
      <xdr:row>98</xdr:row>
      <xdr:rowOff>126660</xdr:rowOff>
    </xdr:to>
    <xdr:cxnSp macro="">
      <xdr:nvCxnSpPr>
        <xdr:cNvPr id="656" name="直線コネクタ 655"/>
        <xdr:cNvCxnSpPr/>
      </xdr:nvCxnSpPr>
      <xdr:spPr>
        <a:xfrm>
          <a:off x="15481300" y="16924710"/>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122610</xdr:rowOff>
    </xdr:from>
    <xdr:to>
      <xdr:col>22</xdr:col>
      <xdr:colOff>365125</xdr:colOff>
      <xdr:row>98</xdr:row>
      <xdr:rowOff>122783</xdr:rowOff>
    </xdr:to>
    <xdr:cxnSp macro="">
      <xdr:nvCxnSpPr>
        <xdr:cNvPr id="659" name="直線コネクタ 658"/>
        <xdr:cNvCxnSpPr/>
      </xdr:nvCxnSpPr>
      <xdr:spPr>
        <a:xfrm flipV="1">
          <a:off x="14592300" y="16924710"/>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84964</xdr:rowOff>
    </xdr:from>
    <xdr:to>
      <xdr:col>21</xdr:col>
      <xdr:colOff>161925</xdr:colOff>
      <xdr:row>98</xdr:row>
      <xdr:rowOff>122783</xdr:rowOff>
    </xdr:to>
    <xdr:cxnSp macro="">
      <xdr:nvCxnSpPr>
        <xdr:cNvPr id="662" name="直線コネクタ 661"/>
        <xdr:cNvCxnSpPr/>
      </xdr:nvCxnSpPr>
      <xdr:spPr>
        <a:xfrm>
          <a:off x="13703300" y="16887064"/>
          <a:ext cx="889000" cy="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33694</xdr:rowOff>
    </xdr:from>
    <xdr:to>
      <xdr:col>19</xdr:col>
      <xdr:colOff>644525</xdr:colOff>
      <xdr:row>98</xdr:row>
      <xdr:rowOff>84964</xdr:rowOff>
    </xdr:to>
    <xdr:cxnSp macro="">
      <xdr:nvCxnSpPr>
        <xdr:cNvPr id="665" name="直線コネクタ 664"/>
        <xdr:cNvCxnSpPr/>
      </xdr:nvCxnSpPr>
      <xdr:spPr>
        <a:xfrm>
          <a:off x="12814300" y="16835794"/>
          <a:ext cx="8890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75860</xdr:rowOff>
    </xdr:from>
    <xdr:to>
      <xdr:col>23</xdr:col>
      <xdr:colOff>568325</xdr:colOff>
      <xdr:row>99</xdr:row>
      <xdr:rowOff>6010</xdr:rowOff>
    </xdr:to>
    <xdr:sp macro="" textlink="">
      <xdr:nvSpPr>
        <xdr:cNvPr id="675" name="円/楕円 674"/>
        <xdr:cNvSpPr/>
      </xdr:nvSpPr>
      <xdr:spPr>
        <a:xfrm>
          <a:off x="16268700" y="16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162237</xdr:rowOff>
    </xdr:from>
    <xdr:ext cx="469744" cy="259045"/>
    <xdr:sp macro="" textlink="">
      <xdr:nvSpPr>
        <xdr:cNvPr id="676" name="積立金該当値テキスト"/>
        <xdr:cNvSpPr txBox="1"/>
      </xdr:nvSpPr>
      <xdr:spPr>
        <a:xfrm>
          <a:off x="16370300" y="1679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71810</xdr:rowOff>
    </xdr:from>
    <xdr:to>
      <xdr:col>22</xdr:col>
      <xdr:colOff>415925</xdr:colOff>
      <xdr:row>99</xdr:row>
      <xdr:rowOff>1960</xdr:rowOff>
    </xdr:to>
    <xdr:sp macro="" textlink="">
      <xdr:nvSpPr>
        <xdr:cNvPr id="677" name="円/楕円 676"/>
        <xdr:cNvSpPr/>
      </xdr:nvSpPr>
      <xdr:spPr>
        <a:xfrm>
          <a:off x="15430500" y="16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164537</xdr:rowOff>
    </xdr:from>
    <xdr:ext cx="469744" cy="259045"/>
    <xdr:sp macro="" textlink="">
      <xdr:nvSpPr>
        <xdr:cNvPr id="678" name="テキスト ボックス 677"/>
        <xdr:cNvSpPr txBox="1"/>
      </xdr:nvSpPr>
      <xdr:spPr>
        <a:xfrm>
          <a:off x="15246427" y="1696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71983</xdr:rowOff>
    </xdr:from>
    <xdr:to>
      <xdr:col>21</xdr:col>
      <xdr:colOff>212725</xdr:colOff>
      <xdr:row>99</xdr:row>
      <xdr:rowOff>2133</xdr:rowOff>
    </xdr:to>
    <xdr:sp macro="" textlink="">
      <xdr:nvSpPr>
        <xdr:cNvPr id="679" name="円/楕円 678"/>
        <xdr:cNvSpPr/>
      </xdr:nvSpPr>
      <xdr:spPr>
        <a:xfrm>
          <a:off x="14541500" y="16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164710</xdr:rowOff>
    </xdr:from>
    <xdr:ext cx="469744" cy="259045"/>
    <xdr:sp macro="" textlink="">
      <xdr:nvSpPr>
        <xdr:cNvPr id="680" name="テキスト ボックス 679"/>
        <xdr:cNvSpPr txBox="1"/>
      </xdr:nvSpPr>
      <xdr:spPr>
        <a:xfrm>
          <a:off x="14357427" y="169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34164</xdr:rowOff>
    </xdr:from>
    <xdr:to>
      <xdr:col>20</xdr:col>
      <xdr:colOff>9525</xdr:colOff>
      <xdr:row>98</xdr:row>
      <xdr:rowOff>135764</xdr:rowOff>
    </xdr:to>
    <xdr:sp macro="" textlink="">
      <xdr:nvSpPr>
        <xdr:cNvPr id="681" name="円/楕円 680"/>
        <xdr:cNvSpPr/>
      </xdr:nvSpPr>
      <xdr:spPr>
        <a:xfrm>
          <a:off x="13652500" y="168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126891</xdr:rowOff>
    </xdr:from>
    <xdr:ext cx="469744" cy="259045"/>
    <xdr:sp macro="" textlink="">
      <xdr:nvSpPr>
        <xdr:cNvPr id="682" name="テキスト ボックス 681"/>
        <xdr:cNvSpPr txBox="1"/>
      </xdr:nvSpPr>
      <xdr:spPr>
        <a:xfrm>
          <a:off x="13468427" y="1692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154344</xdr:rowOff>
    </xdr:from>
    <xdr:to>
      <xdr:col>18</xdr:col>
      <xdr:colOff>492125</xdr:colOff>
      <xdr:row>98</xdr:row>
      <xdr:rowOff>84494</xdr:rowOff>
    </xdr:to>
    <xdr:sp macro="" textlink="">
      <xdr:nvSpPr>
        <xdr:cNvPr id="683" name="円/楕円 682"/>
        <xdr:cNvSpPr/>
      </xdr:nvSpPr>
      <xdr:spPr>
        <a:xfrm>
          <a:off x="12763500" y="167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75621</xdr:rowOff>
    </xdr:from>
    <xdr:ext cx="534377" cy="259045"/>
    <xdr:sp macro="" textlink="">
      <xdr:nvSpPr>
        <xdr:cNvPr id="684" name="テキスト ボックス 683"/>
        <xdr:cNvSpPr txBox="1"/>
      </xdr:nvSpPr>
      <xdr:spPr>
        <a:xfrm>
          <a:off x="12547111" y="168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41728</xdr:rowOff>
    </xdr:from>
    <xdr:to>
      <xdr:col>32</xdr:col>
      <xdr:colOff>187325</xdr:colOff>
      <xdr:row>39</xdr:row>
      <xdr:rowOff>64044</xdr:rowOff>
    </xdr:to>
    <xdr:cxnSp macro="">
      <xdr:nvCxnSpPr>
        <xdr:cNvPr id="715" name="直線コネクタ 714"/>
        <xdr:cNvCxnSpPr/>
      </xdr:nvCxnSpPr>
      <xdr:spPr>
        <a:xfrm flipV="1">
          <a:off x="21323300" y="6728278"/>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64044</xdr:rowOff>
    </xdr:from>
    <xdr:to>
      <xdr:col>31</xdr:col>
      <xdr:colOff>34925</xdr:colOff>
      <xdr:row>39</xdr:row>
      <xdr:rowOff>89190</xdr:rowOff>
    </xdr:to>
    <xdr:cxnSp macro="">
      <xdr:nvCxnSpPr>
        <xdr:cNvPr id="718" name="直線コネクタ 717"/>
        <xdr:cNvCxnSpPr/>
      </xdr:nvCxnSpPr>
      <xdr:spPr>
        <a:xfrm flipV="1">
          <a:off x="20434300" y="67505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89190</xdr:rowOff>
    </xdr:from>
    <xdr:to>
      <xdr:col>29</xdr:col>
      <xdr:colOff>517525</xdr:colOff>
      <xdr:row>39</xdr:row>
      <xdr:rowOff>98116</xdr:rowOff>
    </xdr:to>
    <xdr:cxnSp macro="">
      <xdr:nvCxnSpPr>
        <xdr:cNvPr id="721" name="直線コネクタ 720"/>
        <xdr:cNvCxnSpPr/>
      </xdr:nvCxnSpPr>
      <xdr:spPr>
        <a:xfrm flipV="1">
          <a:off x="19545300" y="6775740"/>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95722</xdr:rowOff>
    </xdr:from>
    <xdr:to>
      <xdr:col>28</xdr:col>
      <xdr:colOff>314325</xdr:colOff>
      <xdr:row>39</xdr:row>
      <xdr:rowOff>98116</xdr:rowOff>
    </xdr:to>
    <xdr:cxnSp macro="">
      <xdr:nvCxnSpPr>
        <xdr:cNvPr id="724" name="直線コネクタ 723"/>
        <xdr:cNvCxnSpPr/>
      </xdr:nvCxnSpPr>
      <xdr:spPr>
        <a:xfrm>
          <a:off x="18656300" y="6782272"/>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162378</xdr:rowOff>
    </xdr:from>
    <xdr:to>
      <xdr:col>32</xdr:col>
      <xdr:colOff>238125</xdr:colOff>
      <xdr:row>39</xdr:row>
      <xdr:rowOff>92528</xdr:rowOff>
    </xdr:to>
    <xdr:sp macro="" textlink="">
      <xdr:nvSpPr>
        <xdr:cNvPr id="734" name="円/楕円 733"/>
        <xdr:cNvSpPr/>
      </xdr:nvSpPr>
      <xdr:spPr>
        <a:xfrm>
          <a:off x="221107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13244</xdr:rowOff>
    </xdr:from>
    <xdr:to>
      <xdr:col>31</xdr:col>
      <xdr:colOff>85725</xdr:colOff>
      <xdr:row>39</xdr:row>
      <xdr:rowOff>114844</xdr:rowOff>
    </xdr:to>
    <xdr:sp macro="" textlink="">
      <xdr:nvSpPr>
        <xdr:cNvPr id="736" name="円/楕円 735"/>
        <xdr:cNvSpPr/>
      </xdr:nvSpPr>
      <xdr:spPr>
        <a:xfrm>
          <a:off x="212725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105971</xdr:rowOff>
    </xdr:from>
    <xdr:ext cx="378565" cy="259045"/>
    <xdr:sp macro="" textlink="">
      <xdr:nvSpPr>
        <xdr:cNvPr id="737" name="テキスト ボックス 736"/>
        <xdr:cNvSpPr txBox="1"/>
      </xdr:nvSpPr>
      <xdr:spPr>
        <a:xfrm>
          <a:off x="21134017" y="679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38390</xdr:rowOff>
    </xdr:from>
    <xdr:to>
      <xdr:col>29</xdr:col>
      <xdr:colOff>568325</xdr:colOff>
      <xdr:row>39</xdr:row>
      <xdr:rowOff>139990</xdr:rowOff>
    </xdr:to>
    <xdr:sp macro="" textlink="">
      <xdr:nvSpPr>
        <xdr:cNvPr id="738" name="円/楕円 737"/>
        <xdr:cNvSpPr/>
      </xdr:nvSpPr>
      <xdr:spPr>
        <a:xfrm>
          <a:off x="20383500" y="67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131117</xdr:rowOff>
    </xdr:from>
    <xdr:ext cx="313932" cy="259045"/>
    <xdr:sp macro="" textlink="">
      <xdr:nvSpPr>
        <xdr:cNvPr id="739" name="テキスト ボックス 738"/>
        <xdr:cNvSpPr txBox="1"/>
      </xdr:nvSpPr>
      <xdr:spPr>
        <a:xfrm>
          <a:off x="20277333" y="681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47316</xdr:rowOff>
    </xdr:from>
    <xdr:to>
      <xdr:col>28</xdr:col>
      <xdr:colOff>365125</xdr:colOff>
      <xdr:row>39</xdr:row>
      <xdr:rowOff>148916</xdr:rowOff>
    </xdr:to>
    <xdr:sp macro="" textlink="">
      <xdr:nvSpPr>
        <xdr:cNvPr id="740" name="円/楕円 739"/>
        <xdr:cNvSpPr/>
      </xdr:nvSpPr>
      <xdr:spPr>
        <a:xfrm>
          <a:off x="19494500" y="6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140043</xdr:rowOff>
    </xdr:from>
    <xdr:ext cx="249299" cy="259045"/>
    <xdr:sp macro="" textlink="">
      <xdr:nvSpPr>
        <xdr:cNvPr id="741" name="テキスト ボックス 740"/>
        <xdr:cNvSpPr txBox="1"/>
      </xdr:nvSpPr>
      <xdr:spPr>
        <a:xfrm>
          <a:off x="19420649" y="6826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44922</xdr:rowOff>
    </xdr:from>
    <xdr:to>
      <xdr:col>27</xdr:col>
      <xdr:colOff>161925</xdr:colOff>
      <xdr:row>39</xdr:row>
      <xdr:rowOff>146522</xdr:rowOff>
    </xdr:to>
    <xdr:sp macro="" textlink="">
      <xdr:nvSpPr>
        <xdr:cNvPr id="742" name="円/楕円 741"/>
        <xdr:cNvSpPr/>
      </xdr:nvSpPr>
      <xdr:spPr>
        <a:xfrm>
          <a:off x="18605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137649</xdr:rowOff>
    </xdr:from>
    <xdr:ext cx="313932" cy="259045"/>
    <xdr:sp macro="" textlink="">
      <xdr:nvSpPr>
        <xdr:cNvPr id="743" name="テキスト ボックス 742"/>
        <xdr:cNvSpPr txBox="1"/>
      </xdr:nvSpPr>
      <xdr:spPr>
        <a:xfrm>
          <a:off x="18499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67332</xdr:rowOff>
    </xdr:from>
    <xdr:to>
      <xdr:col>32</xdr:col>
      <xdr:colOff>187325</xdr:colOff>
      <xdr:row>77</xdr:row>
      <xdr:rowOff>76998</xdr:rowOff>
    </xdr:to>
    <xdr:cxnSp macro="">
      <xdr:nvCxnSpPr>
        <xdr:cNvPr id="830" name="直線コネクタ 829"/>
        <xdr:cNvCxnSpPr/>
      </xdr:nvCxnSpPr>
      <xdr:spPr>
        <a:xfrm flipV="1">
          <a:off x="21323300" y="13268982"/>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76998</xdr:rowOff>
    </xdr:from>
    <xdr:to>
      <xdr:col>31</xdr:col>
      <xdr:colOff>34925</xdr:colOff>
      <xdr:row>77</xdr:row>
      <xdr:rowOff>143080</xdr:rowOff>
    </xdr:to>
    <xdr:cxnSp macro="">
      <xdr:nvCxnSpPr>
        <xdr:cNvPr id="833" name="直線コネクタ 832"/>
        <xdr:cNvCxnSpPr/>
      </xdr:nvCxnSpPr>
      <xdr:spPr>
        <a:xfrm flipV="1">
          <a:off x="20434300" y="13278648"/>
          <a:ext cx="889000" cy="6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143080</xdr:rowOff>
    </xdr:from>
    <xdr:to>
      <xdr:col>29</xdr:col>
      <xdr:colOff>517525</xdr:colOff>
      <xdr:row>77</xdr:row>
      <xdr:rowOff>163018</xdr:rowOff>
    </xdr:to>
    <xdr:cxnSp macro="">
      <xdr:nvCxnSpPr>
        <xdr:cNvPr id="836" name="直線コネクタ 835"/>
        <xdr:cNvCxnSpPr/>
      </xdr:nvCxnSpPr>
      <xdr:spPr>
        <a:xfrm flipV="1">
          <a:off x="19545300" y="13344730"/>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163018</xdr:rowOff>
    </xdr:from>
    <xdr:to>
      <xdr:col>28</xdr:col>
      <xdr:colOff>314325</xdr:colOff>
      <xdr:row>78</xdr:row>
      <xdr:rowOff>30119</xdr:rowOff>
    </xdr:to>
    <xdr:cxnSp macro="">
      <xdr:nvCxnSpPr>
        <xdr:cNvPr id="839" name="直線コネクタ 838"/>
        <xdr:cNvCxnSpPr/>
      </xdr:nvCxnSpPr>
      <xdr:spPr>
        <a:xfrm flipV="1">
          <a:off x="18656300" y="13364668"/>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16532</xdr:rowOff>
    </xdr:from>
    <xdr:to>
      <xdr:col>32</xdr:col>
      <xdr:colOff>238125</xdr:colOff>
      <xdr:row>77</xdr:row>
      <xdr:rowOff>118132</xdr:rowOff>
    </xdr:to>
    <xdr:sp macro="" textlink="">
      <xdr:nvSpPr>
        <xdr:cNvPr id="849" name="円/楕円 848"/>
        <xdr:cNvSpPr/>
      </xdr:nvSpPr>
      <xdr:spPr>
        <a:xfrm>
          <a:off x="22110700" y="132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39409</xdr:rowOff>
    </xdr:from>
    <xdr:ext cx="534377" cy="259045"/>
    <xdr:sp macro="" textlink="">
      <xdr:nvSpPr>
        <xdr:cNvPr id="850" name="繰出金該当値テキスト"/>
        <xdr:cNvSpPr txBox="1"/>
      </xdr:nvSpPr>
      <xdr:spPr>
        <a:xfrm>
          <a:off x="22212300" y="130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26198</xdr:rowOff>
    </xdr:from>
    <xdr:to>
      <xdr:col>31</xdr:col>
      <xdr:colOff>85725</xdr:colOff>
      <xdr:row>77</xdr:row>
      <xdr:rowOff>127798</xdr:rowOff>
    </xdr:to>
    <xdr:sp macro="" textlink="">
      <xdr:nvSpPr>
        <xdr:cNvPr id="851" name="円/楕円 850"/>
        <xdr:cNvSpPr/>
      </xdr:nvSpPr>
      <xdr:spPr>
        <a:xfrm>
          <a:off x="21272500" y="132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144325</xdr:rowOff>
    </xdr:from>
    <xdr:ext cx="534377" cy="259045"/>
    <xdr:sp macro="" textlink="">
      <xdr:nvSpPr>
        <xdr:cNvPr id="852" name="テキスト ボックス 851"/>
        <xdr:cNvSpPr txBox="1"/>
      </xdr:nvSpPr>
      <xdr:spPr>
        <a:xfrm>
          <a:off x="21056111" y="1300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92280</xdr:rowOff>
    </xdr:from>
    <xdr:to>
      <xdr:col>29</xdr:col>
      <xdr:colOff>568325</xdr:colOff>
      <xdr:row>78</xdr:row>
      <xdr:rowOff>22430</xdr:rowOff>
    </xdr:to>
    <xdr:sp macro="" textlink="">
      <xdr:nvSpPr>
        <xdr:cNvPr id="853" name="円/楕円 852"/>
        <xdr:cNvSpPr/>
      </xdr:nvSpPr>
      <xdr:spPr>
        <a:xfrm>
          <a:off x="20383500" y="132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13557</xdr:rowOff>
    </xdr:from>
    <xdr:ext cx="534377" cy="259045"/>
    <xdr:sp macro="" textlink="">
      <xdr:nvSpPr>
        <xdr:cNvPr id="854" name="テキスト ボックス 853"/>
        <xdr:cNvSpPr txBox="1"/>
      </xdr:nvSpPr>
      <xdr:spPr>
        <a:xfrm>
          <a:off x="20167111" y="133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112218</xdr:rowOff>
    </xdr:from>
    <xdr:to>
      <xdr:col>28</xdr:col>
      <xdr:colOff>365125</xdr:colOff>
      <xdr:row>78</xdr:row>
      <xdr:rowOff>42368</xdr:rowOff>
    </xdr:to>
    <xdr:sp macro="" textlink="">
      <xdr:nvSpPr>
        <xdr:cNvPr id="855" name="円/楕円 854"/>
        <xdr:cNvSpPr/>
      </xdr:nvSpPr>
      <xdr:spPr>
        <a:xfrm>
          <a:off x="19494500" y="13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33495</xdr:rowOff>
    </xdr:from>
    <xdr:ext cx="534377" cy="259045"/>
    <xdr:sp macro="" textlink="">
      <xdr:nvSpPr>
        <xdr:cNvPr id="856" name="テキスト ボックス 855"/>
        <xdr:cNvSpPr txBox="1"/>
      </xdr:nvSpPr>
      <xdr:spPr>
        <a:xfrm>
          <a:off x="19278111" y="134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150769</xdr:rowOff>
    </xdr:from>
    <xdr:to>
      <xdr:col>27</xdr:col>
      <xdr:colOff>161925</xdr:colOff>
      <xdr:row>78</xdr:row>
      <xdr:rowOff>80919</xdr:rowOff>
    </xdr:to>
    <xdr:sp macro="" textlink="">
      <xdr:nvSpPr>
        <xdr:cNvPr id="857" name="円/楕円 856"/>
        <xdr:cNvSpPr/>
      </xdr:nvSpPr>
      <xdr:spPr>
        <a:xfrm>
          <a:off x="18605500" y="133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72046</xdr:rowOff>
    </xdr:from>
    <xdr:ext cx="534377" cy="259045"/>
    <xdr:sp macro="" textlink="">
      <xdr:nvSpPr>
        <xdr:cNvPr id="858" name="テキスト ボックス 857"/>
        <xdr:cNvSpPr txBox="1"/>
      </xdr:nvSpPr>
      <xdr:spPr>
        <a:xfrm>
          <a:off x="18389111" y="134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歳出決算総額は、住民一人当たり</a:t>
          </a:r>
          <a:r>
            <a:rPr kumimoji="1" lang="en-US" altLang="ja-JP" sz="1300">
              <a:latin typeface="ＭＳ ゴシック" pitchFamily="49" charset="-128"/>
              <a:ea typeface="ＭＳ ゴシック" pitchFamily="49" charset="-128"/>
            </a:rPr>
            <a:t>338,763</a:t>
          </a:r>
          <a:r>
            <a:rPr kumimoji="1" lang="ja-JP" altLang="en-US" sz="1300">
              <a:latin typeface="ＭＳ ゴシック" pitchFamily="49" charset="-128"/>
              <a:ea typeface="ＭＳ ゴシック" pitchFamily="49" charset="-128"/>
            </a:rPr>
            <a:t>円となっており、前年度より</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ポイント上昇している。類似団体平均と比べて高い水準にあるものは、普通建設事業費と繰出金である。普通建設事業は、大原校区公民館建設事業や大原小学校・小郡小学校給食施設整備事業等に多額の費用がかかったことが増加要因となった。また繰出金については、高齢化に伴う後期高齢者事業や介護保険事業への繰出しが増加した他、土地開発公社からの買い戻しを行うために土地開発基金への積立額を増額したことが主な増加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老朽化に伴う施設の改修などを計画的に行うため、施設の個別計画を作成した上で事業に取り組み、財政運営を行っていく。また、国民健康保険事業へ赤字補てんの法定外繰出しを行っているため、独立採算の原則に則った財政運営を行っていくよう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59,385
58,740
45.51
20,615,117
20,117,415
442,612
11,486,805
18,353,076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89408</xdr:rowOff>
    </xdr:from>
    <xdr:to>
      <xdr:col>6</xdr:col>
      <xdr:colOff>511175</xdr:colOff>
      <xdr:row>34</xdr:row>
      <xdr:rowOff>128727</xdr:rowOff>
    </xdr:to>
    <xdr:cxnSp macro="">
      <xdr:nvCxnSpPr>
        <xdr:cNvPr id="59" name="直線コネクタ 58"/>
        <xdr:cNvCxnSpPr/>
      </xdr:nvCxnSpPr>
      <xdr:spPr>
        <a:xfrm>
          <a:off x="3797300" y="5747258"/>
          <a:ext cx="8382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89408</xdr:rowOff>
    </xdr:from>
    <xdr:to>
      <xdr:col>5</xdr:col>
      <xdr:colOff>358775</xdr:colOff>
      <xdr:row>33</xdr:row>
      <xdr:rowOff>145643</xdr:rowOff>
    </xdr:to>
    <xdr:cxnSp macro="">
      <xdr:nvCxnSpPr>
        <xdr:cNvPr id="62" name="直線コネクタ 61"/>
        <xdr:cNvCxnSpPr/>
      </xdr:nvCxnSpPr>
      <xdr:spPr>
        <a:xfrm flipV="1">
          <a:off x="2908300" y="574725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145643</xdr:rowOff>
    </xdr:from>
    <xdr:to>
      <xdr:col>4</xdr:col>
      <xdr:colOff>155575</xdr:colOff>
      <xdr:row>34</xdr:row>
      <xdr:rowOff>13513</xdr:rowOff>
    </xdr:to>
    <xdr:cxnSp macro="">
      <xdr:nvCxnSpPr>
        <xdr:cNvPr id="65" name="直線コネクタ 64"/>
        <xdr:cNvCxnSpPr/>
      </xdr:nvCxnSpPr>
      <xdr:spPr>
        <a:xfrm flipV="1">
          <a:off x="2019300" y="5803493"/>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128727</xdr:rowOff>
    </xdr:from>
    <xdr:to>
      <xdr:col>2</xdr:col>
      <xdr:colOff>638175</xdr:colOff>
      <xdr:row>34</xdr:row>
      <xdr:rowOff>13513</xdr:rowOff>
    </xdr:to>
    <xdr:cxnSp macro="">
      <xdr:nvCxnSpPr>
        <xdr:cNvPr id="68" name="直線コネクタ 67"/>
        <xdr:cNvCxnSpPr/>
      </xdr:nvCxnSpPr>
      <xdr:spPr>
        <a:xfrm>
          <a:off x="1130300" y="5786577"/>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77927</xdr:rowOff>
    </xdr:from>
    <xdr:to>
      <xdr:col>6</xdr:col>
      <xdr:colOff>561975</xdr:colOff>
      <xdr:row>35</xdr:row>
      <xdr:rowOff>8077</xdr:rowOff>
    </xdr:to>
    <xdr:sp macro="" textlink="">
      <xdr:nvSpPr>
        <xdr:cNvPr id="78" name="円/楕円 77"/>
        <xdr:cNvSpPr/>
      </xdr:nvSpPr>
      <xdr:spPr>
        <a:xfrm>
          <a:off x="45847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100804</xdr:rowOff>
    </xdr:from>
    <xdr:ext cx="469744" cy="259045"/>
    <xdr:sp macro="" textlink="">
      <xdr:nvSpPr>
        <xdr:cNvPr id="79" name="議会費該当値テキスト"/>
        <xdr:cNvSpPr txBox="1"/>
      </xdr:nvSpPr>
      <xdr:spPr>
        <a:xfrm>
          <a:off x="4686300" y="575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38608</xdr:rowOff>
    </xdr:from>
    <xdr:to>
      <xdr:col>5</xdr:col>
      <xdr:colOff>409575</xdr:colOff>
      <xdr:row>33</xdr:row>
      <xdr:rowOff>140208</xdr:rowOff>
    </xdr:to>
    <xdr:sp macro="" textlink="">
      <xdr:nvSpPr>
        <xdr:cNvPr id="80" name="円/楕円 79"/>
        <xdr:cNvSpPr/>
      </xdr:nvSpPr>
      <xdr:spPr>
        <a:xfrm>
          <a:off x="3746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156735</xdr:rowOff>
    </xdr:from>
    <xdr:ext cx="469744" cy="259045"/>
    <xdr:sp macro="" textlink="">
      <xdr:nvSpPr>
        <xdr:cNvPr id="81" name="テキスト ボックス 80"/>
        <xdr:cNvSpPr txBox="1"/>
      </xdr:nvSpPr>
      <xdr:spPr>
        <a:xfrm>
          <a:off x="3562427"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94843</xdr:rowOff>
    </xdr:from>
    <xdr:to>
      <xdr:col>4</xdr:col>
      <xdr:colOff>206375</xdr:colOff>
      <xdr:row>34</xdr:row>
      <xdr:rowOff>24993</xdr:rowOff>
    </xdr:to>
    <xdr:sp macro="" textlink="">
      <xdr:nvSpPr>
        <xdr:cNvPr id="82" name="円/楕円 81"/>
        <xdr:cNvSpPr/>
      </xdr:nvSpPr>
      <xdr:spPr>
        <a:xfrm>
          <a:off x="2857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41520</xdr:rowOff>
    </xdr:from>
    <xdr:ext cx="469744" cy="259045"/>
    <xdr:sp macro="" textlink="">
      <xdr:nvSpPr>
        <xdr:cNvPr id="83" name="テキスト ボックス 82"/>
        <xdr:cNvSpPr txBox="1"/>
      </xdr:nvSpPr>
      <xdr:spPr>
        <a:xfrm>
          <a:off x="2673427"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134163</xdr:rowOff>
    </xdr:from>
    <xdr:to>
      <xdr:col>3</xdr:col>
      <xdr:colOff>3175</xdr:colOff>
      <xdr:row>34</xdr:row>
      <xdr:rowOff>64313</xdr:rowOff>
    </xdr:to>
    <xdr:sp macro="" textlink="">
      <xdr:nvSpPr>
        <xdr:cNvPr id="84" name="円/楕円 83"/>
        <xdr:cNvSpPr/>
      </xdr:nvSpPr>
      <xdr:spPr>
        <a:xfrm>
          <a:off x="1968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80840</xdr:rowOff>
    </xdr:from>
    <xdr:ext cx="469744" cy="259045"/>
    <xdr:sp macro="" textlink="">
      <xdr:nvSpPr>
        <xdr:cNvPr id="85" name="テキスト ボックス 84"/>
        <xdr:cNvSpPr txBox="1"/>
      </xdr:nvSpPr>
      <xdr:spPr>
        <a:xfrm>
          <a:off x="1784427"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77927</xdr:rowOff>
    </xdr:from>
    <xdr:to>
      <xdr:col>1</xdr:col>
      <xdr:colOff>485775</xdr:colOff>
      <xdr:row>34</xdr:row>
      <xdr:rowOff>8077</xdr:rowOff>
    </xdr:to>
    <xdr:sp macro="" textlink="">
      <xdr:nvSpPr>
        <xdr:cNvPr id="86" name="円/楕円 85"/>
        <xdr:cNvSpPr/>
      </xdr:nvSpPr>
      <xdr:spPr>
        <a:xfrm>
          <a:off x="1079500" y="57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24604</xdr:rowOff>
    </xdr:from>
    <xdr:ext cx="469744" cy="259045"/>
    <xdr:sp macro="" textlink="">
      <xdr:nvSpPr>
        <xdr:cNvPr id="87" name="テキスト ボックス 86"/>
        <xdr:cNvSpPr txBox="1"/>
      </xdr:nvSpPr>
      <xdr:spPr>
        <a:xfrm>
          <a:off x="895427" y="55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99101</xdr:rowOff>
    </xdr:from>
    <xdr:to>
      <xdr:col>6</xdr:col>
      <xdr:colOff>511175</xdr:colOff>
      <xdr:row>57</xdr:row>
      <xdr:rowOff>147351</xdr:rowOff>
    </xdr:to>
    <xdr:cxnSp macro="">
      <xdr:nvCxnSpPr>
        <xdr:cNvPr id="116" name="直線コネクタ 115"/>
        <xdr:cNvCxnSpPr/>
      </xdr:nvCxnSpPr>
      <xdr:spPr>
        <a:xfrm>
          <a:off x="3797300" y="9871751"/>
          <a:ext cx="838200" cy="4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99101</xdr:rowOff>
    </xdr:from>
    <xdr:to>
      <xdr:col>5</xdr:col>
      <xdr:colOff>358775</xdr:colOff>
      <xdr:row>57</xdr:row>
      <xdr:rowOff>136736</xdr:rowOff>
    </xdr:to>
    <xdr:cxnSp macro="">
      <xdr:nvCxnSpPr>
        <xdr:cNvPr id="119" name="直線コネクタ 118"/>
        <xdr:cNvCxnSpPr/>
      </xdr:nvCxnSpPr>
      <xdr:spPr>
        <a:xfrm flipV="1">
          <a:off x="2908300" y="9871751"/>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131539</xdr:rowOff>
    </xdr:from>
    <xdr:to>
      <xdr:col>4</xdr:col>
      <xdr:colOff>155575</xdr:colOff>
      <xdr:row>57</xdr:row>
      <xdr:rowOff>136736</xdr:rowOff>
    </xdr:to>
    <xdr:cxnSp macro="">
      <xdr:nvCxnSpPr>
        <xdr:cNvPr id="122" name="直線コネクタ 121"/>
        <xdr:cNvCxnSpPr/>
      </xdr:nvCxnSpPr>
      <xdr:spPr>
        <a:xfrm>
          <a:off x="2019300" y="9904189"/>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112398</xdr:rowOff>
    </xdr:from>
    <xdr:to>
      <xdr:col>2</xdr:col>
      <xdr:colOff>638175</xdr:colOff>
      <xdr:row>57</xdr:row>
      <xdr:rowOff>131539</xdr:rowOff>
    </xdr:to>
    <xdr:cxnSp macro="">
      <xdr:nvCxnSpPr>
        <xdr:cNvPr id="125" name="直線コネクタ 124"/>
        <xdr:cNvCxnSpPr/>
      </xdr:nvCxnSpPr>
      <xdr:spPr>
        <a:xfrm>
          <a:off x="1130300" y="9885048"/>
          <a:ext cx="8890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96551</xdr:rowOff>
    </xdr:from>
    <xdr:to>
      <xdr:col>6</xdr:col>
      <xdr:colOff>561975</xdr:colOff>
      <xdr:row>58</xdr:row>
      <xdr:rowOff>26701</xdr:rowOff>
    </xdr:to>
    <xdr:sp macro="" textlink="">
      <xdr:nvSpPr>
        <xdr:cNvPr id="135" name="円/楕円 134"/>
        <xdr:cNvSpPr/>
      </xdr:nvSpPr>
      <xdr:spPr>
        <a:xfrm>
          <a:off x="4584700" y="98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11478</xdr:rowOff>
    </xdr:from>
    <xdr:ext cx="534377" cy="259045"/>
    <xdr:sp macro="" textlink="">
      <xdr:nvSpPr>
        <xdr:cNvPr id="136" name="総務費該当値テキスト"/>
        <xdr:cNvSpPr txBox="1"/>
      </xdr:nvSpPr>
      <xdr:spPr>
        <a:xfrm>
          <a:off x="4686300" y="97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48301</xdr:rowOff>
    </xdr:from>
    <xdr:to>
      <xdr:col>5</xdr:col>
      <xdr:colOff>409575</xdr:colOff>
      <xdr:row>57</xdr:row>
      <xdr:rowOff>149901</xdr:rowOff>
    </xdr:to>
    <xdr:sp macro="" textlink="">
      <xdr:nvSpPr>
        <xdr:cNvPr id="137" name="円/楕円 136"/>
        <xdr:cNvSpPr/>
      </xdr:nvSpPr>
      <xdr:spPr>
        <a:xfrm>
          <a:off x="3746500" y="98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141028</xdr:rowOff>
    </xdr:from>
    <xdr:ext cx="534377" cy="259045"/>
    <xdr:sp macro="" textlink="">
      <xdr:nvSpPr>
        <xdr:cNvPr id="138" name="テキスト ボックス 137"/>
        <xdr:cNvSpPr txBox="1"/>
      </xdr:nvSpPr>
      <xdr:spPr>
        <a:xfrm>
          <a:off x="3530111" y="99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85936</xdr:rowOff>
    </xdr:from>
    <xdr:to>
      <xdr:col>4</xdr:col>
      <xdr:colOff>206375</xdr:colOff>
      <xdr:row>58</xdr:row>
      <xdr:rowOff>16086</xdr:rowOff>
    </xdr:to>
    <xdr:sp macro="" textlink="">
      <xdr:nvSpPr>
        <xdr:cNvPr id="139" name="円/楕円 138"/>
        <xdr:cNvSpPr/>
      </xdr:nvSpPr>
      <xdr:spPr>
        <a:xfrm>
          <a:off x="2857500" y="98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7213</xdr:rowOff>
    </xdr:from>
    <xdr:ext cx="534377" cy="259045"/>
    <xdr:sp macro="" textlink="">
      <xdr:nvSpPr>
        <xdr:cNvPr id="140" name="テキスト ボックス 139"/>
        <xdr:cNvSpPr txBox="1"/>
      </xdr:nvSpPr>
      <xdr:spPr>
        <a:xfrm>
          <a:off x="2641111" y="99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80739</xdr:rowOff>
    </xdr:from>
    <xdr:to>
      <xdr:col>3</xdr:col>
      <xdr:colOff>3175</xdr:colOff>
      <xdr:row>58</xdr:row>
      <xdr:rowOff>10889</xdr:rowOff>
    </xdr:to>
    <xdr:sp macro="" textlink="">
      <xdr:nvSpPr>
        <xdr:cNvPr id="141" name="円/楕円 140"/>
        <xdr:cNvSpPr/>
      </xdr:nvSpPr>
      <xdr:spPr>
        <a:xfrm>
          <a:off x="1968500" y="98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2016</xdr:rowOff>
    </xdr:from>
    <xdr:ext cx="534377" cy="259045"/>
    <xdr:sp macro="" textlink="">
      <xdr:nvSpPr>
        <xdr:cNvPr id="142" name="テキスト ボックス 141"/>
        <xdr:cNvSpPr txBox="1"/>
      </xdr:nvSpPr>
      <xdr:spPr>
        <a:xfrm>
          <a:off x="1752111" y="994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61598</xdr:rowOff>
    </xdr:from>
    <xdr:to>
      <xdr:col>1</xdr:col>
      <xdr:colOff>485775</xdr:colOff>
      <xdr:row>57</xdr:row>
      <xdr:rowOff>163198</xdr:rowOff>
    </xdr:to>
    <xdr:sp macro="" textlink="">
      <xdr:nvSpPr>
        <xdr:cNvPr id="143" name="円/楕円 142"/>
        <xdr:cNvSpPr/>
      </xdr:nvSpPr>
      <xdr:spPr>
        <a:xfrm>
          <a:off x="1079500" y="98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154325</xdr:rowOff>
    </xdr:from>
    <xdr:ext cx="534377" cy="259045"/>
    <xdr:sp macro="" textlink="">
      <xdr:nvSpPr>
        <xdr:cNvPr id="144" name="テキスト ボックス 143"/>
        <xdr:cNvSpPr txBox="1"/>
      </xdr:nvSpPr>
      <xdr:spPr>
        <a:xfrm>
          <a:off x="863111" y="99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136170</xdr:rowOff>
    </xdr:from>
    <xdr:to>
      <xdr:col>6</xdr:col>
      <xdr:colOff>511175</xdr:colOff>
      <xdr:row>76</xdr:row>
      <xdr:rowOff>167297</xdr:rowOff>
    </xdr:to>
    <xdr:cxnSp macro="">
      <xdr:nvCxnSpPr>
        <xdr:cNvPr id="174" name="直線コネクタ 173"/>
        <xdr:cNvCxnSpPr/>
      </xdr:nvCxnSpPr>
      <xdr:spPr>
        <a:xfrm flipV="1">
          <a:off x="3797300" y="13166370"/>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167297</xdr:rowOff>
    </xdr:from>
    <xdr:to>
      <xdr:col>5</xdr:col>
      <xdr:colOff>358775</xdr:colOff>
      <xdr:row>77</xdr:row>
      <xdr:rowOff>123737</xdr:rowOff>
    </xdr:to>
    <xdr:cxnSp macro="">
      <xdr:nvCxnSpPr>
        <xdr:cNvPr id="177" name="直線コネクタ 176"/>
        <xdr:cNvCxnSpPr/>
      </xdr:nvCxnSpPr>
      <xdr:spPr>
        <a:xfrm flipV="1">
          <a:off x="2908300" y="13197497"/>
          <a:ext cx="889000" cy="1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123737</xdr:rowOff>
    </xdr:from>
    <xdr:to>
      <xdr:col>4</xdr:col>
      <xdr:colOff>155575</xdr:colOff>
      <xdr:row>78</xdr:row>
      <xdr:rowOff>61837</xdr:rowOff>
    </xdr:to>
    <xdr:cxnSp macro="">
      <xdr:nvCxnSpPr>
        <xdr:cNvPr id="180" name="直線コネクタ 179"/>
        <xdr:cNvCxnSpPr/>
      </xdr:nvCxnSpPr>
      <xdr:spPr>
        <a:xfrm flipV="1">
          <a:off x="2019300" y="13325387"/>
          <a:ext cx="8890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61837</xdr:rowOff>
    </xdr:from>
    <xdr:to>
      <xdr:col>2</xdr:col>
      <xdr:colOff>638175</xdr:colOff>
      <xdr:row>78</xdr:row>
      <xdr:rowOff>67132</xdr:rowOff>
    </xdr:to>
    <xdr:cxnSp macro="">
      <xdr:nvCxnSpPr>
        <xdr:cNvPr id="183" name="直線コネクタ 182"/>
        <xdr:cNvCxnSpPr/>
      </xdr:nvCxnSpPr>
      <xdr:spPr>
        <a:xfrm flipV="1">
          <a:off x="1130300" y="13434937"/>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85370</xdr:rowOff>
    </xdr:from>
    <xdr:to>
      <xdr:col>6</xdr:col>
      <xdr:colOff>561975</xdr:colOff>
      <xdr:row>77</xdr:row>
      <xdr:rowOff>15520</xdr:rowOff>
    </xdr:to>
    <xdr:sp macro="" textlink="">
      <xdr:nvSpPr>
        <xdr:cNvPr id="193" name="円/楕円 192"/>
        <xdr:cNvSpPr/>
      </xdr:nvSpPr>
      <xdr:spPr>
        <a:xfrm>
          <a:off x="4584700" y="131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63797</xdr:rowOff>
    </xdr:from>
    <xdr:ext cx="599010" cy="259045"/>
    <xdr:sp macro="" textlink="">
      <xdr:nvSpPr>
        <xdr:cNvPr id="194" name="民生費該当値テキスト"/>
        <xdr:cNvSpPr txBox="1"/>
      </xdr:nvSpPr>
      <xdr:spPr>
        <a:xfrm>
          <a:off x="4686300" y="1309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116497</xdr:rowOff>
    </xdr:from>
    <xdr:to>
      <xdr:col>5</xdr:col>
      <xdr:colOff>409575</xdr:colOff>
      <xdr:row>77</xdr:row>
      <xdr:rowOff>46647</xdr:rowOff>
    </xdr:to>
    <xdr:sp macro="" textlink="">
      <xdr:nvSpPr>
        <xdr:cNvPr id="195" name="円/楕円 194"/>
        <xdr:cNvSpPr/>
      </xdr:nvSpPr>
      <xdr:spPr>
        <a:xfrm>
          <a:off x="3746500" y="131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37774</xdr:rowOff>
    </xdr:from>
    <xdr:ext cx="599010" cy="259045"/>
    <xdr:sp macro="" textlink="">
      <xdr:nvSpPr>
        <xdr:cNvPr id="196" name="テキスト ボックス 195"/>
        <xdr:cNvSpPr txBox="1"/>
      </xdr:nvSpPr>
      <xdr:spPr>
        <a:xfrm>
          <a:off x="3497794" y="1323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72937</xdr:rowOff>
    </xdr:from>
    <xdr:to>
      <xdr:col>4</xdr:col>
      <xdr:colOff>206375</xdr:colOff>
      <xdr:row>78</xdr:row>
      <xdr:rowOff>3087</xdr:rowOff>
    </xdr:to>
    <xdr:sp macro="" textlink="">
      <xdr:nvSpPr>
        <xdr:cNvPr id="197" name="円/楕円 196"/>
        <xdr:cNvSpPr/>
      </xdr:nvSpPr>
      <xdr:spPr>
        <a:xfrm>
          <a:off x="2857500" y="132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165664</xdr:rowOff>
    </xdr:from>
    <xdr:ext cx="599010" cy="259045"/>
    <xdr:sp macro="" textlink="">
      <xdr:nvSpPr>
        <xdr:cNvPr id="198" name="テキスト ボックス 197"/>
        <xdr:cNvSpPr txBox="1"/>
      </xdr:nvSpPr>
      <xdr:spPr>
        <a:xfrm>
          <a:off x="2608794" y="1336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11037</xdr:rowOff>
    </xdr:from>
    <xdr:to>
      <xdr:col>3</xdr:col>
      <xdr:colOff>3175</xdr:colOff>
      <xdr:row>78</xdr:row>
      <xdr:rowOff>112637</xdr:rowOff>
    </xdr:to>
    <xdr:sp macro="" textlink="">
      <xdr:nvSpPr>
        <xdr:cNvPr id="199" name="円/楕円 198"/>
        <xdr:cNvSpPr/>
      </xdr:nvSpPr>
      <xdr:spPr>
        <a:xfrm>
          <a:off x="1968500" y="133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103764</xdr:rowOff>
    </xdr:from>
    <xdr:ext cx="599010" cy="259045"/>
    <xdr:sp macro="" textlink="">
      <xdr:nvSpPr>
        <xdr:cNvPr id="200" name="テキスト ボックス 199"/>
        <xdr:cNvSpPr txBox="1"/>
      </xdr:nvSpPr>
      <xdr:spPr>
        <a:xfrm>
          <a:off x="1719794" y="1347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16332</xdr:rowOff>
    </xdr:from>
    <xdr:to>
      <xdr:col>1</xdr:col>
      <xdr:colOff>485775</xdr:colOff>
      <xdr:row>78</xdr:row>
      <xdr:rowOff>117932</xdr:rowOff>
    </xdr:to>
    <xdr:sp macro="" textlink="">
      <xdr:nvSpPr>
        <xdr:cNvPr id="201" name="円/楕円 200"/>
        <xdr:cNvSpPr/>
      </xdr:nvSpPr>
      <xdr:spPr>
        <a:xfrm>
          <a:off x="1079500" y="133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109059</xdr:rowOff>
    </xdr:from>
    <xdr:ext cx="599010" cy="259045"/>
    <xdr:sp macro="" textlink="">
      <xdr:nvSpPr>
        <xdr:cNvPr id="202" name="テキスト ボックス 201"/>
        <xdr:cNvSpPr txBox="1"/>
      </xdr:nvSpPr>
      <xdr:spPr>
        <a:xfrm>
          <a:off x="830794" y="134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10179</xdr:rowOff>
    </xdr:from>
    <xdr:to>
      <xdr:col>6</xdr:col>
      <xdr:colOff>511175</xdr:colOff>
      <xdr:row>98</xdr:row>
      <xdr:rowOff>30429</xdr:rowOff>
    </xdr:to>
    <xdr:cxnSp macro="">
      <xdr:nvCxnSpPr>
        <xdr:cNvPr id="232" name="直線コネクタ 231"/>
        <xdr:cNvCxnSpPr/>
      </xdr:nvCxnSpPr>
      <xdr:spPr>
        <a:xfrm flipV="1">
          <a:off x="3797300" y="16812279"/>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20276</xdr:rowOff>
    </xdr:from>
    <xdr:to>
      <xdr:col>5</xdr:col>
      <xdr:colOff>358775</xdr:colOff>
      <xdr:row>98</xdr:row>
      <xdr:rowOff>30429</xdr:rowOff>
    </xdr:to>
    <xdr:cxnSp macro="">
      <xdr:nvCxnSpPr>
        <xdr:cNvPr id="235" name="直線コネクタ 234"/>
        <xdr:cNvCxnSpPr/>
      </xdr:nvCxnSpPr>
      <xdr:spPr>
        <a:xfrm>
          <a:off x="2908300" y="16822376"/>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20276</xdr:rowOff>
    </xdr:from>
    <xdr:to>
      <xdr:col>4</xdr:col>
      <xdr:colOff>155575</xdr:colOff>
      <xdr:row>98</xdr:row>
      <xdr:rowOff>52660</xdr:rowOff>
    </xdr:to>
    <xdr:cxnSp macro="">
      <xdr:nvCxnSpPr>
        <xdr:cNvPr id="238" name="直線コネクタ 237"/>
        <xdr:cNvCxnSpPr/>
      </xdr:nvCxnSpPr>
      <xdr:spPr>
        <a:xfrm flipV="1">
          <a:off x="2019300" y="1682237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52660</xdr:rowOff>
    </xdr:from>
    <xdr:to>
      <xdr:col>2</xdr:col>
      <xdr:colOff>638175</xdr:colOff>
      <xdr:row>98</xdr:row>
      <xdr:rowOff>54299</xdr:rowOff>
    </xdr:to>
    <xdr:cxnSp macro="">
      <xdr:nvCxnSpPr>
        <xdr:cNvPr id="241" name="直線コネクタ 240"/>
        <xdr:cNvCxnSpPr/>
      </xdr:nvCxnSpPr>
      <xdr:spPr>
        <a:xfrm flipV="1">
          <a:off x="1130300" y="16854760"/>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130829</xdr:rowOff>
    </xdr:from>
    <xdr:to>
      <xdr:col>6</xdr:col>
      <xdr:colOff>561975</xdr:colOff>
      <xdr:row>98</xdr:row>
      <xdr:rowOff>60979</xdr:rowOff>
    </xdr:to>
    <xdr:sp macro="" textlink="">
      <xdr:nvSpPr>
        <xdr:cNvPr id="251" name="円/楕円 250"/>
        <xdr:cNvSpPr/>
      </xdr:nvSpPr>
      <xdr:spPr>
        <a:xfrm>
          <a:off x="4584700" y="167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109256</xdr:rowOff>
    </xdr:from>
    <xdr:ext cx="534377" cy="259045"/>
    <xdr:sp macro="" textlink="">
      <xdr:nvSpPr>
        <xdr:cNvPr id="252" name="衛生費該当値テキスト"/>
        <xdr:cNvSpPr txBox="1"/>
      </xdr:nvSpPr>
      <xdr:spPr>
        <a:xfrm>
          <a:off x="4686300" y="167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151079</xdr:rowOff>
    </xdr:from>
    <xdr:to>
      <xdr:col>5</xdr:col>
      <xdr:colOff>409575</xdr:colOff>
      <xdr:row>98</xdr:row>
      <xdr:rowOff>81229</xdr:rowOff>
    </xdr:to>
    <xdr:sp macro="" textlink="">
      <xdr:nvSpPr>
        <xdr:cNvPr id="253" name="円/楕円 252"/>
        <xdr:cNvSpPr/>
      </xdr:nvSpPr>
      <xdr:spPr>
        <a:xfrm>
          <a:off x="3746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72356</xdr:rowOff>
    </xdr:from>
    <xdr:ext cx="534377" cy="259045"/>
    <xdr:sp macro="" textlink="">
      <xdr:nvSpPr>
        <xdr:cNvPr id="254" name="テキスト ボックス 253"/>
        <xdr:cNvSpPr txBox="1"/>
      </xdr:nvSpPr>
      <xdr:spPr>
        <a:xfrm>
          <a:off x="3530111" y="16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140926</xdr:rowOff>
    </xdr:from>
    <xdr:to>
      <xdr:col>4</xdr:col>
      <xdr:colOff>206375</xdr:colOff>
      <xdr:row>98</xdr:row>
      <xdr:rowOff>71076</xdr:rowOff>
    </xdr:to>
    <xdr:sp macro="" textlink="">
      <xdr:nvSpPr>
        <xdr:cNvPr id="255" name="円/楕円 254"/>
        <xdr:cNvSpPr/>
      </xdr:nvSpPr>
      <xdr:spPr>
        <a:xfrm>
          <a:off x="2857500" y="167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62203</xdr:rowOff>
    </xdr:from>
    <xdr:ext cx="534377" cy="259045"/>
    <xdr:sp macro="" textlink="">
      <xdr:nvSpPr>
        <xdr:cNvPr id="256" name="テキスト ボックス 255"/>
        <xdr:cNvSpPr txBox="1"/>
      </xdr:nvSpPr>
      <xdr:spPr>
        <a:xfrm>
          <a:off x="2641111" y="168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1860</xdr:rowOff>
    </xdr:from>
    <xdr:to>
      <xdr:col>3</xdr:col>
      <xdr:colOff>3175</xdr:colOff>
      <xdr:row>98</xdr:row>
      <xdr:rowOff>103460</xdr:rowOff>
    </xdr:to>
    <xdr:sp macro="" textlink="">
      <xdr:nvSpPr>
        <xdr:cNvPr id="257" name="円/楕円 256"/>
        <xdr:cNvSpPr/>
      </xdr:nvSpPr>
      <xdr:spPr>
        <a:xfrm>
          <a:off x="1968500" y="168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94587</xdr:rowOff>
    </xdr:from>
    <xdr:ext cx="534377" cy="259045"/>
    <xdr:sp macro="" textlink="">
      <xdr:nvSpPr>
        <xdr:cNvPr id="258" name="テキスト ボックス 257"/>
        <xdr:cNvSpPr txBox="1"/>
      </xdr:nvSpPr>
      <xdr:spPr>
        <a:xfrm>
          <a:off x="1752111" y="168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3499</xdr:rowOff>
    </xdr:from>
    <xdr:to>
      <xdr:col>1</xdr:col>
      <xdr:colOff>485775</xdr:colOff>
      <xdr:row>98</xdr:row>
      <xdr:rowOff>105099</xdr:rowOff>
    </xdr:to>
    <xdr:sp macro="" textlink="">
      <xdr:nvSpPr>
        <xdr:cNvPr id="259" name="円/楕円 258"/>
        <xdr:cNvSpPr/>
      </xdr:nvSpPr>
      <xdr:spPr>
        <a:xfrm>
          <a:off x="1079500" y="168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96226</xdr:rowOff>
    </xdr:from>
    <xdr:ext cx="534377" cy="259045"/>
    <xdr:sp macro="" textlink="">
      <xdr:nvSpPr>
        <xdr:cNvPr id="260" name="テキスト ボックス 259"/>
        <xdr:cNvSpPr txBox="1"/>
      </xdr:nvSpPr>
      <xdr:spPr>
        <a:xfrm>
          <a:off x="863111" y="168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162179</xdr:rowOff>
    </xdr:from>
    <xdr:to>
      <xdr:col>15</xdr:col>
      <xdr:colOff>180975</xdr:colOff>
      <xdr:row>38</xdr:row>
      <xdr:rowOff>71120</xdr:rowOff>
    </xdr:to>
    <xdr:cxnSp macro="">
      <xdr:nvCxnSpPr>
        <xdr:cNvPr id="289" name="直線コネクタ 288"/>
        <xdr:cNvCxnSpPr/>
      </xdr:nvCxnSpPr>
      <xdr:spPr>
        <a:xfrm>
          <a:off x="9639300" y="6505829"/>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86360</xdr:rowOff>
    </xdr:from>
    <xdr:to>
      <xdr:col>14</xdr:col>
      <xdr:colOff>28575</xdr:colOff>
      <xdr:row>37</xdr:row>
      <xdr:rowOff>162179</xdr:rowOff>
    </xdr:to>
    <xdr:cxnSp macro="">
      <xdr:nvCxnSpPr>
        <xdr:cNvPr id="292" name="直線コネクタ 291"/>
        <xdr:cNvCxnSpPr/>
      </xdr:nvCxnSpPr>
      <xdr:spPr>
        <a:xfrm>
          <a:off x="8750300" y="6430010"/>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61214</xdr:rowOff>
    </xdr:from>
    <xdr:to>
      <xdr:col>12</xdr:col>
      <xdr:colOff>511175</xdr:colOff>
      <xdr:row>37</xdr:row>
      <xdr:rowOff>86360</xdr:rowOff>
    </xdr:to>
    <xdr:cxnSp macro="">
      <xdr:nvCxnSpPr>
        <xdr:cNvPr id="295" name="直線コネクタ 294"/>
        <xdr:cNvCxnSpPr/>
      </xdr:nvCxnSpPr>
      <xdr:spPr>
        <a:xfrm>
          <a:off x="7861300" y="64048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71120</xdr:rowOff>
    </xdr:from>
    <xdr:to>
      <xdr:col>11</xdr:col>
      <xdr:colOff>307975</xdr:colOff>
      <xdr:row>37</xdr:row>
      <xdr:rowOff>61214</xdr:rowOff>
    </xdr:to>
    <xdr:cxnSp macro="">
      <xdr:nvCxnSpPr>
        <xdr:cNvPr id="298" name="直線コネクタ 297"/>
        <xdr:cNvCxnSpPr/>
      </xdr:nvCxnSpPr>
      <xdr:spPr>
        <a:xfrm>
          <a:off x="6972300" y="6243320"/>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20320</xdr:rowOff>
    </xdr:from>
    <xdr:to>
      <xdr:col>15</xdr:col>
      <xdr:colOff>231775</xdr:colOff>
      <xdr:row>38</xdr:row>
      <xdr:rowOff>121920</xdr:rowOff>
    </xdr:to>
    <xdr:sp macro="" textlink="">
      <xdr:nvSpPr>
        <xdr:cNvPr id="308" name="円/楕円 307"/>
        <xdr:cNvSpPr/>
      </xdr:nvSpPr>
      <xdr:spPr>
        <a:xfrm>
          <a:off x="10426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170197</xdr:rowOff>
    </xdr:from>
    <xdr:ext cx="378565" cy="259045"/>
    <xdr:sp macro="" textlink="">
      <xdr:nvSpPr>
        <xdr:cNvPr id="309" name="労働費該当値テキスト"/>
        <xdr:cNvSpPr txBox="1"/>
      </xdr:nvSpPr>
      <xdr:spPr>
        <a:xfrm>
          <a:off x="10528300"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111379</xdr:rowOff>
    </xdr:from>
    <xdr:to>
      <xdr:col>14</xdr:col>
      <xdr:colOff>79375</xdr:colOff>
      <xdr:row>38</xdr:row>
      <xdr:rowOff>41529</xdr:rowOff>
    </xdr:to>
    <xdr:sp macro="" textlink="">
      <xdr:nvSpPr>
        <xdr:cNvPr id="310" name="円/楕円 309"/>
        <xdr:cNvSpPr/>
      </xdr:nvSpPr>
      <xdr:spPr>
        <a:xfrm>
          <a:off x="9588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32656</xdr:rowOff>
    </xdr:from>
    <xdr:ext cx="378565" cy="259045"/>
    <xdr:sp macro="" textlink="">
      <xdr:nvSpPr>
        <xdr:cNvPr id="311" name="テキスト ボックス 310"/>
        <xdr:cNvSpPr txBox="1"/>
      </xdr:nvSpPr>
      <xdr:spPr>
        <a:xfrm>
          <a:off x="9450017"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35560</xdr:rowOff>
    </xdr:from>
    <xdr:to>
      <xdr:col>12</xdr:col>
      <xdr:colOff>561975</xdr:colOff>
      <xdr:row>37</xdr:row>
      <xdr:rowOff>137160</xdr:rowOff>
    </xdr:to>
    <xdr:sp macro="" textlink="">
      <xdr:nvSpPr>
        <xdr:cNvPr id="312" name="円/楕円 311"/>
        <xdr:cNvSpPr/>
      </xdr:nvSpPr>
      <xdr:spPr>
        <a:xfrm>
          <a:off x="8699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128287</xdr:rowOff>
    </xdr:from>
    <xdr:ext cx="378565" cy="259045"/>
    <xdr:sp macro="" textlink="">
      <xdr:nvSpPr>
        <xdr:cNvPr id="313" name="テキスト ボックス 312"/>
        <xdr:cNvSpPr txBox="1"/>
      </xdr:nvSpPr>
      <xdr:spPr>
        <a:xfrm>
          <a:off x="8561017" y="647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10414</xdr:rowOff>
    </xdr:from>
    <xdr:to>
      <xdr:col>11</xdr:col>
      <xdr:colOff>358775</xdr:colOff>
      <xdr:row>37</xdr:row>
      <xdr:rowOff>112014</xdr:rowOff>
    </xdr:to>
    <xdr:sp macro="" textlink="">
      <xdr:nvSpPr>
        <xdr:cNvPr id="314" name="円/楕円 313"/>
        <xdr:cNvSpPr/>
      </xdr:nvSpPr>
      <xdr:spPr>
        <a:xfrm>
          <a:off x="7810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103141</xdr:rowOff>
    </xdr:from>
    <xdr:ext cx="378565" cy="259045"/>
    <xdr:sp macro="" textlink="">
      <xdr:nvSpPr>
        <xdr:cNvPr id="315" name="テキスト ボックス 314"/>
        <xdr:cNvSpPr txBox="1"/>
      </xdr:nvSpPr>
      <xdr:spPr>
        <a:xfrm>
          <a:off x="7672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20320</xdr:rowOff>
    </xdr:from>
    <xdr:to>
      <xdr:col>10</xdr:col>
      <xdr:colOff>155575</xdr:colOff>
      <xdr:row>36</xdr:row>
      <xdr:rowOff>121920</xdr:rowOff>
    </xdr:to>
    <xdr:sp macro="" textlink="">
      <xdr:nvSpPr>
        <xdr:cNvPr id="316" name="円/楕円 315"/>
        <xdr:cNvSpPr/>
      </xdr:nvSpPr>
      <xdr:spPr>
        <a:xfrm>
          <a:off x="6921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113047</xdr:rowOff>
    </xdr:from>
    <xdr:ext cx="469744" cy="259045"/>
    <xdr:sp macro="" textlink="">
      <xdr:nvSpPr>
        <xdr:cNvPr id="317" name="テキスト ボックス 316"/>
        <xdr:cNvSpPr txBox="1"/>
      </xdr:nvSpPr>
      <xdr:spPr>
        <a:xfrm>
          <a:off x="6737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110462</xdr:rowOff>
    </xdr:from>
    <xdr:to>
      <xdr:col>15</xdr:col>
      <xdr:colOff>180975</xdr:colOff>
      <xdr:row>57</xdr:row>
      <xdr:rowOff>118783</xdr:rowOff>
    </xdr:to>
    <xdr:cxnSp macro="">
      <xdr:nvCxnSpPr>
        <xdr:cNvPr id="344" name="直線コネクタ 343"/>
        <xdr:cNvCxnSpPr/>
      </xdr:nvCxnSpPr>
      <xdr:spPr>
        <a:xfrm flipV="1">
          <a:off x="9639300" y="9883112"/>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118783</xdr:rowOff>
    </xdr:from>
    <xdr:to>
      <xdr:col>14</xdr:col>
      <xdr:colOff>28575</xdr:colOff>
      <xdr:row>58</xdr:row>
      <xdr:rowOff>19983</xdr:rowOff>
    </xdr:to>
    <xdr:cxnSp macro="">
      <xdr:nvCxnSpPr>
        <xdr:cNvPr id="347" name="直線コネクタ 346"/>
        <xdr:cNvCxnSpPr/>
      </xdr:nvCxnSpPr>
      <xdr:spPr>
        <a:xfrm flipV="1">
          <a:off x="8750300" y="9891433"/>
          <a:ext cx="889000" cy="7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62616</xdr:rowOff>
    </xdr:from>
    <xdr:to>
      <xdr:col>12</xdr:col>
      <xdr:colOff>511175</xdr:colOff>
      <xdr:row>58</xdr:row>
      <xdr:rowOff>19983</xdr:rowOff>
    </xdr:to>
    <xdr:cxnSp macro="">
      <xdr:nvCxnSpPr>
        <xdr:cNvPr id="350" name="直線コネクタ 349"/>
        <xdr:cNvCxnSpPr/>
      </xdr:nvCxnSpPr>
      <xdr:spPr>
        <a:xfrm>
          <a:off x="7861300" y="9835266"/>
          <a:ext cx="889000" cy="1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62616</xdr:rowOff>
    </xdr:from>
    <xdr:to>
      <xdr:col>11</xdr:col>
      <xdr:colOff>307975</xdr:colOff>
      <xdr:row>58</xdr:row>
      <xdr:rowOff>1374</xdr:rowOff>
    </xdr:to>
    <xdr:cxnSp macro="">
      <xdr:nvCxnSpPr>
        <xdr:cNvPr id="353" name="直線コネクタ 352"/>
        <xdr:cNvCxnSpPr/>
      </xdr:nvCxnSpPr>
      <xdr:spPr>
        <a:xfrm flipV="1">
          <a:off x="6972300" y="9835266"/>
          <a:ext cx="8890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59662</xdr:rowOff>
    </xdr:from>
    <xdr:to>
      <xdr:col>15</xdr:col>
      <xdr:colOff>231775</xdr:colOff>
      <xdr:row>57</xdr:row>
      <xdr:rowOff>161262</xdr:rowOff>
    </xdr:to>
    <xdr:sp macro="" textlink="">
      <xdr:nvSpPr>
        <xdr:cNvPr id="363" name="円/楕円 362"/>
        <xdr:cNvSpPr/>
      </xdr:nvSpPr>
      <xdr:spPr>
        <a:xfrm>
          <a:off x="10426700" y="9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82539</xdr:rowOff>
    </xdr:from>
    <xdr:ext cx="469744" cy="259045"/>
    <xdr:sp macro="" textlink="">
      <xdr:nvSpPr>
        <xdr:cNvPr id="364" name="農林水産業費該当値テキスト"/>
        <xdr:cNvSpPr txBox="1"/>
      </xdr:nvSpPr>
      <xdr:spPr>
        <a:xfrm>
          <a:off x="10528300" y="96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67983</xdr:rowOff>
    </xdr:from>
    <xdr:to>
      <xdr:col>14</xdr:col>
      <xdr:colOff>79375</xdr:colOff>
      <xdr:row>57</xdr:row>
      <xdr:rowOff>169583</xdr:rowOff>
    </xdr:to>
    <xdr:sp macro="" textlink="">
      <xdr:nvSpPr>
        <xdr:cNvPr id="365" name="円/楕円 364"/>
        <xdr:cNvSpPr/>
      </xdr:nvSpPr>
      <xdr:spPr>
        <a:xfrm>
          <a:off x="9588500" y="9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14660</xdr:rowOff>
    </xdr:from>
    <xdr:ext cx="469744" cy="259045"/>
    <xdr:sp macro="" textlink="">
      <xdr:nvSpPr>
        <xdr:cNvPr id="366" name="テキスト ボックス 365"/>
        <xdr:cNvSpPr txBox="1"/>
      </xdr:nvSpPr>
      <xdr:spPr>
        <a:xfrm>
          <a:off x="9404427" y="961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140633</xdr:rowOff>
    </xdr:from>
    <xdr:to>
      <xdr:col>12</xdr:col>
      <xdr:colOff>561975</xdr:colOff>
      <xdr:row>58</xdr:row>
      <xdr:rowOff>70783</xdr:rowOff>
    </xdr:to>
    <xdr:sp macro="" textlink="">
      <xdr:nvSpPr>
        <xdr:cNvPr id="367" name="円/楕円 366"/>
        <xdr:cNvSpPr/>
      </xdr:nvSpPr>
      <xdr:spPr>
        <a:xfrm>
          <a:off x="8699500" y="99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61910</xdr:rowOff>
    </xdr:from>
    <xdr:ext cx="469744" cy="259045"/>
    <xdr:sp macro="" textlink="">
      <xdr:nvSpPr>
        <xdr:cNvPr id="368" name="テキスト ボックス 367"/>
        <xdr:cNvSpPr txBox="1"/>
      </xdr:nvSpPr>
      <xdr:spPr>
        <a:xfrm>
          <a:off x="8515427" y="100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11816</xdr:rowOff>
    </xdr:from>
    <xdr:to>
      <xdr:col>11</xdr:col>
      <xdr:colOff>358775</xdr:colOff>
      <xdr:row>57</xdr:row>
      <xdr:rowOff>113416</xdr:rowOff>
    </xdr:to>
    <xdr:sp macro="" textlink="">
      <xdr:nvSpPr>
        <xdr:cNvPr id="369" name="円/楕円 368"/>
        <xdr:cNvSpPr/>
      </xdr:nvSpPr>
      <xdr:spPr>
        <a:xfrm>
          <a:off x="7810500" y="97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104543</xdr:rowOff>
    </xdr:from>
    <xdr:ext cx="534377" cy="259045"/>
    <xdr:sp macro="" textlink="">
      <xdr:nvSpPr>
        <xdr:cNvPr id="370" name="テキスト ボックス 369"/>
        <xdr:cNvSpPr txBox="1"/>
      </xdr:nvSpPr>
      <xdr:spPr>
        <a:xfrm>
          <a:off x="7594111" y="98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122024</xdr:rowOff>
    </xdr:from>
    <xdr:to>
      <xdr:col>10</xdr:col>
      <xdr:colOff>155575</xdr:colOff>
      <xdr:row>58</xdr:row>
      <xdr:rowOff>52174</xdr:rowOff>
    </xdr:to>
    <xdr:sp macro="" textlink="">
      <xdr:nvSpPr>
        <xdr:cNvPr id="371" name="円/楕円 370"/>
        <xdr:cNvSpPr/>
      </xdr:nvSpPr>
      <xdr:spPr>
        <a:xfrm>
          <a:off x="6921500" y="98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43301</xdr:rowOff>
    </xdr:from>
    <xdr:ext cx="469744" cy="259045"/>
    <xdr:sp macro="" textlink="">
      <xdr:nvSpPr>
        <xdr:cNvPr id="372" name="テキスト ボックス 371"/>
        <xdr:cNvSpPr txBox="1"/>
      </xdr:nvSpPr>
      <xdr:spPr>
        <a:xfrm>
          <a:off x="6737427" y="998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92684</xdr:rowOff>
    </xdr:from>
    <xdr:to>
      <xdr:col>15</xdr:col>
      <xdr:colOff>180975</xdr:colOff>
      <xdr:row>78</xdr:row>
      <xdr:rowOff>109753</xdr:rowOff>
    </xdr:to>
    <xdr:cxnSp macro="">
      <xdr:nvCxnSpPr>
        <xdr:cNvPr id="401" name="直線コネクタ 400"/>
        <xdr:cNvCxnSpPr/>
      </xdr:nvCxnSpPr>
      <xdr:spPr>
        <a:xfrm flipV="1">
          <a:off x="9639300" y="13465784"/>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109753</xdr:rowOff>
    </xdr:from>
    <xdr:to>
      <xdr:col>14</xdr:col>
      <xdr:colOff>28575</xdr:colOff>
      <xdr:row>78</xdr:row>
      <xdr:rowOff>148806</xdr:rowOff>
    </xdr:to>
    <xdr:cxnSp macro="">
      <xdr:nvCxnSpPr>
        <xdr:cNvPr id="404" name="直線コネクタ 403"/>
        <xdr:cNvCxnSpPr/>
      </xdr:nvCxnSpPr>
      <xdr:spPr>
        <a:xfrm flipV="1">
          <a:off x="8750300" y="13482853"/>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125222</xdr:rowOff>
    </xdr:from>
    <xdr:to>
      <xdr:col>12</xdr:col>
      <xdr:colOff>511175</xdr:colOff>
      <xdr:row>78</xdr:row>
      <xdr:rowOff>148806</xdr:rowOff>
    </xdr:to>
    <xdr:cxnSp macro="">
      <xdr:nvCxnSpPr>
        <xdr:cNvPr id="407" name="直線コネクタ 406"/>
        <xdr:cNvCxnSpPr/>
      </xdr:nvCxnSpPr>
      <xdr:spPr>
        <a:xfrm>
          <a:off x="7861300" y="13498322"/>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125222</xdr:rowOff>
    </xdr:from>
    <xdr:to>
      <xdr:col>11</xdr:col>
      <xdr:colOff>307975</xdr:colOff>
      <xdr:row>78</xdr:row>
      <xdr:rowOff>164046</xdr:rowOff>
    </xdr:to>
    <xdr:cxnSp macro="">
      <xdr:nvCxnSpPr>
        <xdr:cNvPr id="410" name="直線コネクタ 409"/>
        <xdr:cNvCxnSpPr/>
      </xdr:nvCxnSpPr>
      <xdr:spPr>
        <a:xfrm flipV="1">
          <a:off x="6972300" y="1349832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41884</xdr:rowOff>
    </xdr:from>
    <xdr:to>
      <xdr:col>15</xdr:col>
      <xdr:colOff>231775</xdr:colOff>
      <xdr:row>78</xdr:row>
      <xdr:rowOff>143484</xdr:rowOff>
    </xdr:to>
    <xdr:sp macro="" textlink="">
      <xdr:nvSpPr>
        <xdr:cNvPr id="420" name="円/楕円 419"/>
        <xdr:cNvSpPr/>
      </xdr:nvSpPr>
      <xdr:spPr>
        <a:xfrm>
          <a:off x="104267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128261</xdr:rowOff>
    </xdr:from>
    <xdr:ext cx="469744" cy="259045"/>
    <xdr:sp macro="" textlink="">
      <xdr:nvSpPr>
        <xdr:cNvPr id="421" name="商工費該当値テキスト"/>
        <xdr:cNvSpPr txBox="1"/>
      </xdr:nvSpPr>
      <xdr:spPr>
        <a:xfrm>
          <a:off x="10528300" y="133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58953</xdr:rowOff>
    </xdr:from>
    <xdr:to>
      <xdr:col>14</xdr:col>
      <xdr:colOff>79375</xdr:colOff>
      <xdr:row>78</xdr:row>
      <xdr:rowOff>160553</xdr:rowOff>
    </xdr:to>
    <xdr:sp macro="" textlink="">
      <xdr:nvSpPr>
        <xdr:cNvPr id="422" name="円/楕円 421"/>
        <xdr:cNvSpPr/>
      </xdr:nvSpPr>
      <xdr:spPr>
        <a:xfrm>
          <a:off x="9588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151680</xdr:rowOff>
    </xdr:from>
    <xdr:ext cx="469744" cy="259045"/>
    <xdr:sp macro="" textlink="">
      <xdr:nvSpPr>
        <xdr:cNvPr id="423" name="テキスト ボックス 422"/>
        <xdr:cNvSpPr txBox="1"/>
      </xdr:nvSpPr>
      <xdr:spPr>
        <a:xfrm>
          <a:off x="9404427"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98006</xdr:rowOff>
    </xdr:from>
    <xdr:to>
      <xdr:col>12</xdr:col>
      <xdr:colOff>561975</xdr:colOff>
      <xdr:row>79</xdr:row>
      <xdr:rowOff>28156</xdr:rowOff>
    </xdr:to>
    <xdr:sp macro="" textlink="">
      <xdr:nvSpPr>
        <xdr:cNvPr id="424" name="円/楕円 423"/>
        <xdr:cNvSpPr/>
      </xdr:nvSpPr>
      <xdr:spPr>
        <a:xfrm>
          <a:off x="8699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19283</xdr:rowOff>
    </xdr:from>
    <xdr:ext cx="469744" cy="259045"/>
    <xdr:sp macro="" textlink="">
      <xdr:nvSpPr>
        <xdr:cNvPr id="425" name="テキスト ボックス 424"/>
        <xdr:cNvSpPr txBox="1"/>
      </xdr:nvSpPr>
      <xdr:spPr>
        <a:xfrm>
          <a:off x="8515427"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74422</xdr:rowOff>
    </xdr:from>
    <xdr:to>
      <xdr:col>11</xdr:col>
      <xdr:colOff>358775</xdr:colOff>
      <xdr:row>79</xdr:row>
      <xdr:rowOff>4572</xdr:rowOff>
    </xdr:to>
    <xdr:sp macro="" textlink="">
      <xdr:nvSpPr>
        <xdr:cNvPr id="426" name="円/楕円 425"/>
        <xdr:cNvSpPr/>
      </xdr:nvSpPr>
      <xdr:spPr>
        <a:xfrm>
          <a:off x="7810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167149</xdr:rowOff>
    </xdr:from>
    <xdr:ext cx="469744" cy="259045"/>
    <xdr:sp macro="" textlink="">
      <xdr:nvSpPr>
        <xdr:cNvPr id="427" name="テキスト ボックス 426"/>
        <xdr:cNvSpPr txBox="1"/>
      </xdr:nvSpPr>
      <xdr:spPr>
        <a:xfrm>
          <a:off x="7626427"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113246</xdr:rowOff>
    </xdr:from>
    <xdr:to>
      <xdr:col>10</xdr:col>
      <xdr:colOff>155575</xdr:colOff>
      <xdr:row>79</xdr:row>
      <xdr:rowOff>43396</xdr:rowOff>
    </xdr:to>
    <xdr:sp macro="" textlink="">
      <xdr:nvSpPr>
        <xdr:cNvPr id="428" name="円/楕円 427"/>
        <xdr:cNvSpPr/>
      </xdr:nvSpPr>
      <xdr:spPr>
        <a:xfrm>
          <a:off x="69215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34523</xdr:rowOff>
    </xdr:from>
    <xdr:ext cx="469744" cy="259045"/>
    <xdr:sp macro="" textlink="">
      <xdr:nvSpPr>
        <xdr:cNvPr id="429" name="テキスト ボックス 428"/>
        <xdr:cNvSpPr txBox="1"/>
      </xdr:nvSpPr>
      <xdr:spPr>
        <a:xfrm>
          <a:off x="6737427" y="1357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131018</xdr:rowOff>
    </xdr:from>
    <xdr:to>
      <xdr:col>15</xdr:col>
      <xdr:colOff>180975</xdr:colOff>
      <xdr:row>97</xdr:row>
      <xdr:rowOff>158198</xdr:rowOff>
    </xdr:to>
    <xdr:cxnSp macro="">
      <xdr:nvCxnSpPr>
        <xdr:cNvPr id="456" name="直線コネクタ 455"/>
        <xdr:cNvCxnSpPr/>
      </xdr:nvCxnSpPr>
      <xdr:spPr>
        <a:xfrm>
          <a:off x="9639300" y="16761668"/>
          <a:ext cx="8382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131018</xdr:rowOff>
    </xdr:from>
    <xdr:to>
      <xdr:col>14</xdr:col>
      <xdr:colOff>28575</xdr:colOff>
      <xdr:row>97</xdr:row>
      <xdr:rowOff>160813</xdr:rowOff>
    </xdr:to>
    <xdr:cxnSp macro="">
      <xdr:nvCxnSpPr>
        <xdr:cNvPr id="459" name="直線コネクタ 458"/>
        <xdr:cNvCxnSpPr/>
      </xdr:nvCxnSpPr>
      <xdr:spPr>
        <a:xfrm flipV="1">
          <a:off x="8750300" y="16761668"/>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160813</xdr:rowOff>
    </xdr:from>
    <xdr:to>
      <xdr:col>12</xdr:col>
      <xdr:colOff>511175</xdr:colOff>
      <xdr:row>97</xdr:row>
      <xdr:rowOff>169633</xdr:rowOff>
    </xdr:to>
    <xdr:cxnSp macro="">
      <xdr:nvCxnSpPr>
        <xdr:cNvPr id="462" name="直線コネクタ 461"/>
        <xdr:cNvCxnSpPr/>
      </xdr:nvCxnSpPr>
      <xdr:spPr>
        <a:xfrm flipV="1">
          <a:off x="7861300" y="16791463"/>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169633</xdr:rowOff>
    </xdr:from>
    <xdr:to>
      <xdr:col>11</xdr:col>
      <xdr:colOff>307975</xdr:colOff>
      <xdr:row>98</xdr:row>
      <xdr:rowOff>13439</xdr:rowOff>
    </xdr:to>
    <xdr:cxnSp macro="">
      <xdr:nvCxnSpPr>
        <xdr:cNvPr id="465" name="直線コネクタ 464"/>
        <xdr:cNvCxnSpPr/>
      </xdr:nvCxnSpPr>
      <xdr:spPr>
        <a:xfrm flipV="1">
          <a:off x="6972300" y="16800283"/>
          <a:ext cx="889000" cy="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107398</xdr:rowOff>
    </xdr:from>
    <xdr:to>
      <xdr:col>15</xdr:col>
      <xdr:colOff>231775</xdr:colOff>
      <xdr:row>98</xdr:row>
      <xdr:rowOff>37548</xdr:rowOff>
    </xdr:to>
    <xdr:sp macro="" textlink="">
      <xdr:nvSpPr>
        <xdr:cNvPr id="475" name="円/楕円 474"/>
        <xdr:cNvSpPr/>
      </xdr:nvSpPr>
      <xdr:spPr>
        <a:xfrm>
          <a:off x="10426700" y="16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80218</xdr:rowOff>
    </xdr:from>
    <xdr:to>
      <xdr:col>14</xdr:col>
      <xdr:colOff>79375</xdr:colOff>
      <xdr:row>98</xdr:row>
      <xdr:rowOff>10368</xdr:rowOff>
    </xdr:to>
    <xdr:sp macro="" textlink="">
      <xdr:nvSpPr>
        <xdr:cNvPr id="477" name="円/楕円 476"/>
        <xdr:cNvSpPr/>
      </xdr:nvSpPr>
      <xdr:spPr>
        <a:xfrm>
          <a:off x="9588500" y="16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1495</xdr:rowOff>
    </xdr:from>
    <xdr:ext cx="534377" cy="259045"/>
    <xdr:sp macro="" textlink="">
      <xdr:nvSpPr>
        <xdr:cNvPr id="478" name="テキスト ボックス 477"/>
        <xdr:cNvSpPr txBox="1"/>
      </xdr:nvSpPr>
      <xdr:spPr>
        <a:xfrm>
          <a:off x="9372111" y="168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110013</xdr:rowOff>
    </xdr:from>
    <xdr:to>
      <xdr:col>12</xdr:col>
      <xdr:colOff>561975</xdr:colOff>
      <xdr:row>98</xdr:row>
      <xdr:rowOff>40163</xdr:rowOff>
    </xdr:to>
    <xdr:sp macro="" textlink="">
      <xdr:nvSpPr>
        <xdr:cNvPr id="479" name="円/楕円 478"/>
        <xdr:cNvSpPr/>
      </xdr:nvSpPr>
      <xdr:spPr>
        <a:xfrm>
          <a:off x="8699500" y="167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31290</xdr:rowOff>
    </xdr:from>
    <xdr:ext cx="534377" cy="259045"/>
    <xdr:sp macro="" textlink="">
      <xdr:nvSpPr>
        <xdr:cNvPr id="480" name="テキスト ボックス 479"/>
        <xdr:cNvSpPr txBox="1"/>
      </xdr:nvSpPr>
      <xdr:spPr>
        <a:xfrm>
          <a:off x="8483111" y="168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118833</xdr:rowOff>
    </xdr:from>
    <xdr:to>
      <xdr:col>11</xdr:col>
      <xdr:colOff>358775</xdr:colOff>
      <xdr:row>98</xdr:row>
      <xdr:rowOff>48983</xdr:rowOff>
    </xdr:to>
    <xdr:sp macro="" textlink="">
      <xdr:nvSpPr>
        <xdr:cNvPr id="481" name="円/楕円 480"/>
        <xdr:cNvSpPr/>
      </xdr:nvSpPr>
      <xdr:spPr>
        <a:xfrm>
          <a:off x="7810500" y="167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40110</xdr:rowOff>
    </xdr:from>
    <xdr:ext cx="534377" cy="259045"/>
    <xdr:sp macro="" textlink="">
      <xdr:nvSpPr>
        <xdr:cNvPr id="482" name="テキスト ボックス 481"/>
        <xdr:cNvSpPr txBox="1"/>
      </xdr:nvSpPr>
      <xdr:spPr>
        <a:xfrm>
          <a:off x="7594111" y="1684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134089</xdr:rowOff>
    </xdr:from>
    <xdr:to>
      <xdr:col>10</xdr:col>
      <xdr:colOff>155575</xdr:colOff>
      <xdr:row>98</xdr:row>
      <xdr:rowOff>64239</xdr:rowOff>
    </xdr:to>
    <xdr:sp macro="" textlink="">
      <xdr:nvSpPr>
        <xdr:cNvPr id="483" name="円/楕円 482"/>
        <xdr:cNvSpPr/>
      </xdr:nvSpPr>
      <xdr:spPr>
        <a:xfrm>
          <a:off x="6921500" y="167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55366</xdr:rowOff>
    </xdr:from>
    <xdr:ext cx="534377" cy="259045"/>
    <xdr:sp macro="" textlink="">
      <xdr:nvSpPr>
        <xdr:cNvPr id="484" name="テキスト ボックス 483"/>
        <xdr:cNvSpPr txBox="1"/>
      </xdr:nvSpPr>
      <xdr:spPr>
        <a:xfrm>
          <a:off x="6705111" y="168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84379</xdr:rowOff>
    </xdr:from>
    <xdr:to>
      <xdr:col>23</xdr:col>
      <xdr:colOff>517525</xdr:colOff>
      <xdr:row>39</xdr:row>
      <xdr:rowOff>31710</xdr:rowOff>
    </xdr:to>
    <xdr:cxnSp macro="">
      <xdr:nvCxnSpPr>
        <xdr:cNvPr id="512" name="直線コネクタ 511"/>
        <xdr:cNvCxnSpPr/>
      </xdr:nvCxnSpPr>
      <xdr:spPr>
        <a:xfrm>
          <a:off x="15481300" y="6599479"/>
          <a:ext cx="8382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84379</xdr:rowOff>
    </xdr:from>
    <xdr:to>
      <xdr:col>22</xdr:col>
      <xdr:colOff>365125</xdr:colOff>
      <xdr:row>38</xdr:row>
      <xdr:rowOff>104450</xdr:rowOff>
    </xdr:to>
    <xdr:cxnSp macro="">
      <xdr:nvCxnSpPr>
        <xdr:cNvPr id="515" name="直線コネクタ 514"/>
        <xdr:cNvCxnSpPr/>
      </xdr:nvCxnSpPr>
      <xdr:spPr>
        <a:xfrm flipV="1">
          <a:off x="14592300" y="6599479"/>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104450</xdr:rowOff>
    </xdr:from>
    <xdr:to>
      <xdr:col>21</xdr:col>
      <xdr:colOff>161925</xdr:colOff>
      <xdr:row>39</xdr:row>
      <xdr:rowOff>26452</xdr:rowOff>
    </xdr:to>
    <xdr:cxnSp macro="">
      <xdr:nvCxnSpPr>
        <xdr:cNvPr id="518" name="直線コネクタ 517"/>
        <xdr:cNvCxnSpPr/>
      </xdr:nvCxnSpPr>
      <xdr:spPr>
        <a:xfrm flipV="1">
          <a:off x="13703300" y="6619550"/>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40991</xdr:rowOff>
    </xdr:from>
    <xdr:to>
      <xdr:col>19</xdr:col>
      <xdr:colOff>644525</xdr:colOff>
      <xdr:row>39</xdr:row>
      <xdr:rowOff>26452</xdr:rowOff>
    </xdr:to>
    <xdr:cxnSp macro="">
      <xdr:nvCxnSpPr>
        <xdr:cNvPr id="521" name="直線コネクタ 520"/>
        <xdr:cNvCxnSpPr/>
      </xdr:nvCxnSpPr>
      <xdr:spPr>
        <a:xfrm>
          <a:off x="12814300" y="6556091"/>
          <a:ext cx="889000" cy="15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152360</xdr:rowOff>
    </xdr:from>
    <xdr:to>
      <xdr:col>23</xdr:col>
      <xdr:colOff>568325</xdr:colOff>
      <xdr:row>39</xdr:row>
      <xdr:rowOff>82510</xdr:rowOff>
    </xdr:to>
    <xdr:sp macro="" textlink="">
      <xdr:nvSpPr>
        <xdr:cNvPr id="531" name="円/楕円 530"/>
        <xdr:cNvSpPr/>
      </xdr:nvSpPr>
      <xdr:spPr>
        <a:xfrm>
          <a:off x="16268700" y="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67287</xdr:rowOff>
    </xdr:from>
    <xdr:ext cx="469744" cy="259045"/>
    <xdr:sp macro="" textlink="">
      <xdr:nvSpPr>
        <xdr:cNvPr id="532" name="消防費該当値テキスト"/>
        <xdr:cNvSpPr txBox="1"/>
      </xdr:nvSpPr>
      <xdr:spPr>
        <a:xfrm>
          <a:off x="16370300" y="6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33579</xdr:rowOff>
    </xdr:from>
    <xdr:to>
      <xdr:col>22</xdr:col>
      <xdr:colOff>415925</xdr:colOff>
      <xdr:row>38</xdr:row>
      <xdr:rowOff>135179</xdr:rowOff>
    </xdr:to>
    <xdr:sp macro="" textlink="">
      <xdr:nvSpPr>
        <xdr:cNvPr id="533" name="円/楕円 532"/>
        <xdr:cNvSpPr/>
      </xdr:nvSpPr>
      <xdr:spPr>
        <a:xfrm>
          <a:off x="15430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126306</xdr:rowOff>
    </xdr:from>
    <xdr:ext cx="534377" cy="259045"/>
    <xdr:sp macro="" textlink="">
      <xdr:nvSpPr>
        <xdr:cNvPr id="534" name="テキスト ボックス 533"/>
        <xdr:cNvSpPr txBox="1"/>
      </xdr:nvSpPr>
      <xdr:spPr>
        <a:xfrm>
          <a:off x="15214111" y="66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53650</xdr:rowOff>
    </xdr:from>
    <xdr:to>
      <xdr:col>21</xdr:col>
      <xdr:colOff>212725</xdr:colOff>
      <xdr:row>38</xdr:row>
      <xdr:rowOff>155250</xdr:rowOff>
    </xdr:to>
    <xdr:sp macro="" textlink="">
      <xdr:nvSpPr>
        <xdr:cNvPr id="535" name="円/楕円 534"/>
        <xdr:cNvSpPr/>
      </xdr:nvSpPr>
      <xdr:spPr>
        <a:xfrm>
          <a:off x="14541500" y="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146377</xdr:rowOff>
    </xdr:from>
    <xdr:ext cx="534377" cy="259045"/>
    <xdr:sp macro="" textlink="">
      <xdr:nvSpPr>
        <xdr:cNvPr id="536" name="テキスト ボックス 535"/>
        <xdr:cNvSpPr txBox="1"/>
      </xdr:nvSpPr>
      <xdr:spPr>
        <a:xfrm>
          <a:off x="14325111" y="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147102</xdr:rowOff>
    </xdr:from>
    <xdr:to>
      <xdr:col>20</xdr:col>
      <xdr:colOff>9525</xdr:colOff>
      <xdr:row>39</xdr:row>
      <xdr:rowOff>77252</xdr:rowOff>
    </xdr:to>
    <xdr:sp macro="" textlink="">
      <xdr:nvSpPr>
        <xdr:cNvPr id="537" name="円/楕円 536"/>
        <xdr:cNvSpPr/>
      </xdr:nvSpPr>
      <xdr:spPr>
        <a:xfrm>
          <a:off x="13652500" y="66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68379</xdr:rowOff>
    </xdr:from>
    <xdr:ext cx="469744" cy="259045"/>
    <xdr:sp macro="" textlink="">
      <xdr:nvSpPr>
        <xdr:cNvPr id="538" name="テキスト ボックス 537"/>
        <xdr:cNvSpPr txBox="1"/>
      </xdr:nvSpPr>
      <xdr:spPr>
        <a:xfrm>
          <a:off x="13468427" y="67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161641</xdr:rowOff>
    </xdr:from>
    <xdr:to>
      <xdr:col>18</xdr:col>
      <xdr:colOff>492125</xdr:colOff>
      <xdr:row>38</xdr:row>
      <xdr:rowOff>91791</xdr:rowOff>
    </xdr:to>
    <xdr:sp macro="" textlink="">
      <xdr:nvSpPr>
        <xdr:cNvPr id="539" name="円/楕円 538"/>
        <xdr:cNvSpPr/>
      </xdr:nvSpPr>
      <xdr:spPr>
        <a:xfrm>
          <a:off x="12763500" y="65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82918</xdr:rowOff>
    </xdr:from>
    <xdr:ext cx="534377" cy="259045"/>
    <xdr:sp macro="" textlink="">
      <xdr:nvSpPr>
        <xdr:cNvPr id="540" name="テキスト ボックス 539"/>
        <xdr:cNvSpPr txBox="1"/>
      </xdr:nvSpPr>
      <xdr:spPr>
        <a:xfrm>
          <a:off x="12547111" y="65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141137</xdr:rowOff>
    </xdr:from>
    <xdr:to>
      <xdr:col>23</xdr:col>
      <xdr:colOff>517525</xdr:colOff>
      <xdr:row>57</xdr:row>
      <xdr:rowOff>114701</xdr:rowOff>
    </xdr:to>
    <xdr:cxnSp macro="">
      <xdr:nvCxnSpPr>
        <xdr:cNvPr id="572" name="直線コネクタ 571"/>
        <xdr:cNvCxnSpPr/>
      </xdr:nvCxnSpPr>
      <xdr:spPr>
        <a:xfrm flipV="1">
          <a:off x="15481300" y="9570887"/>
          <a:ext cx="838200" cy="3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61176</xdr:rowOff>
    </xdr:from>
    <xdr:to>
      <xdr:col>22</xdr:col>
      <xdr:colOff>365125</xdr:colOff>
      <xdr:row>57</xdr:row>
      <xdr:rowOff>114701</xdr:rowOff>
    </xdr:to>
    <xdr:cxnSp macro="">
      <xdr:nvCxnSpPr>
        <xdr:cNvPr id="575" name="直線コネクタ 574"/>
        <xdr:cNvCxnSpPr/>
      </xdr:nvCxnSpPr>
      <xdr:spPr>
        <a:xfrm>
          <a:off x="14592300" y="9833826"/>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61176</xdr:rowOff>
    </xdr:from>
    <xdr:to>
      <xdr:col>21</xdr:col>
      <xdr:colOff>161925</xdr:colOff>
      <xdr:row>57</xdr:row>
      <xdr:rowOff>158135</xdr:rowOff>
    </xdr:to>
    <xdr:cxnSp macro="">
      <xdr:nvCxnSpPr>
        <xdr:cNvPr id="578" name="直線コネクタ 577"/>
        <xdr:cNvCxnSpPr/>
      </xdr:nvCxnSpPr>
      <xdr:spPr>
        <a:xfrm flipV="1">
          <a:off x="13703300" y="9833826"/>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158135</xdr:rowOff>
    </xdr:from>
    <xdr:to>
      <xdr:col>19</xdr:col>
      <xdr:colOff>644525</xdr:colOff>
      <xdr:row>57</xdr:row>
      <xdr:rowOff>164258</xdr:rowOff>
    </xdr:to>
    <xdr:cxnSp macro="">
      <xdr:nvCxnSpPr>
        <xdr:cNvPr id="581" name="直線コネクタ 580"/>
        <xdr:cNvCxnSpPr/>
      </xdr:nvCxnSpPr>
      <xdr:spPr>
        <a:xfrm flipV="1">
          <a:off x="12814300" y="9930785"/>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90337</xdr:rowOff>
    </xdr:from>
    <xdr:to>
      <xdr:col>23</xdr:col>
      <xdr:colOff>568325</xdr:colOff>
      <xdr:row>56</xdr:row>
      <xdr:rowOff>20487</xdr:rowOff>
    </xdr:to>
    <xdr:sp macro="" textlink="">
      <xdr:nvSpPr>
        <xdr:cNvPr id="591" name="円/楕円 590"/>
        <xdr:cNvSpPr/>
      </xdr:nvSpPr>
      <xdr:spPr>
        <a:xfrm>
          <a:off x="162687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113214</xdr:rowOff>
    </xdr:from>
    <xdr:ext cx="534377" cy="259045"/>
    <xdr:sp macro="" textlink="">
      <xdr:nvSpPr>
        <xdr:cNvPr id="592" name="教育費該当値テキスト"/>
        <xdr:cNvSpPr txBox="1"/>
      </xdr:nvSpPr>
      <xdr:spPr>
        <a:xfrm>
          <a:off x="16370300" y="937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63901</xdr:rowOff>
    </xdr:from>
    <xdr:to>
      <xdr:col>22</xdr:col>
      <xdr:colOff>415925</xdr:colOff>
      <xdr:row>57</xdr:row>
      <xdr:rowOff>165501</xdr:rowOff>
    </xdr:to>
    <xdr:sp macro="" textlink="">
      <xdr:nvSpPr>
        <xdr:cNvPr id="593" name="円/楕円 592"/>
        <xdr:cNvSpPr/>
      </xdr:nvSpPr>
      <xdr:spPr>
        <a:xfrm>
          <a:off x="15430500" y="98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156628</xdr:rowOff>
    </xdr:from>
    <xdr:ext cx="534377" cy="259045"/>
    <xdr:sp macro="" textlink="">
      <xdr:nvSpPr>
        <xdr:cNvPr id="594" name="テキスト ボックス 593"/>
        <xdr:cNvSpPr txBox="1"/>
      </xdr:nvSpPr>
      <xdr:spPr>
        <a:xfrm>
          <a:off x="15214111" y="99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10376</xdr:rowOff>
    </xdr:from>
    <xdr:to>
      <xdr:col>21</xdr:col>
      <xdr:colOff>212725</xdr:colOff>
      <xdr:row>57</xdr:row>
      <xdr:rowOff>111976</xdr:rowOff>
    </xdr:to>
    <xdr:sp macro="" textlink="">
      <xdr:nvSpPr>
        <xdr:cNvPr id="595" name="円/楕円 594"/>
        <xdr:cNvSpPr/>
      </xdr:nvSpPr>
      <xdr:spPr>
        <a:xfrm>
          <a:off x="14541500" y="97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103103</xdr:rowOff>
    </xdr:from>
    <xdr:ext cx="534377" cy="259045"/>
    <xdr:sp macro="" textlink="">
      <xdr:nvSpPr>
        <xdr:cNvPr id="596" name="テキスト ボックス 595"/>
        <xdr:cNvSpPr txBox="1"/>
      </xdr:nvSpPr>
      <xdr:spPr>
        <a:xfrm>
          <a:off x="14325111" y="98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107335</xdr:rowOff>
    </xdr:from>
    <xdr:to>
      <xdr:col>20</xdr:col>
      <xdr:colOff>9525</xdr:colOff>
      <xdr:row>58</xdr:row>
      <xdr:rowOff>37485</xdr:rowOff>
    </xdr:to>
    <xdr:sp macro="" textlink="">
      <xdr:nvSpPr>
        <xdr:cNvPr id="597" name="円/楕円 596"/>
        <xdr:cNvSpPr/>
      </xdr:nvSpPr>
      <xdr:spPr>
        <a:xfrm>
          <a:off x="13652500" y="98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28612</xdr:rowOff>
    </xdr:from>
    <xdr:ext cx="534377" cy="259045"/>
    <xdr:sp macro="" textlink="">
      <xdr:nvSpPr>
        <xdr:cNvPr id="598" name="テキスト ボックス 597"/>
        <xdr:cNvSpPr txBox="1"/>
      </xdr:nvSpPr>
      <xdr:spPr>
        <a:xfrm>
          <a:off x="13436111" y="99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113458</xdr:rowOff>
    </xdr:from>
    <xdr:to>
      <xdr:col>18</xdr:col>
      <xdr:colOff>492125</xdr:colOff>
      <xdr:row>58</xdr:row>
      <xdr:rowOff>43608</xdr:rowOff>
    </xdr:to>
    <xdr:sp macro="" textlink="">
      <xdr:nvSpPr>
        <xdr:cNvPr id="599" name="円/楕円 598"/>
        <xdr:cNvSpPr/>
      </xdr:nvSpPr>
      <xdr:spPr>
        <a:xfrm>
          <a:off x="12763500" y="98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34735</xdr:rowOff>
    </xdr:from>
    <xdr:ext cx="534377" cy="259045"/>
    <xdr:sp macro="" textlink="">
      <xdr:nvSpPr>
        <xdr:cNvPr id="600" name="テキスト ボックス 599"/>
        <xdr:cNvSpPr txBox="1"/>
      </xdr:nvSpPr>
      <xdr:spPr>
        <a:xfrm>
          <a:off x="12547111" y="99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131654</xdr:rowOff>
    </xdr:from>
    <xdr:to>
      <xdr:col>23</xdr:col>
      <xdr:colOff>517525</xdr:colOff>
      <xdr:row>78</xdr:row>
      <xdr:rowOff>139700</xdr:rowOff>
    </xdr:to>
    <xdr:cxnSp macro="">
      <xdr:nvCxnSpPr>
        <xdr:cNvPr id="627" name="直線コネクタ 626"/>
        <xdr:cNvCxnSpPr/>
      </xdr:nvCxnSpPr>
      <xdr:spPr>
        <a:xfrm flipV="1">
          <a:off x="15481300" y="13504754"/>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138694</xdr:rowOff>
    </xdr:from>
    <xdr:to>
      <xdr:col>22</xdr:col>
      <xdr:colOff>365125</xdr:colOff>
      <xdr:row>78</xdr:row>
      <xdr:rowOff>139700</xdr:rowOff>
    </xdr:to>
    <xdr:cxnSp macro="">
      <xdr:nvCxnSpPr>
        <xdr:cNvPr id="630" name="直線コネクタ 629"/>
        <xdr:cNvCxnSpPr/>
      </xdr:nvCxnSpPr>
      <xdr:spPr>
        <a:xfrm>
          <a:off x="14592300" y="13511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138694</xdr:rowOff>
    </xdr:from>
    <xdr:to>
      <xdr:col>21</xdr:col>
      <xdr:colOff>161925</xdr:colOff>
      <xdr:row>78</xdr:row>
      <xdr:rowOff>139700</xdr:rowOff>
    </xdr:to>
    <xdr:cxnSp macro="">
      <xdr:nvCxnSpPr>
        <xdr:cNvPr id="633" name="直線コネクタ 632"/>
        <xdr:cNvCxnSpPr/>
      </xdr:nvCxnSpPr>
      <xdr:spPr>
        <a:xfrm flipV="1">
          <a:off x="13703300" y="13511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134077</xdr:rowOff>
    </xdr:from>
    <xdr:to>
      <xdr:col>19</xdr:col>
      <xdr:colOff>644525</xdr:colOff>
      <xdr:row>78</xdr:row>
      <xdr:rowOff>139700</xdr:rowOff>
    </xdr:to>
    <xdr:cxnSp macro="">
      <xdr:nvCxnSpPr>
        <xdr:cNvPr id="636" name="直線コネクタ 635"/>
        <xdr:cNvCxnSpPr/>
      </xdr:nvCxnSpPr>
      <xdr:spPr>
        <a:xfrm>
          <a:off x="12814300" y="13507177"/>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80854</xdr:rowOff>
    </xdr:from>
    <xdr:to>
      <xdr:col>23</xdr:col>
      <xdr:colOff>568325</xdr:colOff>
      <xdr:row>79</xdr:row>
      <xdr:rowOff>11004</xdr:rowOff>
    </xdr:to>
    <xdr:sp macro="" textlink="">
      <xdr:nvSpPr>
        <xdr:cNvPr id="646" name="円/楕円 645"/>
        <xdr:cNvSpPr/>
      </xdr:nvSpPr>
      <xdr:spPr>
        <a:xfrm>
          <a:off x="162687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47897</xdr:rowOff>
    </xdr:from>
    <xdr:ext cx="378565" cy="259045"/>
    <xdr:sp macro="" textlink="">
      <xdr:nvSpPr>
        <xdr:cNvPr id="647" name="災害復旧費該当値テキスト"/>
        <xdr:cNvSpPr txBox="1"/>
      </xdr:nvSpPr>
      <xdr:spPr>
        <a:xfrm>
          <a:off x="16370300" y="1342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87894</xdr:rowOff>
    </xdr:from>
    <xdr:to>
      <xdr:col>21</xdr:col>
      <xdr:colOff>212725</xdr:colOff>
      <xdr:row>79</xdr:row>
      <xdr:rowOff>18044</xdr:rowOff>
    </xdr:to>
    <xdr:sp macro="" textlink="">
      <xdr:nvSpPr>
        <xdr:cNvPr id="650" name="円/楕円 649"/>
        <xdr:cNvSpPr/>
      </xdr:nvSpPr>
      <xdr:spPr>
        <a:xfrm>
          <a:off x="14541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9171</xdr:rowOff>
    </xdr:from>
    <xdr:ext cx="313932" cy="259045"/>
    <xdr:sp macro="" textlink="">
      <xdr:nvSpPr>
        <xdr:cNvPr id="651" name="テキスト ボックス 650"/>
        <xdr:cNvSpPr txBox="1"/>
      </xdr:nvSpPr>
      <xdr:spPr>
        <a:xfrm>
          <a:off x="14435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83277</xdr:rowOff>
    </xdr:from>
    <xdr:to>
      <xdr:col>18</xdr:col>
      <xdr:colOff>492125</xdr:colOff>
      <xdr:row>79</xdr:row>
      <xdr:rowOff>13427</xdr:rowOff>
    </xdr:to>
    <xdr:sp macro="" textlink="">
      <xdr:nvSpPr>
        <xdr:cNvPr id="654" name="円/楕円 653"/>
        <xdr:cNvSpPr/>
      </xdr:nvSpPr>
      <xdr:spPr>
        <a:xfrm>
          <a:off x="12763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4554</xdr:rowOff>
    </xdr:from>
    <xdr:ext cx="378565" cy="259045"/>
    <xdr:sp macro="" textlink="">
      <xdr:nvSpPr>
        <xdr:cNvPr id="655" name="テキスト ボックス 654"/>
        <xdr:cNvSpPr txBox="1"/>
      </xdr:nvSpPr>
      <xdr:spPr>
        <a:xfrm>
          <a:off x="12625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145159</xdr:rowOff>
    </xdr:from>
    <xdr:to>
      <xdr:col>23</xdr:col>
      <xdr:colOff>517525</xdr:colOff>
      <xdr:row>96</xdr:row>
      <xdr:rowOff>146214</xdr:rowOff>
    </xdr:to>
    <xdr:cxnSp macro="">
      <xdr:nvCxnSpPr>
        <xdr:cNvPr id="688" name="直線コネクタ 687"/>
        <xdr:cNvCxnSpPr/>
      </xdr:nvCxnSpPr>
      <xdr:spPr>
        <a:xfrm flipV="1">
          <a:off x="15481300" y="16604359"/>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131042</xdr:rowOff>
    </xdr:from>
    <xdr:to>
      <xdr:col>22</xdr:col>
      <xdr:colOff>365125</xdr:colOff>
      <xdr:row>96</xdr:row>
      <xdr:rowOff>146214</xdr:rowOff>
    </xdr:to>
    <xdr:cxnSp macro="">
      <xdr:nvCxnSpPr>
        <xdr:cNvPr id="691" name="直線コネクタ 690"/>
        <xdr:cNvCxnSpPr/>
      </xdr:nvCxnSpPr>
      <xdr:spPr>
        <a:xfrm>
          <a:off x="14592300" y="16590242"/>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131042</xdr:rowOff>
    </xdr:from>
    <xdr:to>
      <xdr:col>21</xdr:col>
      <xdr:colOff>161925</xdr:colOff>
      <xdr:row>96</xdr:row>
      <xdr:rowOff>144743</xdr:rowOff>
    </xdr:to>
    <xdr:cxnSp macro="">
      <xdr:nvCxnSpPr>
        <xdr:cNvPr id="694" name="直線コネクタ 693"/>
        <xdr:cNvCxnSpPr/>
      </xdr:nvCxnSpPr>
      <xdr:spPr>
        <a:xfrm flipV="1">
          <a:off x="13703300" y="16590242"/>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129941</xdr:rowOff>
    </xdr:from>
    <xdr:to>
      <xdr:col>19</xdr:col>
      <xdr:colOff>644525</xdr:colOff>
      <xdr:row>96</xdr:row>
      <xdr:rowOff>144743</xdr:rowOff>
    </xdr:to>
    <xdr:cxnSp macro="">
      <xdr:nvCxnSpPr>
        <xdr:cNvPr id="697" name="直線コネクタ 696"/>
        <xdr:cNvCxnSpPr/>
      </xdr:nvCxnSpPr>
      <xdr:spPr>
        <a:xfrm>
          <a:off x="12814300" y="16589141"/>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94359</xdr:rowOff>
    </xdr:from>
    <xdr:to>
      <xdr:col>23</xdr:col>
      <xdr:colOff>568325</xdr:colOff>
      <xdr:row>97</xdr:row>
      <xdr:rowOff>24509</xdr:rowOff>
    </xdr:to>
    <xdr:sp macro="" textlink="">
      <xdr:nvSpPr>
        <xdr:cNvPr id="707" name="円/楕円 706"/>
        <xdr:cNvSpPr/>
      </xdr:nvSpPr>
      <xdr:spPr>
        <a:xfrm>
          <a:off x="16268700" y="165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72786</xdr:rowOff>
    </xdr:from>
    <xdr:ext cx="534377" cy="259045"/>
    <xdr:sp macro="" textlink="">
      <xdr:nvSpPr>
        <xdr:cNvPr id="708" name="公債費該当値テキスト"/>
        <xdr:cNvSpPr txBox="1"/>
      </xdr:nvSpPr>
      <xdr:spPr>
        <a:xfrm>
          <a:off x="16370300" y="165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95414</xdr:rowOff>
    </xdr:from>
    <xdr:to>
      <xdr:col>22</xdr:col>
      <xdr:colOff>415925</xdr:colOff>
      <xdr:row>97</xdr:row>
      <xdr:rowOff>25564</xdr:rowOff>
    </xdr:to>
    <xdr:sp macro="" textlink="">
      <xdr:nvSpPr>
        <xdr:cNvPr id="709" name="円/楕円 708"/>
        <xdr:cNvSpPr/>
      </xdr:nvSpPr>
      <xdr:spPr>
        <a:xfrm>
          <a:off x="15430500" y="165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42091</xdr:rowOff>
    </xdr:from>
    <xdr:ext cx="534377" cy="259045"/>
    <xdr:sp macro="" textlink="">
      <xdr:nvSpPr>
        <xdr:cNvPr id="710" name="テキスト ボックス 709"/>
        <xdr:cNvSpPr txBox="1"/>
      </xdr:nvSpPr>
      <xdr:spPr>
        <a:xfrm>
          <a:off x="15214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80242</xdr:rowOff>
    </xdr:from>
    <xdr:to>
      <xdr:col>21</xdr:col>
      <xdr:colOff>212725</xdr:colOff>
      <xdr:row>97</xdr:row>
      <xdr:rowOff>10392</xdr:rowOff>
    </xdr:to>
    <xdr:sp macro="" textlink="">
      <xdr:nvSpPr>
        <xdr:cNvPr id="711" name="円/楕円 710"/>
        <xdr:cNvSpPr/>
      </xdr:nvSpPr>
      <xdr:spPr>
        <a:xfrm>
          <a:off x="14541500" y="165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1519</xdr:rowOff>
    </xdr:from>
    <xdr:ext cx="534377" cy="259045"/>
    <xdr:sp macro="" textlink="">
      <xdr:nvSpPr>
        <xdr:cNvPr id="712" name="テキスト ボックス 711"/>
        <xdr:cNvSpPr txBox="1"/>
      </xdr:nvSpPr>
      <xdr:spPr>
        <a:xfrm>
          <a:off x="14325111" y="166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93943</xdr:rowOff>
    </xdr:from>
    <xdr:to>
      <xdr:col>20</xdr:col>
      <xdr:colOff>9525</xdr:colOff>
      <xdr:row>97</xdr:row>
      <xdr:rowOff>24093</xdr:rowOff>
    </xdr:to>
    <xdr:sp macro="" textlink="">
      <xdr:nvSpPr>
        <xdr:cNvPr id="713" name="円/楕円 712"/>
        <xdr:cNvSpPr/>
      </xdr:nvSpPr>
      <xdr:spPr>
        <a:xfrm>
          <a:off x="13652500" y="165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15220</xdr:rowOff>
    </xdr:from>
    <xdr:ext cx="534377" cy="259045"/>
    <xdr:sp macro="" textlink="">
      <xdr:nvSpPr>
        <xdr:cNvPr id="714" name="テキスト ボックス 713"/>
        <xdr:cNvSpPr txBox="1"/>
      </xdr:nvSpPr>
      <xdr:spPr>
        <a:xfrm>
          <a:off x="13436111" y="166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79141</xdr:rowOff>
    </xdr:from>
    <xdr:to>
      <xdr:col>18</xdr:col>
      <xdr:colOff>492125</xdr:colOff>
      <xdr:row>97</xdr:row>
      <xdr:rowOff>9291</xdr:rowOff>
    </xdr:to>
    <xdr:sp macro="" textlink="">
      <xdr:nvSpPr>
        <xdr:cNvPr id="715" name="円/楕円 714"/>
        <xdr:cNvSpPr/>
      </xdr:nvSpPr>
      <xdr:spPr>
        <a:xfrm>
          <a:off x="12763500" y="16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418</xdr:rowOff>
    </xdr:from>
    <xdr:ext cx="534377" cy="259045"/>
    <xdr:sp macro="" textlink="">
      <xdr:nvSpPr>
        <xdr:cNvPr id="716" name="テキスト ボックス 715"/>
        <xdr:cNvSpPr txBox="1"/>
      </xdr:nvSpPr>
      <xdr:spPr>
        <a:xfrm>
          <a:off x="12547111" y="166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金額の大きいものとしては、民生費の住民一人当たり</a:t>
          </a:r>
          <a:r>
            <a:rPr kumimoji="1" lang="en-US" altLang="ja-JP" sz="1300">
              <a:latin typeface="ＭＳ ゴシック" pitchFamily="49" charset="-128"/>
              <a:ea typeface="ＭＳ ゴシック" pitchFamily="49" charset="-128"/>
            </a:rPr>
            <a:t>123,278</a:t>
          </a:r>
          <a:r>
            <a:rPr kumimoji="1" lang="ja-JP" altLang="en-US" sz="1300">
              <a:latin typeface="ＭＳ ゴシック" pitchFamily="49" charset="-128"/>
              <a:ea typeface="ＭＳ ゴシック" pitchFamily="49" charset="-128"/>
            </a:rPr>
            <a:t>円となっている。例年増加傾向にあり、障害福祉サービス費や私立保育園運営費などが増加していることが要因となっている。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また、類似団体平均と比べて突出して高い水準にあるものが教育費となっている。これは、大原校区公民館建設事業や、大原小学校・小郡小学校給食施設整備事業に多額の費用が生じたためである。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公債費については横ばいとなっているが、平成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年度は類似団体平均より小さくなっている。今後も地方債残高の適正な管理を実施するとともに、公債費の縮減を図っていく。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年度中に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千万円を取り崩し、</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7,084</a:t>
          </a:r>
          <a:r>
            <a:rPr kumimoji="1" lang="ja-JP" altLang="en-US" sz="1400">
              <a:latin typeface="ＭＳ ゴシック" pitchFamily="49" charset="-128"/>
              <a:ea typeface="ＭＳ ゴシック" pitchFamily="49" charset="-128"/>
            </a:rPr>
            <a:t>万円となった。また、平成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年度の実質収支額及び実質単年度収支額は、それぞれ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4,261</a:t>
          </a:r>
          <a:r>
            <a:rPr kumimoji="1" lang="ja-JP" altLang="en-US" sz="1400">
              <a:latin typeface="ＭＳ ゴシック" pitchFamily="49" charset="-128"/>
              <a:ea typeface="ＭＳ ゴシック" pitchFamily="49" charset="-128"/>
            </a:rPr>
            <a:t>万円と▲</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560</a:t>
          </a:r>
          <a:r>
            <a:rPr kumimoji="1" lang="ja-JP" altLang="en-US" sz="1400">
              <a:latin typeface="ＭＳ ゴシック" pitchFamily="49" charset="-128"/>
              <a:ea typeface="ＭＳ ゴシック" pitchFamily="49" charset="-128"/>
            </a:rPr>
            <a:t>万円となっており、前年度と比べて実質収支額は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5,898</a:t>
          </a:r>
          <a:r>
            <a:rPr kumimoji="1" lang="ja-JP" altLang="en-US" sz="1400">
              <a:latin typeface="ＭＳ ゴシック" pitchFamily="49" charset="-128"/>
              <a:ea typeface="ＭＳ ゴシック" pitchFamily="49" charset="-128"/>
            </a:rPr>
            <a:t>万円の減、実質単年度収支額は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3,001</a:t>
          </a:r>
          <a:r>
            <a:rPr kumimoji="1" lang="ja-JP" altLang="en-US" sz="1400">
              <a:latin typeface="ＭＳ ゴシック" pitchFamily="49" charset="-128"/>
              <a:ea typeface="ＭＳ ゴシック" pitchFamily="49" charset="-128"/>
            </a:rPr>
            <a:t>万円の減となっている。実質収支が減少した主な原因は、扶助費と普通建設事業費が増加しているためである。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年度に実質赤字を計上している会計は、国民健康保険事業特別会計のみであり、その赤字額は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3,324</a:t>
          </a:r>
          <a:r>
            <a:rPr kumimoji="1" lang="ja-JP" altLang="en-US" sz="1400">
              <a:latin typeface="ＭＳ ゴシック" pitchFamily="49" charset="-128"/>
              <a:ea typeface="ＭＳ ゴシック" pitchFamily="49" charset="-128"/>
            </a:rPr>
            <a:t>万円となっている。一方、一般会計及びその他の特別会計については実質黒字となっており、国民健康保険事業特別会計を除く全会計の連結実質収支は、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7,275</a:t>
          </a:r>
          <a:r>
            <a:rPr kumimoji="1" lang="ja-JP" altLang="en-US" sz="1400">
              <a:latin typeface="ＭＳ ゴシック" pitchFamily="49" charset="-128"/>
              <a:ea typeface="ＭＳ ゴシック" pitchFamily="49" charset="-128"/>
            </a:rPr>
            <a:t>万円の黒字となっている。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全会計を合計した実質収支は、</a:t>
          </a:r>
          <a:r>
            <a:rPr kumimoji="1" lang="en-US" altLang="ja-JP" sz="1400">
              <a:latin typeface="ＭＳ ゴシック" pitchFamily="49" charset="-128"/>
              <a:ea typeface="ＭＳ ゴシック" pitchFamily="49" charset="-128"/>
            </a:rPr>
            <a:t>3,951</a:t>
          </a:r>
          <a:r>
            <a:rPr kumimoji="1" lang="ja-JP" altLang="en-US" sz="1400">
              <a:latin typeface="ＭＳ ゴシック" pitchFamily="49" charset="-128"/>
              <a:ea typeface="ＭＳ ゴシック" pitchFamily="49" charset="-128"/>
            </a:rPr>
            <a:t>万円の黒字となっているが、前年度の実質収支額より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2,092</a:t>
          </a:r>
          <a:r>
            <a:rPr kumimoji="1" lang="ja-JP" altLang="en-US" sz="1400">
              <a:latin typeface="ＭＳ ゴシック" pitchFamily="49" charset="-128"/>
              <a:ea typeface="ＭＳ ゴシック" pitchFamily="49" charset="-128"/>
            </a:rPr>
            <a:t>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慢性的な赤字状態となっている。この赤字の原因としては、加入者に占める高齢者比率の増加に伴う医療費の増加、非正規雇用労働者などの低所得者の増加による保険税収入の伸び悩みが考えられ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財政運営主体が県に移行するが、今後もレセプト点検の強化やジェネリック医薬品の利用促進、特定健診受診率の向上等による医療費適正化を図るとともに、徴収強化による収納率向上により、収支改善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20615117</v>
      </c>
      <c r="BO4" s="381"/>
      <c r="BP4" s="381"/>
      <c r="BQ4" s="381"/>
      <c r="BR4" s="381"/>
      <c r="BS4" s="381"/>
      <c r="BT4" s="381"/>
      <c r="BU4" s="382"/>
      <c r="BV4" s="380">
        <v>20638929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20117415</v>
      </c>
      <c r="BO5" s="418"/>
      <c r="BP5" s="418"/>
      <c r="BQ5" s="418"/>
      <c r="BR5" s="418"/>
      <c r="BS5" s="418"/>
      <c r="BT5" s="418"/>
      <c r="BU5" s="419"/>
      <c r="BV5" s="417">
        <v>19588544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97.1</v>
      </c>
      <c r="CU5" s="415"/>
      <c r="CV5" s="415"/>
      <c r="CW5" s="415"/>
      <c r="CX5" s="415"/>
      <c r="CY5" s="415"/>
      <c r="CZ5" s="415"/>
      <c r="DA5" s="416"/>
      <c r="DB5" s="414">
        <v>95.1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497702</v>
      </c>
      <c r="BO6" s="418"/>
      <c r="BP6" s="418"/>
      <c r="BQ6" s="418"/>
      <c r="BR6" s="418"/>
      <c r="BS6" s="418"/>
      <c r="BT6" s="418"/>
      <c r="BU6" s="419"/>
      <c r="BV6" s="417">
        <v>1050385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103.5</v>
      </c>
      <c r="CU6" s="455"/>
      <c r="CV6" s="455"/>
      <c r="CW6" s="455"/>
      <c r="CX6" s="455"/>
      <c r="CY6" s="455"/>
      <c r="CZ6" s="455"/>
      <c r="DA6" s="456"/>
      <c r="DB6" s="454">
        <v>102.4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55090</v>
      </c>
      <c r="BO7" s="418"/>
      <c r="BP7" s="418"/>
      <c r="BQ7" s="418"/>
      <c r="BR7" s="418"/>
      <c r="BS7" s="418"/>
      <c r="BT7" s="418"/>
      <c r="BU7" s="419"/>
      <c r="BV7" s="417">
        <v>248789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11486805</v>
      </c>
      <c r="CU7" s="418"/>
      <c r="CV7" s="418"/>
      <c r="CW7" s="418"/>
      <c r="CX7" s="418"/>
      <c r="CY7" s="418"/>
      <c r="CZ7" s="418"/>
      <c r="DA7" s="419"/>
      <c r="DB7" s="417">
        <v>11538844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442612</v>
      </c>
      <c r="BO8" s="418"/>
      <c r="BP8" s="418"/>
      <c r="BQ8" s="418"/>
      <c r="BR8" s="418"/>
      <c r="BS8" s="418"/>
      <c r="BT8" s="418"/>
      <c r="BU8" s="419"/>
      <c r="BV8" s="417">
        <v>801596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0.66</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57983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-358984</v>
      </c>
      <c r="BO9" s="418"/>
      <c r="BP9" s="418"/>
      <c r="BQ9" s="418"/>
      <c r="BR9" s="418"/>
      <c r="BS9" s="418"/>
      <c r="BT9" s="418"/>
      <c r="BU9" s="419"/>
      <c r="BV9" s="417">
        <v>-78497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15.2</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58499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3384</v>
      </c>
      <c r="BO10" s="418"/>
      <c r="BP10" s="418"/>
      <c r="BQ10" s="418"/>
      <c r="BR10" s="418"/>
      <c r="BS10" s="418"/>
      <c r="BT10" s="418"/>
      <c r="BU10" s="419"/>
      <c r="BV10" s="417">
        <v>2904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59385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350000</v>
      </c>
      <c r="BO12" s="418"/>
      <c r="BP12" s="418"/>
      <c r="BQ12" s="418"/>
      <c r="BR12" s="418"/>
      <c r="BS12" s="418"/>
      <c r="BT12" s="418"/>
      <c r="BU12" s="419"/>
      <c r="BV12" s="417">
        <v>100000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58740</v>
      </c>
      <c r="S13" s="499"/>
      <c r="T13" s="499"/>
      <c r="U13" s="499"/>
      <c r="V13" s="500"/>
      <c r="W13" s="433" t="s">
        <v>123</v>
      </c>
      <c r="X13" s="434"/>
      <c r="Y13" s="434"/>
      <c r="Z13" s="434"/>
      <c r="AA13" s="434"/>
      <c r="AB13" s="424"/>
      <c r="AC13" s="468">
        <v>1002</v>
      </c>
      <c r="AD13" s="469"/>
      <c r="AE13" s="469"/>
      <c r="AF13" s="469"/>
      <c r="AG13" s="508"/>
      <c r="AH13" s="468">
        <v>987</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-705600</v>
      </c>
      <c r="BO13" s="418"/>
      <c r="BP13" s="418"/>
      <c r="BQ13" s="418"/>
      <c r="BR13" s="418"/>
      <c r="BS13" s="418"/>
      <c r="BT13" s="418"/>
      <c r="BU13" s="419"/>
      <c r="BV13" s="417">
        <v>-175593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12.2</v>
      </c>
      <c r="CU13" s="415"/>
      <c r="CV13" s="415"/>
      <c r="CW13" s="415"/>
      <c r="CX13" s="415"/>
      <c r="CY13" s="415"/>
      <c r="CZ13" s="415"/>
      <c r="DA13" s="416"/>
      <c r="DB13" s="414">
        <v>12.3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59296</v>
      </c>
      <c r="S14" s="499"/>
      <c r="T14" s="499"/>
      <c r="U14" s="499"/>
      <c r="V14" s="500"/>
      <c r="W14" s="407"/>
      <c r="X14" s="408"/>
      <c r="Y14" s="408"/>
      <c r="Z14" s="408"/>
      <c r="AA14" s="408"/>
      <c r="AB14" s="397"/>
      <c r="AC14" s="501">
        <v>4</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64.3</v>
      </c>
      <c r="CU14" s="513"/>
      <c r="CV14" s="513"/>
      <c r="CW14" s="513"/>
      <c r="CX14" s="513"/>
      <c r="CY14" s="513"/>
      <c r="CZ14" s="513"/>
      <c r="DA14" s="514"/>
      <c r="DB14" s="512">
        <v>69.2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58782</v>
      </c>
      <c r="S15" s="499"/>
      <c r="T15" s="499"/>
      <c r="U15" s="499"/>
      <c r="V15" s="500"/>
      <c r="W15" s="433" t="s">
        <v>129</v>
      </c>
      <c r="X15" s="434"/>
      <c r="Y15" s="434"/>
      <c r="Z15" s="434"/>
      <c r="AA15" s="434"/>
      <c r="AB15" s="424"/>
      <c r="AC15" s="468">
        <v>4318</v>
      </c>
      <c r="AD15" s="469"/>
      <c r="AE15" s="469"/>
      <c r="AF15" s="469"/>
      <c r="AG15" s="508"/>
      <c r="AH15" s="468">
        <v>4098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6052623</v>
      </c>
      <c r="BO15" s="381"/>
      <c r="BP15" s="381"/>
      <c r="BQ15" s="381"/>
      <c r="BR15" s="381"/>
      <c r="BS15" s="381"/>
      <c r="BT15" s="381"/>
      <c r="BU15" s="382"/>
      <c r="BV15" s="380">
        <v>6015147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17.100000000000001</v>
      </c>
      <c r="AD16" s="502"/>
      <c r="AE16" s="502"/>
      <c r="AF16" s="502"/>
      <c r="AG16" s="503"/>
      <c r="AH16" s="501">
        <v>16.3</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9151026</v>
      </c>
      <c r="BO16" s="418"/>
      <c r="BP16" s="418"/>
      <c r="BQ16" s="418"/>
      <c r="BR16" s="418"/>
      <c r="BS16" s="418"/>
      <c r="BT16" s="418"/>
      <c r="BU16" s="419"/>
      <c r="BV16" s="417">
        <v>9091050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19956</v>
      </c>
      <c r="AD17" s="469"/>
      <c r="AE17" s="469"/>
      <c r="AF17" s="469"/>
      <c r="AG17" s="508"/>
      <c r="AH17" s="468">
        <v>19992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7677806</v>
      </c>
      <c r="BO17" s="418"/>
      <c r="BP17" s="418"/>
      <c r="BQ17" s="418"/>
      <c r="BR17" s="418"/>
      <c r="BS17" s="418"/>
      <c r="BT17" s="418"/>
      <c r="BU17" s="419"/>
      <c r="BV17" s="417">
        <v>7628663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45.51</v>
      </c>
      <c r="M18" s="530"/>
      <c r="N18" s="530"/>
      <c r="O18" s="530"/>
      <c r="P18" s="530"/>
      <c r="Q18" s="530"/>
      <c r="R18" s="531"/>
      <c r="S18" s="531"/>
      <c r="T18" s="531"/>
      <c r="U18" s="531"/>
      <c r="V18" s="532"/>
      <c r="W18" s="435"/>
      <c r="X18" s="436"/>
      <c r="Y18" s="436"/>
      <c r="Z18" s="436"/>
      <c r="AA18" s="436"/>
      <c r="AB18" s="427"/>
      <c r="AC18" s="533">
        <v>79</v>
      </c>
      <c r="AD18" s="534"/>
      <c r="AE18" s="534"/>
      <c r="AF18" s="534"/>
      <c r="AG18" s="535"/>
      <c r="AH18" s="533">
        <v>79.7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11337163</v>
      </c>
      <c r="BO18" s="418"/>
      <c r="BP18" s="418"/>
      <c r="BQ18" s="418"/>
      <c r="BR18" s="418"/>
      <c r="BS18" s="418"/>
      <c r="BT18" s="418"/>
      <c r="BU18" s="419"/>
      <c r="BV18" s="417">
        <v>11223431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1274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13587594</v>
      </c>
      <c r="BO19" s="418"/>
      <c r="BP19" s="418"/>
      <c r="BQ19" s="418"/>
      <c r="BR19" s="418"/>
      <c r="BS19" s="418"/>
      <c r="BT19" s="418"/>
      <c r="BU19" s="419"/>
      <c r="BV19" s="417">
        <v>13891570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20964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18353076</v>
      </c>
      <c r="BO23" s="418"/>
      <c r="BP23" s="418"/>
      <c r="BQ23" s="418"/>
      <c r="BR23" s="418"/>
      <c r="BS23" s="418"/>
      <c r="BT23" s="418"/>
      <c r="BU23" s="419"/>
      <c r="BV23" s="417">
        <v>18330814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9000</v>
      </c>
      <c r="R24" s="469"/>
      <c r="S24" s="469"/>
      <c r="T24" s="469"/>
      <c r="U24" s="469"/>
      <c r="V24" s="508"/>
      <c r="W24" s="563"/>
      <c r="X24" s="551"/>
      <c r="Y24" s="552"/>
      <c r="Z24" s="467" t="s">
        <v>153</v>
      </c>
      <c r="AA24" s="447"/>
      <c r="AB24" s="447"/>
      <c r="AC24" s="447"/>
      <c r="AD24" s="447"/>
      <c r="AE24" s="447"/>
      <c r="AF24" s="447"/>
      <c r="AG24" s="448"/>
      <c r="AH24" s="468">
        <v>303</v>
      </c>
      <c r="AI24" s="469"/>
      <c r="AJ24" s="469"/>
      <c r="AK24" s="469"/>
      <c r="AL24" s="508"/>
      <c r="AM24" s="468">
        <v>919302</v>
      </c>
      <c r="AN24" s="469"/>
      <c r="AO24" s="469"/>
      <c r="AP24" s="469"/>
      <c r="AQ24" s="469"/>
      <c r="AR24" s="508"/>
      <c r="AS24" s="468">
        <v>3034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17205152</v>
      </c>
      <c r="BO24" s="418"/>
      <c r="BP24" s="418"/>
      <c r="BQ24" s="418"/>
      <c r="BR24" s="418"/>
      <c r="BS24" s="418"/>
      <c r="BT24" s="418"/>
      <c r="BU24" s="419"/>
      <c r="BV24" s="417">
        <v>16882547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7250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3161841</v>
      </c>
      <c r="BO25" s="381"/>
      <c r="BP25" s="381"/>
      <c r="BQ25" s="381"/>
      <c r="BR25" s="381"/>
      <c r="BS25" s="381"/>
      <c r="BT25" s="381"/>
      <c r="BU25" s="382"/>
      <c r="BV25" s="380">
        <v>3054493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6650</v>
      </c>
      <c r="R26" s="469"/>
      <c r="S26" s="469"/>
      <c r="T26" s="469"/>
      <c r="U26" s="469"/>
      <c r="V26" s="508"/>
      <c r="W26" s="563"/>
      <c r="X26" s="551"/>
      <c r="Y26" s="552"/>
      <c r="Z26" s="467" t="s">
        <v>159</v>
      </c>
      <c r="AA26" s="573"/>
      <c r="AB26" s="573"/>
      <c r="AC26" s="573"/>
      <c r="AD26" s="573"/>
      <c r="AE26" s="573"/>
      <c r="AF26" s="573"/>
      <c r="AG26" s="574"/>
      <c r="AH26" s="468">
        <v>28</v>
      </c>
      <c r="AI26" s="469"/>
      <c r="AJ26" s="469"/>
      <c r="AK26" s="469"/>
      <c r="AL26" s="508"/>
      <c r="AM26" s="468">
        <v>93744</v>
      </c>
      <c r="AN26" s="469"/>
      <c r="AO26" s="469"/>
      <c r="AP26" s="469"/>
      <c r="AQ26" s="469"/>
      <c r="AR26" s="508"/>
      <c r="AS26" s="468">
        <v>3348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5200</v>
      </c>
      <c r="R27" s="469"/>
      <c r="S27" s="469"/>
      <c r="T27" s="469"/>
      <c r="U27" s="469"/>
      <c r="V27" s="508"/>
      <c r="W27" s="563"/>
      <c r="X27" s="551"/>
      <c r="Y27" s="552"/>
      <c r="Z27" s="467" t="s">
        <v>162</v>
      </c>
      <c r="AA27" s="447"/>
      <c r="AB27" s="447"/>
      <c r="AC27" s="447"/>
      <c r="AD27" s="447"/>
      <c r="AE27" s="447"/>
      <c r="AF27" s="447"/>
      <c r="AG27" s="448"/>
      <c r="AH27" s="468">
        <v>11</v>
      </c>
      <c r="AI27" s="469"/>
      <c r="AJ27" s="469"/>
      <c r="AK27" s="469"/>
      <c r="AL27" s="508"/>
      <c r="AM27" s="468">
        <v>34924</v>
      </c>
      <c r="AN27" s="469"/>
      <c r="AO27" s="469"/>
      <c r="AP27" s="469"/>
      <c r="AQ27" s="469"/>
      <c r="AR27" s="508"/>
      <c r="AS27" s="468">
        <v>3175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99442</v>
      </c>
      <c r="BO27" s="587"/>
      <c r="BP27" s="587"/>
      <c r="BQ27" s="587"/>
      <c r="BR27" s="587"/>
      <c r="BS27" s="587"/>
      <c r="BT27" s="587"/>
      <c r="BU27" s="588"/>
      <c r="BV27" s="586">
        <v>56502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4650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2970837</v>
      </c>
      <c r="BO28" s="381"/>
      <c r="BP28" s="381"/>
      <c r="BQ28" s="381"/>
      <c r="BR28" s="381"/>
      <c r="BS28" s="381"/>
      <c r="BT28" s="381"/>
      <c r="BU28" s="382"/>
      <c r="BV28" s="380">
        <v>3317453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16</v>
      </c>
      <c r="M29" s="469"/>
      <c r="N29" s="469"/>
      <c r="O29" s="469"/>
      <c r="P29" s="508"/>
      <c r="Q29" s="468">
        <v>4400</v>
      </c>
      <c r="R29" s="469"/>
      <c r="S29" s="469"/>
      <c r="T29" s="469"/>
      <c r="U29" s="469"/>
      <c r="V29" s="508"/>
      <c r="W29" s="564"/>
      <c r="X29" s="565"/>
      <c r="Y29" s="566"/>
      <c r="Z29" s="467" t="s">
        <v>169</v>
      </c>
      <c r="AA29" s="447"/>
      <c r="AB29" s="447"/>
      <c r="AC29" s="447"/>
      <c r="AD29" s="447"/>
      <c r="AE29" s="447"/>
      <c r="AF29" s="447"/>
      <c r="AG29" s="448"/>
      <c r="AH29" s="468">
        <v>314</v>
      </c>
      <c r="AI29" s="469"/>
      <c r="AJ29" s="469"/>
      <c r="AK29" s="469"/>
      <c r="AL29" s="508"/>
      <c r="AM29" s="468">
        <v>954226</v>
      </c>
      <c r="AN29" s="469"/>
      <c r="AO29" s="469"/>
      <c r="AP29" s="469"/>
      <c r="AQ29" s="469"/>
      <c r="AR29" s="508"/>
      <c r="AS29" s="468">
        <v>3039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242203</v>
      </c>
      <c r="BO29" s="418"/>
      <c r="BP29" s="418"/>
      <c r="BQ29" s="418"/>
      <c r="BR29" s="418"/>
      <c r="BS29" s="418"/>
      <c r="BT29" s="418"/>
      <c r="BU29" s="419"/>
      <c r="BV29" s="417">
        <v>242129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803305</v>
      </c>
      <c r="BO30" s="587"/>
      <c r="BP30" s="587"/>
      <c r="BQ30" s="587"/>
      <c r="BR30" s="587"/>
      <c r="BS30" s="587"/>
      <c r="BT30" s="587"/>
      <c r="BU30" s="588"/>
      <c r="BV30" s="586">
        <v>739786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小郡市国民健康保険事業特別会計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小郡市下水道事業特別会計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両筑衛生施設組合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小郡市土地開発公社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小郡市住宅新築資金等貸付事業特別会計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小郡市後期高齢者医療特別会計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小郡市工業団地整備事業特別会計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久留米市外三市町高等学校組合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小郡市介護保険事業特別会計（保険事業勘定）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福岡県市町村消防団員等公務災害補償組合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小郡市介護保険事業特別会計（介護サービス事業勘定）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福岡県市町村職員退職手当組合（一般会計）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福岡県市町村職員退職手当組合（基金特別会計）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久留米市広域市町村圏事務組合（一般会計）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久留米市広域市町村圏事務組合（ふるさと振興事業特別会計）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久留米市広域市町村圏事務組合（小児救急医療支援事業特別会計）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久留米市広域市町村圏事務組合（広域消防特別会計）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筑紫野・小郡・基山清掃施設組合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6.47</v>
      </c>
      <c r="G35" s="37">
        <v>8.1999999999999993</v>
      </c>
      <c r="H35" s="37">
        <v>7.66</v>
      </c>
      <c r="I35" s="37">
        <v>6.86</v>
      </c>
      <c r="J35" s="38">
        <v>3.76</v>
      </c>
      <c r="K35" s="22"/>
      <c r="L35" s="22"/>
      <c r="M35" s="22"/>
      <c r="N35" s="22"/>
      <c r="O35" s="22"/>
      <c r="P35" s="22"/>
    </row>
    <row r="36" spans="1:16" ht="39" customHeight="1" x14ac:dyDescent="0.15">
      <c r="A36" s="22"/>
      <c r="B36" s="35"/>
      <c r="C36" s="1178" t="s">
        <v>537</v>
      </c>
      <c r="D36" s="1179"/>
      <c r="E36" s="1180"/>
      <c r="F36" s="36">
        <v>0.14000000000000001</v>
      </c>
      <c r="G36" s="37">
        <v>0.15</v>
      </c>
      <c r="H36" s="37">
        <v>0.2</v>
      </c>
      <c r="I36" s="37">
        <v>1</v>
      </c>
      <c r="J36" s="38">
        <v>0.74</v>
      </c>
      <c r="K36" s="22"/>
      <c r="L36" s="22"/>
      <c r="M36" s="22"/>
      <c r="N36" s="22"/>
      <c r="O36" s="22"/>
      <c r="P36" s="22"/>
    </row>
    <row r="37" spans="1:16" ht="39" customHeight="1" x14ac:dyDescent="0.15">
      <c r="A37" s="22"/>
      <c r="B37" s="35"/>
      <c r="C37" s="1178" t="s">
        <v>538</v>
      </c>
      <c r="D37" s="1179"/>
      <c r="E37" s="1180"/>
      <c r="F37" s="36">
        <v>0.18</v>
      </c>
      <c r="G37" s="37">
        <v>0.18</v>
      </c>
      <c r="H37" s="37">
        <v>0.21</v>
      </c>
      <c r="I37" s="37">
        <v>0.21</v>
      </c>
      <c r="J37" s="38">
        <v>0.21</v>
      </c>
      <c r="K37" s="22"/>
      <c r="L37" s="22"/>
      <c r="M37" s="22"/>
      <c r="N37" s="22"/>
      <c r="O37" s="22"/>
      <c r="P37" s="22"/>
    </row>
    <row r="38" spans="1:16" ht="39" customHeight="1" x14ac:dyDescent="0.15">
      <c r="A38" s="22"/>
      <c r="B38" s="35"/>
      <c r="C38" s="1178" t="s">
        <v>539</v>
      </c>
      <c r="D38" s="1179"/>
      <c r="E38" s="1180"/>
      <c r="F38" s="36">
        <v>0.1</v>
      </c>
      <c r="G38" s="37">
        <v>0.1</v>
      </c>
      <c r="H38" s="37">
        <v>0.13</v>
      </c>
      <c r="I38" s="37">
        <v>0.15</v>
      </c>
      <c r="J38" s="38">
        <v>0.14000000000000001</v>
      </c>
      <c r="K38" s="22"/>
      <c r="L38" s="22"/>
      <c r="M38" s="22"/>
      <c r="N38" s="22"/>
      <c r="O38" s="22"/>
      <c r="P38" s="22"/>
    </row>
    <row r="39" spans="1:16" ht="39" customHeight="1" x14ac:dyDescent="0.15">
      <c r="A39" s="22"/>
      <c r="B39" s="35"/>
      <c r="C39" s="1178" t="s">
        <v>540</v>
      </c>
      <c r="D39" s="1179"/>
      <c r="E39" s="1180"/>
      <c r="F39" s="36">
        <v>7.0000000000000007E-2</v>
      </c>
      <c r="G39" s="37">
        <v>0.08</v>
      </c>
      <c r="H39" s="37">
        <v>0.08</v>
      </c>
      <c r="I39" s="37">
        <v>0.08</v>
      </c>
      <c r="J39" s="38">
        <v>0.09</v>
      </c>
      <c r="K39" s="22"/>
      <c r="L39" s="22"/>
      <c r="M39" s="22"/>
      <c r="N39" s="22"/>
      <c r="O39" s="22"/>
      <c r="P39" s="22"/>
    </row>
    <row r="40" spans="1:16" ht="39" customHeight="1" x14ac:dyDescent="0.15">
      <c r="A40" s="22"/>
      <c r="B40" s="35"/>
      <c r="C40" s="1178" t="s">
        <v>541</v>
      </c>
      <c r="D40" s="1179"/>
      <c r="E40" s="1180"/>
      <c r="F40" s="36">
        <v>0</v>
      </c>
      <c r="G40" s="37">
        <v>0</v>
      </c>
      <c r="H40" s="37">
        <v>0</v>
      </c>
      <c r="I40" s="37">
        <v>0.01</v>
      </c>
      <c r="J40" s="38">
        <v>0.02</v>
      </c>
      <c r="K40" s="22"/>
      <c r="L40" s="22"/>
      <c r="M40" s="22"/>
      <c r="N40" s="22"/>
      <c r="O40" s="22"/>
      <c r="P40" s="22"/>
    </row>
    <row r="41" spans="1:16" ht="39" customHeight="1" x14ac:dyDescent="0.15">
      <c r="A41" s="22"/>
      <c r="B41" s="35"/>
      <c r="C41" s="1178" t="s">
        <v>542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543</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544</v>
      </c>
      <c r="D43" s="1182"/>
      <c r="E43" s="1183"/>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2157</v>
      </c>
      <c r="L45" s="60">
        <v>2124</v>
      </c>
      <c r="M45" s="60">
        <v>2178</v>
      </c>
      <c r="N45" s="60">
        <v>2108</v>
      </c>
      <c r="O45" s="61">
        <v>2115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567</v>
      </c>
      <c r="L48" s="64">
        <v>573</v>
      </c>
      <c r="M48" s="64">
        <v>578</v>
      </c>
      <c r="N48" s="64">
        <v>596</v>
      </c>
      <c r="O48" s="65">
        <v>544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9</v>
      </c>
      <c r="M49" s="64">
        <v>5</v>
      </c>
      <c r="N49" s="64">
        <v>11</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343</v>
      </c>
      <c r="L50" s="64">
        <v>292</v>
      </c>
      <c r="M50" s="64">
        <v>292</v>
      </c>
      <c r="N50" s="64">
        <v>302</v>
      </c>
      <c r="O50" s="65">
        <v>300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1777</v>
      </c>
      <c r="L52" s="64">
        <v>1816</v>
      </c>
      <c r="M52" s="64">
        <v>1857</v>
      </c>
      <c r="N52" s="64">
        <v>1804</v>
      </c>
      <c r="O52" s="65">
        <v>1828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1302</v>
      </c>
      <c r="L53" s="69">
        <v>1182</v>
      </c>
      <c r="M53" s="69">
        <v>1196</v>
      </c>
      <c r="N53" s="69">
        <v>1213</v>
      </c>
      <c r="O53" s="70">
        <v>1149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18744</v>
      </c>
      <c r="J41" s="83">
        <v>18541</v>
      </c>
      <c r="K41" s="83">
        <v>18338</v>
      </c>
      <c r="L41" s="83">
        <v>18331</v>
      </c>
      <c r="M41" s="84">
        <v>18353</v>
      </c>
    </row>
    <row r="42" spans="2:13" ht="27.75" customHeight="1" x14ac:dyDescent="0.15">
      <c r="B42" s="1204"/>
      <c r="C42" s="1205"/>
      <c r="D42" s="85"/>
      <c r="E42" s="1210" t="s">
        <v>26</v>
      </c>
      <c r="F42" s="1210"/>
      <c r="G42" s="1210"/>
      <c r="H42" s="1211"/>
      <c r="I42" s="86">
        <v>577</v>
      </c>
      <c r="J42" s="87">
        <v>514</v>
      </c>
      <c r="K42" s="87">
        <v>676</v>
      </c>
      <c r="L42" s="87">
        <v>617</v>
      </c>
      <c r="M42" s="88">
        <v>533</v>
      </c>
    </row>
    <row r="43" spans="2:13" ht="27.75" customHeight="1" x14ac:dyDescent="0.15">
      <c r="B43" s="1204"/>
      <c r="C43" s="1205"/>
      <c r="D43" s="85"/>
      <c r="E43" s="1210" t="s">
        <v>27</v>
      </c>
      <c r="F43" s="1210"/>
      <c r="G43" s="1210"/>
      <c r="H43" s="1211"/>
      <c r="I43" s="86">
        <v>8834</v>
      </c>
      <c r="J43" s="87">
        <v>8781</v>
      </c>
      <c r="K43" s="87">
        <v>8556</v>
      </c>
      <c r="L43" s="87">
        <v>8744</v>
      </c>
      <c r="M43" s="88">
        <v>8149</v>
      </c>
    </row>
    <row r="44" spans="2:13" ht="27.75" customHeight="1" x14ac:dyDescent="0.15">
      <c r="B44" s="1204"/>
      <c r="C44" s="1205"/>
      <c r="D44" s="85"/>
      <c r="E44" s="1210" t="s">
        <v>28</v>
      </c>
      <c r="F44" s="1210"/>
      <c r="G44" s="1210"/>
      <c r="H44" s="1211"/>
      <c r="I44" s="86">
        <v>2375</v>
      </c>
      <c r="J44" s="87">
        <v>2173</v>
      </c>
      <c r="K44" s="87">
        <v>1976</v>
      </c>
      <c r="L44" s="87">
        <v>1773</v>
      </c>
      <c r="M44" s="88">
        <v>1667</v>
      </c>
    </row>
    <row r="45" spans="2:13" ht="27.75" customHeight="1" x14ac:dyDescent="0.15">
      <c r="B45" s="1204"/>
      <c r="C45" s="1205"/>
      <c r="D45" s="85"/>
      <c r="E45" s="1210" t="s">
        <v>29</v>
      </c>
      <c r="F45" s="1210"/>
      <c r="G45" s="1210"/>
      <c r="H45" s="1211"/>
      <c r="I45" s="86">
        <v>2037</v>
      </c>
      <c r="J45" s="87">
        <v>2239</v>
      </c>
      <c r="K45" s="87">
        <v>2042</v>
      </c>
      <c r="L45" s="87">
        <v>1768</v>
      </c>
      <c r="M45" s="88">
        <v>1733</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4635</v>
      </c>
      <c r="J50" s="87">
        <v>4929</v>
      </c>
      <c r="K50" s="87">
        <v>4621</v>
      </c>
      <c r="L50" s="87">
        <v>4667</v>
      </c>
      <c r="M50" s="88">
        <v>4525</v>
      </c>
    </row>
    <row r="51" spans="2:13" ht="27.75" customHeight="1" x14ac:dyDescent="0.15">
      <c r="B51" s="1204"/>
      <c r="C51" s="1205"/>
      <c r="D51" s="85"/>
      <c r="E51" s="1210" t="s">
        <v>36</v>
      </c>
      <c r="F51" s="1210"/>
      <c r="G51" s="1210"/>
      <c r="H51" s="1211"/>
      <c r="I51" s="86">
        <v>440</v>
      </c>
      <c r="J51" s="87">
        <v>372</v>
      </c>
      <c r="K51" s="87">
        <v>328</v>
      </c>
      <c r="L51" s="87">
        <v>266</v>
      </c>
      <c r="M51" s="88">
        <v>228</v>
      </c>
    </row>
    <row r="52" spans="2:13" ht="27.75" customHeight="1" x14ac:dyDescent="0.15">
      <c r="B52" s="1206"/>
      <c r="C52" s="1207"/>
      <c r="D52" s="85"/>
      <c r="E52" s="1210" t="s">
        <v>37</v>
      </c>
      <c r="F52" s="1210"/>
      <c r="G52" s="1210"/>
      <c r="H52" s="1211"/>
      <c r="I52" s="86">
        <v>19575</v>
      </c>
      <c r="J52" s="87">
        <v>19545</v>
      </c>
      <c r="K52" s="87">
        <v>19575</v>
      </c>
      <c r="L52" s="87">
        <v>19518</v>
      </c>
      <c r="M52" s="88">
        <v>19427</v>
      </c>
    </row>
    <row r="53" spans="2:13" ht="27.75" customHeight="1" thickBot="1" x14ac:dyDescent="0.2">
      <c r="B53" s="1217" t="s">
        <v>21</v>
      </c>
      <c r="C53" s="1218"/>
      <c r="D53" s="92"/>
      <c r="E53" s="1219" t="s">
        <v>38</v>
      </c>
      <c r="F53" s="1219"/>
      <c r="G53" s="1219"/>
      <c r="H53" s="1220"/>
      <c r="I53" s="93">
        <v>7917</v>
      </c>
      <c r="J53" s="94">
        <v>7401</v>
      </c>
      <c r="K53" s="94">
        <v>7064</v>
      </c>
      <c r="L53" s="94">
        <v>6782</v>
      </c>
      <c r="M53" s="95">
        <v>6255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579</v>
      </c>
      <c r="I42" s="354"/>
      <c r="J42" s="354"/>
      <c r="K42" s="354"/>
      <c r="L42" s="246"/>
      <c r="M42" s="246"/>
      <c r="N42" s="246"/>
      <c r="O42" s="246"/>
    </row>
    <row r="43" spans="2:17" x14ac:dyDescent="0.15">
      <c r="B43" s="250"/>
      <c r="C43" s="246"/>
      <c r="D43" s="246"/>
      <c r="E43" s="246"/>
      <c r="F43" s="246"/>
      <c r="G43" s="1221" t="s">
        <v>587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580</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581</v>
      </c>
      <c r="H51" s="1234"/>
      <c r="I51" s="1239" t="s">
        <v>582</v>
      </c>
      <c r="J51" s="1239"/>
      <c r="K51" s="1241"/>
      <c r="L51" s="1241"/>
      <c r="M51" s="1241"/>
      <c r="N51" s="1242">
        <v>69.2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588</v>
      </c>
      <c r="J53" s="1243"/>
      <c r="K53" s="1244"/>
      <c r="L53" s="1244"/>
      <c r="M53" s="1244"/>
      <c r="N53" s="1246">
        <v>80.3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583</v>
      </c>
      <c r="H55" s="1248"/>
      <c r="I55" s="1243" t="s">
        <v>582</v>
      </c>
      <c r="J55" s="1243"/>
      <c r="K55" s="1241"/>
      <c r="L55" s="1241"/>
      <c r="M55" s="1241"/>
      <c r="N55" s="1242">
        <v>33.6</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588</v>
      </c>
      <c r="J57" s="1253"/>
      <c r="K57" s="1244"/>
      <c r="L57" s="1244"/>
      <c r="M57" s="1244"/>
      <c r="N57" s="1246">
        <v>56.8</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584</v>
      </c>
      <c r="C63" s="246"/>
      <c r="D63" s="246"/>
      <c r="E63" s="246"/>
      <c r="F63" s="246"/>
      <c r="G63" s="246"/>
      <c r="H63" s="246"/>
      <c r="I63" s="246"/>
      <c r="J63" s="246"/>
      <c r="K63" s="246"/>
      <c r="L63" s="246"/>
      <c r="M63" s="246"/>
      <c r="N63" s="246"/>
      <c r="O63" s="246"/>
    </row>
    <row r="64" spans="1:17" x14ac:dyDescent="0.15">
      <c r="B64" s="250"/>
      <c r="C64" s="246"/>
      <c r="D64" s="246"/>
      <c r="E64" s="246"/>
      <c r="F64" s="246"/>
      <c r="G64" s="353" t="s">
        <v>579</v>
      </c>
      <c r="I64" s="354"/>
      <c r="J64" s="354"/>
      <c r="K64" s="354"/>
      <c r="L64" s="246"/>
      <c r="M64" s="246"/>
      <c r="N64" s="246"/>
      <c r="O64" s="246"/>
    </row>
    <row r="65" spans="2:30" x14ac:dyDescent="0.15">
      <c r="B65" s="250"/>
      <c r="C65" s="246"/>
      <c r="D65" s="246"/>
      <c r="E65" s="246"/>
      <c r="F65" s="246"/>
      <c r="G65" s="1221" t="s">
        <v>589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585</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581</v>
      </c>
      <c r="H73" s="1234"/>
      <c r="I73" s="1239" t="s">
        <v>582</v>
      </c>
      <c r="J73" s="1239"/>
      <c r="K73" s="1254">
        <v>81.400000000000006</v>
      </c>
      <c r="L73" s="1254">
        <v>76.400000000000006</v>
      </c>
      <c r="M73" s="1242">
        <v>73.8</v>
      </c>
      <c r="N73" s="1242">
        <v>69.2</v>
      </c>
      <c r="O73" s="1242">
        <v>64.3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586</v>
      </c>
      <c r="J75" s="1243"/>
      <c r="K75" s="1246">
        <v>13.5</v>
      </c>
      <c r="L75" s="1246">
        <v>13</v>
      </c>
      <c r="M75" s="1246">
        <v>12.6</v>
      </c>
      <c r="N75" s="1246">
        <v>12.3</v>
      </c>
      <c r="O75" s="1246">
        <v>12.2</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583</v>
      </c>
      <c r="H77" s="1248"/>
      <c r="I77" s="1243" t="s">
        <v>582</v>
      </c>
      <c r="J77" s="1243"/>
      <c r="K77" s="1254">
        <v>58.2</v>
      </c>
      <c r="L77" s="1254">
        <v>50.3</v>
      </c>
      <c r="M77" s="1242">
        <v>45.9</v>
      </c>
      <c r="N77" s="1242">
        <v>33.6</v>
      </c>
      <c r="O77" s="1242">
        <v>35.299999999999997</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586</v>
      </c>
      <c r="J79" s="1253"/>
      <c r="K79" s="1256">
        <v>10.3</v>
      </c>
      <c r="L79" s="1256">
        <v>9.6</v>
      </c>
      <c r="M79" s="1256">
        <v>8.8000000000000007</v>
      </c>
      <c r="N79" s="1256">
        <v>7</v>
      </c>
      <c r="O79" s="1256">
        <v>6.9</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23168</v>
      </c>
      <c r="E3" s="118"/>
      <c r="F3" s="119">
        <v>50880</v>
      </c>
      <c r="G3" s="120"/>
      <c r="H3" s="121"/>
    </row>
    <row r="4" spans="1:8" x14ac:dyDescent="0.15">
      <c r="A4" s="122"/>
      <c r="B4" s="123"/>
      <c r="C4" s="124"/>
      <c r="D4" s="125">
        <v>14158</v>
      </c>
      <c r="E4" s="126"/>
      <c r="F4" s="127">
        <v>26879</v>
      </c>
      <c r="G4" s="128"/>
      <c r="H4" s="129"/>
    </row>
    <row r="5" spans="1:8" x14ac:dyDescent="0.15">
      <c r="A5" s="110" t="s">
        <v>516</v>
      </c>
      <c r="B5" s="115"/>
      <c r="C5" s="116"/>
      <c r="D5" s="117">
        <v>25838</v>
      </c>
      <c r="E5" s="118"/>
      <c r="F5" s="119">
        <v>63956</v>
      </c>
      <c r="G5" s="120"/>
      <c r="H5" s="121"/>
    </row>
    <row r="6" spans="1:8" x14ac:dyDescent="0.15">
      <c r="A6" s="122"/>
      <c r="B6" s="123"/>
      <c r="C6" s="124"/>
      <c r="D6" s="125">
        <v>12879</v>
      </c>
      <c r="E6" s="126"/>
      <c r="F6" s="127">
        <v>29239</v>
      </c>
      <c r="G6" s="128"/>
      <c r="H6" s="129"/>
    </row>
    <row r="7" spans="1:8" x14ac:dyDescent="0.15">
      <c r="A7" s="110" t="s">
        <v>517</v>
      </c>
      <c r="B7" s="115"/>
      <c r="C7" s="116"/>
      <c r="D7" s="117">
        <v>36974</v>
      </c>
      <c r="E7" s="118"/>
      <c r="F7" s="119">
        <v>66255</v>
      </c>
      <c r="G7" s="120"/>
      <c r="H7" s="121"/>
    </row>
    <row r="8" spans="1:8" x14ac:dyDescent="0.15">
      <c r="A8" s="122"/>
      <c r="B8" s="123"/>
      <c r="C8" s="124"/>
      <c r="D8" s="125">
        <v>19763</v>
      </c>
      <c r="E8" s="126"/>
      <c r="F8" s="127">
        <v>31822</v>
      </c>
      <c r="G8" s="128"/>
      <c r="H8" s="129"/>
    </row>
    <row r="9" spans="1:8" x14ac:dyDescent="0.15">
      <c r="A9" s="110" t="s">
        <v>518</v>
      </c>
      <c r="B9" s="115"/>
      <c r="C9" s="116"/>
      <c r="D9" s="117">
        <v>44297</v>
      </c>
      <c r="E9" s="118"/>
      <c r="F9" s="119">
        <v>47278</v>
      </c>
      <c r="G9" s="120"/>
      <c r="H9" s="121"/>
    </row>
    <row r="10" spans="1:8" x14ac:dyDescent="0.15">
      <c r="A10" s="122"/>
      <c r="B10" s="123"/>
      <c r="C10" s="124"/>
      <c r="D10" s="125">
        <v>19203</v>
      </c>
      <c r="E10" s="126"/>
      <c r="F10" s="127">
        <v>24096</v>
      </c>
      <c r="G10" s="128"/>
      <c r="H10" s="129"/>
    </row>
    <row r="11" spans="1:8" x14ac:dyDescent="0.15">
      <c r="A11" s="110" t="s">
        <v>519</v>
      </c>
      <c r="B11" s="115"/>
      <c r="C11" s="116"/>
      <c r="D11" s="117">
        <v>50538</v>
      </c>
      <c r="E11" s="118"/>
      <c r="F11" s="119">
        <v>44504</v>
      </c>
      <c r="G11" s="120"/>
      <c r="H11" s="121"/>
    </row>
    <row r="12" spans="1:8" x14ac:dyDescent="0.15">
      <c r="A12" s="122"/>
      <c r="B12" s="123"/>
      <c r="C12" s="130"/>
      <c r="D12" s="125">
        <v>19012</v>
      </c>
      <c r="E12" s="126"/>
      <c r="F12" s="127">
        <v>25876</v>
      </c>
      <c r="G12" s="128"/>
      <c r="H12" s="129"/>
    </row>
    <row r="13" spans="1:8" x14ac:dyDescent="0.15">
      <c r="A13" s="110"/>
      <c r="B13" s="115"/>
      <c r="C13" s="131"/>
      <c r="D13" s="132">
        <v>36163</v>
      </c>
      <c r="E13" s="133"/>
      <c r="F13" s="134">
        <v>54575</v>
      </c>
      <c r="G13" s="135"/>
      <c r="H13" s="121"/>
    </row>
    <row r="14" spans="1:8" x14ac:dyDescent="0.15">
      <c r="A14" s="122"/>
      <c r="B14" s="123"/>
      <c r="C14" s="124"/>
      <c r="D14" s="125">
        <v>17003</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6.56</v>
      </c>
      <c r="C19" s="136">
        <f>ROUND(VALUE(SUBSTITUTE(実質収支比率等に係る経年分析!G$48,"▲","-")),2)</f>
        <v>8.2799999999999994</v>
      </c>
      <c r="D19" s="136">
        <f>ROUND(VALUE(SUBSTITUTE(実質収支比率等に係る経年分析!H$48,"▲","-")),2)</f>
        <v>7.74</v>
      </c>
      <c r="E19" s="136">
        <f>ROUND(VALUE(SUBSTITUTE(実質収支比率等に係る経年分析!I$48,"▲","-")),2)</f>
        <v>6.95</v>
      </c>
      <c r="F19" s="136">
        <f>ROUND(VALUE(SUBSTITUTE(実質収支比率等に係る経年分析!J$48,"▲","-")),2)</f>
        <v>3.85</v>
      </c>
    </row>
    <row r="20" spans="1:11" x14ac:dyDescent="0.15">
      <c r="A20" s="136" t="s">
        <v>43</v>
      </c>
      <c r="B20" s="136">
        <f>ROUND(VALUE(SUBSTITUTE(実質収支比率等に係る経年分析!F$47,"▲","-")),2)</f>
        <v>31.58</v>
      </c>
      <c r="C20" s="136">
        <f>ROUND(VALUE(SUBSTITUTE(実質収支比率等に係る経年分析!G$47,"▲","-")),2)</f>
        <v>32.43</v>
      </c>
      <c r="D20" s="136">
        <f>ROUND(VALUE(SUBSTITUTE(実質収支比率等に係る経年分析!H$47,"▲","-")),2)</f>
        <v>30.05</v>
      </c>
      <c r="E20" s="136">
        <f>ROUND(VALUE(SUBSTITUTE(実質収支比率等に係る経年分析!I$47,"▲","-")),2)</f>
        <v>28.75</v>
      </c>
      <c r="F20" s="136">
        <f>ROUND(VALUE(SUBSTITUTE(実質収支比率等に係る経年分析!J$47,"▲","-")),2)</f>
        <v>25.86</v>
      </c>
    </row>
    <row r="21" spans="1:11" x14ac:dyDescent="0.15">
      <c r="A21" s="136" t="s">
        <v>44</v>
      </c>
      <c r="B21" s="136">
        <f>IF(ISNUMBER(VALUE(SUBSTITUTE(実質収支比率等に係る経年分析!F$49,"▲","-"))),ROUND(VALUE(SUBSTITUTE(実質収支比率等に係る経年分析!F$49,"▲","-")),2),NA())</f>
        <v>3.07</v>
      </c>
      <c r="C21" s="136">
        <f>IF(ISNUMBER(VALUE(SUBSTITUTE(実質収支比率等に係る経年分析!G$49,"▲","-"))),ROUND(VALUE(SUBSTITUTE(実質収支比率等に係る経年分析!G$49,"▲","-")),2),NA())</f>
        <v>2.61</v>
      </c>
      <c r="D21" s="136">
        <f>IF(ISNUMBER(VALUE(SUBSTITUTE(実質収支比率等に係る経年分析!H$49,"▲","-"))),ROUND(VALUE(SUBSTITUTE(実質収支比率等に係る経年分析!H$49,"▲","-")),2),NA())</f>
        <v>-3.22</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-6.14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小郡市工業団地整備事業特別会計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小郡市下水道事業特別会計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小郡市住宅新築資金等貸付事業特別会計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小郡市介護保険事業特別会計（介護サービス事業勘定）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小郡市後期高齢者医療特別会計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x14ac:dyDescent="0.15">
      <c r="A34" s="137" t="str">
        <f>IF(連結実質赤字比率に係る赤字・黒字の構成分析!C$36="",NA(),連結実質赤字比率に係る赤字・黒字の構成分析!C$36)</f>
        <v>小郡市介護保険事業特別会計（保険事業勘定）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8.1999999999999993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3.76</v>
      </c>
    </row>
    <row r="36" spans="1:16" x14ac:dyDescent="0.15">
      <c r="A36" s="137" t="str">
        <f>IF(連結実質赤字比率に係る赤字・黒字の構成分析!C$34="",NA(),連結実質赤字比率に係る赤字・黒字の構成分析!C$34)</f>
        <v>小郡市国民健康保険事業特別会計</v>
      </c>
      <c r="B36" s="137">
        <f>IF(ROUND(VALUE(SUBSTITUTE(連結実質赤字比率に係る赤字・黒字の構成分析!F$34,"▲", "-")), 2) &lt; 0, ABS(ROUND(VALUE(SUBSTITUTE(連結実質赤字比率に係る赤字・黒字の構成分析!F$34,"▲", "-")), 2)), NA())</f>
        <v>6.26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6.91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7.23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6.07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4.6399999999999997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1777</v>
      </c>
      <c r="E42" s="138"/>
      <c r="F42" s="138"/>
      <c r="G42" s="138">
        <f>'実質公債費比率（分子）の構造'!L$52</f>
        <v>1816</v>
      </c>
      <c r="H42" s="138"/>
      <c r="I42" s="138"/>
      <c r="J42" s="138">
        <f>'実質公債費比率（分子）の構造'!M$52</f>
        <v>1857</v>
      </c>
      <c r="K42" s="138"/>
      <c r="L42" s="138"/>
      <c r="M42" s="138">
        <f>'実質公債費比率（分子）の構造'!N$52</f>
        <v>1804</v>
      </c>
      <c r="N42" s="138"/>
      <c r="O42" s="138"/>
      <c r="P42" s="138">
        <f>'実質公債費比率（分子）の構造'!O$52</f>
        <v>1828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343</v>
      </c>
      <c r="C44" s="138"/>
      <c r="D44" s="138"/>
      <c r="E44" s="138">
        <f>'実質公債費比率（分子）の構造'!L$50</f>
        <v>292</v>
      </c>
      <c r="F44" s="138"/>
      <c r="G44" s="138"/>
      <c r="H44" s="138">
        <f>'実質公債費比率（分子）の構造'!M$50</f>
        <v>292</v>
      </c>
      <c r="I44" s="138"/>
      <c r="J44" s="138"/>
      <c r="K44" s="138">
        <f>'実質公債費比率（分子）の構造'!N$50</f>
        <v>302</v>
      </c>
      <c r="L44" s="138"/>
      <c r="M44" s="138"/>
      <c r="N44" s="138">
        <f>'実質公債費比率（分子）の構造'!O$50</f>
        <v>300</v>
      </c>
      <c r="O44" s="138"/>
      <c r="P44" s="138"/>
    </row>
    <row r="45" spans="1:16" x14ac:dyDescent="0.15">
      <c r="A45" s="138" t="s">
        <v>54</v>
      </c>
      <c r="B45" s="138">
        <f>'実質公債費比率（分子）の構造'!K$49</f>
        <v>12</v>
      </c>
      <c r="C45" s="138"/>
      <c r="D45" s="138"/>
      <c r="E45" s="138">
        <f>'実質公債費比率（分子）の構造'!L$49</f>
        <v>9</v>
      </c>
      <c r="F45" s="138"/>
      <c r="G45" s="138"/>
      <c r="H45" s="138">
        <f>'実質公債費比率（分子）の構造'!M$49</f>
        <v>5</v>
      </c>
      <c r="I45" s="138"/>
      <c r="J45" s="138"/>
      <c r="K45" s="138">
        <f>'実質公債費比率（分子）の構造'!N$49</f>
        <v>11</v>
      </c>
      <c r="L45" s="138"/>
      <c r="M45" s="138"/>
      <c r="N45" s="138">
        <f>'実質公債費比率（分子）の構造'!O$49</f>
        <v>18</v>
      </c>
      <c r="O45" s="138"/>
      <c r="P45" s="138"/>
    </row>
    <row r="46" spans="1:16" x14ac:dyDescent="0.15">
      <c r="A46" s="138" t="s">
        <v>55</v>
      </c>
      <c r="B46" s="138">
        <f>'実質公債費比率（分子）の構造'!K$48</f>
        <v>567</v>
      </c>
      <c r="C46" s="138"/>
      <c r="D46" s="138"/>
      <c r="E46" s="138">
        <f>'実質公債費比率（分子）の構造'!L$48</f>
        <v>573</v>
      </c>
      <c r="F46" s="138"/>
      <c r="G46" s="138"/>
      <c r="H46" s="138">
        <f>'実質公債費比率（分子）の構造'!M$48</f>
        <v>578</v>
      </c>
      <c r="I46" s="138"/>
      <c r="J46" s="138"/>
      <c r="K46" s="138">
        <f>'実質公債費比率（分子）の構造'!N$48</f>
        <v>596</v>
      </c>
      <c r="L46" s="138"/>
      <c r="M46" s="138"/>
      <c r="N46" s="138">
        <f>'実質公債費比率（分子）の構造'!O$48</f>
        <v>544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2157</v>
      </c>
      <c r="C49" s="138"/>
      <c r="D49" s="138"/>
      <c r="E49" s="138">
        <f>'実質公債費比率（分子）の構造'!L$45</f>
        <v>2124</v>
      </c>
      <c r="F49" s="138"/>
      <c r="G49" s="138"/>
      <c r="H49" s="138">
        <f>'実質公債費比率（分子）の構造'!M$45</f>
        <v>2178</v>
      </c>
      <c r="I49" s="138"/>
      <c r="J49" s="138"/>
      <c r="K49" s="138">
        <f>'実質公債費比率（分子）の構造'!N$45</f>
        <v>2108</v>
      </c>
      <c r="L49" s="138"/>
      <c r="M49" s="138"/>
      <c r="N49" s="138">
        <f>'実質公債費比率（分子）の構造'!O$45</f>
        <v>2115</v>
      </c>
      <c r="O49" s="138"/>
      <c r="P49" s="138"/>
    </row>
    <row r="50" spans="1:16" x14ac:dyDescent="0.15">
      <c r="A50" s="138" t="s">
        <v>59</v>
      </c>
      <c r="B50" s="138" t="e">
        <f>NA()</f>
        <v>#N/A</v>
      </c>
      <c r="C50" s="138">
        <f>IF(ISNUMBER('実質公債費比率（分子）の構造'!K$53),'実質公債費比率（分子）の構造'!K$53,NA())</f>
        <v>1302</v>
      </c>
      <c r="D50" s="138" t="e">
        <f>NA()</f>
        <v>#N/A</v>
      </c>
      <c r="E50" s="138" t="e">
        <f>NA()</f>
        <v>#N/A</v>
      </c>
      <c r="F50" s="138">
        <f>IF(ISNUMBER('実質公債費比率（分子）の構造'!L$53),'実質公債費比率（分子）の構造'!L$53,NA())</f>
        <v>1182</v>
      </c>
      <c r="G50" s="138" t="e">
        <f>NA()</f>
        <v>#N/A</v>
      </c>
      <c r="H50" s="138" t="e">
        <f>NA()</f>
        <v>#N/A</v>
      </c>
      <c r="I50" s="138">
        <f>IF(ISNUMBER('実質公債費比率（分子）の構造'!M$53),'実質公債費比率（分子）の構造'!M$53,NA())</f>
        <v>1196</v>
      </c>
      <c r="J50" s="138" t="e">
        <f>NA()</f>
        <v>#N/A</v>
      </c>
      <c r="K50" s="138" t="e">
        <f>NA()</f>
        <v>#N/A</v>
      </c>
      <c r="L50" s="138">
        <f>IF(ISNUMBER('実質公債費比率（分子）の構造'!N$53),'実質公債費比率（分子）の構造'!N$53,NA())</f>
        <v>1213</v>
      </c>
      <c r="M50" s="138" t="e">
        <f>NA()</f>
        <v>#N/A</v>
      </c>
      <c r="N50" s="138" t="e">
        <f>NA()</f>
        <v>#N/A</v>
      </c>
      <c r="O50" s="138">
        <f>IF(ISNUMBER('実質公債費比率（分子）の構造'!O$53),'実質公債費比率（分子）の構造'!O$53,NA())</f>
        <v>1149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19575</v>
      </c>
      <c r="E56" s="137"/>
      <c r="F56" s="137"/>
      <c r="G56" s="137">
        <f>'将来負担比率（分子）の構造'!J$52</f>
        <v>19545</v>
      </c>
      <c r="H56" s="137"/>
      <c r="I56" s="137"/>
      <c r="J56" s="137">
        <f>'将来負担比率（分子）の構造'!K$52</f>
        <v>19575</v>
      </c>
      <c r="K56" s="137"/>
      <c r="L56" s="137"/>
      <c r="M56" s="137">
        <f>'将来負担比率（分子）の構造'!L$52</f>
        <v>19518</v>
      </c>
      <c r="N56" s="137"/>
      <c r="O56" s="137"/>
      <c r="P56" s="137">
        <f>'将来負担比率（分子）の構造'!M$52</f>
        <v>19427</v>
      </c>
    </row>
    <row r="57" spans="1:16" x14ac:dyDescent="0.15">
      <c r="A57" s="137" t="s">
        <v>36</v>
      </c>
      <c r="B57" s="137"/>
      <c r="C57" s="137"/>
      <c r="D57" s="137">
        <f>'将来負担比率（分子）の構造'!I$51</f>
        <v>440</v>
      </c>
      <c r="E57" s="137"/>
      <c r="F57" s="137"/>
      <c r="G57" s="137">
        <f>'将来負担比率（分子）の構造'!J$51</f>
        <v>372</v>
      </c>
      <c r="H57" s="137"/>
      <c r="I57" s="137"/>
      <c r="J57" s="137">
        <f>'将来負担比率（分子）の構造'!K$51</f>
        <v>328</v>
      </c>
      <c r="K57" s="137"/>
      <c r="L57" s="137"/>
      <c r="M57" s="137">
        <f>'将来負担比率（分子）の構造'!L$51</f>
        <v>266</v>
      </c>
      <c r="N57" s="137"/>
      <c r="O57" s="137"/>
      <c r="P57" s="137">
        <f>'将来負担比率（分子）の構造'!M$51</f>
        <v>228</v>
      </c>
    </row>
    <row r="58" spans="1:16" x14ac:dyDescent="0.15">
      <c r="A58" s="137" t="s">
        <v>35</v>
      </c>
      <c r="B58" s="137"/>
      <c r="C58" s="137"/>
      <c r="D58" s="137">
        <f>'将来負担比率（分子）の構造'!I$50</f>
        <v>4635</v>
      </c>
      <c r="E58" s="137"/>
      <c r="F58" s="137"/>
      <c r="G58" s="137">
        <f>'将来負担比率（分子）の構造'!J$50</f>
        <v>4929</v>
      </c>
      <c r="H58" s="137"/>
      <c r="I58" s="137"/>
      <c r="J58" s="137">
        <f>'将来負担比率（分子）の構造'!K$50</f>
        <v>4621</v>
      </c>
      <c r="K58" s="137"/>
      <c r="L58" s="137"/>
      <c r="M58" s="137">
        <f>'将来負担比率（分子）の構造'!L$50</f>
        <v>4667</v>
      </c>
      <c r="N58" s="137"/>
      <c r="O58" s="137"/>
      <c r="P58" s="137">
        <f>'将来負担比率（分子）の構造'!M$50</f>
        <v>4525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2037</v>
      </c>
      <c r="C62" s="137"/>
      <c r="D62" s="137"/>
      <c r="E62" s="137">
        <f>'将来負担比率（分子）の構造'!J$45</f>
        <v>2239</v>
      </c>
      <c r="F62" s="137"/>
      <c r="G62" s="137"/>
      <c r="H62" s="137">
        <f>'将来負担比率（分子）の構造'!K$45</f>
        <v>2042</v>
      </c>
      <c r="I62" s="137"/>
      <c r="J62" s="137"/>
      <c r="K62" s="137">
        <f>'将来負担比率（分子）の構造'!L$45</f>
        <v>1768</v>
      </c>
      <c r="L62" s="137"/>
      <c r="M62" s="137"/>
      <c r="N62" s="137">
        <f>'将来負担比率（分子）の構造'!M$45</f>
        <v>1733</v>
      </c>
      <c r="O62" s="137"/>
      <c r="P62" s="137"/>
    </row>
    <row r="63" spans="1:16" x14ac:dyDescent="0.15">
      <c r="A63" s="137" t="s">
        <v>28</v>
      </c>
      <c r="B63" s="137">
        <f>'将来負担比率（分子）の構造'!I$44</f>
        <v>2375</v>
      </c>
      <c r="C63" s="137"/>
      <c r="D63" s="137"/>
      <c r="E63" s="137">
        <f>'将来負担比率（分子）の構造'!J$44</f>
        <v>2173</v>
      </c>
      <c r="F63" s="137"/>
      <c r="G63" s="137"/>
      <c r="H63" s="137">
        <f>'将来負担比率（分子）の構造'!K$44</f>
        <v>1976</v>
      </c>
      <c r="I63" s="137"/>
      <c r="J63" s="137"/>
      <c r="K63" s="137">
        <f>'将来負担比率（分子）の構造'!L$44</f>
        <v>1773</v>
      </c>
      <c r="L63" s="137"/>
      <c r="M63" s="137"/>
      <c r="N63" s="137">
        <f>'将来負担比率（分子）の構造'!M$44</f>
        <v>1667</v>
      </c>
      <c r="O63" s="137"/>
      <c r="P63" s="137"/>
    </row>
    <row r="64" spans="1:16" x14ac:dyDescent="0.15">
      <c r="A64" s="137" t="s">
        <v>27</v>
      </c>
      <c r="B64" s="137">
        <f>'将来負担比率（分子）の構造'!I$43</f>
        <v>8834</v>
      </c>
      <c r="C64" s="137"/>
      <c r="D64" s="137"/>
      <c r="E64" s="137">
        <f>'将来負担比率（分子）の構造'!J$43</f>
        <v>8781</v>
      </c>
      <c r="F64" s="137"/>
      <c r="G64" s="137"/>
      <c r="H64" s="137">
        <f>'将来負担比率（分子）の構造'!K$43</f>
        <v>8556</v>
      </c>
      <c r="I64" s="137"/>
      <c r="J64" s="137"/>
      <c r="K64" s="137">
        <f>'将来負担比率（分子）の構造'!L$43</f>
        <v>8744</v>
      </c>
      <c r="L64" s="137"/>
      <c r="M64" s="137"/>
      <c r="N64" s="137">
        <f>'将来負担比率（分子）の構造'!M$43</f>
        <v>8149</v>
      </c>
      <c r="O64" s="137"/>
      <c r="P64" s="137"/>
    </row>
    <row r="65" spans="1:16" x14ac:dyDescent="0.15">
      <c r="A65" s="137" t="s">
        <v>26</v>
      </c>
      <c r="B65" s="137">
        <f>'将来負担比率（分子）の構造'!I$42</f>
        <v>577</v>
      </c>
      <c r="C65" s="137"/>
      <c r="D65" s="137"/>
      <c r="E65" s="137">
        <f>'将来負担比率（分子）の構造'!J$42</f>
        <v>514</v>
      </c>
      <c r="F65" s="137"/>
      <c r="G65" s="137"/>
      <c r="H65" s="137">
        <f>'将来負担比率（分子）の構造'!K$42</f>
        <v>676</v>
      </c>
      <c r="I65" s="137"/>
      <c r="J65" s="137"/>
      <c r="K65" s="137">
        <f>'将来負担比率（分子）の構造'!L$42</f>
        <v>617</v>
      </c>
      <c r="L65" s="137"/>
      <c r="M65" s="137"/>
      <c r="N65" s="137">
        <f>'将来負担比率（分子）の構造'!M$42</f>
        <v>533</v>
      </c>
      <c r="O65" s="137"/>
      <c r="P65" s="137"/>
    </row>
    <row r="66" spans="1:16" x14ac:dyDescent="0.15">
      <c r="A66" s="137" t="s">
        <v>25</v>
      </c>
      <c r="B66" s="137">
        <f>'将来負担比率（分子）の構造'!I$41</f>
        <v>18744</v>
      </c>
      <c r="C66" s="137"/>
      <c r="D66" s="137"/>
      <c r="E66" s="137">
        <f>'将来負担比率（分子）の構造'!J$41</f>
        <v>18541</v>
      </c>
      <c r="F66" s="137"/>
      <c r="G66" s="137"/>
      <c r="H66" s="137">
        <f>'将来負担比率（分子）の構造'!K$41</f>
        <v>18338</v>
      </c>
      <c r="I66" s="137"/>
      <c r="J66" s="137"/>
      <c r="K66" s="137">
        <f>'将来負担比率（分子）の構造'!L$41</f>
        <v>18331</v>
      </c>
      <c r="L66" s="137"/>
      <c r="M66" s="137"/>
      <c r="N66" s="137">
        <f>'将来負担比率（分子）の構造'!M$41</f>
        <v>18353</v>
      </c>
      <c r="O66" s="137"/>
      <c r="P66" s="137"/>
    </row>
    <row r="67" spans="1:16" x14ac:dyDescent="0.15">
      <c r="A67" s="137" t="s">
        <v>63</v>
      </c>
      <c r="B67" s="137" t="e">
        <f>NA()</f>
        <v>#N/A</v>
      </c>
      <c r="C67" s="137">
        <f>IF(ISNUMBER('将来負担比率（分子）の構造'!I$53), IF('将来負担比率（分子）の構造'!I$53 &lt; 0, 0, '将来負担比率（分子）の構造'!I$53), NA())</f>
        <v>7917</v>
      </c>
      <c r="D67" s="137" t="e">
        <f>NA()</f>
        <v>#N/A</v>
      </c>
      <c r="E67" s="137" t="e">
        <f>NA()</f>
        <v>#N/A</v>
      </c>
      <c r="F67" s="137">
        <f>IF(ISNUMBER('将来負担比率（分子）の構造'!J$53), IF('将来負担比率（分子）の構造'!J$53 &lt; 0, 0, '将来負担比率（分子）の構造'!J$53), NA())</f>
        <v>7401</v>
      </c>
      <c r="G67" s="137" t="e">
        <f>NA()</f>
        <v>#N/A</v>
      </c>
      <c r="H67" s="137" t="e">
        <f>NA()</f>
        <v>#N/A</v>
      </c>
      <c r="I67" s="137">
        <f>IF(ISNUMBER('将来負担比率（分子）の構造'!K$53), IF('将来負担比率（分子）の構造'!K$53 &lt; 0, 0, '将来負担比率（分子）の構造'!K$53), NA())</f>
        <v>7064</v>
      </c>
      <c r="J67" s="137" t="e">
        <f>NA()</f>
        <v>#N/A</v>
      </c>
      <c r="K67" s="137" t="e">
        <f>NA()</f>
        <v>#N/A</v>
      </c>
      <c r="L67" s="137">
        <f>IF(ISNUMBER('将来負担比率（分子）の構造'!L$53), IF('将来負担比率（分子）の構造'!L$53 &lt; 0, 0, '将来負担比率（分子）の構造'!L$53), NA())</f>
        <v>6782</v>
      </c>
      <c r="M67" s="137" t="e">
        <f>NA()</f>
        <v>#N/A</v>
      </c>
      <c r="N67" s="137" t="e">
        <f>NA()</f>
        <v>#N/A</v>
      </c>
      <c r="O67" s="137">
        <f>IF(ISNUMBER('将来負担比率（分子）の構造'!M$53), IF('将来負担比率（分子）の構造'!M$53 &lt; 0, 0, '将来負担比率（分子）の構造'!M$53), NA())</f>
        <v>6255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6548929</v>
      </c>
      <c r="S5" s="615"/>
      <c r="T5" s="615"/>
      <c r="U5" s="615"/>
      <c r="V5" s="615"/>
      <c r="W5" s="615"/>
      <c r="X5" s="615"/>
      <c r="Y5" s="616"/>
      <c r="Z5" s="617">
        <v>31.8</v>
      </c>
      <c r="AA5" s="617"/>
      <c r="AB5" s="617"/>
      <c r="AC5" s="617"/>
      <c r="AD5" s="618">
        <v>6548929</v>
      </c>
      <c r="AE5" s="618"/>
      <c r="AF5" s="618"/>
      <c r="AG5" s="618"/>
      <c r="AH5" s="618"/>
      <c r="AI5" s="618"/>
      <c r="AJ5" s="618"/>
      <c r="AK5" s="618"/>
      <c r="AL5" s="619">
        <v>59.8</v>
      </c>
      <c r="AM5" s="620"/>
      <c r="AN5" s="620"/>
      <c r="AO5" s="621"/>
      <c r="AP5" s="611" t="s">
        <v>208</v>
      </c>
      <c r="AQ5" s="612"/>
      <c r="AR5" s="612"/>
      <c r="AS5" s="612"/>
      <c r="AT5" s="612"/>
      <c r="AU5" s="612"/>
      <c r="AV5" s="612"/>
      <c r="AW5" s="612"/>
      <c r="AX5" s="612"/>
      <c r="AY5" s="612"/>
      <c r="AZ5" s="612"/>
      <c r="BA5" s="612"/>
      <c r="BB5" s="612"/>
      <c r="BC5" s="612"/>
      <c r="BD5" s="612"/>
      <c r="BE5" s="612"/>
      <c r="BF5" s="613"/>
      <c r="BG5" s="625">
        <v>6548929</v>
      </c>
      <c r="BH5" s="626"/>
      <c r="BI5" s="626"/>
      <c r="BJ5" s="626"/>
      <c r="BK5" s="626"/>
      <c r="BL5" s="626"/>
      <c r="BM5" s="626"/>
      <c r="BN5" s="627"/>
      <c r="BO5" s="628">
        <v>100</v>
      </c>
      <c r="BP5" s="628"/>
      <c r="BQ5" s="628"/>
      <c r="BR5" s="628"/>
      <c r="BS5" s="629">
        <v>60031</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199000</v>
      </c>
      <c r="S6" s="626"/>
      <c r="T6" s="626"/>
      <c r="U6" s="626"/>
      <c r="V6" s="626"/>
      <c r="W6" s="626"/>
      <c r="X6" s="626"/>
      <c r="Y6" s="627"/>
      <c r="Z6" s="628">
        <v>1</v>
      </c>
      <c r="AA6" s="628"/>
      <c r="AB6" s="628"/>
      <c r="AC6" s="628"/>
      <c r="AD6" s="629">
        <v>199000</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6548929</v>
      </c>
      <c r="BH6" s="626"/>
      <c r="BI6" s="626"/>
      <c r="BJ6" s="626"/>
      <c r="BK6" s="626"/>
      <c r="BL6" s="626"/>
      <c r="BM6" s="626"/>
      <c r="BN6" s="627"/>
      <c r="BO6" s="628">
        <v>100</v>
      </c>
      <c r="BP6" s="628"/>
      <c r="BQ6" s="628"/>
      <c r="BR6" s="628"/>
      <c r="BS6" s="629">
        <v>60031</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209260</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209260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7162</v>
      </c>
      <c r="S7" s="626"/>
      <c r="T7" s="626"/>
      <c r="U7" s="626"/>
      <c r="V7" s="626"/>
      <c r="W7" s="626"/>
      <c r="X7" s="626"/>
      <c r="Y7" s="627"/>
      <c r="Z7" s="628">
        <v>0</v>
      </c>
      <c r="AA7" s="628"/>
      <c r="AB7" s="628"/>
      <c r="AC7" s="628"/>
      <c r="AD7" s="629">
        <v>7162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3241912</v>
      </c>
      <c r="BH7" s="626"/>
      <c r="BI7" s="626"/>
      <c r="BJ7" s="626"/>
      <c r="BK7" s="626"/>
      <c r="BL7" s="626"/>
      <c r="BM7" s="626"/>
      <c r="BN7" s="627"/>
      <c r="BO7" s="628">
        <v>49.5</v>
      </c>
      <c r="BP7" s="628"/>
      <c r="BQ7" s="628"/>
      <c r="BR7" s="628"/>
      <c r="BS7" s="629">
        <v>60031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1870393</v>
      </c>
      <c r="CS7" s="626"/>
      <c r="CT7" s="626"/>
      <c r="CU7" s="626"/>
      <c r="CV7" s="626"/>
      <c r="CW7" s="626"/>
      <c r="CX7" s="626"/>
      <c r="CY7" s="627"/>
      <c r="CZ7" s="628">
        <v>9.3000000000000007</v>
      </c>
      <c r="DA7" s="628"/>
      <c r="DB7" s="628"/>
      <c r="DC7" s="628"/>
      <c r="DD7" s="634">
        <v>37031</v>
      </c>
      <c r="DE7" s="626"/>
      <c r="DF7" s="626"/>
      <c r="DG7" s="626"/>
      <c r="DH7" s="626"/>
      <c r="DI7" s="626"/>
      <c r="DJ7" s="626"/>
      <c r="DK7" s="626"/>
      <c r="DL7" s="626"/>
      <c r="DM7" s="626"/>
      <c r="DN7" s="626"/>
      <c r="DO7" s="626"/>
      <c r="DP7" s="627"/>
      <c r="DQ7" s="634">
        <v>1601678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23405</v>
      </c>
      <c r="S8" s="626"/>
      <c r="T8" s="626"/>
      <c r="U8" s="626"/>
      <c r="V8" s="626"/>
      <c r="W8" s="626"/>
      <c r="X8" s="626"/>
      <c r="Y8" s="627"/>
      <c r="Z8" s="628">
        <v>0.1</v>
      </c>
      <c r="AA8" s="628"/>
      <c r="AB8" s="628"/>
      <c r="AC8" s="628"/>
      <c r="AD8" s="629">
        <v>23405</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97672</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7320881</v>
      </c>
      <c r="CS8" s="626"/>
      <c r="CT8" s="626"/>
      <c r="CU8" s="626"/>
      <c r="CV8" s="626"/>
      <c r="CW8" s="626"/>
      <c r="CX8" s="626"/>
      <c r="CY8" s="627"/>
      <c r="CZ8" s="628">
        <v>36.4</v>
      </c>
      <c r="DA8" s="628"/>
      <c r="DB8" s="628"/>
      <c r="DC8" s="628"/>
      <c r="DD8" s="634">
        <v>111829</v>
      </c>
      <c r="DE8" s="626"/>
      <c r="DF8" s="626"/>
      <c r="DG8" s="626"/>
      <c r="DH8" s="626"/>
      <c r="DI8" s="626"/>
      <c r="DJ8" s="626"/>
      <c r="DK8" s="626"/>
      <c r="DL8" s="626"/>
      <c r="DM8" s="626"/>
      <c r="DN8" s="626"/>
      <c r="DO8" s="626"/>
      <c r="DP8" s="627"/>
      <c r="DQ8" s="634">
        <v>3458723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15581</v>
      </c>
      <c r="S9" s="626"/>
      <c r="T9" s="626"/>
      <c r="U9" s="626"/>
      <c r="V9" s="626"/>
      <c r="W9" s="626"/>
      <c r="X9" s="626"/>
      <c r="Y9" s="627"/>
      <c r="Z9" s="628">
        <v>0.1</v>
      </c>
      <c r="AA9" s="628"/>
      <c r="AB9" s="628"/>
      <c r="AC9" s="628"/>
      <c r="AD9" s="629">
        <v>15581</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2741713</v>
      </c>
      <c r="BH9" s="626"/>
      <c r="BI9" s="626"/>
      <c r="BJ9" s="626"/>
      <c r="BK9" s="626"/>
      <c r="BL9" s="626"/>
      <c r="BM9" s="626"/>
      <c r="BN9" s="627"/>
      <c r="BO9" s="628">
        <v>41.9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1828978</v>
      </c>
      <c r="CS9" s="626"/>
      <c r="CT9" s="626"/>
      <c r="CU9" s="626"/>
      <c r="CV9" s="626"/>
      <c r="CW9" s="626"/>
      <c r="CX9" s="626"/>
      <c r="CY9" s="627"/>
      <c r="CZ9" s="628">
        <v>9.1</v>
      </c>
      <c r="DA9" s="628"/>
      <c r="DB9" s="628"/>
      <c r="DC9" s="628"/>
      <c r="DD9" s="634">
        <v>42202</v>
      </c>
      <c r="DE9" s="626"/>
      <c r="DF9" s="626"/>
      <c r="DG9" s="626"/>
      <c r="DH9" s="626"/>
      <c r="DI9" s="626"/>
      <c r="DJ9" s="626"/>
      <c r="DK9" s="626"/>
      <c r="DL9" s="626"/>
      <c r="DM9" s="626"/>
      <c r="DN9" s="626"/>
      <c r="DO9" s="626"/>
      <c r="DP9" s="627"/>
      <c r="DQ9" s="634">
        <v>1495122</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911983</v>
      </c>
      <c r="S10" s="626"/>
      <c r="T10" s="626"/>
      <c r="U10" s="626"/>
      <c r="V10" s="626"/>
      <c r="W10" s="626"/>
      <c r="X10" s="626"/>
      <c r="Y10" s="627"/>
      <c r="Z10" s="628">
        <v>4.4000000000000004</v>
      </c>
      <c r="AA10" s="628"/>
      <c r="AB10" s="628"/>
      <c r="AC10" s="628"/>
      <c r="AD10" s="629">
        <v>911983</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99606</v>
      </c>
      <c r="BH10" s="626"/>
      <c r="BI10" s="626"/>
      <c r="BJ10" s="626"/>
      <c r="BK10" s="626"/>
      <c r="BL10" s="626"/>
      <c r="BM10" s="626"/>
      <c r="BN10" s="627"/>
      <c r="BO10" s="628">
        <v>1.5</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22581</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13561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18632</v>
      </c>
      <c r="S11" s="626"/>
      <c r="T11" s="626"/>
      <c r="U11" s="626"/>
      <c r="V11" s="626"/>
      <c r="W11" s="626"/>
      <c r="X11" s="626"/>
      <c r="Y11" s="627"/>
      <c r="Z11" s="628">
        <v>0.1</v>
      </c>
      <c r="AA11" s="628"/>
      <c r="AB11" s="628"/>
      <c r="AC11" s="628"/>
      <c r="AD11" s="629">
        <v>18632</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302921</v>
      </c>
      <c r="BH11" s="626"/>
      <c r="BI11" s="626"/>
      <c r="BJ11" s="626"/>
      <c r="BK11" s="626"/>
      <c r="BL11" s="626"/>
      <c r="BM11" s="626"/>
      <c r="BN11" s="627"/>
      <c r="BO11" s="628">
        <v>4.5999999999999996</v>
      </c>
      <c r="BP11" s="628"/>
      <c r="BQ11" s="628"/>
      <c r="BR11" s="628"/>
      <c r="BS11" s="634">
        <v>60031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521342</v>
      </c>
      <c r="CS11" s="626"/>
      <c r="CT11" s="626"/>
      <c r="CU11" s="626"/>
      <c r="CV11" s="626"/>
      <c r="CW11" s="626"/>
      <c r="CX11" s="626"/>
      <c r="CY11" s="627"/>
      <c r="CZ11" s="628">
        <v>2.6</v>
      </c>
      <c r="DA11" s="628"/>
      <c r="DB11" s="628"/>
      <c r="DC11" s="628"/>
      <c r="DD11" s="634">
        <v>231430</v>
      </c>
      <c r="DE11" s="626"/>
      <c r="DF11" s="626"/>
      <c r="DG11" s="626"/>
      <c r="DH11" s="626"/>
      <c r="DI11" s="626"/>
      <c r="DJ11" s="626"/>
      <c r="DK11" s="626"/>
      <c r="DL11" s="626"/>
      <c r="DM11" s="626"/>
      <c r="DN11" s="626"/>
      <c r="DO11" s="626"/>
      <c r="DP11" s="627"/>
      <c r="DQ11" s="634">
        <v>209166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2642827</v>
      </c>
      <c r="BH12" s="626"/>
      <c r="BI12" s="626"/>
      <c r="BJ12" s="626"/>
      <c r="BK12" s="626"/>
      <c r="BL12" s="626"/>
      <c r="BM12" s="626"/>
      <c r="BN12" s="627"/>
      <c r="BO12" s="628">
        <v>40.4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192031</v>
      </c>
      <c r="CS12" s="626"/>
      <c r="CT12" s="626"/>
      <c r="CU12" s="626"/>
      <c r="CV12" s="626"/>
      <c r="CW12" s="626"/>
      <c r="CX12" s="626"/>
      <c r="CY12" s="627"/>
      <c r="CZ12" s="628">
        <v>1</v>
      </c>
      <c r="DA12" s="628"/>
      <c r="DB12" s="628"/>
      <c r="DC12" s="628"/>
      <c r="DD12" s="634">
        <v>512</v>
      </c>
      <c r="DE12" s="626"/>
      <c r="DF12" s="626"/>
      <c r="DG12" s="626"/>
      <c r="DH12" s="626"/>
      <c r="DI12" s="626"/>
      <c r="DJ12" s="626"/>
      <c r="DK12" s="626"/>
      <c r="DL12" s="626"/>
      <c r="DM12" s="626"/>
      <c r="DN12" s="626"/>
      <c r="DO12" s="626"/>
      <c r="DP12" s="627"/>
      <c r="DQ12" s="634">
        <v>188869</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52975</v>
      </c>
      <c r="S13" s="626"/>
      <c r="T13" s="626"/>
      <c r="U13" s="626"/>
      <c r="V13" s="626"/>
      <c r="W13" s="626"/>
      <c r="X13" s="626"/>
      <c r="Y13" s="627"/>
      <c r="Z13" s="628">
        <v>0.3</v>
      </c>
      <c r="AA13" s="628"/>
      <c r="AB13" s="628"/>
      <c r="AC13" s="628"/>
      <c r="AD13" s="629">
        <v>52975</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2635233</v>
      </c>
      <c r="BH13" s="626"/>
      <c r="BI13" s="626"/>
      <c r="BJ13" s="626"/>
      <c r="BK13" s="626"/>
      <c r="BL13" s="626"/>
      <c r="BM13" s="626"/>
      <c r="BN13" s="627"/>
      <c r="BO13" s="628">
        <v>40.200000000000003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1986669</v>
      </c>
      <c r="CS13" s="626"/>
      <c r="CT13" s="626"/>
      <c r="CU13" s="626"/>
      <c r="CV13" s="626"/>
      <c r="CW13" s="626"/>
      <c r="CX13" s="626"/>
      <c r="CY13" s="627"/>
      <c r="CZ13" s="628">
        <v>9.9</v>
      </c>
      <c r="DA13" s="628"/>
      <c r="DB13" s="628"/>
      <c r="DC13" s="628"/>
      <c r="DD13" s="634">
        <v>912467</v>
      </c>
      <c r="DE13" s="626"/>
      <c r="DF13" s="626"/>
      <c r="DG13" s="626"/>
      <c r="DH13" s="626"/>
      <c r="DI13" s="626"/>
      <c r="DJ13" s="626"/>
      <c r="DK13" s="626"/>
      <c r="DL13" s="626"/>
      <c r="DM13" s="626"/>
      <c r="DN13" s="626"/>
      <c r="DO13" s="626"/>
      <c r="DP13" s="627"/>
      <c r="DQ13" s="634">
        <v>1295545</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125716</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511426</v>
      </c>
      <c r="CS14" s="626"/>
      <c r="CT14" s="626"/>
      <c r="CU14" s="626"/>
      <c r="CV14" s="626"/>
      <c r="CW14" s="626"/>
      <c r="CX14" s="626"/>
      <c r="CY14" s="627"/>
      <c r="CZ14" s="628">
        <v>2.5</v>
      </c>
      <c r="DA14" s="628"/>
      <c r="DB14" s="628"/>
      <c r="DC14" s="628"/>
      <c r="DD14" s="634" t="s">
        <v>111</v>
      </c>
      <c r="DE14" s="626"/>
      <c r="DF14" s="626"/>
      <c r="DG14" s="626"/>
      <c r="DH14" s="626"/>
      <c r="DI14" s="626"/>
      <c r="DJ14" s="626"/>
      <c r="DK14" s="626"/>
      <c r="DL14" s="626"/>
      <c r="DM14" s="626"/>
      <c r="DN14" s="626"/>
      <c r="DO14" s="626"/>
      <c r="DP14" s="627"/>
      <c r="DQ14" s="634">
        <v>497247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42471</v>
      </c>
      <c r="S15" s="626"/>
      <c r="T15" s="626"/>
      <c r="U15" s="626"/>
      <c r="V15" s="626"/>
      <c r="W15" s="626"/>
      <c r="X15" s="626"/>
      <c r="Y15" s="627"/>
      <c r="Z15" s="628">
        <v>0.2</v>
      </c>
      <c r="AA15" s="628"/>
      <c r="AB15" s="628"/>
      <c r="AC15" s="628"/>
      <c r="AD15" s="629">
        <v>42471</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538474</v>
      </c>
      <c r="BH15" s="626"/>
      <c r="BI15" s="626"/>
      <c r="BJ15" s="626"/>
      <c r="BK15" s="626"/>
      <c r="BL15" s="626"/>
      <c r="BM15" s="626"/>
      <c r="BN15" s="627"/>
      <c r="BO15" s="628">
        <v>8.1999999999999993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3528206</v>
      </c>
      <c r="CS15" s="626"/>
      <c r="CT15" s="626"/>
      <c r="CU15" s="626"/>
      <c r="CV15" s="626"/>
      <c r="CW15" s="626"/>
      <c r="CX15" s="626"/>
      <c r="CY15" s="627"/>
      <c r="CZ15" s="628">
        <v>17.5</v>
      </c>
      <c r="DA15" s="628"/>
      <c r="DB15" s="628"/>
      <c r="DC15" s="628"/>
      <c r="DD15" s="634">
        <v>1665744</v>
      </c>
      <c r="DE15" s="626"/>
      <c r="DF15" s="626"/>
      <c r="DG15" s="626"/>
      <c r="DH15" s="626"/>
      <c r="DI15" s="626"/>
      <c r="DJ15" s="626"/>
      <c r="DK15" s="626"/>
      <c r="DL15" s="626"/>
      <c r="DM15" s="626"/>
      <c r="DN15" s="626"/>
      <c r="DO15" s="626"/>
      <c r="DP15" s="627"/>
      <c r="DQ15" s="634">
        <v>2059664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3696430</v>
      </c>
      <c r="S16" s="626"/>
      <c r="T16" s="626"/>
      <c r="U16" s="626"/>
      <c r="V16" s="626"/>
      <c r="W16" s="626"/>
      <c r="X16" s="626"/>
      <c r="Y16" s="627"/>
      <c r="Z16" s="628">
        <v>17.899999999999999</v>
      </c>
      <c r="AA16" s="628"/>
      <c r="AB16" s="628"/>
      <c r="AC16" s="628"/>
      <c r="AD16" s="629">
        <v>3087829</v>
      </c>
      <c r="AE16" s="629"/>
      <c r="AF16" s="629"/>
      <c r="AG16" s="629"/>
      <c r="AH16" s="629"/>
      <c r="AI16" s="629"/>
      <c r="AJ16" s="629"/>
      <c r="AK16" s="629"/>
      <c r="AL16" s="630">
        <v>28.2</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10475</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1059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3087829</v>
      </c>
      <c r="S17" s="626"/>
      <c r="T17" s="626"/>
      <c r="U17" s="626"/>
      <c r="V17" s="626"/>
      <c r="W17" s="626"/>
      <c r="X17" s="626"/>
      <c r="Y17" s="627"/>
      <c r="Z17" s="628">
        <v>15</v>
      </c>
      <c r="AA17" s="628"/>
      <c r="AB17" s="628"/>
      <c r="AC17" s="628"/>
      <c r="AD17" s="629">
        <v>3087829</v>
      </c>
      <c r="AE17" s="629"/>
      <c r="AF17" s="629"/>
      <c r="AG17" s="629"/>
      <c r="AH17" s="629"/>
      <c r="AI17" s="629"/>
      <c r="AJ17" s="629"/>
      <c r="AK17" s="629"/>
      <c r="AL17" s="630">
        <v>28.2</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2115173</v>
      </c>
      <c r="CS17" s="626"/>
      <c r="CT17" s="626"/>
      <c r="CU17" s="626"/>
      <c r="CV17" s="626"/>
      <c r="CW17" s="626"/>
      <c r="CX17" s="626"/>
      <c r="CY17" s="627"/>
      <c r="CZ17" s="628">
        <v>10.5</v>
      </c>
      <c r="DA17" s="628"/>
      <c r="DB17" s="628"/>
      <c r="DC17" s="628"/>
      <c r="DD17" s="634" t="s">
        <v>111</v>
      </c>
      <c r="DE17" s="626"/>
      <c r="DF17" s="626"/>
      <c r="DG17" s="626"/>
      <c r="DH17" s="626"/>
      <c r="DI17" s="626"/>
      <c r="DJ17" s="626"/>
      <c r="DK17" s="626"/>
      <c r="DL17" s="626"/>
      <c r="DM17" s="626"/>
      <c r="DN17" s="626"/>
      <c r="DO17" s="626"/>
      <c r="DP17" s="627"/>
      <c r="DQ17" s="634">
        <v>2059998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608601</v>
      </c>
      <c r="S18" s="626"/>
      <c r="T18" s="626"/>
      <c r="U18" s="626"/>
      <c r="V18" s="626"/>
      <c r="W18" s="626"/>
      <c r="X18" s="626"/>
      <c r="Y18" s="627"/>
      <c r="Z18" s="628">
        <v>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11516568</v>
      </c>
      <c r="S20" s="626"/>
      <c r="T20" s="626"/>
      <c r="U20" s="626"/>
      <c r="V20" s="626"/>
      <c r="W20" s="626"/>
      <c r="X20" s="626"/>
      <c r="Y20" s="627"/>
      <c r="Z20" s="628">
        <v>55.9</v>
      </c>
      <c r="AA20" s="628"/>
      <c r="AB20" s="628"/>
      <c r="AC20" s="628"/>
      <c r="AD20" s="629">
        <v>10907967</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20117415</v>
      </c>
      <c r="CS20" s="626"/>
      <c r="CT20" s="626"/>
      <c r="CU20" s="626"/>
      <c r="CV20" s="626"/>
      <c r="CW20" s="626"/>
      <c r="CX20" s="626"/>
      <c r="CY20" s="627"/>
      <c r="CZ20" s="628">
        <v>100</v>
      </c>
      <c r="DA20" s="628"/>
      <c r="DB20" s="628"/>
      <c r="DC20" s="628"/>
      <c r="DD20" s="634">
        <v>3001215</v>
      </c>
      <c r="DE20" s="626"/>
      <c r="DF20" s="626"/>
      <c r="DG20" s="626"/>
      <c r="DH20" s="626"/>
      <c r="DI20" s="626"/>
      <c r="DJ20" s="626"/>
      <c r="DK20" s="626"/>
      <c r="DL20" s="626"/>
      <c r="DM20" s="626"/>
      <c r="DN20" s="626"/>
      <c r="DO20" s="626"/>
      <c r="DP20" s="627"/>
      <c r="DQ20" s="634">
        <v>13089892</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11305</v>
      </c>
      <c r="S21" s="626"/>
      <c r="T21" s="626"/>
      <c r="U21" s="626"/>
      <c r="V21" s="626"/>
      <c r="W21" s="626"/>
      <c r="X21" s="626"/>
      <c r="Y21" s="627"/>
      <c r="Z21" s="628">
        <v>0.1</v>
      </c>
      <c r="AA21" s="628"/>
      <c r="AB21" s="628"/>
      <c r="AC21" s="628"/>
      <c r="AD21" s="629">
        <v>11305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325594</v>
      </c>
      <c r="S22" s="626"/>
      <c r="T22" s="626"/>
      <c r="U22" s="626"/>
      <c r="V22" s="626"/>
      <c r="W22" s="626"/>
      <c r="X22" s="626"/>
      <c r="Y22" s="627"/>
      <c r="Z22" s="628">
        <v>1.6</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249009</v>
      </c>
      <c r="S23" s="626"/>
      <c r="T23" s="626"/>
      <c r="U23" s="626"/>
      <c r="V23" s="626"/>
      <c r="W23" s="626"/>
      <c r="X23" s="626"/>
      <c r="Y23" s="627"/>
      <c r="Z23" s="628">
        <v>1.2</v>
      </c>
      <c r="AA23" s="628"/>
      <c r="AB23" s="628"/>
      <c r="AC23" s="628"/>
      <c r="AD23" s="629">
        <v>7640</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177678</v>
      </c>
      <c r="S24" s="626"/>
      <c r="T24" s="626"/>
      <c r="U24" s="626"/>
      <c r="V24" s="626"/>
      <c r="W24" s="626"/>
      <c r="X24" s="626"/>
      <c r="Y24" s="627"/>
      <c r="Z24" s="628">
        <v>0.9</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9860943</v>
      </c>
      <c r="CS24" s="615"/>
      <c r="CT24" s="615"/>
      <c r="CU24" s="615"/>
      <c r="CV24" s="615"/>
      <c r="CW24" s="615"/>
      <c r="CX24" s="615"/>
      <c r="CY24" s="616"/>
      <c r="CZ24" s="652">
        <v>49</v>
      </c>
      <c r="DA24" s="653"/>
      <c r="DB24" s="653"/>
      <c r="DC24" s="654"/>
      <c r="DD24" s="651">
        <v>6390900</v>
      </c>
      <c r="DE24" s="615"/>
      <c r="DF24" s="615"/>
      <c r="DG24" s="615"/>
      <c r="DH24" s="615"/>
      <c r="DI24" s="615"/>
      <c r="DJ24" s="615"/>
      <c r="DK24" s="616"/>
      <c r="DL24" s="651">
        <v>6381364</v>
      </c>
      <c r="DM24" s="615"/>
      <c r="DN24" s="615"/>
      <c r="DO24" s="615"/>
      <c r="DP24" s="615"/>
      <c r="DQ24" s="615"/>
      <c r="DR24" s="615"/>
      <c r="DS24" s="615"/>
      <c r="DT24" s="615"/>
      <c r="DU24" s="615"/>
      <c r="DV24" s="616"/>
      <c r="DW24" s="619">
        <v>54.7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3100402</v>
      </c>
      <c r="S25" s="626"/>
      <c r="T25" s="626"/>
      <c r="U25" s="626"/>
      <c r="V25" s="626"/>
      <c r="W25" s="626"/>
      <c r="X25" s="626"/>
      <c r="Y25" s="627"/>
      <c r="Z25" s="628">
        <v>15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3137665</v>
      </c>
      <c r="CS25" s="657"/>
      <c r="CT25" s="657"/>
      <c r="CU25" s="657"/>
      <c r="CV25" s="657"/>
      <c r="CW25" s="657"/>
      <c r="CX25" s="657"/>
      <c r="CY25" s="658"/>
      <c r="CZ25" s="659">
        <v>15.6</v>
      </c>
      <c r="DA25" s="660"/>
      <c r="DB25" s="660"/>
      <c r="DC25" s="661"/>
      <c r="DD25" s="634">
        <v>2963733</v>
      </c>
      <c r="DE25" s="657"/>
      <c r="DF25" s="657"/>
      <c r="DG25" s="657"/>
      <c r="DH25" s="657"/>
      <c r="DI25" s="657"/>
      <c r="DJ25" s="657"/>
      <c r="DK25" s="658"/>
      <c r="DL25" s="634">
        <v>2957506</v>
      </c>
      <c r="DM25" s="657"/>
      <c r="DN25" s="657"/>
      <c r="DO25" s="657"/>
      <c r="DP25" s="657"/>
      <c r="DQ25" s="657"/>
      <c r="DR25" s="657"/>
      <c r="DS25" s="657"/>
      <c r="DT25" s="657"/>
      <c r="DU25" s="657"/>
      <c r="DV25" s="658"/>
      <c r="DW25" s="630">
        <v>25.3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7677</v>
      </c>
      <c r="S26" s="626"/>
      <c r="T26" s="626"/>
      <c r="U26" s="626"/>
      <c r="V26" s="626"/>
      <c r="W26" s="626"/>
      <c r="X26" s="626"/>
      <c r="Y26" s="627"/>
      <c r="Z26" s="628">
        <v>0</v>
      </c>
      <c r="AA26" s="628"/>
      <c r="AB26" s="628"/>
      <c r="AC26" s="628"/>
      <c r="AD26" s="629">
        <v>7677</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1947687</v>
      </c>
      <c r="CS26" s="626"/>
      <c r="CT26" s="626"/>
      <c r="CU26" s="626"/>
      <c r="CV26" s="626"/>
      <c r="CW26" s="626"/>
      <c r="CX26" s="626"/>
      <c r="CY26" s="627"/>
      <c r="CZ26" s="659">
        <v>9.6999999999999993</v>
      </c>
      <c r="DA26" s="660"/>
      <c r="DB26" s="660"/>
      <c r="DC26" s="661"/>
      <c r="DD26" s="634">
        <v>1818044</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1547785</v>
      </c>
      <c r="S27" s="626"/>
      <c r="T27" s="626"/>
      <c r="U27" s="626"/>
      <c r="V27" s="626"/>
      <c r="W27" s="626"/>
      <c r="X27" s="626"/>
      <c r="Y27" s="627"/>
      <c r="Z27" s="628">
        <v>7.5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6548929</v>
      </c>
      <c r="BH27" s="626"/>
      <c r="BI27" s="626"/>
      <c r="BJ27" s="626"/>
      <c r="BK27" s="626"/>
      <c r="BL27" s="626"/>
      <c r="BM27" s="626"/>
      <c r="BN27" s="627"/>
      <c r="BO27" s="628">
        <v>100</v>
      </c>
      <c r="BP27" s="628"/>
      <c r="BQ27" s="628"/>
      <c r="BR27" s="628"/>
      <c r="BS27" s="634">
        <v>60031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4608105</v>
      </c>
      <c r="CS27" s="657"/>
      <c r="CT27" s="657"/>
      <c r="CU27" s="657"/>
      <c r="CV27" s="657"/>
      <c r="CW27" s="657"/>
      <c r="CX27" s="657"/>
      <c r="CY27" s="658"/>
      <c r="CZ27" s="659">
        <v>22.9</v>
      </c>
      <c r="DA27" s="660"/>
      <c r="DB27" s="660"/>
      <c r="DC27" s="661"/>
      <c r="DD27" s="634">
        <v>1367169</v>
      </c>
      <c r="DE27" s="657"/>
      <c r="DF27" s="657"/>
      <c r="DG27" s="657"/>
      <c r="DH27" s="657"/>
      <c r="DI27" s="657"/>
      <c r="DJ27" s="657"/>
      <c r="DK27" s="658"/>
      <c r="DL27" s="634">
        <v>1363860</v>
      </c>
      <c r="DM27" s="657"/>
      <c r="DN27" s="657"/>
      <c r="DO27" s="657"/>
      <c r="DP27" s="657"/>
      <c r="DQ27" s="657"/>
      <c r="DR27" s="657"/>
      <c r="DS27" s="657"/>
      <c r="DT27" s="657"/>
      <c r="DU27" s="657"/>
      <c r="DV27" s="658"/>
      <c r="DW27" s="630">
        <v>11.7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44070</v>
      </c>
      <c r="S28" s="626"/>
      <c r="T28" s="626"/>
      <c r="U28" s="626"/>
      <c r="V28" s="626"/>
      <c r="W28" s="626"/>
      <c r="X28" s="626"/>
      <c r="Y28" s="627"/>
      <c r="Z28" s="628">
        <v>0.2</v>
      </c>
      <c r="AA28" s="628"/>
      <c r="AB28" s="628"/>
      <c r="AC28" s="628"/>
      <c r="AD28" s="629">
        <v>12937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2115173</v>
      </c>
      <c r="CS28" s="626"/>
      <c r="CT28" s="626"/>
      <c r="CU28" s="626"/>
      <c r="CV28" s="626"/>
      <c r="CW28" s="626"/>
      <c r="CX28" s="626"/>
      <c r="CY28" s="627"/>
      <c r="CZ28" s="659">
        <v>10.5</v>
      </c>
      <c r="DA28" s="660"/>
      <c r="DB28" s="660"/>
      <c r="DC28" s="661"/>
      <c r="DD28" s="634">
        <v>2059998</v>
      </c>
      <c r="DE28" s="626"/>
      <c r="DF28" s="626"/>
      <c r="DG28" s="626"/>
      <c r="DH28" s="626"/>
      <c r="DI28" s="626"/>
      <c r="DJ28" s="626"/>
      <c r="DK28" s="627"/>
      <c r="DL28" s="634">
        <v>2059998</v>
      </c>
      <c r="DM28" s="626"/>
      <c r="DN28" s="626"/>
      <c r="DO28" s="626"/>
      <c r="DP28" s="626"/>
      <c r="DQ28" s="626"/>
      <c r="DR28" s="626"/>
      <c r="DS28" s="626"/>
      <c r="DT28" s="626"/>
      <c r="DU28" s="626"/>
      <c r="DV28" s="627"/>
      <c r="DW28" s="630">
        <v>17.7</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24122</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2114952</v>
      </c>
      <c r="CS29" s="657"/>
      <c r="CT29" s="657"/>
      <c r="CU29" s="657"/>
      <c r="CV29" s="657"/>
      <c r="CW29" s="657"/>
      <c r="CX29" s="657"/>
      <c r="CY29" s="658"/>
      <c r="CZ29" s="659">
        <v>10.5</v>
      </c>
      <c r="DA29" s="660"/>
      <c r="DB29" s="660"/>
      <c r="DC29" s="661"/>
      <c r="DD29" s="634">
        <v>2059777</v>
      </c>
      <c r="DE29" s="657"/>
      <c r="DF29" s="657"/>
      <c r="DG29" s="657"/>
      <c r="DH29" s="657"/>
      <c r="DI29" s="657"/>
      <c r="DJ29" s="657"/>
      <c r="DK29" s="658"/>
      <c r="DL29" s="634">
        <v>2059777</v>
      </c>
      <c r="DM29" s="657"/>
      <c r="DN29" s="657"/>
      <c r="DO29" s="657"/>
      <c r="DP29" s="657"/>
      <c r="DQ29" s="657"/>
      <c r="DR29" s="657"/>
      <c r="DS29" s="657"/>
      <c r="DT29" s="657"/>
      <c r="DU29" s="657"/>
      <c r="DV29" s="658"/>
      <c r="DW29" s="630">
        <v>17.600000000000001</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441128</v>
      </c>
      <c r="S30" s="626"/>
      <c r="T30" s="626"/>
      <c r="U30" s="626"/>
      <c r="V30" s="626"/>
      <c r="W30" s="626"/>
      <c r="X30" s="626"/>
      <c r="Y30" s="627"/>
      <c r="Z30" s="628">
        <v>2.1</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99.1</v>
      </c>
      <c r="BH30" s="684"/>
      <c r="BI30" s="684"/>
      <c r="BJ30" s="684"/>
      <c r="BK30" s="684"/>
      <c r="BL30" s="684"/>
      <c r="BM30" s="620">
        <v>95.4</v>
      </c>
      <c r="BN30" s="684"/>
      <c r="BO30" s="684"/>
      <c r="BP30" s="684"/>
      <c r="BQ30" s="685"/>
      <c r="BR30" s="683">
        <v>99</v>
      </c>
      <c r="BS30" s="684"/>
      <c r="BT30" s="684"/>
      <c r="BU30" s="684"/>
      <c r="BV30" s="684"/>
      <c r="BW30" s="684"/>
      <c r="BX30" s="620">
        <v>94.5</v>
      </c>
      <c r="BY30" s="684"/>
      <c r="BZ30" s="684"/>
      <c r="CA30" s="684"/>
      <c r="CB30" s="685"/>
      <c r="CD30" s="688"/>
      <c r="CE30" s="689"/>
      <c r="CF30" s="639" t="s">
        <v>291</v>
      </c>
      <c r="CG30" s="640"/>
      <c r="CH30" s="640"/>
      <c r="CI30" s="640"/>
      <c r="CJ30" s="640"/>
      <c r="CK30" s="640"/>
      <c r="CL30" s="640"/>
      <c r="CM30" s="640"/>
      <c r="CN30" s="640"/>
      <c r="CO30" s="640"/>
      <c r="CP30" s="640"/>
      <c r="CQ30" s="641"/>
      <c r="CR30" s="625">
        <v>1924308</v>
      </c>
      <c r="CS30" s="626"/>
      <c r="CT30" s="626"/>
      <c r="CU30" s="626"/>
      <c r="CV30" s="626"/>
      <c r="CW30" s="626"/>
      <c r="CX30" s="626"/>
      <c r="CY30" s="627"/>
      <c r="CZ30" s="659">
        <v>9.6</v>
      </c>
      <c r="DA30" s="660"/>
      <c r="DB30" s="660"/>
      <c r="DC30" s="661"/>
      <c r="DD30" s="634">
        <v>1869133</v>
      </c>
      <c r="DE30" s="626"/>
      <c r="DF30" s="626"/>
      <c r="DG30" s="626"/>
      <c r="DH30" s="626"/>
      <c r="DI30" s="626"/>
      <c r="DJ30" s="626"/>
      <c r="DK30" s="627"/>
      <c r="DL30" s="634">
        <v>1869133</v>
      </c>
      <c r="DM30" s="626"/>
      <c r="DN30" s="626"/>
      <c r="DO30" s="626"/>
      <c r="DP30" s="626"/>
      <c r="DQ30" s="626"/>
      <c r="DR30" s="626"/>
      <c r="DS30" s="626"/>
      <c r="DT30" s="626"/>
      <c r="DU30" s="626"/>
      <c r="DV30" s="627"/>
      <c r="DW30" s="630">
        <v>16</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1050385</v>
      </c>
      <c r="S31" s="626"/>
      <c r="T31" s="626"/>
      <c r="U31" s="626"/>
      <c r="V31" s="626"/>
      <c r="W31" s="626"/>
      <c r="X31" s="626"/>
      <c r="Y31" s="627"/>
      <c r="Z31" s="628">
        <v>5.0999999999999996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95.7</v>
      </c>
      <c r="BN31" s="681"/>
      <c r="BO31" s="681"/>
      <c r="BP31" s="681"/>
      <c r="BQ31" s="682"/>
      <c r="BR31" s="680">
        <v>99</v>
      </c>
      <c r="BS31" s="657"/>
      <c r="BT31" s="657"/>
      <c r="BU31" s="657"/>
      <c r="BV31" s="657"/>
      <c r="BW31" s="657"/>
      <c r="BX31" s="631">
        <v>95.3</v>
      </c>
      <c r="BY31" s="681"/>
      <c r="BZ31" s="681"/>
      <c r="CA31" s="681"/>
      <c r="CB31" s="682"/>
      <c r="CD31" s="688"/>
      <c r="CE31" s="689"/>
      <c r="CF31" s="639" t="s">
        <v>295</v>
      </c>
      <c r="CG31" s="640"/>
      <c r="CH31" s="640"/>
      <c r="CI31" s="640"/>
      <c r="CJ31" s="640"/>
      <c r="CK31" s="640"/>
      <c r="CL31" s="640"/>
      <c r="CM31" s="640"/>
      <c r="CN31" s="640"/>
      <c r="CO31" s="640"/>
      <c r="CP31" s="640"/>
      <c r="CQ31" s="641"/>
      <c r="CR31" s="625">
        <v>190644</v>
      </c>
      <c r="CS31" s="657"/>
      <c r="CT31" s="657"/>
      <c r="CU31" s="657"/>
      <c r="CV31" s="657"/>
      <c r="CW31" s="657"/>
      <c r="CX31" s="657"/>
      <c r="CY31" s="658"/>
      <c r="CZ31" s="659">
        <v>0.9</v>
      </c>
      <c r="DA31" s="660"/>
      <c r="DB31" s="660"/>
      <c r="DC31" s="661"/>
      <c r="DD31" s="634">
        <v>190644</v>
      </c>
      <c r="DE31" s="657"/>
      <c r="DF31" s="657"/>
      <c r="DG31" s="657"/>
      <c r="DH31" s="657"/>
      <c r="DI31" s="657"/>
      <c r="DJ31" s="657"/>
      <c r="DK31" s="658"/>
      <c r="DL31" s="634">
        <v>190644</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172824</v>
      </c>
      <c r="S32" s="626"/>
      <c r="T32" s="626"/>
      <c r="U32" s="626"/>
      <c r="V32" s="626"/>
      <c r="W32" s="626"/>
      <c r="X32" s="626"/>
      <c r="Y32" s="627"/>
      <c r="Z32" s="628">
        <v>0.8</v>
      </c>
      <c r="AA32" s="628"/>
      <c r="AB32" s="628"/>
      <c r="AC32" s="628"/>
      <c r="AD32" s="629">
        <v>1719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94.5</v>
      </c>
      <c r="BN32" s="693"/>
      <c r="BO32" s="693"/>
      <c r="BP32" s="693"/>
      <c r="BQ32" s="695"/>
      <c r="BR32" s="692">
        <v>98.8</v>
      </c>
      <c r="BS32" s="693"/>
      <c r="BT32" s="693"/>
      <c r="BU32" s="693"/>
      <c r="BV32" s="693"/>
      <c r="BW32" s="693"/>
      <c r="BX32" s="694">
        <v>93</v>
      </c>
      <c r="BY32" s="693"/>
      <c r="BZ32" s="693"/>
      <c r="CA32" s="693"/>
      <c r="CB32" s="695"/>
      <c r="CD32" s="690"/>
      <c r="CE32" s="691"/>
      <c r="CF32" s="639" t="s">
        <v>298</v>
      </c>
      <c r="CG32" s="640"/>
      <c r="CH32" s="640"/>
      <c r="CI32" s="640"/>
      <c r="CJ32" s="640"/>
      <c r="CK32" s="640"/>
      <c r="CL32" s="640"/>
      <c r="CM32" s="640"/>
      <c r="CN32" s="640"/>
      <c r="CO32" s="640"/>
      <c r="CP32" s="640"/>
      <c r="CQ32" s="641"/>
      <c r="CR32" s="625">
        <v>221</v>
      </c>
      <c r="CS32" s="626"/>
      <c r="CT32" s="626"/>
      <c r="CU32" s="626"/>
      <c r="CV32" s="626"/>
      <c r="CW32" s="626"/>
      <c r="CX32" s="626"/>
      <c r="CY32" s="627"/>
      <c r="CZ32" s="659">
        <v>0</v>
      </c>
      <c r="DA32" s="660"/>
      <c r="DB32" s="660"/>
      <c r="DC32" s="661"/>
      <c r="DD32" s="634">
        <v>221</v>
      </c>
      <c r="DE32" s="626"/>
      <c r="DF32" s="626"/>
      <c r="DG32" s="626"/>
      <c r="DH32" s="626"/>
      <c r="DI32" s="626"/>
      <c r="DJ32" s="626"/>
      <c r="DK32" s="627"/>
      <c r="DL32" s="634">
        <v>221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1946570</v>
      </c>
      <c r="S33" s="626"/>
      <c r="T33" s="626"/>
      <c r="U33" s="626"/>
      <c r="V33" s="626"/>
      <c r="W33" s="626"/>
      <c r="X33" s="626"/>
      <c r="Y33" s="627"/>
      <c r="Z33" s="628">
        <v>9.4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7244782</v>
      </c>
      <c r="CS33" s="657"/>
      <c r="CT33" s="657"/>
      <c r="CU33" s="657"/>
      <c r="CV33" s="657"/>
      <c r="CW33" s="657"/>
      <c r="CX33" s="657"/>
      <c r="CY33" s="658"/>
      <c r="CZ33" s="659">
        <v>36</v>
      </c>
      <c r="DA33" s="660"/>
      <c r="DB33" s="660"/>
      <c r="DC33" s="661"/>
      <c r="DD33" s="634">
        <v>6040039</v>
      </c>
      <c r="DE33" s="657"/>
      <c r="DF33" s="657"/>
      <c r="DG33" s="657"/>
      <c r="DH33" s="657"/>
      <c r="DI33" s="657"/>
      <c r="DJ33" s="657"/>
      <c r="DK33" s="658"/>
      <c r="DL33" s="634">
        <v>4955799</v>
      </c>
      <c r="DM33" s="657"/>
      <c r="DN33" s="657"/>
      <c r="DO33" s="657"/>
      <c r="DP33" s="657"/>
      <c r="DQ33" s="657"/>
      <c r="DR33" s="657"/>
      <c r="DS33" s="657"/>
      <c r="DT33" s="657"/>
      <c r="DU33" s="657"/>
      <c r="DV33" s="658"/>
      <c r="DW33" s="630">
        <v>42.5</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2560249</v>
      </c>
      <c r="CS34" s="626"/>
      <c r="CT34" s="626"/>
      <c r="CU34" s="626"/>
      <c r="CV34" s="626"/>
      <c r="CW34" s="626"/>
      <c r="CX34" s="626"/>
      <c r="CY34" s="627"/>
      <c r="CZ34" s="659">
        <v>12.7</v>
      </c>
      <c r="DA34" s="660"/>
      <c r="DB34" s="660"/>
      <c r="DC34" s="661"/>
      <c r="DD34" s="634">
        <v>1973520</v>
      </c>
      <c r="DE34" s="626"/>
      <c r="DF34" s="626"/>
      <c r="DG34" s="626"/>
      <c r="DH34" s="626"/>
      <c r="DI34" s="626"/>
      <c r="DJ34" s="626"/>
      <c r="DK34" s="627"/>
      <c r="DL34" s="634">
        <v>1627994</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721170</v>
      </c>
      <c r="S35" s="626"/>
      <c r="T35" s="626"/>
      <c r="U35" s="626"/>
      <c r="V35" s="626"/>
      <c r="W35" s="626"/>
      <c r="X35" s="626"/>
      <c r="Y35" s="627"/>
      <c r="Z35" s="628">
        <v>3.5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2620138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-533235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131709</v>
      </c>
      <c r="CS35" s="657"/>
      <c r="CT35" s="657"/>
      <c r="CU35" s="657"/>
      <c r="CV35" s="657"/>
      <c r="CW35" s="657"/>
      <c r="CX35" s="657"/>
      <c r="CY35" s="658"/>
      <c r="CZ35" s="659">
        <v>0.7</v>
      </c>
      <c r="DA35" s="660"/>
      <c r="DB35" s="660"/>
      <c r="DC35" s="661"/>
      <c r="DD35" s="634">
        <v>117198</v>
      </c>
      <c r="DE35" s="657"/>
      <c r="DF35" s="657"/>
      <c r="DG35" s="657"/>
      <c r="DH35" s="657"/>
      <c r="DI35" s="657"/>
      <c r="DJ35" s="657"/>
      <c r="DK35" s="658"/>
      <c r="DL35" s="634">
        <v>117198</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20615117</v>
      </c>
      <c r="S36" s="698"/>
      <c r="T36" s="698"/>
      <c r="U36" s="698"/>
      <c r="V36" s="698"/>
      <c r="W36" s="698"/>
      <c r="X36" s="698"/>
      <c r="Y36" s="699"/>
      <c r="Z36" s="700">
        <v>100</v>
      </c>
      <c r="AA36" s="700"/>
      <c r="AB36" s="700"/>
      <c r="AC36" s="700"/>
      <c r="AD36" s="701">
        <v>10949245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552779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-624294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1887457</v>
      </c>
      <c r="CS36" s="626"/>
      <c r="CT36" s="626"/>
      <c r="CU36" s="626"/>
      <c r="CV36" s="626"/>
      <c r="CW36" s="626"/>
      <c r="CX36" s="626"/>
      <c r="CY36" s="627"/>
      <c r="CZ36" s="659">
        <v>9.4</v>
      </c>
      <c r="DA36" s="660"/>
      <c r="DB36" s="660"/>
      <c r="DC36" s="661"/>
      <c r="DD36" s="634">
        <v>1678586</v>
      </c>
      <c r="DE36" s="626"/>
      <c r="DF36" s="626"/>
      <c r="DG36" s="626"/>
      <c r="DH36" s="626"/>
      <c r="DI36" s="626"/>
      <c r="DJ36" s="626"/>
      <c r="DK36" s="627"/>
      <c r="DL36" s="634">
        <v>1359648</v>
      </c>
      <c r="DM36" s="626"/>
      <c r="DN36" s="626"/>
      <c r="DO36" s="626"/>
      <c r="DP36" s="626"/>
      <c r="DQ36" s="626"/>
      <c r="DR36" s="626"/>
      <c r="DS36" s="626"/>
      <c r="DT36" s="626"/>
      <c r="DU36" s="626"/>
      <c r="DV36" s="627"/>
      <c r="DW36" s="630">
        <v>11.7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78527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7454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1042548</v>
      </c>
      <c r="CS37" s="657"/>
      <c r="CT37" s="657"/>
      <c r="CU37" s="657"/>
      <c r="CV37" s="657"/>
      <c r="CW37" s="657"/>
      <c r="CX37" s="657"/>
      <c r="CY37" s="658"/>
      <c r="CZ37" s="659">
        <v>5.2</v>
      </c>
      <c r="DA37" s="660"/>
      <c r="DB37" s="660"/>
      <c r="DC37" s="661"/>
      <c r="DD37" s="634">
        <v>1042548</v>
      </c>
      <c r="DE37" s="657"/>
      <c r="DF37" s="657"/>
      <c r="DG37" s="657"/>
      <c r="DH37" s="657"/>
      <c r="DI37" s="657"/>
      <c r="DJ37" s="657"/>
      <c r="DK37" s="658"/>
      <c r="DL37" s="634">
        <v>985813</v>
      </c>
      <c r="DM37" s="657"/>
      <c r="DN37" s="657"/>
      <c r="DO37" s="657"/>
      <c r="DP37" s="657"/>
      <c r="DQ37" s="657"/>
      <c r="DR37" s="657"/>
      <c r="DS37" s="657"/>
      <c r="DT37" s="657"/>
      <c r="DU37" s="657"/>
      <c r="DV37" s="658"/>
      <c r="DW37" s="630">
        <v>8.4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70635</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12116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2549503</v>
      </c>
      <c r="CS38" s="626"/>
      <c r="CT38" s="626"/>
      <c r="CU38" s="626"/>
      <c r="CV38" s="626"/>
      <c r="CW38" s="626"/>
      <c r="CX38" s="626"/>
      <c r="CY38" s="627"/>
      <c r="CZ38" s="659">
        <v>12.7</v>
      </c>
      <c r="DA38" s="660"/>
      <c r="DB38" s="660"/>
      <c r="DC38" s="661"/>
      <c r="DD38" s="634">
        <v>2219552</v>
      </c>
      <c r="DE38" s="626"/>
      <c r="DF38" s="626"/>
      <c r="DG38" s="626"/>
      <c r="DH38" s="626"/>
      <c r="DI38" s="626"/>
      <c r="DJ38" s="626"/>
      <c r="DK38" s="627"/>
      <c r="DL38" s="634">
        <v>1850959</v>
      </c>
      <c r="DM38" s="626"/>
      <c r="DN38" s="626"/>
      <c r="DO38" s="626"/>
      <c r="DP38" s="626"/>
      <c r="DQ38" s="626"/>
      <c r="DR38" s="626"/>
      <c r="DS38" s="626"/>
      <c r="DT38" s="626"/>
      <c r="DU38" s="626"/>
      <c r="DV38" s="627"/>
      <c r="DW38" s="630">
        <v>15.9</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84664</v>
      </c>
      <c r="CS39" s="657"/>
      <c r="CT39" s="657"/>
      <c r="CU39" s="657"/>
      <c r="CV39" s="657"/>
      <c r="CW39" s="657"/>
      <c r="CX39" s="657"/>
      <c r="CY39" s="658"/>
      <c r="CZ39" s="659">
        <v>0.4</v>
      </c>
      <c r="DA39" s="660"/>
      <c r="DB39" s="660"/>
      <c r="DC39" s="661"/>
      <c r="DD39" s="634">
        <v>51183</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473439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31200</v>
      </c>
      <c r="CS40" s="626"/>
      <c r="CT40" s="626"/>
      <c r="CU40" s="626"/>
      <c r="CV40" s="626"/>
      <c r="CW40" s="626"/>
      <c r="CX40" s="626"/>
      <c r="CY40" s="627"/>
      <c r="CZ40" s="659">
        <v>0.2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1444758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344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3011690</v>
      </c>
      <c r="CS42" s="626"/>
      <c r="CT42" s="626"/>
      <c r="CU42" s="626"/>
      <c r="CV42" s="626"/>
      <c r="CW42" s="626"/>
      <c r="CX42" s="626"/>
      <c r="CY42" s="627"/>
      <c r="CZ42" s="659">
        <v>15</v>
      </c>
      <c r="DA42" s="708"/>
      <c r="DB42" s="708"/>
      <c r="DC42" s="709"/>
      <c r="DD42" s="634">
        <v>658953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83175</v>
      </c>
      <c r="CS43" s="657"/>
      <c r="CT43" s="657"/>
      <c r="CU43" s="657"/>
      <c r="CV43" s="657"/>
      <c r="CW43" s="657"/>
      <c r="CX43" s="657"/>
      <c r="CY43" s="658"/>
      <c r="CZ43" s="659">
        <v>0.4</v>
      </c>
      <c r="DA43" s="660"/>
      <c r="DB43" s="660"/>
      <c r="DC43" s="661"/>
      <c r="DD43" s="634">
        <v>81981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3001215</v>
      </c>
      <c r="CS44" s="626"/>
      <c r="CT44" s="626"/>
      <c r="CU44" s="626"/>
      <c r="CV44" s="626"/>
      <c r="CW44" s="626"/>
      <c r="CX44" s="626"/>
      <c r="CY44" s="627"/>
      <c r="CZ44" s="659">
        <v>14.9</v>
      </c>
      <c r="DA44" s="708"/>
      <c r="DB44" s="708"/>
      <c r="DC44" s="709"/>
      <c r="DD44" s="634">
        <v>657894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1813198</v>
      </c>
      <c r="CS45" s="657"/>
      <c r="CT45" s="657"/>
      <c r="CU45" s="657"/>
      <c r="CV45" s="657"/>
      <c r="CW45" s="657"/>
      <c r="CX45" s="657"/>
      <c r="CY45" s="658"/>
      <c r="CZ45" s="659">
        <v>9</v>
      </c>
      <c r="DA45" s="660"/>
      <c r="DB45" s="660"/>
      <c r="DC45" s="661"/>
      <c r="DD45" s="634">
        <v>125082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1129036</v>
      </c>
      <c r="CS46" s="626"/>
      <c r="CT46" s="626"/>
      <c r="CU46" s="626"/>
      <c r="CV46" s="626"/>
      <c r="CW46" s="626"/>
      <c r="CX46" s="626"/>
      <c r="CY46" s="627"/>
      <c r="CZ46" s="659">
        <v>5.6</v>
      </c>
      <c r="DA46" s="708"/>
      <c r="DB46" s="708"/>
      <c r="DC46" s="709"/>
      <c r="DD46" s="634">
        <v>516595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10475</v>
      </c>
      <c r="CS47" s="657"/>
      <c r="CT47" s="657"/>
      <c r="CU47" s="657"/>
      <c r="CV47" s="657"/>
      <c r="CW47" s="657"/>
      <c r="CX47" s="657"/>
      <c r="CY47" s="658"/>
      <c r="CZ47" s="659">
        <v>0.1</v>
      </c>
      <c r="DA47" s="660"/>
      <c r="DB47" s="660"/>
      <c r="DC47" s="661"/>
      <c r="DD47" s="634">
        <v>1059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20117415</v>
      </c>
      <c r="CS49" s="693"/>
      <c r="CT49" s="693"/>
      <c r="CU49" s="693"/>
      <c r="CV49" s="693"/>
      <c r="CW49" s="693"/>
      <c r="CX49" s="693"/>
      <c r="CY49" s="720"/>
      <c r="CZ49" s="721">
        <v>100</v>
      </c>
      <c r="DA49" s="722"/>
      <c r="DB49" s="722"/>
      <c r="DC49" s="723"/>
      <c r="DD49" s="724">
        <v>13089892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566</v>
      </c>
      <c r="C7" s="752"/>
      <c r="D7" s="752"/>
      <c r="E7" s="752"/>
      <c r="F7" s="752"/>
      <c r="G7" s="752"/>
      <c r="H7" s="752"/>
      <c r="I7" s="752"/>
      <c r="J7" s="752"/>
      <c r="K7" s="752"/>
      <c r="L7" s="752"/>
      <c r="M7" s="752"/>
      <c r="N7" s="752"/>
      <c r="O7" s="752"/>
      <c r="P7" s="753"/>
      <c r="Q7" s="754">
        <v>20613</v>
      </c>
      <c r="R7" s="755"/>
      <c r="S7" s="755"/>
      <c r="T7" s="755"/>
      <c r="U7" s="755"/>
      <c r="V7" s="755">
        <v>20126</v>
      </c>
      <c r="W7" s="755"/>
      <c r="X7" s="755"/>
      <c r="Y7" s="755"/>
      <c r="Z7" s="755"/>
      <c r="AA7" s="755">
        <v>487</v>
      </c>
      <c r="AB7" s="755"/>
      <c r="AC7" s="755"/>
      <c r="AD7" s="755"/>
      <c r="AE7" s="756"/>
      <c r="AF7" s="757">
        <v>432</v>
      </c>
      <c r="AG7" s="758"/>
      <c r="AH7" s="758"/>
      <c r="AI7" s="758"/>
      <c r="AJ7" s="759"/>
      <c r="AK7" s="794">
        <v>420</v>
      </c>
      <c r="AL7" s="795"/>
      <c r="AM7" s="795"/>
      <c r="AN7" s="795"/>
      <c r="AO7" s="795"/>
      <c r="AP7" s="795">
        <v>18353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568</v>
      </c>
      <c r="BS7" s="798" t="s">
        <v>569</v>
      </c>
      <c r="BT7" s="799"/>
      <c r="BU7" s="799"/>
      <c r="BV7" s="799"/>
      <c r="BW7" s="799"/>
      <c r="BX7" s="799"/>
      <c r="BY7" s="799"/>
      <c r="BZ7" s="799"/>
      <c r="CA7" s="799"/>
      <c r="CB7" s="799"/>
      <c r="CC7" s="799"/>
      <c r="CD7" s="799"/>
      <c r="CE7" s="799"/>
      <c r="CF7" s="799"/>
      <c r="CG7" s="800"/>
      <c r="CH7" s="791">
        <v>3</v>
      </c>
      <c r="CI7" s="792"/>
      <c r="CJ7" s="792"/>
      <c r="CK7" s="792"/>
      <c r="CL7" s="793"/>
      <c r="CM7" s="791">
        <v>339</v>
      </c>
      <c r="CN7" s="792"/>
      <c r="CO7" s="792"/>
      <c r="CP7" s="792"/>
      <c r="CQ7" s="793"/>
      <c r="CR7" s="791">
        <v>5</v>
      </c>
      <c r="CS7" s="792"/>
      <c r="CT7" s="792"/>
      <c r="CU7" s="792"/>
      <c r="CV7" s="793"/>
      <c r="CW7" s="791" t="s">
        <v>565</v>
      </c>
      <c r="CX7" s="792"/>
      <c r="CY7" s="792"/>
      <c r="CZ7" s="792"/>
      <c r="DA7" s="793"/>
      <c r="DB7" s="791" t="s">
        <v>565</v>
      </c>
      <c r="DC7" s="792"/>
      <c r="DD7" s="792"/>
      <c r="DE7" s="792"/>
      <c r="DF7" s="793"/>
      <c r="DG7" s="791" t="s">
        <v>565</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x14ac:dyDescent="0.15">
      <c r="A8" s="214">
        <v>2</v>
      </c>
      <c r="B8" s="775" t="s">
        <v>567</v>
      </c>
      <c r="C8" s="776"/>
      <c r="D8" s="776"/>
      <c r="E8" s="776"/>
      <c r="F8" s="776"/>
      <c r="G8" s="776"/>
      <c r="H8" s="776"/>
      <c r="I8" s="776"/>
      <c r="J8" s="776"/>
      <c r="K8" s="776"/>
      <c r="L8" s="776"/>
      <c r="M8" s="776"/>
      <c r="N8" s="776"/>
      <c r="O8" s="776"/>
      <c r="P8" s="777"/>
      <c r="Q8" s="778">
        <v>10</v>
      </c>
      <c r="R8" s="779"/>
      <c r="S8" s="779"/>
      <c r="T8" s="779"/>
      <c r="U8" s="779"/>
      <c r="V8" s="779">
        <v>0</v>
      </c>
      <c r="W8" s="779"/>
      <c r="X8" s="779"/>
      <c r="Y8" s="779"/>
      <c r="Z8" s="779"/>
      <c r="AA8" s="779">
        <v>10</v>
      </c>
      <c r="AB8" s="779"/>
      <c r="AC8" s="779"/>
      <c r="AD8" s="779"/>
      <c r="AE8" s="780"/>
      <c r="AF8" s="781">
        <v>10</v>
      </c>
      <c r="AG8" s="782"/>
      <c r="AH8" s="782"/>
      <c r="AI8" s="782"/>
      <c r="AJ8" s="783"/>
      <c r="AK8" s="784" t="s">
        <v>562</v>
      </c>
      <c r="AL8" s="785"/>
      <c r="AM8" s="785"/>
      <c r="AN8" s="785"/>
      <c r="AO8" s="785"/>
      <c r="AP8" s="785" t="s">
        <v>562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v>20624</v>
      </c>
      <c r="R23" s="814"/>
      <c r="S23" s="814"/>
      <c r="T23" s="814"/>
      <c r="U23" s="814"/>
      <c r="V23" s="814">
        <v>20126</v>
      </c>
      <c r="W23" s="814"/>
      <c r="X23" s="814"/>
      <c r="Y23" s="814"/>
      <c r="Z23" s="814"/>
      <c r="AA23" s="814">
        <v>498</v>
      </c>
      <c r="AB23" s="814"/>
      <c r="AC23" s="814"/>
      <c r="AD23" s="814"/>
      <c r="AE23" s="815"/>
      <c r="AF23" s="816">
        <v>443</v>
      </c>
      <c r="AG23" s="814"/>
      <c r="AH23" s="814"/>
      <c r="AI23" s="814"/>
      <c r="AJ23" s="817"/>
      <c r="AK23" s="818"/>
      <c r="AL23" s="819"/>
      <c r="AM23" s="819"/>
      <c r="AN23" s="819"/>
      <c r="AO23" s="819"/>
      <c r="AP23" s="814">
        <v>18353</v>
      </c>
      <c r="AQ23" s="814"/>
      <c r="AR23" s="814"/>
      <c r="AS23" s="814"/>
      <c r="AT23" s="814"/>
      <c r="AU23" s="820"/>
      <c r="AV23" s="820"/>
      <c r="AW23" s="820"/>
      <c r="AX23" s="820"/>
      <c r="AY23" s="821"/>
      <c r="AZ23" s="829" t="s">
        <v>367</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564</v>
      </c>
      <c r="C28" s="752"/>
      <c r="D28" s="752"/>
      <c r="E28" s="752"/>
      <c r="F28" s="752"/>
      <c r="G28" s="752"/>
      <c r="H28" s="752"/>
      <c r="I28" s="752"/>
      <c r="J28" s="752"/>
      <c r="K28" s="752"/>
      <c r="L28" s="752"/>
      <c r="M28" s="752"/>
      <c r="N28" s="752"/>
      <c r="O28" s="752"/>
      <c r="P28" s="753"/>
      <c r="Q28" s="842">
        <v>6901</v>
      </c>
      <c r="R28" s="843"/>
      <c r="S28" s="843"/>
      <c r="T28" s="843"/>
      <c r="U28" s="843"/>
      <c r="V28" s="843">
        <v>7434</v>
      </c>
      <c r="W28" s="843"/>
      <c r="X28" s="843"/>
      <c r="Y28" s="843"/>
      <c r="Z28" s="843"/>
      <c r="AA28" s="843" t="s">
        <v>545</v>
      </c>
      <c r="AB28" s="843"/>
      <c r="AC28" s="843"/>
      <c r="AD28" s="843"/>
      <c r="AE28" s="844"/>
      <c r="AF28" s="845">
        <v>-533</v>
      </c>
      <c r="AG28" s="843"/>
      <c r="AH28" s="843"/>
      <c r="AI28" s="843"/>
      <c r="AJ28" s="846"/>
      <c r="AK28" s="847">
        <v>473</v>
      </c>
      <c r="AL28" s="838"/>
      <c r="AM28" s="838"/>
      <c r="AN28" s="838"/>
      <c r="AO28" s="838"/>
      <c r="AP28" s="838" t="s">
        <v>562</v>
      </c>
      <c r="AQ28" s="838"/>
      <c r="AR28" s="838"/>
      <c r="AS28" s="838"/>
      <c r="AT28" s="838"/>
      <c r="AU28" s="838" t="s">
        <v>562</v>
      </c>
      <c r="AV28" s="838"/>
      <c r="AW28" s="838"/>
      <c r="AX28" s="838"/>
      <c r="AY28" s="838"/>
      <c r="AZ28" s="839" t="s">
        <v>574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868</v>
      </c>
      <c r="R29" s="779"/>
      <c r="S29" s="779"/>
      <c r="T29" s="779"/>
      <c r="U29" s="779"/>
      <c r="V29" s="779">
        <v>843</v>
      </c>
      <c r="W29" s="779"/>
      <c r="X29" s="779"/>
      <c r="Y29" s="779"/>
      <c r="Z29" s="779"/>
      <c r="AA29" s="779">
        <v>25</v>
      </c>
      <c r="AB29" s="779"/>
      <c r="AC29" s="779"/>
      <c r="AD29" s="779"/>
      <c r="AE29" s="780"/>
      <c r="AF29" s="781">
        <v>25</v>
      </c>
      <c r="AG29" s="782"/>
      <c r="AH29" s="782"/>
      <c r="AI29" s="782"/>
      <c r="AJ29" s="783"/>
      <c r="AK29" s="850">
        <v>161</v>
      </c>
      <c r="AL29" s="851"/>
      <c r="AM29" s="851"/>
      <c r="AN29" s="851"/>
      <c r="AO29" s="851"/>
      <c r="AP29" s="851" t="s">
        <v>562</v>
      </c>
      <c r="AQ29" s="851"/>
      <c r="AR29" s="851"/>
      <c r="AS29" s="851"/>
      <c r="AT29" s="851"/>
      <c r="AU29" s="851" t="s">
        <v>562</v>
      </c>
      <c r="AV29" s="851"/>
      <c r="AW29" s="851"/>
      <c r="AX29" s="851"/>
      <c r="AY29" s="851"/>
      <c r="AZ29" s="852" t="s">
        <v>575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576</v>
      </c>
      <c r="C30" s="776"/>
      <c r="D30" s="776"/>
      <c r="E30" s="776"/>
      <c r="F30" s="776"/>
      <c r="G30" s="776"/>
      <c r="H30" s="776"/>
      <c r="I30" s="776"/>
      <c r="J30" s="776"/>
      <c r="K30" s="776"/>
      <c r="L30" s="776"/>
      <c r="M30" s="776"/>
      <c r="N30" s="776"/>
      <c r="O30" s="776"/>
      <c r="P30" s="777"/>
      <c r="Q30" s="778">
        <v>3956</v>
      </c>
      <c r="R30" s="779"/>
      <c r="S30" s="779"/>
      <c r="T30" s="779"/>
      <c r="U30" s="779"/>
      <c r="V30" s="779">
        <v>3870</v>
      </c>
      <c r="W30" s="779"/>
      <c r="X30" s="779"/>
      <c r="Y30" s="779"/>
      <c r="Z30" s="779"/>
      <c r="AA30" s="779">
        <v>86</v>
      </c>
      <c r="AB30" s="779"/>
      <c r="AC30" s="779"/>
      <c r="AD30" s="779"/>
      <c r="AE30" s="780"/>
      <c r="AF30" s="781">
        <v>86</v>
      </c>
      <c r="AG30" s="782"/>
      <c r="AH30" s="782"/>
      <c r="AI30" s="782"/>
      <c r="AJ30" s="783"/>
      <c r="AK30" s="850">
        <v>559</v>
      </c>
      <c r="AL30" s="851"/>
      <c r="AM30" s="851"/>
      <c r="AN30" s="851"/>
      <c r="AO30" s="851"/>
      <c r="AP30" s="851" t="s">
        <v>562</v>
      </c>
      <c r="AQ30" s="851"/>
      <c r="AR30" s="851"/>
      <c r="AS30" s="851"/>
      <c r="AT30" s="851"/>
      <c r="AU30" s="851" t="s">
        <v>562</v>
      </c>
      <c r="AV30" s="851"/>
      <c r="AW30" s="851"/>
      <c r="AX30" s="851"/>
      <c r="AY30" s="851"/>
      <c r="AZ30" s="852" t="s">
        <v>575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379</v>
      </c>
      <c r="C31" s="776"/>
      <c r="D31" s="776"/>
      <c r="E31" s="776"/>
      <c r="F31" s="776"/>
      <c r="G31" s="776"/>
      <c r="H31" s="776"/>
      <c r="I31" s="776"/>
      <c r="J31" s="776"/>
      <c r="K31" s="776"/>
      <c r="L31" s="776"/>
      <c r="M31" s="776"/>
      <c r="N31" s="776"/>
      <c r="O31" s="776"/>
      <c r="P31" s="777"/>
      <c r="Q31" s="778">
        <v>52</v>
      </c>
      <c r="R31" s="779"/>
      <c r="S31" s="779"/>
      <c r="T31" s="779"/>
      <c r="U31" s="779"/>
      <c r="V31" s="779">
        <v>35</v>
      </c>
      <c r="W31" s="779"/>
      <c r="X31" s="779"/>
      <c r="Y31" s="779"/>
      <c r="Z31" s="779"/>
      <c r="AA31" s="779">
        <v>17</v>
      </c>
      <c r="AB31" s="779"/>
      <c r="AC31" s="779"/>
      <c r="AD31" s="779"/>
      <c r="AE31" s="780"/>
      <c r="AF31" s="781">
        <v>17</v>
      </c>
      <c r="AG31" s="782"/>
      <c r="AH31" s="782"/>
      <c r="AI31" s="782"/>
      <c r="AJ31" s="783"/>
      <c r="AK31" s="850" t="s">
        <v>562</v>
      </c>
      <c r="AL31" s="851"/>
      <c r="AM31" s="851"/>
      <c r="AN31" s="851"/>
      <c r="AO31" s="851"/>
      <c r="AP31" s="851" t="s">
        <v>562</v>
      </c>
      <c r="AQ31" s="851"/>
      <c r="AR31" s="851"/>
      <c r="AS31" s="851"/>
      <c r="AT31" s="851"/>
      <c r="AU31" s="851" t="s">
        <v>562</v>
      </c>
      <c r="AV31" s="851"/>
      <c r="AW31" s="851"/>
      <c r="AX31" s="851"/>
      <c r="AY31" s="851"/>
      <c r="AZ31" s="852" t="s">
        <v>574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380</v>
      </c>
      <c r="C32" s="776"/>
      <c r="D32" s="776"/>
      <c r="E32" s="776"/>
      <c r="F32" s="776"/>
      <c r="G32" s="776"/>
      <c r="H32" s="776"/>
      <c r="I32" s="776"/>
      <c r="J32" s="776"/>
      <c r="K32" s="776"/>
      <c r="L32" s="776"/>
      <c r="M32" s="776"/>
      <c r="N32" s="776"/>
      <c r="O32" s="776"/>
      <c r="P32" s="777"/>
      <c r="Q32" s="778">
        <v>2396</v>
      </c>
      <c r="R32" s="779"/>
      <c r="S32" s="779"/>
      <c r="T32" s="779"/>
      <c r="U32" s="779"/>
      <c r="V32" s="779">
        <v>2391</v>
      </c>
      <c r="W32" s="779"/>
      <c r="X32" s="779"/>
      <c r="Y32" s="779"/>
      <c r="Z32" s="779"/>
      <c r="AA32" s="779">
        <v>5</v>
      </c>
      <c r="AB32" s="779"/>
      <c r="AC32" s="779"/>
      <c r="AD32" s="779"/>
      <c r="AE32" s="780"/>
      <c r="AF32" s="781">
        <v>3</v>
      </c>
      <c r="AG32" s="782"/>
      <c r="AH32" s="782"/>
      <c r="AI32" s="782"/>
      <c r="AJ32" s="783"/>
      <c r="AK32" s="850">
        <v>553</v>
      </c>
      <c r="AL32" s="851"/>
      <c r="AM32" s="851"/>
      <c r="AN32" s="851"/>
      <c r="AO32" s="851"/>
      <c r="AP32" s="851">
        <v>11523</v>
      </c>
      <c r="AQ32" s="851"/>
      <c r="AR32" s="851"/>
      <c r="AS32" s="851"/>
      <c r="AT32" s="851"/>
      <c r="AU32" s="851">
        <v>7697</v>
      </c>
      <c r="AV32" s="851"/>
      <c r="AW32" s="851"/>
      <c r="AX32" s="851"/>
      <c r="AY32" s="851"/>
      <c r="AZ32" s="852" t="s">
        <v>562</v>
      </c>
      <c r="BA32" s="852"/>
      <c r="BB32" s="852"/>
      <c r="BC32" s="852"/>
      <c r="BD32" s="852"/>
      <c r="BE32" s="848" t="s">
        <v>381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382</v>
      </c>
      <c r="C33" s="776"/>
      <c r="D33" s="776"/>
      <c r="E33" s="776"/>
      <c r="F33" s="776"/>
      <c r="G33" s="776"/>
      <c r="H33" s="776"/>
      <c r="I33" s="776"/>
      <c r="J33" s="776"/>
      <c r="K33" s="776"/>
      <c r="L33" s="776"/>
      <c r="M33" s="776"/>
      <c r="N33" s="776"/>
      <c r="O33" s="776"/>
      <c r="P33" s="777"/>
      <c r="Q33" s="778">
        <v>266</v>
      </c>
      <c r="R33" s="779"/>
      <c r="S33" s="779"/>
      <c r="T33" s="779"/>
      <c r="U33" s="779"/>
      <c r="V33" s="779">
        <v>266</v>
      </c>
      <c r="W33" s="779"/>
      <c r="X33" s="779"/>
      <c r="Y33" s="779"/>
      <c r="Z33" s="779"/>
      <c r="AA33" s="779" t="s">
        <v>574</v>
      </c>
      <c r="AB33" s="779"/>
      <c r="AC33" s="779"/>
      <c r="AD33" s="779"/>
      <c r="AE33" s="780"/>
      <c r="AF33" s="781" t="s">
        <v>111</v>
      </c>
      <c r="AG33" s="782"/>
      <c r="AH33" s="782"/>
      <c r="AI33" s="782"/>
      <c r="AJ33" s="783"/>
      <c r="AK33" s="850">
        <v>79</v>
      </c>
      <c r="AL33" s="851"/>
      <c r="AM33" s="851"/>
      <c r="AN33" s="851"/>
      <c r="AO33" s="851"/>
      <c r="AP33" s="851">
        <v>498</v>
      </c>
      <c r="AQ33" s="851"/>
      <c r="AR33" s="851"/>
      <c r="AS33" s="851"/>
      <c r="AT33" s="851"/>
      <c r="AU33" s="851">
        <v>452</v>
      </c>
      <c r="AV33" s="851"/>
      <c r="AW33" s="851"/>
      <c r="AX33" s="851"/>
      <c r="AY33" s="851"/>
      <c r="AZ33" s="852" t="s">
        <v>562</v>
      </c>
      <c r="BA33" s="852"/>
      <c r="BB33" s="852"/>
      <c r="BC33" s="852"/>
      <c r="BD33" s="852"/>
      <c r="BE33" s="848" t="s">
        <v>381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-403</v>
      </c>
      <c r="AG63" s="862"/>
      <c r="AH63" s="862"/>
      <c r="AI63" s="862"/>
      <c r="AJ63" s="863"/>
      <c r="AK63" s="864"/>
      <c r="AL63" s="859"/>
      <c r="AM63" s="859"/>
      <c r="AN63" s="859"/>
      <c r="AO63" s="859"/>
      <c r="AP63" s="862">
        <v>12021</v>
      </c>
      <c r="AQ63" s="862"/>
      <c r="AR63" s="862"/>
      <c r="AS63" s="862"/>
      <c r="AT63" s="862"/>
      <c r="AU63" s="862">
        <v>8149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387</v>
      </c>
      <c r="R66" s="738"/>
      <c r="S66" s="738"/>
      <c r="T66" s="738"/>
      <c r="U66" s="739"/>
      <c r="V66" s="737" t="s">
        <v>388</v>
      </c>
      <c r="W66" s="738"/>
      <c r="X66" s="738"/>
      <c r="Y66" s="738"/>
      <c r="Z66" s="739"/>
      <c r="AA66" s="737" t="s">
        <v>389</v>
      </c>
      <c r="AB66" s="738"/>
      <c r="AC66" s="738"/>
      <c r="AD66" s="738"/>
      <c r="AE66" s="739"/>
      <c r="AF66" s="872" t="s">
        <v>390</v>
      </c>
      <c r="AG66" s="833"/>
      <c r="AH66" s="833"/>
      <c r="AI66" s="833"/>
      <c r="AJ66" s="873"/>
      <c r="AK66" s="737" t="s">
        <v>391</v>
      </c>
      <c r="AL66" s="761"/>
      <c r="AM66" s="761"/>
      <c r="AN66" s="761"/>
      <c r="AO66" s="762"/>
      <c r="AP66" s="737" t="s">
        <v>392</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240</v>
      </c>
      <c r="R68" s="886"/>
      <c r="S68" s="886"/>
      <c r="T68" s="886"/>
      <c r="U68" s="886"/>
      <c r="V68" s="886">
        <v>156</v>
      </c>
      <c r="W68" s="886"/>
      <c r="X68" s="886"/>
      <c r="Y68" s="886"/>
      <c r="Z68" s="886"/>
      <c r="AA68" s="886">
        <v>84</v>
      </c>
      <c r="AB68" s="886"/>
      <c r="AC68" s="886"/>
      <c r="AD68" s="886"/>
      <c r="AE68" s="886"/>
      <c r="AF68" s="886">
        <v>84</v>
      </c>
      <c r="AG68" s="886"/>
      <c r="AH68" s="886"/>
      <c r="AI68" s="886"/>
      <c r="AJ68" s="886"/>
      <c r="AK68" s="886" t="s">
        <v>563</v>
      </c>
      <c r="AL68" s="886"/>
      <c r="AM68" s="886"/>
      <c r="AN68" s="886"/>
      <c r="AO68" s="886"/>
      <c r="AP68" s="886" t="s">
        <v>562</v>
      </c>
      <c r="AQ68" s="886"/>
      <c r="AR68" s="886"/>
      <c r="AS68" s="886"/>
      <c r="AT68" s="886"/>
      <c r="AU68" s="886" t="s">
        <v>562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573</v>
      </c>
      <c r="C69" s="894"/>
      <c r="D69" s="894"/>
      <c r="E69" s="894"/>
      <c r="F69" s="894"/>
      <c r="G69" s="894"/>
      <c r="H69" s="894"/>
      <c r="I69" s="894"/>
      <c r="J69" s="894"/>
      <c r="K69" s="894"/>
      <c r="L69" s="894"/>
      <c r="M69" s="894"/>
      <c r="N69" s="894"/>
      <c r="O69" s="894"/>
      <c r="P69" s="895"/>
      <c r="Q69" s="896">
        <v>386</v>
      </c>
      <c r="R69" s="851"/>
      <c r="S69" s="851"/>
      <c r="T69" s="851"/>
      <c r="U69" s="851"/>
      <c r="V69" s="851">
        <v>335</v>
      </c>
      <c r="W69" s="851"/>
      <c r="X69" s="851"/>
      <c r="Y69" s="851"/>
      <c r="Z69" s="851"/>
      <c r="AA69" s="851">
        <v>51</v>
      </c>
      <c r="AB69" s="851"/>
      <c r="AC69" s="851"/>
      <c r="AD69" s="851"/>
      <c r="AE69" s="851"/>
      <c r="AF69" s="851">
        <v>51</v>
      </c>
      <c r="AG69" s="851"/>
      <c r="AH69" s="851"/>
      <c r="AI69" s="851"/>
      <c r="AJ69" s="851"/>
      <c r="AK69" s="851" t="s">
        <v>562</v>
      </c>
      <c r="AL69" s="851"/>
      <c r="AM69" s="851"/>
      <c r="AN69" s="851"/>
      <c r="AO69" s="851"/>
      <c r="AP69" s="851" t="s">
        <v>562</v>
      </c>
      <c r="AQ69" s="851"/>
      <c r="AR69" s="851"/>
      <c r="AS69" s="851"/>
      <c r="AT69" s="851"/>
      <c r="AU69" s="851" t="s">
        <v>562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101</v>
      </c>
      <c r="R70" s="851"/>
      <c r="S70" s="851"/>
      <c r="T70" s="851"/>
      <c r="U70" s="851"/>
      <c r="V70" s="851">
        <v>101</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562</v>
      </c>
      <c r="AQ70" s="851"/>
      <c r="AR70" s="851"/>
      <c r="AS70" s="851"/>
      <c r="AT70" s="851"/>
      <c r="AU70" s="851" t="s">
        <v>562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12059</v>
      </c>
      <c r="R71" s="851"/>
      <c r="S71" s="851"/>
      <c r="T71" s="851"/>
      <c r="U71" s="851"/>
      <c r="V71" s="851">
        <v>11158</v>
      </c>
      <c r="W71" s="851"/>
      <c r="X71" s="851"/>
      <c r="Y71" s="851"/>
      <c r="Z71" s="851"/>
      <c r="AA71" s="851">
        <v>900</v>
      </c>
      <c r="AB71" s="851"/>
      <c r="AC71" s="851"/>
      <c r="AD71" s="851"/>
      <c r="AE71" s="851"/>
      <c r="AF71" s="851">
        <v>900</v>
      </c>
      <c r="AG71" s="851"/>
      <c r="AH71" s="851"/>
      <c r="AI71" s="851"/>
      <c r="AJ71" s="851"/>
      <c r="AK71" s="851" t="s">
        <v>562</v>
      </c>
      <c r="AL71" s="851"/>
      <c r="AM71" s="851"/>
      <c r="AN71" s="851"/>
      <c r="AO71" s="851"/>
      <c r="AP71" s="851" t="s">
        <v>562</v>
      </c>
      <c r="AQ71" s="851"/>
      <c r="AR71" s="851"/>
      <c r="AS71" s="851"/>
      <c r="AT71" s="851"/>
      <c r="AU71" s="851" t="s">
        <v>562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70</v>
      </c>
      <c r="R72" s="851"/>
      <c r="S72" s="851"/>
      <c r="T72" s="851"/>
      <c r="U72" s="851"/>
      <c r="V72" s="851">
        <v>70</v>
      </c>
      <c r="W72" s="851"/>
      <c r="X72" s="851"/>
      <c r="Y72" s="851"/>
      <c r="Z72" s="851"/>
      <c r="AA72" s="851" t="s">
        <v>572</v>
      </c>
      <c r="AB72" s="851"/>
      <c r="AC72" s="851"/>
      <c r="AD72" s="851"/>
      <c r="AE72" s="851"/>
      <c r="AF72" s="851" t="s">
        <v>571</v>
      </c>
      <c r="AG72" s="851"/>
      <c r="AH72" s="851"/>
      <c r="AI72" s="851"/>
      <c r="AJ72" s="851"/>
      <c r="AK72" s="851" t="s">
        <v>562</v>
      </c>
      <c r="AL72" s="851"/>
      <c r="AM72" s="851"/>
      <c r="AN72" s="851"/>
      <c r="AO72" s="851"/>
      <c r="AP72" s="851" t="s">
        <v>562</v>
      </c>
      <c r="AQ72" s="851"/>
      <c r="AR72" s="851"/>
      <c r="AS72" s="851"/>
      <c r="AT72" s="851"/>
      <c r="AU72" s="851" t="s">
        <v>562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34</v>
      </c>
      <c r="R73" s="851"/>
      <c r="S73" s="851"/>
      <c r="T73" s="851"/>
      <c r="U73" s="851"/>
      <c r="V73" s="851">
        <v>31</v>
      </c>
      <c r="W73" s="851"/>
      <c r="X73" s="851"/>
      <c r="Y73" s="851"/>
      <c r="Z73" s="851"/>
      <c r="AA73" s="851">
        <v>3</v>
      </c>
      <c r="AB73" s="851"/>
      <c r="AC73" s="851"/>
      <c r="AD73" s="851"/>
      <c r="AE73" s="851"/>
      <c r="AF73" s="851">
        <v>3</v>
      </c>
      <c r="AG73" s="851"/>
      <c r="AH73" s="851"/>
      <c r="AI73" s="851"/>
      <c r="AJ73" s="851"/>
      <c r="AK73" s="851" t="s">
        <v>563</v>
      </c>
      <c r="AL73" s="851"/>
      <c r="AM73" s="851"/>
      <c r="AN73" s="851"/>
      <c r="AO73" s="851"/>
      <c r="AP73" s="851" t="s">
        <v>562</v>
      </c>
      <c r="AQ73" s="851"/>
      <c r="AR73" s="851"/>
      <c r="AS73" s="851"/>
      <c r="AT73" s="851"/>
      <c r="AU73" s="851" t="s">
        <v>562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551</v>
      </c>
      <c r="C74" s="894"/>
      <c r="D74" s="894"/>
      <c r="E74" s="894"/>
      <c r="F74" s="894"/>
      <c r="G74" s="894"/>
      <c r="H74" s="894"/>
      <c r="I74" s="894"/>
      <c r="J74" s="894"/>
      <c r="K74" s="894"/>
      <c r="L74" s="894"/>
      <c r="M74" s="894"/>
      <c r="N74" s="894"/>
      <c r="O74" s="894"/>
      <c r="P74" s="895"/>
      <c r="Q74" s="896">
        <v>62</v>
      </c>
      <c r="R74" s="851"/>
      <c r="S74" s="851"/>
      <c r="T74" s="851"/>
      <c r="U74" s="851"/>
      <c r="V74" s="851">
        <v>49</v>
      </c>
      <c r="W74" s="851"/>
      <c r="X74" s="851"/>
      <c r="Y74" s="851"/>
      <c r="Z74" s="851"/>
      <c r="AA74" s="851">
        <v>13</v>
      </c>
      <c r="AB74" s="851"/>
      <c r="AC74" s="851"/>
      <c r="AD74" s="851"/>
      <c r="AE74" s="851"/>
      <c r="AF74" s="851">
        <v>13</v>
      </c>
      <c r="AG74" s="851"/>
      <c r="AH74" s="851"/>
      <c r="AI74" s="851"/>
      <c r="AJ74" s="851"/>
      <c r="AK74" s="851" t="s">
        <v>563</v>
      </c>
      <c r="AL74" s="851"/>
      <c r="AM74" s="851"/>
      <c r="AN74" s="851"/>
      <c r="AO74" s="851"/>
      <c r="AP74" s="851" t="s">
        <v>562</v>
      </c>
      <c r="AQ74" s="851"/>
      <c r="AR74" s="851"/>
      <c r="AS74" s="851"/>
      <c r="AT74" s="851"/>
      <c r="AU74" s="851" t="s">
        <v>562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552</v>
      </c>
      <c r="C75" s="894"/>
      <c r="D75" s="894"/>
      <c r="E75" s="894"/>
      <c r="F75" s="894"/>
      <c r="G75" s="894"/>
      <c r="H75" s="894"/>
      <c r="I75" s="894"/>
      <c r="J75" s="894"/>
      <c r="K75" s="894"/>
      <c r="L75" s="894"/>
      <c r="M75" s="894"/>
      <c r="N75" s="894"/>
      <c r="O75" s="894"/>
      <c r="P75" s="895"/>
      <c r="Q75" s="899">
        <v>35</v>
      </c>
      <c r="R75" s="900"/>
      <c r="S75" s="900"/>
      <c r="T75" s="900"/>
      <c r="U75" s="850"/>
      <c r="V75" s="901">
        <v>34</v>
      </c>
      <c r="W75" s="900"/>
      <c r="X75" s="900"/>
      <c r="Y75" s="900"/>
      <c r="Z75" s="850"/>
      <c r="AA75" s="901">
        <v>2</v>
      </c>
      <c r="AB75" s="900"/>
      <c r="AC75" s="900"/>
      <c r="AD75" s="900"/>
      <c r="AE75" s="850"/>
      <c r="AF75" s="901">
        <v>2</v>
      </c>
      <c r="AG75" s="900"/>
      <c r="AH75" s="900"/>
      <c r="AI75" s="900"/>
      <c r="AJ75" s="850"/>
      <c r="AK75" s="901">
        <v>10</v>
      </c>
      <c r="AL75" s="900"/>
      <c r="AM75" s="900"/>
      <c r="AN75" s="900"/>
      <c r="AO75" s="850"/>
      <c r="AP75" s="901" t="s">
        <v>562</v>
      </c>
      <c r="AQ75" s="900"/>
      <c r="AR75" s="900"/>
      <c r="AS75" s="900"/>
      <c r="AT75" s="850"/>
      <c r="AU75" s="901" t="s">
        <v>562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553</v>
      </c>
      <c r="C76" s="894"/>
      <c r="D76" s="894"/>
      <c r="E76" s="894"/>
      <c r="F76" s="894"/>
      <c r="G76" s="894"/>
      <c r="H76" s="894"/>
      <c r="I76" s="894"/>
      <c r="J76" s="894"/>
      <c r="K76" s="894"/>
      <c r="L76" s="894"/>
      <c r="M76" s="894"/>
      <c r="N76" s="894"/>
      <c r="O76" s="894"/>
      <c r="P76" s="895"/>
      <c r="Q76" s="899">
        <v>4641</v>
      </c>
      <c r="R76" s="900"/>
      <c r="S76" s="900"/>
      <c r="T76" s="900"/>
      <c r="U76" s="850"/>
      <c r="V76" s="901">
        <v>4397</v>
      </c>
      <c r="W76" s="900"/>
      <c r="X76" s="900"/>
      <c r="Y76" s="900"/>
      <c r="Z76" s="850"/>
      <c r="AA76" s="901">
        <v>244</v>
      </c>
      <c r="AB76" s="900"/>
      <c r="AC76" s="900"/>
      <c r="AD76" s="900"/>
      <c r="AE76" s="850"/>
      <c r="AF76" s="901">
        <v>244</v>
      </c>
      <c r="AG76" s="900"/>
      <c r="AH76" s="900"/>
      <c r="AI76" s="900"/>
      <c r="AJ76" s="850"/>
      <c r="AK76" s="901" t="s">
        <v>572</v>
      </c>
      <c r="AL76" s="900"/>
      <c r="AM76" s="900"/>
      <c r="AN76" s="900"/>
      <c r="AO76" s="850"/>
      <c r="AP76" s="901">
        <v>2200</v>
      </c>
      <c r="AQ76" s="900"/>
      <c r="AR76" s="900"/>
      <c r="AS76" s="900"/>
      <c r="AT76" s="850"/>
      <c r="AU76" s="901">
        <v>243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554</v>
      </c>
      <c r="C77" s="894"/>
      <c r="D77" s="894"/>
      <c r="E77" s="894"/>
      <c r="F77" s="894"/>
      <c r="G77" s="894"/>
      <c r="H77" s="894"/>
      <c r="I77" s="894"/>
      <c r="J77" s="894"/>
      <c r="K77" s="894"/>
      <c r="L77" s="894"/>
      <c r="M77" s="894"/>
      <c r="N77" s="894"/>
      <c r="O77" s="894"/>
      <c r="P77" s="895"/>
      <c r="Q77" s="899">
        <v>2324</v>
      </c>
      <c r="R77" s="900"/>
      <c r="S77" s="900"/>
      <c r="T77" s="900"/>
      <c r="U77" s="850"/>
      <c r="V77" s="901">
        <v>2282</v>
      </c>
      <c r="W77" s="900"/>
      <c r="X77" s="900"/>
      <c r="Y77" s="900"/>
      <c r="Z77" s="850"/>
      <c r="AA77" s="901">
        <v>41</v>
      </c>
      <c r="AB77" s="900"/>
      <c r="AC77" s="900"/>
      <c r="AD77" s="900"/>
      <c r="AE77" s="850"/>
      <c r="AF77" s="901">
        <v>41</v>
      </c>
      <c r="AG77" s="900"/>
      <c r="AH77" s="900"/>
      <c r="AI77" s="900"/>
      <c r="AJ77" s="850"/>
      <c r="AK77" s="901" t="s">
        <v>571</v>
      </c>
      <c r="AL77" s="900"/>
      <c r="AM77" s="900"/>
      <c r="AN77" s="900"/>
      <c r="AO77" s="850"/>
      <c r="AP77" s="901">
        <v>4239</v>
      </c>
      <c r="AQ77" s="900"/>
      <c r="AR77" s="900"/>
      <c r="AS77" s="900"/>
      <c r="AT77" s="850"/>
      <c r="AU77" s="901">
        <v>1411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555</v>
      </c>
      <c r="C78" s="894"/>
      <c r="D78" s="894"/>
      <c r="E78" s="894"/>
      <c r="F78" s="894"/>
      <c r="G78" s="894"/>
      <c r="H78" s="894"/>
      <c r="I78" s="894"/>
      <c r="J78" s="894"/>
      <c r="K78" s="894"/>
      <c r="L78" s="894"/>
      <c r="M78" s="894"/>
      <c r="N78" s="894"/>
      <c r="O78" s="894"/>
      <c r="P78" s="895"/>
      <c r="Q78" s="896">
        <v>202</v>
      </c>
      <c r="R78" s="851"/>
      <c r="S78" s="851"/>
      <c r="T78" s="851"/>
      <c r="U78" s="851"/>
      <c r="V78" s="851">
        <v>197</v>
      </c>
      <c r="W78" s="851"/>
      <c r="X78" s="851"/>
      <c r="Y78" s="851"/>
      <c r="Z78" s="851"/>
      <c r="AA78" s="851">
        <v>5</v>
      </c>
      <c r="AB78" s="851"/>
      <c r="AC78" s="851"/>
      <c r="AD78" s="851"/>
      <c r="AE78" s="851"/>
      <c r="AF78" s="851">
        <v>5</v>
      </c>
      <c r="AG78" s="851"/>
      <c r="AH78" s="851"/>
      <c r="AI78" s="851"/>
      <c r="AJ78" s="851"/>
      <c r="AK78" s="851">
        <v>17</v>
      </c>
      <c r="AL78" s="851"/>
      <c r="AM78" s="851"/>
      <c r="AN78" s="851"/>
      <c r="AO78" s="851"/>
      <c r="AP78" s="851" t="s">
        <v>562</v>
      </c>
      <c r="AQ78" s="851"/>
      <c r="AR78" s="851"/>
      <c r="AS78" s="851"/>
      <c r="AT78" s="851"/>
      <c r="AU78" s="851" t="s">
        <v>562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556</v>
      </c>
      <c r="C79" s="894"/>
      <c r="D79" s="894"/>
      <c r="E79" s="894"/>
      <c r="F79" s="894"/>
      <c r="G79" s="894"/>
      <c r="H79" s="894"/>
      <c r="I79" s="894"/>
      <c r="J79" s="894"/>
      <c r="K79" s="894"/>
      <c r="L79" s="894"/>
      <c r="M79" s="894"/>
      <c r="N79" s="894"/>
      <c r="O79" s="894"/>
      <c r="P79" s="895"/>
      <c r="Q79" s="896">
        <v>64</v>
      </c>
      <c r="R79" s="851"/>
      <c r="S79" s="851"/>
      <c r="T79" s="851"/>
      <c r="U79" s="851"/>
      <c r="V79" s="851">
        <v>64</v>
      </c>
      <c r="W79" s="851"/>
      <c r="X79" s="851"/>
      <c r="Y79" s="851"/>
      <c r="Z79" s="851"/>
      <c r="AA79" s="851" t="s">
        <v>572</v>
      </c>
      <c r="AB79" s="851"/>
      <c r="AC79" s="851"/>
      <c r="AD79" s="851"/>
      <c r="AE79" s="851"/>
      <c r="AF79" s="851" t="s">
        <v>571</v>
      </c>
      <c r="AG79" s="851"/>
      <c r="AH79" s="851"/>
      <c r="AI79" s="851"/>
      <c r="AJ79" s="851"/>
      <c r="AK79" s="851" t="s">
        <v>571</v>
      </c>
      <c r="AL79" s="851"/>
      <c r="AM79" s="851"/>
      <c r="AN79" s="851"/>
      <c r="AO79" s="851"/>
      <c r="AP79" s="851" t="s">
        <v>562</v>
      </c>
      <c r="AQ79" s="851"/>
      <c r="AR79" s="851"/>
      <c r="AS79" s="851"/>
      <c r="AT79" s="851"/>
      <c r="AU79" s="851" t="s">
        <v>562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557</v>
      </c>
      <c r="C80" s="894"/>
      <c r="D80" s="894"/>
      <c r="E80" s="894"/>
      <c r="F80" s="894"/>
      <c r="G80" s="894"/>
      <c r="H80" s="894"/>
      <c r="I80" s="894"/>
      <c r="J80" s="894"/>
      <c r="K80" s="894"/>
      <c r="L80" s="894"/>
      <c r="M80" s="894"/>
      <c r="N80" s="894"/>
      <c r="O80" s="894"/>
      <c r="P80" s="895"/>
      <c r="Q80" s="896">
        <v>489</v>
      </c>
      <c r="R80" s="851"/>
      <c r="S80" s="851"/>
      <c r="T80" s="851"/>
      <c r="U80" s="851"/>
      <c r="V80" s="851">
        <v>416</v>
      </c>
      <c r="W80" s="851"/>
      <c r="X80" s="851"/>
      <c r="Y80" s="851"/>
      <c r="Z80" s="851"/>
      <c r="AA80" s="851">
        <v>72</v>
      </c>
      <c r="AB80" s="851"/>
      <c r="AC80" s="851"/>
      <c r="AD80" s="851"/>
      <c r="AE80" s="851"/>
      <c r="AF80" s="851">
        <v>72</v>
      </c>
      <c r="AG80" s="851"/>
      <c r="AH80" s="851"/>
      <c r="AI80" s="851"/>
      <c r="AJ80" s="851"/>
      <c r="AK80" s="851">
        <v>61</v>
      </c>
      <c r="AL80" s="851"/>
      <c r="AM80" s="851"/>
      <c r="AN80" s="851"/>
      <c r="AO80" s="851"/>
      <c r="AP80" s="851" t="s">
        <v>562</v>
      </c>
      <c r="AQ80" s="851"/>
      <c r="AR80" s="851"/>
      <c r="AS80" s="851"/>
      <c r="AT80" s="851"/>
      <c r="AU80" s="851" t="s">
        <v>562</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558</v>
      </c>
      <c r="C81" s="894"/>
      <c r="D81" s="894"/>
      <c r="E81" s="894"/>
      <c r="F81" s="894"/>
      <c r="G81" s="894"/>
      <c r="H81" s="894"/>
      <c r="I81" s="894"/>
      <c r="J81" s="894"/>
      <c r="K81" s="894"/>
      <c r="L81" s="894"/>
      <c r="M81" s="894"/>
      <c r="N81" s="894"/>
      <c r="O81" s="894"/>
      <c r="P81" s="895"/>
      <c r="Q81" s="896">
        <v>744266</v>
      </c>
      <c r="R81" s="851"/>
      <c r="S81" s="851"/>
      <c r="T81" s="851"/>
      <c r="U81" s="851"/>
      <c r="V81" s="851">
        <v>712499</v>
      </c>
      <c r="W81" s="851"/>
      <c r="X81" s="851"/>
      <c r="Y81" s="851"/>
      <c r="Z81" s="851"/>
      <c r="AA81" s="851">
        <v>31767</v>
      </c>
      <c r="AB81" s="851"/>
      <c r="AC81" s="851"/>
      <c r="AD81" s="851"/>
      <c r="AE81" s="851"/>
      <c r="AF81" s="851">
        <v>31767</v>
      </c>
      <c r="AG81" s="851"/>
      <c r="AH81" s="851"/>
      <c r="AI81" s="851"/>
      <c r="AJ81" s="851"/>
      <c r="AK81" s="851" t="s">
        <v>571</v>
      </c>
      <c r="AL81" s="851"/>
      <c r="AM81" s="851"/>
      <c r="AN81" s="851"/>
      <c r="AO81" s="851"/>
      <c r="AP81" s="851" t="s">
        <v>562</v>
      </c>
      <c r="AQ81" s="851"/>
      <c r="AR81" s="851"/>
      <c r="AS81" s="851"/>
      <c r="AT81" s="851"/>
      <c r="AU81" s="851" t="s">
        <v>562</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559</v>
      </c>
      <c r="C82" s="894"/>
      <c r="D82" s="894"/>
      <c r="E82" s="894"/>
      <c r="F82" s="894"/>
      <c r="G82" s="894"/>
      <c r="H82" s="894"/>
      <c r="I82" s="894"/>
      <c r="J82" s="894"/>
      <c r="K82" s="894"/>
      <c r="L82" s="894"/>
      <c r="M82" s="894"/>
      <c r="N82" s="894"/>
      <c r="O82" s="894"/>
      <c r="P82" s="895"/>
      <c r="Q82" s="896">
        <v>1481</v>
      </c>
      <c r="R82" s="851"/>
      <c r="S82" s="851"/>
      <c r="T82" s="851"/>
      <c r="U82" s="851"/>
      <c r="V82" s="851">
        <v>1392</v>
      </c>
      <c r="W82" s="851"/>
      <c r="X82" s="851"/>
      <c r="Y82" s="851"/>
      <c r="Z82" s="851"/>
      <c r="AA82" s="851">
        <v>88</v>
      </c>
      <c r="AB82" s="851"/>
      <c r="AC82" s="851"/>
      <c r="AD82" s="851"/>
      <c r="AE82" s="851"/>
      <c r="AF82" s="851">
        <v>1971</v>
      </c>
      <c r="AG82" s="851"/>
      <c r="AH82" s="851"/>
      <c r="AI82" s="851"/>
      <c r="AJ82" s="851"/>
      <c r="AK82" s="851" t="s">
        <v>575</v>
      </c>
      <c r="AL82" s="851"/>
      <c r="AM82" s="851"/>
      <c r="AN82" s="851"/>
      <c r="AO82" s="851"/>
      <c r="AP82" s="851">
        <v>781</v>
      </c>
      <c r="AQ82" s="851"/>
      <c r="AR82" s="851"/>
      <c r="AS82" s="851"/>
      <c r="AT82" s="851"/>
      <c r="AU82" s="851" t="s">
        <v>562</v>
      </c>
      <c r="AV82" s="851"/>
      <c r="AW82" s="851"/>
      <c r="AX82" s="851"/>
      <c r="AY82" s="851"/>
      <c r="AZ82" s="897" t="s">
        <v>570</v>
      </c>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560</v>
      </c>
      <c r="C83" s="894"/>
      <c r="D83" s="894"/>
      <c r="E83" s="894"/>
      <c r="F83" s="894"/>
      <c r="G83" s="894"/>
      <c r="H83" s="894"/>
      <c r="I83" s="894"/>
      <c r="J83" s="894"/>
      <c r="K83" s="894"/>
      <c r="L83" s="894"/>
      <c r="M83" s="894"/>
      <c r="N83" s="894"/>
      <c r="O83" s="894"/>
      <c r="P83" s="895"/>
      <c r="Q83" s="896">
        <v>540</v>
      </c>
      <c r="R83" s="851"/>
      <c r="S83" s="851"/>
      <c r="T83" s="851"/>
      <c r="U83" s="851"/>
      <c r="V83" s="851">
        <v>486</v>
      </c>
      <c r="W83" s="851"/>
      <c r="X83" s="851"/>
      <c r="Y83" s="851"/>
      <c r="Z83" s="851"/>
      <c r="AA83" s="851">
        <v>54</v>
      </c>
      <c r="AB83" s="851"/>
      <c r="AC83" s="851"/>
      <c r="AD83" s="851"/>
      <c r="AE83" s="851"/>
      <c r="AF83" s="851">
        <v>1352</v>
      </c>
      <c r="AG83" s="851"/>
      <c r="AH83" s="851"/>
      <c r="AI83" s="851"/>
      <c r="AJ83" s="851"/>
      <c r="AK83" s="851" t="s">
        <v>575</v>
      </c>
      <c r="AL83" s="851"/>
      <c r="AM83" s="851"/>
      <c r="AN83" s="851"/>
      <c r="AO83" s="851"/>
      <c r="AP83" s="851">
        <v>2420</v>
      </c>
      <c r="AQ83" s="851"/>
      <c r="AR83" s="851"/>
      <c r="AS83" s="851"/>
      <c r="AT83" s="851"/>
      <c r="AU83" s="851" t="s">
        <v>562</v>
      </c>
      <c r="AV83" s="851"/>
      <c r="AW83" s="851"/>
      <c r="AX83" s="851"/>
      <c r="AY83" s="851"/>
      <c r="AZ83" s="897" t="s">
        <v>570</v>
      </c>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561</v>
      </c>
      <c r="C84" s="894"/>
      <c r="D84" s="894"/>
      <c r="E84" s="894"/>
      <c r="F84" s="894"/>
      <c r="G84" s="894"/>
      <c r="H84" s="894"/>
      <c r="I84" s="894"/>
      <c r="J84" s="894"/>
      <c r="K84" s="894"/>
      <c r="L84" s="894"/>
      <c r="M84" s="894"/>
      <c r="N84" s="894"/>
      <c r="O84" s="894"/>
      <c r="P84" s="895"/>
      <c r="Q84" s="896">
        <v>3996</v>
      </c>
      <c r="R84" s="851"/>
      <c r="S84" s="851"/>
      <c r="T84" s="851"/>
      <c r="U84" s="851"/>
      <c r="V84" s="851">
        <v>3358</v>
      </c>
      <c r="W84" s="851"/>
      <c r="X84" s="851"/>
      <c r="Y84" s="851"/>
      <c r="Z84" s="851"/>
      <c r="AA84" s="851">
        <v>638</v>
      </c>
      <c r="AB84" s="851"/>
      <c r="AC84" s="851"/>
      <c r="AD84" s="851"/>
      <c r="AE84" s="851"/>
      <c r="AF84" s="851">
        <v>2308</v>
      </c>
      <c r="AG84" s="851"/>
      <c r="AH84" s="851"/>
      <c r="AI84" s="851"/>
      <c r="AJ84" s="851"/>
      <c r="AK84" s="851" t="s">
        <v>565</v>
      </c>
      <c r="AL84" s="851"/>
      <c r="AM84" s="851"/>
      <c r="AN84" s="851"/>
      <c r="AO84" s="851"/>
      <c r="AP84" s="851">
        <v>9318</v>
      </c>
      <c r="AQ84" s="851"/>
      <c r="AR84" s="851"/>
      <c r="AS84" s="851"/>
      <c r="AT84" s="851"/>
      <c r="AU84" s="851">
        <v>13</v>
      </c>
      <c r="AV84" s="851"/>
      <c r="AW84" s="851"/>
      <c r="AX84" s="851"/>
      <c r="AY84" s="851"/>
      <c r="AZ84" s="897" t="s">
        <v>570</v>
      </c>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38814</v>
      </c>
      <c r="AG88" s="862"/>
      <c r="AH88" s="862"/>
      <c r="AI88" s="862"/>
      <c r="AJ88" s="862"/>
      <c r="AK88" s="859"/>
      <c r="AL88" s="859"/>
      <c r="AM88" s="859"/>
      <c r="AN88" s="859"/>
      <c r="AO88" s="859"/>
      <c r="AP88" s="862">
        <v>18958</v>
      </c>
      <c r="AQ88" s="862"/>
      <c r="AR88" s="862"/>
      <c r="AS88" s="862"/>
      <c r="AT88" s="862"/>
      <c r="AU88" s="862">
        <v>1667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2178224</v>
      </c>
      <c r="AB110" s="922"/>
      <c r="AC110" s="922"/>
      <c r="AD110" s="922"/>
      <c r="AE110" s="923"/>
      <c r="AF110" s="924">
        <v>2107524</v>
      </c>
      <c r="AG110" s="922"/>
      <c r="AH110" s="922"/>
      <c r="AI110" s="922"/>
      <c r="AJ110" s="923"/>
      <c r="AK110" s="924">
        <v>2114952</v>
      </c>
      <c r="AL110" s="922"/>
      <c r="AM110" s="922"/>
      <c r="AN110" s="922"/>
      <c r="AO110" s="923"/>
      <c r="AP110" s="925">
        <v>21.8</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18337677</v>
      </c>
      <c r="BR110" s="957"/>
      <c r="BS110" s="957"/>
      <c r="BT110" s="957"/>
      <c r="BU110" s="957"/>
      <c r="BV110" s="957">
        <v>18330814</v>
      </c>
      <c r="BW110" s="957"/>
      <c r="BX110" s="957"/>
      <c r="BY110" s="957"/>
      <c r="BZ110" s="957"/>
      <c r="CA110" s="957">
        <v>18353076</v>
      </c>
      <c r="CB110" s="957"/>
      <c r="CC110" s="957"/>
      <c r="CD110" s="957"/>
      <c r="CE110" s="957"/>
      <c r="CF110" s="971">
        <v>188.9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676067</v>
      </c>
      <c r="BR111" s="950"/>
      <c r="BS111" s="950"/>
      <c r="BT111" s="950"/>
      <c r="BU111" s="950"/>
      <c r="BV111" s="950">
        <v>617024</v>
      </c>
      <c r="BW111" s="950"/>
      <c r="BX111" s="950"/>
      <c r="BY111" s="950"/>
      <c r="BZ111" s="950"/>
      <c r="CA111" s="950">
        <v>533387</v>
      </c>
      <c r="CB111" s="950"/>
      <c r="CC111" s="950"/>
      <c r="CD111" s="950"/>
      <c r="CE111" s="950"/>
      <c r="CF111" s="944">
        <v>5.5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8556096</v>
      </c>
      <c r="BR112" s="950"/>
      <c r="BS112" s="950"/>
      <c r="BT112" s="950"/>
      <c r="BU112" s="950"/>
      <c r="BV112" s="950">
        <v>8744160</v>
      </c>
      <c r="BW112" s="950"/>
      <c r="BX112" s="950"/>
      <c r="BY112" s="950"/>
      <c r="BZ112" s="950"/>
      <c r="CA112" s="950">
        <v>8148802</v>
      </c>
      <c r="CB112" s="950"/>
      <c r="CC112" s="950"/>
      <c r="CD112" s="950"/>
      <c r="CE112" s="950"/>
      <c r="CF112" s="944">
        <v>83.9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577786</v>
      </c>
      <c r="AB113" s="964"/>
      <c r="AC113" s="964"/>
      <c r="AD113" s="964"/>
      <c r="AE113" s="965"/>
      <c r="AF113" s="966">
        <v>596191</v>
      </c>
      <c r="AG113" s="964"/>
      <c r="AH113" s="964"/>
      <c r="AI113" s="964"/>
      <c r="AJ113" s="965"/>
      <c r="AK113" s="966">
        <v>544262</v>
      </c>
      <c r="AL113" s="964"/>
      <c r="AM113" s="964"/>
      <c r="AN113" s="964"/>
      <c r="AO113" s="965"/>
      <c r="AP113" s="967">
        <v>5.6</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1975519</v>
      </c>
      <c r="BR113" s="950"/>
      <c r="BS113" s="950"/>
      <c r="BT113" s="950"/>
      <c r="BU113" s="950"/>
      <c r="BV113" s="950">
        <v>1772849</v>
      </c>
      <c r="BW113" s="950"/>
      <c r="BX113" s="950"/>
      <c r="BY113" s="950"/>
      <c r="BZ113" s="950"/>
      <c r="CA113" s="950">
        <v>1667133</v>
      </c>
      <c r="CB113" s="950"/>
      <c r="CC113" s="950"/>
      <c r="CD113" s="950"/>
      <c r="CE113" s="950"/>
      <c r="CF113" s="944">
        <v>17.2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5401</v>
      </c>
      <c r="AB114" s="989"/>
      <c r="AC114" s="989"/>
      <c r="AD114" s="989"/>
      <c r="AE114" s="990"/>
      <c r="AF114" s="991">
        <v>11156</v>
      </c>
      <c r="AG114" s="989"/>
      <c r="AH114" s="989"/>
      <c r="AI114" s="989"/>
      <c r="AJ114" s="990"/>
      <c r="AK114" s="991">
        <v>17694</v>
      </c>
      <c r="AL114" s="989"/>
      <c r="AM114" s="989"/>
      <c r="AN114" s="989"/>
      <c r="AO114" s="990"/>
      <c r="AP114" s="992">
        <v>0.2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2041553</v>
      </c>
      <c r="BR114" s="950"/>
      <c r="BS114" s="950"/>
      <c r="BT114" s="950"/>
      <c r="BU114" s="950"/>
      <c r="BV114" s="950">
        <v>1768413</v>
      </c>
      <c r="BW114" s="950"/>
      <c r="BX114" s="950"/>
      <c r="BY114" s="950"/>
      <c r="BZ114" s="950"/>
      <c r="CA114" s="950">
        <v>1733377</v>
      </c>
      <c r="CB114" s="950"/>
      <c r="CC114" s="950"/>
      <c r="CD114" s="950"/>
      <c r="CE114" s="950"/>
      <c r="CF114" s="944">
        <v>17.8</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291923</v>
      </c>
      <c r="AB115" s="964"/>
      <c r="AC115" s="964"/>
      <c r="AD115" s="964"/>
      <c r="AE115" s="965"/>
      <c r="AF115" s="966">
        <v>302082</v>
      </c>
      <c r="AG115" s="964"/>
      <c r="AH115" s="964"/>
      <c r="AI115" s="964"/>
      <c r="AJ115" s="965"/>
      <c r="AK115" s="966">
        <v>300050</v>
      </c>
      <c r="AL115" s="964"/>
      <c r="AM115" s="964"/>
      <c r="AN115" s="964"/>
      <c r="AO115" s="965"/>
      <c r="AP115" s="967">
        <v>3.1</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405468</v>
      </c>
      <c r="DH115" s="989"/>
      <c r="DI115" s="989"/>
      <c r="DJ115" s="989"/>
      <c r="DK115" s="990"/>
      <c r="DL115" s="991">
        <v>360533</v>
      </c>
      <c r="DM115" s="989"/>
      <c r="DN115" s="989"/>
      <c r="DO115" s="989"/>
      <c r="DP115" s="990"/>
      <c r="DQ115" s="991">
        <v>310664</v>
      </c>
      <c r="DR115" s="989"/>
      <c r="DS115" s="989"/>
      <c r="DT115" s="989"/>
      <c r="DU115" s="990"/>
      <c r="DV115" s="992">
        <v>3.2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84</v>
      </c>
      <c r="AB116" s="989"/>
      <c r="AC116" s="989"/>
      <c r="AD116" s="989"/>
      <c r="AE116" s="990"/>
      <c r="AF116" s="991">
        <v>65</v>
      </c>
      <c r="AG116" s="989"/>
      <c r="AH116" s="989"/>
      <c r="AI116" s="989"/>
      <c r="AJ116" s="990"/>
      <c r="AK116" s="991">
        <v>221</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3053418</v>
      </c>
      <c r="AB117" s="1007"/>
      <c r="AC117" s="1007"/>
      <c r="AD117" s="1007"/>
      <c r="AE117" s="1008"/>
      <c r="AF117" s="1009">
        <v>3017018</v>
      </c>
      <c r="AG117" s="1007"/>
      <c r="AH117" s="1007"/>
      <c r="AI117" s="1007"/>
      <c r="AJ117" s="1008"/>
      <c r="AK117" s="1009">
        <v>2977179</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367</v>
      </c>
      <c r="BR117" s="950"/>
      <c r="BS117" s="950"/>
      <c r="BT117" s="950"/>
      <c r="BU117" s="950"/>
      <c r="BV117" s="950" t="s">
        <v>367</v>
      </c>
      <c r="BW117" s="950"/>
      <c r="BX117" s="950"/>
      <c r="BY117" s="950"/>
      <c r="BZ117" s="950"/>
      <c r="CA117" s="950" t="s">
        <v>367</v>
      </c>
      <c r="CB117" s="950"/>
      <c r="CC117" s="950"/>
      <c r="CD117" s="950"/>
      <c r="CE117" s="950"/>
      <c r="CF117" s="944" t="s">
        <v>367</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367</v>
      </c>
      <c r="DH117" s="989"/>
      <c r="DI117" s="989"/>
      <c r="DJ117" s="989"/>
      <c r="DK117" s="990"/>
      <c r="DL117" s="991" t="s">
        <v>367</v>
      </c>
      <c r="DM117" s="989"/>
      <c r="DN117" s="989"/>
      <c r="DO117" s="989"/>
      <c r="DP117" s="990"/>
      <c r="DQ117" s="991" t="s">
        <v>367</v>
      </c>
      <c r="DR117" s="989"/>
      <c r="DS117" s="989"/>
      <c r="DT117" s="989"/>
      <c r="DU117" s="990"/>
      <c r="DV117" s="992" t="s">
        <v>367</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433</v>
      </c>
      <c r="BR118" s="1028"/>
      <c r="BS118" s="1028"/>
      <c r="BT118" s="1028"/>
      <c r="BU118" s="1028"/>
      <c r="BV118" s="1028" t="s">
        <v>433</v>
      </c>
      <c r="BW118" s="1028"/>
      <c r="BX118" s="1028"/>
      <c r="BY118" s="1028"/>
      <c r="BZ118" s="1028"/>
      <c r="CA118" s="1028" t="s">
        <v>433</v>
      </c>
      <c r="CB118" s="1028"/>
      <c r="CC118" s="1028"/>
      <c r="CD118" s="1028"/>
      <c r="CE118" s="1028"/>
      <c r="CF118" s="944" t="s">
        <v>433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433</v>
      </c>
      <c r="DH118" s="989"/>
      <c r="DI118" s="989"/>
      <c r="DJ118" s="989"/>
      <c r="DK118" s="990"/>
      <c r="DL118" s="991" t="s">
        <v>433</v>
      </c>
      <c r="DM118" s="989"/>
      <c r="DN118" s="989"/>
      <c r="DO118" s="989"/>
      <c r="DP118" s="990"/>
      <c r="DQ118" s="991" t="s">
        <v>433</v>
      </c>
      <c r="DR118" s="989"/>
      <c r="DS118" s="989"/>
      <c r="DT118" s="989"/>
      <c r="DU118" s="990"/>
      <c r="DV118" s="992" t="s">
        <v>433</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433</v>
      </c>
      <c r="AB119" s="922"/>
      <c r="AC119" s="922"/>
      <c r="AD119" s="922"/>
      <c r="AE119" s="923"/>
      <c r="AF119" s="924" t="s">
        <v>433</v>
      </c>
      <c r="AG119" s="922"/>
      <c r="AH119" s="922"/>
      <c r="AI119" s="922"/>
      <c r="AJ119" s="923"/>
      <c r="AK119" s="924" t="s">
        <v>433</v>
      </c>
      <c r="AL119" s="922"/>
      <c r="AM119" s="922"/>
      <c r="AN119" s="922"/>
      <c r="AO119" s="923"/>
      <c r="AP119" s="925" t="s">
        <v>433</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31586912</v>
      </c>
      <c r="BR119" s="1028"/>
      <c r="BS119" s="1028"/>
      <c r="BT119" s="1028"/>
      <c r="BU119" s="1028"/>
      <c r="BV119" s="1028">
        <v>31233260</v>
      </c>
      <c r="BW119" s="1028"/>
      <c r="BX119" s="1028"/>
      <c r="BY119" s="1028"/>
      <c r="BZ119" s="1028"/>
      <c r="CA119" s="1028">
        <v>30435775</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270599</v>
      </c>
      <c r="DH119" s="1014"/>
      <c r="DI119" s="1014"/>
      <c r="DJ119" s="1014"/>
      <c r="DK119" s="1015"/>
      <c r="DL119" s="1013">
        <v>256491</v>
      </c>
      <c r="DM119" s="1014"/>
      <c r="DN119" s="1014"/>
      <c r="DO119" s="1014"/>
      <c r="DP119" s="1015"/>
      <c r="DQ119" s="1013">
        <v>222723</v>
      </c>
      <c r="DR119" s="1014"/>
      <c r="DS119" s="1014"/>
      <c r="DT119" s="1014"/>
      <c r="DU119" s="1015"/>
      <c r="DV119" s="1016">
        <v>2.2999999999999998</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367</v>
      </c>
      <c r="AB120" s="989"/>
      <c r="AC120" s="989"/>
      <c r="AD120" s="989"/>
      <c r="AE120" s="990"/>
      <c r="AF120" s="991" t="s">
        <v>367</v>
      </c>
      <c r="AG120" s="989"/>
      <c r="AH120" s="989"/>
      <c r="AI120" s="989"/>
      <c r="AJ120" s="990"/>
      <c r="AK120" s="991" t="s">
        <v>367</v>
      </c>
      <c r="AL120" s="989"/>
      <c r="AM120" s="989"/>
      <c r="AN120" s="989"/>
      <c r="AO120" s="990"/>
      <c r="AP120" s="992" t="s">
        <v>367</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4620539</v>
      </c>
      <c r="BR120" s="957"/>
      <c r="BS120" s="957"/>
      <c r="BT120" s="957"/>
      <c r="BU120" s="957"/>
      <c r="BV120" s="957">
        <v>4667331</v>
      </c>
      <c r="BW120" s="957"/>
      <c r="BX120" s="957"/>
      <c r="BY120" s="957"/>
      <c r="BZ120" s="957"/>
      <c r="CA120" s="957">
        <v>4525174</v>
      </c>
      <c r="CB120" s="957"/>
      <c r="CC120" s="957"/>
      <c r="CD120" s="957"/>
      <c r="CE120" s="957"/>
      <c r="CF120" s="971">
        <v>46.6</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8512796</v>
      </c>
      <c r="DH120" s="957"/>
      <c r="DI120" s="957"/>
      <c r="DJ120" s="957"/>
      <c r="DK120" s="957"/>
      <c r="DL120" s="957">
        <v>8364528</v>
      </c>
      <c r="DM120" s="957"/>
      <c r="DN120" s="957"/>
      <c r="DO120" s="957"/>
      <c r="DP120" s="957"/>
      <c r="DQ120" s="957">
        <v>7697149</v>
      </c>
      <c r="DR120" s="957"/>
      <c r="DS120" s="957"/>
      <c r="DT120" s="957"/>
      <c r="DU120" s="957"/>
      <c r="DV120" s="958">
        <v>79.2</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367</v>
      </c>
      <c r="AB121" s="989"/>
      <c r="AC121" s="989"/>
      <c r="AD121" s="989"/>
      <c r="AE121" s="990"/>
      <c r="AF121" s="991" t="s">
        <v>367</v>
      </c>
      <c r="AG121" s="989"/>
      <c r="AH121" s="989"/>
      <c r="AI121" s="989"/>
      <c r="AJ121" s="990"/>
      <c r="AK121" s="991" t="s">
        <v>367</v>
      </c>
      <c r="AL121" s="989"/>
      <c r="AM121" s="989"/>
      <c r="AN121" s="989"/>
      <c r="AO121" s="990"/>
      <c r="AP121" s="992" t="s">
        <v>367</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328173</v>
      </c>
      <c r="BR121" s="950"/>
      <c r="BS121" s="950"/>
      <c r="BT121" s="950"/>
      <c r="BU121" s="950"/>
      <c r="BV121" s="950">
        <v>265888</v>
      </c>
      <c r="BW121" s="950"/>
      <c r="BX121" s="950"/>
      <c r="BY121" s="950"/>
      <c r="BZ121" s="950"/>
      <c r="CA121" s="950">
        <v>228092</v>
      </c>
      <c r="CB121" s="950"/>
      <c r="CC121" s="950"/>
      <c r="CD121" s="950"/>
      <c r="CE121" s="950"/>
      <c r="CF121" s="944">
        <v>2.2999999999999998</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43300</v>
      </c>
      <c r="DH121" s="950"/>
      <c r="DI121" s="950"/>
      <c r="DJ121" s="950"/>
      <c r="DK121" s="950"/>
      <c r="DL121" s="950">
        <v>379632</v>
      </c>
      <c r="DM121" s="950"/>
      <c r="DN121" s="950"/>
      <c r="DO121" s="950"/>
      <c r="DP121" s="950"/>
      <c r="DQ121" s="950">
        <v>451653</v>
      </c>
      <c r="DR121" s="950"/>
      <c r="DS121" s="950"/>
      <c r="DT121" s="950"/>
      <c r="DU121" s="950"/>
      <c r="DV121" s="951">
        <v>4.5999999999999996</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367</v>
      </c>
      <c r="AB122" s="989"/>
      <c r="AC122" s="989"/>
      <c r="AD122" s="989"/>
      <c r="AE122" s="990"/>
      <c r="AF122" s="991" t="s">
        <v>367</v>
      </c>
      <c r="AG122" s="989"/>
      <c r="AH122" s="989"/>
      <c r="AI122" s="989"/>
      <c r="AJ122" s="990"/>
      <c r="AK122" s="991" t="s">
        <v>367</v>
      </c>
      <c r="AL122" s="989"/>
      <c r="AM122" s="989"/>
      <c r="AN122" s="989"/>
      <c r="AO122" s="990"/>
      <c r="AP122" s="992" t="s">
        <v>367</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19574549</v>
      </c>
      <c r="BR122" s="1028"/>
      <c r="BS122" s="1028"/>
      <c r="BT122" s="1028"/>
      <c r="BU122" s="1028"/>
      <c r="BV122" s="1028">
        <v>19517546</v>
      </c>
      <c r="BW122" s="1028"/>
      <c r="BX122" s="1028"/>
      <c r="BY122" s="1028"/>
      <c r="BZ122" s="1028"/>
      <c r="CA122" s="1028">
        <v>19427130</v>
      </c>
      <c r="CB122" s="1028"/>
      <c r="CC122" s="1028"/>
      <c r="CD122" s="1028"/>
      <c r="CE122" s="1028"/>
      <c r="CF122" s="1048">
        <v>200</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367</v>
      </c>
      <c r="AB123" s="989"/>
      <c r="AC123" s="989"/>
      <c r="AD123" s="989"/>
      <c r="AE123" s="990"/>
      <c r="AF123" s="991" t="s">
        <v>367</v>
      </c>
      <c r="AG123" s="989"/>
      <c r="AH123" s="989"/>
      <c r="AI123" s="989"/>
      <c r="AJ123" s="990"/>
      <c r="AK123" s="991" t="s">
        <v>367</v>
      </c>
      <c r="AL123" s="989"/>
      <c r="AM123" s="989"/>
      <c r="AN123" s="989"/>
      <c r="AO123" s="990"/>
      <c r="AP123" s="992" t="s">
        <v>367</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445</v>
      </c>
      <c r="BP123" s="1036"/>
      <c r="BQ123" s="1095">
        <v>24523261</v>
      </c>
      <c r="BR123" s="1096"/>
      <c r="BS123" s="1096"/>
      <c r="BT123" s="1096"/>
      <c r="BU123" s="1096"/>
      <c r="BV123" s="1096">
        <v>24450765</v>
      </c>
      <c r="BW123" s="1096"/>
      <c r="BX123" s="1096"/>
      <c r="BY123" s="1096"/>
      <c r="BZ123" s="1096"/>
      <c r="CA123" s="1096">
        <v>24180396</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73.8</v>
      </c>
      <c r="BR124" s="1058"/>
      <c r="BS124" s="1058"/>
      <c r="BT124" s="1058"/>
      <c r="BU124" s="1058"/>
      <c r="BV124" s="1058">
        <v>69.2</v>
      </c>
      <c r="BW124" s="1058"/>
      <c r="BX124" s="1058"/>
      <c r="BY124" s="1058"/>
      <c r="BZ124" s="1058"/>
      <c r="CA124" s="1058">
        <v>64.3</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291923</v>
      </c>
      <c r="AB126" s="989"/>
      <c r="AC126" s="989"/>
      <c r="AD126" s="989"/>
      <c r="AE126" s="990"/>
      <c r="AF126" s="991">
        <v>302082</v>
      </c>
      <c r="AG126" s="989"/>
      <c r="AH126" s="989"/>
      <c r="AI126" s="989"/>
      <c r="AJ126" s="990"/>
      <c r="AK126" s="991">
        <v>300050</v>
      </c>
      <c r="AL126" s="989"/>
      <c r="AM126" s="989"/>
      <c r="AN126" s="989"/>
      <c r="AO126" s="990"/>
      <c r="AP126" s="992">
        <v>3.1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57464</v>
      </c>
      <c r="AB128" s="1078"/>
      <c r="AC128" s="1078"/>
      <c r="AD128" s="1078"/>
      <c r="AE128" s="1079"/>
      <c r="AF128" s="1080">
        <v>56490</v>
      </c>
      <c r="AG128" s="1078"/>
      <c r="AH128" s="1078"/>
      <c r="AI128" s="1078"/>
      <c r="AJ128" s="1079"/>
      <c r="AK128" s="1080">
        <v>55175</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111</v>
      </c>
      <c r="BG128" s="1085"/>
      <c r="BH128" s="1085"/>
      <c r="BI128" s="1085"/>
      <c r="BJ128" s="1085"/>
      <c r="BK128" s="1085"/>
      <c r="BL128" s="1086"/>
      <c r="BM128" s="1084">
        <v>13.12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11363984</v>
      </c>
      <c r="AB129" s="989"/>
      <c r="AC129" s="989"/>
      <c r="AD129" s="989"/>
      <c r="AE129" s="990"/>
      <c r="AF129" s="991">
        <v>11538844</v>
      </c>
      <c r="AG129" s="989"/>
      <c r="AH129" s="989"/>
      <c r="AI129" s="989"/>
      <c r="AJ129" s="990"/>
      <c r="AK129" s="991">
        <v>11486805</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111</v>
      </c>
      <c r="BG129" s="1099"/>
      <c r="BH129" s="1099"/>
      <c r="BI129" s="1099"/>
      <c r="BJ129" s="1099"/>
      <c r="BK129" s="1099"/>
      <c r="BL129" s="1100"/>
      <c r="BM129" s="1098">
        <v>18.12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1800126</v>
      </c>
      <c r="AB130" s="989"/>
      <c r="AC130" s="989"/>
      <c r="AD130" s="989"/>
      <c r="AE130" s="990"/>
      <c r="AF130" s="991">
        <v>1747401</v>
      </c>
      <c r="AG130" s="989"/>
      <c r="AH130" s="989"/>
      <c r="AI130" s="989"/>
      <c r="AJ130" s="990"/>
      <c r="AK130" s="991">
        <v>1772894</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12.2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9563858</v>
      </c>
      <c r="AB131" s="1014"/>
      <c r="AC131" s="1014"/>
      <c r="AD131" s="1014"/>
      <c r="AE131" s="1015"/>
      <c r="AF131" s="1013">
        <v>9791443</v>
      </c>
      <c r="AG131" s="1014"/>
      <c r="AH131" s="1014"/>
      <c r="AI131" s="1014"/>
      <c r="AJ131" s="1015"/>
      <c r="AK131" s="1013">
        <v>9713911</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64.3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12.50361517</v>
      </c>
      <c r="AB132" s="1130"/>
      <c r="AC132" s="1130"/>
      <c r="AD132" s="1130"/>
      <c r="AE132" s="1131"/>
      <c r="AF132" s="1132">
        <v>12.38966514</v>
      </c>
      <c r="AG132" s="1130"/>
      <c r="AH132" s="1130"/>
      <c r="AI132" s="1130"/>
      <c r="AJ132" s="1131"/>
      <c r="AK132" s="1132">
        <v>11.829529839999999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12.6</v>
      </c>
      <c r="AB133" s="1113"/>
      <c r="AC133" s="1113"/>
      <c r="AD133" s="1113"/>
      <c r="AE133" s="1114"/>
      <c r="AF133" s="1112">
        <v>12.3</v>
      </c>
      <c r="AG133" s="1113"/>
      <c r="AH133" s="1113"/>
      <c r="AI133" s="1113"/>
      <c r="AJ133" s="1114"/>
      <c r="AK133" s="1112">
        <v>12.2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3137665</v>
      </c>
      <c r="L9" s="266">
        <v>52836</v>
      </c>
      <c r="M9" s="267">
        <v>57713</v>
      </c>
      <c r="N9" s="268">
        <v>-8.5</v>
      </c>
    </row>
    <row r="10" spans="1:16" x14ac:dyDescent="0.15">
      <c r="A10" s="250"/>
      <c r="B10" s="246"/>
      <c r="C10" s="246"/>
      <c r="D10" s="246"/>
      <c r="E10" s="246"/>
      <c r="F10" s="246"/>
      <c r="G10" s="1152" t="s">
        <v>479</v>
      </c>
      <c r="H10" s="1153"/>
      <c r="I10" s="1153"/>
      <c r="J10" s="1154"/>
      <c r="K10" s="269">
        <v>131082</v>
      </c>
      <c r="L10" s="270">
        <v>2207</v>
      </c>
      <c r="M10" s="271">
        <v>3737</v>
      </c>
      <c r="N10" s="272">
        <v>-40.9</v>
      </c>
    </row>
    <row r="11" spans="1:16" ht="13.5" customHeight="1" x14ac:dyDescent="0.15">
      <c r="A11" s="250"/>
      <c r="B11" s="246"/>
      <c r="C11" s="246"/>
      <c r="D11" s="246"/>
      <c r="E11" s="246"/>
      <c r="F11" s="246"/>
      <c r="G11" s="1152" t="s">
        <v>480</v>
      </c>
      <c r="H11" s="1153"/>
      <c r="I11" s="1153"/>
      <c r="J11" s="1154"/>
      <c r="K11" s="269">
        <v>379011</v>
      </c>
      <c r="L11" s="270">
        <v>6382</v>
      </c>
      <c r="M11" s="271">
        <v>6346</v>
      </c>
      <c r="N11" s="272">
        <v>0.6</v>
      </c>
    </row>
    <row r="12" spans="1:16" ht="13.5" customHeight="1" x14ac:dyDescent="0.15">
      <c r="A12" s="250"/>
      <c r="B12" s="246"/>
      <c r="C12" s="246"/>
      <c r="D12" s="246"/>
      <c r="E12" s="246"/>
      <c r="F12" s="246"/>
      <c r="G12" s="1152" t="s">
        <v>481</v>
      </c>
      <c r="H12" s="1153"/>
      <c r="I12" s="1153"/>
      <c r="J12" s="1154"/>
      <c r="K12" s="269" t="s">
        <v>482</v>
      </c>
      <c r="L12" s="270" t="s">
        <v>482</v>
      </c>
      <c r="M12" s="271">
        <v>800</v>
      </c>
      <c r="N12" s="272" t="s">
        <v>482</v>
      </c>
    </row>
    <row r="13" spans="1:16" ht="13.5" customHeight="1" x14ac:dyDescent="0.15">
      <c r="A13" s="250"/>
      <c r="B13" s="246"/>
      <c r="C13" s="246"/>
      <c r="D13" s="246"/>
      <c r="E13" s="246"/>
      <c r="F13" s="246"/>
      <c r="G13" s="1152" t="s">
        <v>483</v>
      </c>
      <c r="H13" s="1153"/>
      <c r="I13" s="1153"/>
      <c r="J13" s="1154"/>
      <c r="K13" s="269">
        <v>420</v>
      </c>
      <c r="L13" s="270">
        <v>7</v>
      </c>
      <c r="M13" s="271">
        <v>1</v>
      </c>
      <c r="N13" s="272">
        <v>600</v>
      </c>
    </row>
    <row r="14" spans="1:16" ht="13.5" customHeight="1" x14ac:dyDescent="0.15">
      <c r="A14" s="250"/>
      <c r="B14" s="246"/>
      <c r="C14" s="246"/>
      <c r="D14" s="246"/>
      <c r="E14" s="246"/>
      <c r="F14" s="246"/>
      <c r="G14" s="1152" t="s">
        <v>484</v>
      </c>
      <c r="H14" s="1153"/>
      <c r="I14" s="1153"/>
      <c r="J14" s="1154"/>
      <c r="K14" s="269">
        <v>115177</v>
      </c>
      <c r="L14" s="270">
        <v>1939</v>
      </c>
      <c r="M14" s="271">
        <v>2571</v>
      </c>
      <c r="N14" s="272">
        <v>-24.6</v>
      </c>
    </row>
    <row r="15" spans="1:16" ht="13.5" customHeight="1" x14ac:dyDescent="0.15">
      <c r="A15" s="250"/>
      <c r="B15" s="246"/>
      <c r="C15" s="246"/>
      <c r="D15" s="246"/>
      <c r="E15" s="246"/>
      <c r="F15" s="246"/>
      <c r="G15" s="1152" t="s">
        <v>485</v>
      </c>
      <c r="H15" s="1153"/>
      <c r="I15" s="1153"/>
      <c r="J15" s="1154"/>
      <c r="K15" s="269">
        <v>83175</v>
      </c>
      <c r="L15" s="270">
        <v>1401</v>
      </c>
      <c r="M15" s="271">
        <v>1342</v>
      </c>
      <c r="N15" s="272">
        <v>4.4000000000000004</v>
      </c>
    </row>
    <row r="16" spans="1:16" x14ac:dyDescent="0.15">
      <c r="A16" s="250"/>
      <c r="B16" s="246"/>
      <c r="C16" s="246"/>
      <c r="D16" s="246"/>
      <c r="E16" s="246"/>
      <c r="F16" s="246"/>
      <c r="G16" s="1155" t="s">
        <v>486</v>
      </c>
      <c r="H16" s="1156"/>
      <c r="I16" s="1156"/>
      <c r="J16" s="1157"/>
      <c r="K16" s="270">
        <v>-282808</v>
      </c>
      <c r="L16" s="270">
        <v>-4762</v>
      </c>
      <c r="M16" s="271">
        <v>-4975</v>
      </c>
      <c r="N16" s="272">
        <v>-4.3</v>
      </c>
    </row>
    <row r="17" spans="1:16" x14ac:dyDescent="0.15">
      <c r="A17" s="250"/>
      <c r="B17" s="246"/>
      <c r="C17" s="246"/>
      <c r="D17" s="246"/>
      <c r="E17" s="246"/>
      <c r="F17" s="246"/>
      <c r="G17" s="1155" t="s">
        <v>169</v>
      </c>
      <c r="H17" s="1156"/>
      <c r="I17" s="1156"/>
      <c r="J17" s="1157"/>
      <c r="K17" s="270">
        <v>3563722</v>
      </c>
      <c r="L17" s="270">
        <v>60010</v>
      </c>
      <c r="M17" s="271">
        <v>67535</v>
      </c>
      <c r="N17" s="272">
        <v>-11.1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5.29</v>
      </c>
      <c r="L21" s="283">
        <v>6.24</v>
      </c>
      <c r="M21" s="284">
        <v>-0.95</v>
      </c>
      <c r="N21" s="251"/>
      <c r="O21" s="285"/>
      <c r="P21" s="281"/>
    </row>
    <row r="22" spans="1:16" s="286" customFormat="1" x14ac:dyDescent="0.15">
      <c r="A22" s="281"/>
      <c r="B22" s="251"/>
      <c r="C22" s="251"/>
      <c r="D22" s="251"/>
      <c r="E22" s="251"/>
      <c r="F22" s="251"/>
      <c r="G22" s="1147" t="s">
        <v>492</v>
      </c>
      <c r="H22" s="1148"/>
      <c r="I22" s="1148"/>
      <c r="J22" s="1149"/>
      <c r="K22" s="287">
        <v>101.5</v>
      </c>
      <c r="L22" s="288">
        <v>98.7</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2114952</v>
      </c>
      <c r="L32" s="296">
        <v>35614</v>
      </c>
      <c r="M32" s="297">
        <v>35267</v>
      </c>
      <c r="N32" s="298">
        <v>1</v>
      </c>
    </row>
    <row r="33" spans="1:16" ht="13.5" customHeight="1" x14ac:dyDescent="0.15">
      <c r="A33" s="250"/>
      <c r="B33" s="246"/>
      <c r="C33" s="246"/>
      <c r="D33" s="246"/>
      <c r="E33" s="246"/>
      <c r="F33" s="246"/>
      <c r="G33" s="1163" t="s">
        <v>497</v>
      </c>
      <c r="H33" s="1164"/>
      <c r="I33" s="1164"/>
      <c r="J33" s="1165"/>
      <c r="K33" s="296" t="s">
        <v>482</v>
      </c>
      <c r="L33" s="296" t="s">
        <v>482</v>
      </c>
      <c r="M33" s="297">
        <v>1</v>
      </c>
      <c r="N33" s="298" t="s">
        <v>482</v>
      </c>
    </row>
    <row r="34" spans="1:16" ht="27" customHeight="1" x14ac:dyDescent="0.15">
      <c r="A34" s="250"/>
      <c r="B34" s="246"/>
      <c r="C34" s="246"/>
      <c r="D34" s="246"/>
      <c r="E34" s="246"/>
      <c r="F34" s="246"/>
      <c r="G34" s="1163" t="s">
        <v>498</v>
      </c>
      <c r="H34" s="1164"/>
      <c r="I34" s="1164"/>
      <c r="J34" s="1165"/>
      <c r="K34" s="296" t="s">
        <v>482</v>
      </c>
      <c r="L34" s="296" t="s">
        <v>482</v>
      </c>
      <c r="M34" s="297">
        <v>49</v>
      </c>
      <c r="N34" s="298" t="s">
        <v>482</v>
      </c>
    </row>
    <row r="35" spans="1:16" ht="27" customHeight="1" x14ac:dyDescent="0.15">
      <c r="A35" s="250"/>
      <c r="B35" s="246"/>
      <c r="C35" s="246"/>
      <c r="D35" s="246"/>
      <c r="E35" s="246"/>
      <c r="F35" s="246"/>
      <c r="G35" s="1163" t="s">
        <v>499</v>
      </c>
      <c r="H35" s="1164"/>
      <c r="I35" s="1164"/>
      <c r="J35" s="1165"/>
      <c r="K35" s="296">
        <v>544262</v>
      </c>
      <c r="L35" s="296">
        <v>9165</v>
      </c>
      <c r="M35" s="297">
        <v>9709</v>
      </c>
      <c r="N35" s="298">
        <v>-5.6</v>
      </c>
    </row>
    <row r="36" spans="1:16" ht="27" customHeight="1" x14ac:dyDescent="0.15">
      <c r="A36" s="250"/>
      <c r="B36" s="246"/>
      <c r="C36" s="246"/>
      <c r="D36" s="246"/>
      <c r="E36" s="246"/>
      <c r="F36" s="246"/>
      <c r="G36" s="1163" t="s">
        <v>500</v>
      </c>
      <c r="H36" s="1164"/>
      <c r="I36" s="1164"/>
      <c r="J36" s="1165"/>
      <c r="K36" s="296">
        <v>17694</v>
      </c>
      <c r="L36" s="296">
        <v>298</v>
      </c>
      <c r="M36" s="297">
        <v>2367</v>
      </c>
      <c r="N36" s="298">
        <v>-87.4</v>
      </c>
    </row>
    <row r="37" spans="1:16" ht="13.5" customHeight="1" x14ac:dyDescent="0.15">
      <c r="A37" s="250"/>
      <c r="B37" s="246"/>
      <c r="C37" s="246"/>
      <c r="D37" s="246"/>
      <c r="E37" s="246"/>
      <c r="F37" s="246"/>
      <c r="G37" s="1163" t="s">
        <v>501</v>
      </c>
      <c r="H37" s="1164"/>
      <c r="I37" s="1164"/>
      <c r="J37" s="1165"/>
      <c r="K37" s="296">
        <v>300050</v>
      </c>
      <c r="L37" s="296">
        <v>5053</v>
      </c>
      <c r="M37" s="297">
        <v>1205</v>
      </c>
      <c r="N37" s="298">
        <v>319.3</v>
      </c>
    </row>
    <row r="38" spans="1:16" ht="27" customHeight="1" x14ac:dyDescent="0.15">
      <c r="A38" s="250"/>
      <c r="B38" s="246"/>
      <c r="C38" s="246"/>
      <c r="D38" s="246"/>
      <c r="E38" s="246"/>
      <c r="F38" s="246"/>
      <c r="G38" s="1166" t="s">
        <v>502</v>
      </c>
      <c r="H38" s="1167"/>
      <c r="I38" s="1167"/>
      <c r="J38" s="1168"/>
      <c r="K38" s="299">
        <v>221</v>
      </c>
      <c r="L38" s="299">
        <v>4</v>
      </c>
      <c r="M38" s="300">
        <v>3</v>
      </c>
      <c r="N38" s="301">
        <v>33.299999999999997</v>
      </c>
      <c r="O38" s="295"/>
    </row>
    <row r="39" spans="1:16" x14ac:dyDescent="0.15">
      <c r="A39" s="250"/>
      <c r="B39" s="246"/>
      <c r="C39" s="246"/>
      <c r="D39" s="246"/>
      <c r="E39" s="246"/>
      <c r="F39" s="246"/>
      <c r="G39" s="1166" t="s">
        <v>503</v>
      </c>
      <c r="H39" s="1167"/>
      <c r="I39" s="1167"/>
      <c r="J39" s="1168"/>
      <c r="K39" s="302">
        <v>-55175</v>
      </c>
      <c r="L39" s="302">
        <v>-929</v>
      </c>
      <c r="M39" s="303">
        <v>-6690</v>
      </c>
      <c r="N39" s="304">
        <v>-86.1</v>
      </c>
      <c r="O39" s="295"/>
    </row>
    <row r="40" spans="1:16" ht="27" customHeight="1" x14ac:dyDescent="0.15">
      <c r="A40" s="250"/>
      <c r="B40" s="246"/>
      <c r="C40" s="246"/>
      <c r="D40" s="246"/>
      <c r="E40" s="246"/>
      <c r="F40" s="246"/>
      <c r="G40" s="1163" t="s">
        <v>504</v>
      </c>
      <c r="H40" s="1164"/>
      <c r="I40" s="1164"/>
      <c r="J40" s="1165"/>
      <c r="K40" s="302">
        <v>-1772894</v>
      </c>
      <c r="L40" s="302">
        <v>-29854</v>
      </c>
      <c r="M40" s="303">
        <v>-29386</v>
      </c>
      <c r="N40" s="304">
        <v>1.6</v>
      </c>
      <c r="O40" s="295"/>
    </row>
    <row r="41" spans="1:16" x14ac:dyDescent="0.15">
      <c r="A41" s="250"/>
      <c r="B41" s="246"/>
      <c r="C41" s="246"/>
      <c r="D41" s="246"/>
      <c r="E41" s="246"/>
      <c r="F41" s="246"/>
      <c r="G41" s="1169" t="s">
        <v>280</v>
      </c>
      <c r="H41" s="1170"/>
      <c r="I41" s="1170"/>
      <c r="J41" s="1171"/>
      <c r="K41" s="296">
        <v>1149110</v>
      </c>
      <c r="L41" s="302">
        <v>19350</v>
      </c>
      <c r="M41" s="303">
        <v>12524</v>
      </c>
      <c r="N41" s="304">
        <v>54.5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1373933</v>
      </c>
      <c r="J51" s="322">
        <v>23168</v>
      </c>
      <c r="K51" s="323">
        <v>8</v>
      </c>
      <c r="L51" s="324">
        <v>50880</v>
      </c>
      <c r="M51" s="325">
        <v>7</v>
      </c>
      <c r="N51" s="326">
        <v>1</v>
      </c>
    </row>
    <row r="52" spans="1:14" x14ac:dyDescent="0.15">
      <c r="A52" s="250"/>
      <c r="B52" s="246"/>
      <c r="C52" s="246"/>
      <c r="D52" s="246"/>
      <c r="E52" s="246"/>
      <c r="F52" s="246"/>
      <c r="G52" s="327"/>
      <c r="H52" s="328" t="s">
        <v>515</v>
      </c>
      <c r="I52" s="329">
        <v>839590</v>
      </c>
      <c r="J52" s="330">
        <v>14158</v>
      </c>
      <c r="K52" s="331">
        <v>42.7</v>
      </c>
      <c r="L52" s="332">
        <v>26879</v>
      </c>
      <c r="M52" s="333">
        <v>2.4</v>
      </c>
      <c r="N52" s="334">
        <v>40.299999999999997</v>
      </c>
    </row>
    <row r="53" spans="1:14" x14ac:dyDescent="0.15">
      <c r="A53" s="250"/>
      <c r="B53" s="246"/>
      <c r="C53" s="246"/>
      <c r="D53" s="246"/>
      <c r="E53" s="246"/>
      <c r="F53" s="246"/>
      <c r="G53" s="312" t="s">
        <v>516</v>
      </c>
      <c r="H53" s="313"/>
      <c r="I53" s="321">
        <v>1539291</v>
      </c>
      <c r="J53" s="322">
        <v>25838</v>
      </c>
      <c r="K53" s="323">
        <v>11.5</v>
      </c>
      <c r="L53" s="324">
        <v>63956</v>
      </c>
      <c r="M53" s="325">
        <v>25.7</v>
      </c>
      <c r="N53" s="326">
        <v>-14.2</v>
      </c>
    </row>
    <row r="54" spans="1:14" x14ac:dyDescent="0.15">
      <c r="A54" s="250"/>
      <c r="B54" s="246"/>
      <c r="C54" s="246"/>
      <c r="D54" s="246"/>
      <c r="E54" s="246"/>
      <c r="F54" s="246"/>
      <c r="G54" s="327"/>
      <c r="H54" s="328" t="s">
        <v>515</v>
      </c>
      <c r="I54" s="329">
        <v>767266</v>
      </c>
      <c r="J54" s="330">
        <v>12879</v>
      </c>
      <c r="K54" s="331">
        <v>-9</v>
      </c>
      <c r="L54" s="332">
        <v>29239</v>
      </c>
      <c r="M54" s="333">
        <v>8.8000000000000007</v>
      </c>
      <c r="N54" s="334">
        <v>-17.8</v>
      </c>
    </row>
    <row r="55" spans="1:14" x14ac:dyDescent="0.15">
      <c r="A55" s="250"/>
      <c r="B55" s="246"/>
      <c r="C55" s="246"/>
      <c r="D55" s="246"/>
      <c r="E55" s="246"/>
      <c r="F55" s="246"/>
      <c r="G55" s="312" t="s">
        <v>517</v>
      </c>
      <c r="H55" s="313"/>
      <c r="I55" s="321">
        <v>2200228</v>
      </c>
      <c r="J55" s="322">
        <v>36974</v>
      </c>
      <c r="K55" s="323">
        <v>43.1</v>
      </c>
      <c r="L55" s="324">
        <v>66255</v>
      </c>
      <c r="M55" s="325">
        <v>3.6</v>
      </c>
      <c r="N55" s="326">
        <v>39.5</v>
      </c>
    </row>
    <row r="56" spans="1:14" x14ac:dyDescent="0.15">
      <c r="A56" s="250"/>
      <c r="B56" s="246"/>
      <c r="C56" s="246"/>
      <c r="D56" s="246"/>
      <c r="E56" s="246"/>
      <c r="F56" s="246"/>
      <c r="G56" s="327"/>
      <c r="H56" s="328" t="s">
        <v>515</v>
      </c>
      <c r="I56" s="329">
        <v>1176023</v>
      </c>
      <c r="J56" s="330">
        <v>19763</v>
      </c>
      <c r="K56" s="331">
        <v>53.5</v>
      </c>
      <c r="L56" s="332">
        <v>31822</v>
      </c>
      <c r="M56" s="333">
        <v>8.8000000000000007</v>
      </c>
      <c r="N56" s="334">
        <v>44.7</v>
      </c>
    </row>
    <row r="57" spans="1:14" x14ac:dyDescent="0.15">
      <c r="A57" s="250"/>
      <c r="B57" s="246"/>
      <c r="C57" s="246"/>
      <c r="D57" s="246"/>
      <c r="E57" s="246"/>
      <c r="F57" s="246"/>
      <c r="G57" s="312" t="s">
        <v>518</v>
      </c>
      <c r="H57" s="313"/>
      <c r="I57" s="321">
        <v>2626659</v>
      </c>
      <c r="J57" s="322">
        <v>44297</v>
      </c>
      <c r="K57" s="323">
        <v>19.8</v>
      </c>
      <c r="L57" s="324">
        <v>47278</v>
      </c>
      <c r="M57" s="325">
        <v>-28.6</v>
      </c>
      <c r="N57" s="326">
        <v>48.4</v>
      </c>
    </row>
    <row r="58" spans="1:14" x14ac:dyDescent="0.15">
      <c r="A58" s="250"/>
      <c r="B58" s="246"/>
      <c r="C58" s="246"/>
      <c r="D58" s="246"/>
      <c r="E58" s="246"/>
      <c r="F58" s="246"/>
      <c r="G58" s="327"/>
      <c r="H58" s="328" t="s">
        <v>515</v>
      </c>
      <c r="I58" s="329">
        <v>1138649</v>
      </c>
      <c r="J58" s="330">
        <v>19203</v>
      </c>
      <c r="K58" s="331">
        <v>-2.8</v>
      </c>
      <c r="L58" s="332">
        <v>24096</v>
      </c>
      <c r="M58" s="333">
        <v>-24.3</v>
      </c>
      <c r="N58" s="334">
        <v>21.5</v>
      </c>
    </row>
    <row r="59" spans="1:14" x14ac:dyDescent="0.15">
      <c r="A59" s="250"/>
      <c r="B59" s="246"/>
      <c r="C59" s="246"/>
      <c r="D59" s="246"/>
      <c r="E59" s="246"/>
      <c r="F59" s="246"/>
      <c r="G59" s="312" t="s">
        <v>519</v>
      </c>
      <c r="H59" s="313"/>
      <c r="I59" s="321">
        <v>3001215</v>
      </c>
      <c r="J59" s="322">
        <v>50538</v>
      </c>
      <c r="K59" s="323">
        <v>14.1</v>
      </c>
      <c r="L59" s="324">
        <v>44504</v>
      </c>
      <c r="M59" s="325">
        <v>-5.9</v>
      </c>
      <c r="N59" s="326">
        <v>20</v>
      </c>
    </row>
    <row r="60" spans="1:14" x14ac:dyDescent="0.15">
      <c r="A60" s="250"/>
      <c r="B60" s="246"/>
      <c r="C60" s="246"/>
      <c r="D60" s="246"/>
      <c r="E60" s="246"/>
      <c r="F60" s="246"/>
      <c r="G60" s="327"/>
      <c r="H60" s="328" t="s">
        <v>515</v>
      </c>
      <c r="I60" s="335">
        <v>1129036</v>
      </c>
      <c r="J60" s="330">
        <v>19012</v>
      </c>
      <c r="K60" s="331">
        <v>-1</v>
      </c>
      <c r="L60" s="332">
        <v>25876</v>
      </c>
      <c r="M60" s="333">
        <v>7.4</v>
      </c>
      <c r="N60" s="334">
        <v>-8.4</v>
      </c>
    </row>
    <row r="61" spans="1:14" x14ac:dyDescent="0.15">
      <c r="A61" s="250"/>
      <c r="B61" s="246"/>
      <c r="C61" s="246"/>
      <c r="D61" s="246"/>
      <c r="E61" s="246"/>
      <c r="F61" s="246"/>
      <c r="G61" s="312" t="s">
        <v>520</v>
      </c>
      <c r="H61" s="336"/>
      <c r="I61" s="337">
        <v>2148265</v>
      </c>
      <c r="J61" s="338">
        <v>36163</v>
      </c>
      <c r="K61" s="339">
        <v>19.3</v>
      </c>
      <c r="L61" s="340">
        <v>54575</v>
      </c>
      <c r="M61" s="341">
        <v>0.4</v>
      </c>
      <c r="N61" s="326">
        <v>18.899999999999999</v>
      </c>
    </row>
    <row r="62" spans="1:14" x14ac:dyDescent="0.15">
      <c r="A62" s="250"/>
      <c r="B62" s="246"/>
      <c r="C62" s="246"/>
      <c r="D62" s="246"/>
      <c r="E62" s="246"/>
      <c r="F62" s="246"/>
      <c r="G62" s="327"/>
      <c r="H62" s="328" t="s">
        <v>515</v>
      </c>
      <c r="I62" s="329">
        <v>1010113</v>
      </c>
      <c r="J62" s="330">
        <v>17003</v>
      </c>
      <c r="K62" s="331">
        <v>16.7</v>
      </c>
      <c r="L62" s="332">
        <v>27582</v>
      </c>
      <c r="M62" s="333">
        <v>0.6</v>
      </c>
      <c r="N62" s="334">
        <v>16.100000000000001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31.58</v>
      </c>
      <c r="G47" s="12">
        <v>32.43</v>
      </c>
      <c r="H47" s="12">
        <v>30.05</v>
      </c>
      <c r="I47" s="12">
        <v>28.75</v>
      </c>
      <c r="J47" s="13">
        <v>25.86</v>
      </c>
    </row>
    <row r="48" spans="2:10" ht="57.75" customHeight="1" x14ac:dyDescent="0.15">
      <c r="B48" s="14"/>
      <c r="C48" s="1174" t="s">
        <v>4</v>
      </c>
      <c r="D48" s="1174"/>
      <c r="E48" s="1175"/>
      <c r="F48" s="15">
        <v>6.56</v>
      </c>
      <c r="G48" s="16">
        <v>8.2799999999999994</v>
      </c>
      <c r="H48" s="16">
        <v>7.74</v>
      </c>
      <c r="I48" s="16">
        <v>6.95</v>
      </c>
      <c r="J48" s="17">
        <v>3.85</v>
      </c>
    </row>
    <row r="49" spans="2:10" ht="57.75" customHeight="1" thickBot="1" x14ac:dyDescent="0.2">
      <c r="B49" s="18"/>
      <c r="C49" s="1176" t="s">
        <v>5</v>
      </c>
      <c r="D49" s="1176"/>
      <c r="E49" s="1177"/>
      <c r="F49" s="19">
        <v>3.07</v>
      </c>
      <c r="G49" s="20">
        <v>2.61</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2018-11-07T04:13:19Z</cp:lastPrinted>
  <dcterms:created xsi:type="dcterms:W3CDTF">2018-01-24T06:16:40Z</dcterms:created>
  <dcterms:modified xsi:type="dcterms:W3CDTF">2018-11-26T10:20:55Z</dcterms:modified>
</cp:coreProperties>
</file>