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BE36" i="9"/>
  <c r="U36" i="9"/>
  <c r="BE35" i="9"/>
  <c r="C34" i="9"/>
  <c r="C35" i="9" s="1"/>
  <c r="C36" i="9" s="1"/>
  <c r="C37"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AM34" i="9" l="1"/>
  <c r="AM35" i="9" l="1"/>
  <c r="AM36" i="9" s="1"/>
  <c r="BE34" i="9"/>
  <c r="CO34" i="9" s="1"/>
  <c r="CO35" i="9" s="1"/>
  <c r="CO36" i="9" s="1"/>
  <c r="BW34" i="9"/>
  <c r="BW35" i="9" s="1"/>
  <c r="BW36" i="9" s="1"/>
  <c r="BW37" i="9" s="1"/>
  <c r="BW38" i="9" s="1"/>
  <c r="BW39" i="9" s="1"/>
  <c r="BW40" i="9" s="1"/>
  <c r="BW41" i="9" s="1"/>
  <c r="BW42" i="9" s="1"/>
  <c r="BW43" i="9" s="1"/>
</calcChain>
</file>

<file path=xl/sharedStrings.xml><?xml version="1.0" encoding="utf-8"?>
<sst xmlns="http://schemas.openxmlformats.org/spreadsheetml/2006/main" count="1106" uniqueCount="586">
  <si>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</si>
  <si>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</si>
  <si>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</si>
  <si>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</si>
  <si>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</si>
  <si>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</si>
  <si>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</si>
  <si>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</si>
  <si>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</si>
  <si>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</si>
  <si>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</si>
  <si>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</si>
  <si>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</si>
  <si>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</si>
  <si>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</si>
  <si>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</si>
  <si>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</si>
  <si>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</si>
  <si>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</si>
  <si>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</si>
  <si>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</si>
  <si>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</si>
  <si>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</si>
  <si>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</si>
  <si>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</si>
  <si>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</si>
  <si>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</si>
  <si>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</si>
  <si>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</si>
  <si>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</si>
  <si>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</si>
  <si>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</si>
  <si>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</si>
  <si>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</si>
  <si>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</si>
  <si>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</si>
  <si>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</si>
  <si>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</si>
  <si>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</si>
  <si>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</si>
  <si>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</si>
  <si>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</si>
  <si>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</si>
  <si>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</si>
  <si>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</si>
  <si>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</si>
  <si>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</si>
  <si>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</si>
  <si>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</si>
  <si>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</si>
  <si>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</si>
  <si>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</si>
  <si>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</si>
  <si>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</si>
  <si>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</si>
  <si>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</si>
  <si>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</si>
  <si>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</si>
  <si>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</si>
  <si>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</si>
  <si>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</si>
  <si>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</si>
  <si>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</si>
  <si>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</si>
  <si>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</si>
  <si>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</si>
  <si>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</si>
  <si>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</si>
  <si>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</si>
  <si>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</si>
  <si>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</si>
  <si>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</si>
  <si>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</si>
  <si>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</si>
  <si>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</si>
  <si>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</si>
  <si>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</si>
  <si>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</si>
  <si>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</si>
  <si>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</si>
  <si>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</si>
  <si>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</si>
  <si>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豊前市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</si>
  <si>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</si>
  <si>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</si>
  <si>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</si>
  <si>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</si>
  <si>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</si>
  <si>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</si>
  <si>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</si>
  <si>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</si>
  <si>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</si>
  <si>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</si>
  <si>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</si>
  <si>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</si>
  <si>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</si>
  <si>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</si>
  <si>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</si>
  <si>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</si>
  <si>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</si>
  <si>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</si>
  <si>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</si>
  <si>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</si>
  <si>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</si>
  <si>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</si>
  <si>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</si>
  <si>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</si>
  <si>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</si>
  <si>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</si>
  <si>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</si>
  <si>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</si>
  <si>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</si>
  <si>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</si>
  <si>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</si>
  <si>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</si>
  <si>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</si>
  <si>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</si>
  <si>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</si>
  <si>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</si>
  <si>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</si>
  <si>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</si>
  <si>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</si>
  <si>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</si>
  <si>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</si>
  <si>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</si>
  <si>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</si>
  <si>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</si>
  <si>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</si>
  <si>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</si>
  <si>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</si>
  <si>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</si>
  <si>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</si>
  <si>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</si>
  <si>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</si>
  <si>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</si>
  <si>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</si>
  <si>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</si>
  <si>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</si>
  <si>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</si>
  <si>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</si>
  <si>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</si>
  <si>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</si>
  <si>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</si>
  <si>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</si>
  <si>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</si>
  <si>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</si>
  <si>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</si>
  <si>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</si>
  <si>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</si>
  <si>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</si>
  <si>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</si>
  <si>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</si>
  <si>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</si>
  <si>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</si>
  <si>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</si>
  <si>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</si>
  <si>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</si>
  <si>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</si>
  <si>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</si>
  <si>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</si>
  <si>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</si>
  <si>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</si>
  <si>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</si>
  <si>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</si>
  <si>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</si>
  <si>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</si>
  <si>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</si>
  <si>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</si>
  <si>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</si>
  <si>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</si>
  <si>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</si>
  <si>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</si>
  <si>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</si>
  <si>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</si>
  <si>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</si>
  <si>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</si>
  <si>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</si>
  <si>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</si>
  <si>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</si>
  <si>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</si>
  <si>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</si>
  <si>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</si>
  <si>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</si>
  <si>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</si>
  <si>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</si>
  <si>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</si>
  <si>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</si>
  <si>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</si>
  <si>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</si>
  <si>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</si>
  <si>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</si>
  <si>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</si>
  <si>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</si>
  <si>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</si>
  <si>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</si>
  <si>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</si>
  <si>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</si>
  <si>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福岡県豊前市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</si>
  <si>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</si>
  <si>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</si>
  <si>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</si>
  <si>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</si>
  <si>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</si>
  <si>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</si>
  <si>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</si>
  <si>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</si>
  <si>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</si>
  <si>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</si>
  <si>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</si>
  <si>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</si>
  <si>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</si>
  <si>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</si>
  <si>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</si>
  <si>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</si>
  <si>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</si>
  <si>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</si>
  <si>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</si>
  <si>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</si>
  <si>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</si>
  <si>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</si>
  <si>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</si>
  <si>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</si>
  <si>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</si>
  <si>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</si>
  <si>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</si>
  <si>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</si>
  <si>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</si>
  <si>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</si>
  <si>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</si>
  <si>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</si>
  <si>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</si>
  <si>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</si>
  <si>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</si>
  <si>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</si>
  <si>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</si>
  <si>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</si>
  <si>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</si>
  <si>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</si>
  <si>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</si>
  <si>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</si>
  <si>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</si>
  <si>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</si>
  <si>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</si>
  <si>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</si>
  <si>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</si>
  <si>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</si>
  <si>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</si>
  <si>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</si>
  <si>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</si>
  <si>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</si>
  <si>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</si>
  <si>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</si>
  <si>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</si>
  <si>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</si>
  <si>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</si>
  <si>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</si>
  <si>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</si>
  <si>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</si>
  <si>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</si>
  <si>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</si>
  <si>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</si>
  <si>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</si>
  <si>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</si>
  <si>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</si>
  <si>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</si>
  <si>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</si>
  <si>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</si>
  <si>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</si>
  <si>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</si>
  <si>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</si>
  <si>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</si>
  <si>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</si>
  <si>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</si>
  <si>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</si>
  <si>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</si>
  <si>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</si>
  <si>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</si>
  <si>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</si>
  <si>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</si>
  <si>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</si>
  <si>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</si>
  <si>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</si>
  <si>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</si>
  <si>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</si>
  <si>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</si>
  <si>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</si>
  <si>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</si>
  <si>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</si>
  <si>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</si>
  <si>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</si>
  <si>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</si>
  <si>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</si>
  <si>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</si>
  <si>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</si>
  <si>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</si>
  <si>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</si>
  <si>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</si>
  <si>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</si>
  <si>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</si>
  <si>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</si>
  <si>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</si>
  <si>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</si>
  <si>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</si>
  <si>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</si>
  <si>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</si>
  <si>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</si>
  <si>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</si>
  <si>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</si>
  <si>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</si>
  <si>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</si>
  <si>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</si>
  <si>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</si>
  <si>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</si>
  <si>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</si>
  <si>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</si>
  <si>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</si>
  <si>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</si>
  <si>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</si>
  <si>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宅地造成</t>
    <phoneticPr fontId="5"/>
  </si>
  <si>
    <t>被保険者数(人)</t>
  </si>
  <si>
    <t>　繰出金</t>
    <phoneticPr fontId="5"/>
  </si>
  <si>
    <t>工業用水道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</si>
  <si>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</si>
  <si>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</si>
  <si>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</si>
  <si>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</si>
  <si>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</si>
  <si>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</si>
  <si>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</si>
  <si>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</si>
  <si>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</si>
  <si>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</si>
  <si>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</si>
  <si>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</si>
  <si>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</si>
  <si>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</si>
  <si>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</si>
  <si>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</si>
  <si>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</si>
  <si>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</si>
  <si>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</si>
  <si>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</si>
  <si>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</si>
  <si>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</si>
  <si>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</si>
  <si>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福岡県豊前市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</si>
  <si>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</si>
  <si>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</si>
  <si>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</si>
  <si>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</si>
  <si>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</si>
  <si>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</si>
  <si>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</si>
  <si>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</si>
  <si>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</si>
  <si>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</si>
  <si>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</si>
  <si>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</si>
  <si>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</si>
  <si>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</si>
  <si>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</si>
  <si>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</si>
  <si>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</si>
  <si>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</si>
  <si>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</si>
  <si>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</si>
  <si>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</si>
  <si>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市営駐車場事業特別会計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</si>
  <si>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</si>
  <si>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</si>
  <si>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</si>
  <si>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</si>
  <si>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</si>
  <si>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</si>
  <si>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</si>
  <si>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</si>
  <si>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</si>
  <si>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</si>
  <si>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</si>
  <si>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</si>
  <si>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</si>
  <si>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</si>
  <si>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</si>
  <si>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</si>
  <si>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</si>
  <si>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</si>
  <si>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東部地区工業用水道事業会計</t>
    <phoneticPr fontId="5"/>
  </si>
  <si>
    <t>下水道事業特別会計</t>
    <phoneticPr fontId="5"/>
  </si>
  <si>
    <t>工業用地造成事業特別会計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</si>
  <si>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</si>
  <si>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</si>
  <si>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</si>
  <si>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</si>
  <si>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</si>
  <si>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</si>
  <si>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</si>
  <si>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</si>
  <si>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</si>
  <si>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</si>
  <si>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</si>
  <si>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</si>
  <si>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</si>
  <si>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</si>
  <si>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</si>
  <si>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</si>
  <si>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</si>
  <si>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</si>
  <si>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</si>
  <si>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</si>
  <si>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</si>
  <si>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</si>
  <si>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</si>
  <si>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</si>
  <si>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</si>
  <si>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</si>
  <si>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</si>
  <si>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</si>
  <si>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</si>
  <si>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</si>
  <si>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</si>
  <si>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</si>
  <si>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</si>
  <si>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</si>
  <si>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</si>
  <si>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</si>
  <si>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</si>
  <si>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</si>
  <si>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</si>
  <si>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</si>
  <si>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</si>
  <si>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</si>
  <si>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</si>
  <si>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</si>
  <si>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</si>
  <si>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</si>
  <si>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</si>
  <si>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</si>
  <si>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</si>
  <si>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</si>
  <si>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</si>
  <si>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</si>
  <si>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</si>
  <si>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</si>
  <si>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</si>
  <si>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</si>
  <si>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</si>
  <si>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</si>
  <si>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</si>
  <si>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</si>
  <si>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</si>
  <si>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</si>
  <si>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</si>
  <si>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</si>
  <si>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</si>
  <si>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</si>
  <si>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</si>
  <si>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</si>
  <si>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</si>
  <si>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</si>
  <si>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</si>
  <si>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</si>
  <si>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</si>
  <si>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</si>
  <si>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</si>
  <si>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</si>
  <si>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</si>
  <si>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</si>
  <si>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</si>
  <si>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</si>
  <si>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</si>
  <si>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</si>
  <si>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</si>
  <si>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</si>
  <si>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</si>
  <si>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</si>
  <si>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</si>
  <si>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</si>
  <si>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</si>
  <si>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</si>
  <si>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</si>
  <si>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</si>
  <si>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</si>
  <si>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</si>
  <si>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</si>
  <si>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</si>
  <si>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</si>
  <si>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</si>
  <si>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</si>
  <si>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</si>
  <si>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</si>
  <si>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</si>
  <si>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</si>
  <si>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</si>
  <si>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</si>
  <si>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</si>
  <si>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</si>
  <si>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</si>
  <si>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</si>
  <si>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</si>
  <si>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</si>
  <si>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</si>
  <si>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</si>
  <si>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</si>
  <si>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</si>
  <si>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</si>
  <si>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</si>
  <si>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</si>
  <si>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</si>
  <si>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</si>
  <si>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</si>
  <si>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</si>
  <si>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</si>
  <si>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</si>
  <si>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</si>
  <si>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</si>
  <si>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</si>
  <si>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</si>
  <si>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</si>
  <si>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</si>
  <si>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</si>
  <si>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</si>
  <si>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</si>
  <si>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</si>
  <si>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</si>
  <si>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</si>
  <si>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0.67</t>
  </si>
  <si>
    <t>▲ 0.07</t>
  </si>
  <si>
    <t>住宅新築資金等貸付事業特別会計</t>
  </si>
  <si>
    <t>▲ 0.45</t>
  </si>
  <si>
    <t>▲ 0.41</t>
  </si>
  <si>
    <t>▲ 0.38</t>
  </si>
  <si>
    <t>▲ 0.31</t>
  </si>
  <si>
    <t>▲ 0.28</t>
  </si>
  <si>
    <t>国民健康保険事業特別会計</t>
  </si>
  <si>
    <t>▲ 0.15</t>
  </si>
  <si>
    <t>▲ 0.25</t>
  </si>
  <si>
    <t>下水道事業特別会計</t>
  </si>
  <si>
    <t>水道事業会計</t>
  </si>
  <si>
    <t>東部地区工業用水道事業会計</t>
  </si>
  <si>
    <t>一般会計</t>
  </si>
  <si>
    <t>後期高齢者医療事業特別会計</t>
  </si>
  <si>
    <t>市営駐車場事業特別会計</t>
  </si>
  <si>
    <t>その他会計（赤字）</t>
  </si>
  <si>
    <t>その他会計（黒字）</t>
  </si>
  <si>
    <t>-</t>
    <phoneticPr fontId="2"/>
  </si>
  <si>
    <t>-</t>
    <phoneticPr fontId="2"/>
  </si>
  <si>
    <t>上毛町外一市一町矢方池土木組合</t>
    <rPh sb="0" eb="2">
      <t>コウゲ</t>
    </rPh>
    <rPh sb="2" eb="3">
      <t>マチ</t>
    </rPh>
    <rPh sb="3" eb="4">
      <t>ソト</t>
    </rPh>
    <rPh sb="4" eb="6">
      <t>イッシ</t>
    </rPh>
    <rPh sb="6" eb="7">
      <t>イチ</t>
    </rPh>
    <rPh sb="7" eb="8">
      <t>マチ</t>
    </rPh>
    <rPh sb="8" eb="9">
      <t>ヤ</t>
    </rPh>
    <rPh sb="9" eb="10">
      <t>カタ</t>
    </rPh>
    <rPh sb="10" eb="11">
      <t>イケ</t>
    </rPh>
    <rPh sb="11" eb="13">
      <t>ドボク</t>
    </rPh>
    <rPh sb="13" eb="15">
      <t>クミアイ</t>
    </rPh>
    <phoneticPr fontId="2"/>
  </si>
  <si>
    <t>豊前広域環境施設組合</t>
    <rPh sb="0" eb="2">
      <t>ブゼン</t>
    </rPh>
    <rPh sb="2" eb="4">
      <t>コウイキ</t>
    </rPh>
    <rPh sb="4" eb="6">
      <t>カンキョウ</t>
    </rPh>
    <rPh sb="6" eb="8">
      <t>シセツ</t>
    </rPh>
    <rPh sb="8" eb="10">
      <t>クミアイ</t>
    </rPh>
    <phoneticPr fontId="2"/>
  </si>
  <si>
    <t>吉富町外一市中学校組合</t>
    <rPh sb="0" eb="2">
      <t>ヨシトミ</t>
    </rPh>
    <rPh sb="2" eb="3">
      <t>マチ</t>
    </rPh>
    <rPh sb="3" eb="4">
      <t>ソト</t>
    </rPh>
    <rPh sb="4" eb="6">
      <t>イッシ</t>
    </rPh>
    <rPh sb="6" eb="9">
      <t>チュウガッコウ</t>
    </rPh>
    <rPh sb="9" eb="11">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</si>
  <si>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</si>
  <si>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豊前市外二町財産組合</t>
    <rPh sb="0" eb="3">
      <t>ブゼンシ</t>
    </rPh>
    <rPh sb="3" eb="4">
      <t>ソト</t>
    </rPh>
    <rPh sb="4" eb="6">
      <t>ニチョウ</t>
    </rPh>
    <rPh sb="6" eb="8">
      <t>ザイサン</t>
    </rPh>
    <rPh sb="8" eb="10">
      <t>クミアイ</t>
    </rPh>
    <phoneticPr fontId="2"/>
  </si>
  <si>
    <t>京築広域市町村圏事務組合（一般会計）</t>
    <rPh sb="0" eb="2">
      <t>ケイチク</t>
    </rPh>
    <rPh sb="2" eb="4">
      <t>コウイキ</t>
    </rPh>
    <rPh sb="4" eb="7">
      <t>シチョウソン</t>
    </rPh>
    <rPh sb="7" eb="8">
      <t>ケン</t>
    </rPh>
    <rPh sb="8" eb="10">
      <t>ジム</t>
    </rPh>
    <rPh sb="10" eb="12">
      <t>クミアイ</t>
    </rPh>
    <rPh sb="13" eb="15">
      <t>イッパン</t>
    </rPh>
    <rPh sb="15" eb="17">
      <t>カイケイ</t>
    </rPh>
    <phoneticPr fontId="2"/>
  </si>
  <si>
    <t>京築広域市町村圏事務組合（行橋・京都学校給食共同調理施設特別会計）</t>
    <rPh sb="0" eb="2">
      <t>ケイチク</t>
    </rPh>
    <rPh sb="2" eb="4">
      <t>コウイキ</t>
    </rPh>
    <rPh sb="4" eb="7">
      <t>シチョウソン</t>
    </rPh>
    <rPh sb="7" eb="8">
      <t>ケン</t>
    </rPh>
    <rPh sb="8" eb="10">
      <t>ジム</t>
    </rPh>
    <rPh sb="10" eb="12">
      <t>クミアイ</t>
    </rPh>
    <rPh sb="13" eb="15">
      <t>ユクハシ</t>
    </rPh>
    <rPh sb="16" eb="18">
      <t>キョウト</t>
    </rPh>
    <rPh sb="18" eb="20">
      <t>ガッコウ</t>
    </rPh>
    <rPh sb="20" eb="22">
      <t>キュウショク</t>
    </rPh>
    <rPh sb="22" eb="24">
      <t>キョウドウ</t>
    </rPh>
    <rPh sb="24" eb="26">
      <t>チョウリ</t>
    </rPh>
    <rPh sb="26" eb="28">
      <t>シセツ</t>
    </rPh>
    <rPh sb="28" eb="30">
      <t>トクベツ</t>
    </rPh>
    <rPh sb="30" eb="32">
      <t>カイケイ</t>
    </rPh>
    <phoneticPr fontId="2"/>
  </si>
  <si>
    <t>京築広域市町村圏事務組合（広域圏消防特別会計）</t>
    <rPh sb="0" eb="2">
      <t>ケイチク</t>
    </rPh>
    <rPh sb="2" eb="4">
      <t>コウイキ</t>
    </rPh>
    <rPh sb="4" eb="7">
      <t>シチョウソン</t>
    </rPh>
    <rPh sb="7" eb="8">
      <t>ケン</t>
    </rPh>
    <rPh sb="8" eb="10">
      <t>ジム</t>
    </rPh>
    <rPh sb="10" eb="12">
      <t>クミアイ</t>
    </rPh>
    <rPh sb="13" eb="15">
      <t>コウイキ</t>
    </rPh>
    <rPh sb="15" eb="16">
      <t>ケン</t>
    </rPh>
    <rPh sb="16" eb="18">
      <t>ショウボウ</t>
    </rPh>
    <rPh sb="18" eb="20">
      <t>トクベツ</t>
    </rPh>
    <rPh sb="20" eb="22">
      <t>カイケイ</t>
    </rPh>
    <phoneticPr fontId="2"/>
  </si>
  <si>
    <t>京築広域市町村圏事務組合（行橋京都メディカルセンター特別会計）</t>
    <rPh sb="0" eb="2">
      <t>ケイチク</t>
    </rPh>
    <rPh sb="2" eb="4">
      <t>コウイキ</t>
    </rPh>
    <rPh sb="4" eb="7">
      <t>シチョウソン</t>
    </rPh>
    <rPh sb="7" eb="8">
      <t>ケン</t>
    </rPh>
    <rPh sb="8" eb="10">
      <t>ジム</t>
    </rPh>
    <rPh sb="10" eb="12">
      <t>クミアイ</t>
    </rPh>
    <rPh sb="13" eb="15">
      <t>ユクハシ</t>
    </rPh>
    <rPh sb="15" eb="17">
      <t>キョウト</t>
    </rPh>
    <rPh sb="26" eb="28">
      <t>トクベツ</t>
    </rPh>
    <rPh sb="28" eb="30">
      <t>カイケイ</t>
    </rPh>
    <phoneticPr fontId="2"/>
  </si>
  <si>
    <t>豊前市外二町清掃施設組合</t>
    <rPh sb="0" eb="3">
      <t>ブゼンシ</t>
    </rPh>
    <rPh sb="3" eb="4">
      <t>ソト</t>
    </rPh>
    <rPh sb="4" eb="6">
      <t>ニチョウ</t>
    </rPh>
    <rPh sb="6" eb="8">
      <t>セイソウ</t>
    </rPh>
    <rPh sb="8" eb="10">
      <t>シセツ</t>
    </rPh>
    <rPh sb="10" eb="12">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</si>
  <si>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</si>
  <si>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</si>
  <si>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</si>
  <si>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</si>
  <si>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</si>
  <si>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</si>
  <si>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京築地区水道企業団</t>
    <rPh sb="0" eb="2">
      <t>ケイチク</t>
    </rPh>
    <rPh sb="2" eb="4">
      <t>チク</t>
    </rPh>
    <rPh sb="4" eb="6">
      <t>スイドウ</t>
    </rPh>
    <rPh sb="6" eb="8">
      <t>キギョウ</t>
    </rPh>
    <rPh sb="8" eb="9">
      <t>ダン</t>
    </rPh>
    <phoneticPr fontId="2"/>
  </si>
  <si>
    <t>ぶぜん街づくり会社</t>
    <rPh sb="3" eb="4">
      <t>マチ</t>
    </rPh>
    <rPh sb="7" eb="9">
      <t>カイシャ</t>
    </rPh>
    <phoneticPr fontId="2"/>
  </si>
  <si>
    <t>豊前市土地開発公社</t>
    <rPh sb="0" eb="3">
      <t>ブゼンシ</t>
    </rPh>
    <rPh sb="3" eb="5">
      <t>トチ</t>
    </rPh>
    <rPh sb="5" eb="7">
      <t>カイハツ</t>
    </rPh>
    <rPh sb="7" eb="9">
      <t>コウシャ</t>
    </rPh>
    <phoneticPr fontId="2"/>
  </si>
  <si>
    <t>豊前開発環境エネルギー</t>
    <rPh sb="0" eb="2">
      <t>ブゼン</t>
    </rPh>
    <rPh sb="2" eb="4">
      <t>カイハツ</t>
    </rPh>
    <rPh sb="4" eb="6">
      <t>カンキョウ</t>
    </rPh>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</si>
  <si>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</si>
  <si>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</si>
  <si>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</si>
  <si>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</si>
  <si>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</si>
  <si>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</si>
  <si>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</si>
  <si>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</si>
  <si>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</si>
  <si>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</si>
  <si>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地方債の新規発行を抑制してきた結果、将来負担比率は低下傾向にあるが、依然類似団体と比べて高い水準にある。
　一方で、有形固定資産減価償却率は類似団体よりも低いが上昇傾向にある。
　主な要因としては、昭和38年に建設された市民会館、昭和49年に建設された庁舎がいずれも有形固定資産減価償却率80％以上になっていること、学校施設の有形固定資産減価償却率が類似団体と比べ高い水準にあり、今後も上昇傾向にあることなどが挙げられる。
　公共施設等総合管理計画に基づき、今後老朽化対策に積極的に取り組んでいく。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</si>
  <si>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</si>
  <si>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</si>
  <si>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</si>
  <si>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</si>
  <si>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</si>
  <si>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</si>
  <si>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実質公債費比率は類似団体と比較して低い水準にあり、近年横ばいとなっている。
　将来負担比率については類似団体と比較して高い水準にあるが、近年低下傾向にある。
　要因としては、毎年の地方債の新規発行額を毎年の地方債の償還元金以下に抑え、新規発行を抑制してきたためである。
　今後もこれまで以上に公債費の適正化に取り組んでいき、比率の低下に努める必要がある。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</si>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</sst>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59373</c:v>
                </c:pt>
                <c:pt idx="1">
                  <c:v>53315</c:v>
                </c:pt>
                <c:pt idx="2">
                  <c:v>44215</c:v>
                </c:pt>
                <c:pt idx="3">
                  <c:v>52793</c:v>
                </c:pt>
                <c:pt idx="4">
                  <c:v>39473</c:v>
                </c:pt>
              </c:numCache>
            </c:numRef>
          </c:val>
          <c:smooth val="0"/>
        </c:ser>
        <c:dLbls>
          <c:showLegendKey val="0"/>
          <c:showVal val="0"/>
          <c:showCatName val="0"/>
          <c:showSerName val="0"/>
          <c:showPercent val="0"/>
          <c:showBubbleSize val="0"/>
        </c:dLbls>
        <c:marker val="1"/>
        <c:smooth val="0"/>
        <c:axId val="205335064"/>
        <c:axId val="296913424"/>
      </c:lineChart>
      <c:catAx>
        <c:axId val="205335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6913424"/>
        <c:crosses val="autoZero"/>
        <c:auto val="1"/>
        <c:lblAlgn val="ctr"/>
        <c:lblOffset val="100"/>
        <c:tickLblSkip val="1"/>
        <c:tickMarkSkip val="1"/>
        <c:noMultiLvlLbl val="0"/>
      </c:catAx>
      <c:valAx>
        <c:axId val="29691342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335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1.38</c:v>
                </c:pt>
                <c:pt idx="1">
                  <c:v>1.51</c:v>
                </c:pt>
                <c:pt idx="2">
                  <c:v>0.68</c:v>
                </c:pt>
                <c:pt idx="3">
                  <c:v>0.2</c:v>
                </c:pt>
                <c:pt idx="4">
                  <c:v>0.35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22.45</c:v>
                </c:pt>
                <c:pt idx="1">
                  <c:v>23.58</c:v>
                </c:pt>
                <c:pt idx="2">
                  <c:v>23.73</c:v>
                </c:pt>
                <c:pt idx="3">
                  <c:v>23.87</c:v>
                </c:pt>
                <c:pt idx="4">
                  <c:v>21.52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5151152"/>
        <c:axId val="2977361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0.66</c:v>
                </c:pt>
                <c:pt idx="1">
                  <c:v>1.68</c:v>
                </c:pt>
                <c:pt idx="2">
                  <c:v>-0.67</c:v>
                </c:pt>
                <c:pt idx="3">
                  <c:v>-7.0000000000000007E-2</c:v>
                </c:pt>
                <c:pt idx="4">
                  <c:v>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5151152"/>
        <c:axId val="297736184"/>
      </c:lineChart>
      <c:catAx>
        <c:axId val="305151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7736184"/>
        <c:crosses val="autoZero"/>
        <c:auto val="1"/>
        <c:lblAlgn val="ctr"/>
        <c:lblOffset val="100"/>
        <c:tickLblSkip val="1"/>
        <c:tickMarkSkip val="1"/>
        <c:noMultiLvlLbl val="0"/>
      </c:catAx>
      <c:valAx>
        <c:axId val="297736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151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市営駐車場事業特別会計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0.01</c:v>
                </c:pt>
                <c:pt idx="4">
                  <c:v>#N/A</c:v>
                </c:pt>
                <c:pt idx="5">
                  <c:v>0.05</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0.21</c:v>
                </c:pt>
                <c:pt idx="2">
                  <c:v>#N/A</c:v>
                </c:pt>
                <c:pt idx="3">
                  <c:v>0.18</c:v>
                </c:pt>
                <c:pt idx="4">
                  <c:v>#N/A</c:v>
                </c:pt>
                <c:pt idx="5">
                  <c:v>0.21</c:v>
                </c:pt>
                <c:pt idx="6">
                  <c:v>#N/A</c:v>
                </c:pt>
                <c:pt idx="7">
                  <c:v>0.21</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1.79</c:v>
                </c:pt>
                <c:pt idx="2">
                  <c:v>#N/A</c:v>
                </c:pt>
                <c:pt idx="3">
                  <c:v>1.91</c:v>
                </c:pt>
                <c:pt idx="4">
                  <c:v>#N/A</c:v>
                </c:pt>
                <c:pt idx="5">
                  <c:v>1.01</c:v>
                </c:pt>
                <c:pt idx="6">
                  <c:v>#N/A</c:v>
                </c:pt>
                <c:pt idx="7">
                  <c:v>0.48</c:v>
                </c:pt>
                <c:pt idx="8">
                  <c:v>#N/A</c:v>
                </c:pt>
                <c:pt idx="9">
                  <c:v>0.62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東部地区工業用水道事業会計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0.9</c:v>
                </c:pt>
                <c:pt idx="2">
                  <c:v>#N/A</c:v>
                </c:pt>
                <c:pt idx="3">
                  <c:v>0.8</c:v>
                </c:pt>
                <c:pt idx="4">
                  <c:v>#N/A</c:v>
                </c:pt>
                <c:pt idx="5">
                  <c:v>0.86</c:v>
                </c:pt>
                <c:pt idx="6">
                  <c:v>#N/A</c:v>
                </c:pt>
                <c:pt idx="7">
                  <c:v>0.9</c:v>
                </c:pt>
                <c:pt idx="8">
                  <c:v>#N/A</c:v>
                </c:pt>
                <c:pt idx="9">
                  <c:v>0.97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2.6</c:v>
                </c:pt>
                <c:pt idx="2">
                  <c:v>#N/A</c:v>
                </c:pt>
                <c:pt idx="3">
                  <c:v>2.83</c:v>
                </c:pt>
                <c:pt idx="4">
                  <c:v>#N/A</c:v>
                </c:pt>
                <c:pt idx="5">
                  <c:v>3.1</c:v>
                </c:pt>
                <c:pt idx="6">
                  <c:v>#N/A</c:v>
                </c:pt>
                <c:pt idx="7">
                  <c:v>2.93</c:v>
                </c:pt>
                <c:pt idx="8">
                  <c:v>#N/A</c:v>
                </c:pt>
                <c:pt idx="9">
                  <c:v>2.27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4.6100000000000003</c:v>
                </c:pt>
                <c:pt idx="2">
                  <c:v>#N/A</c:v>
                </c:pt>
                <c:pt idx="3">
                  <c:v>5.0199999999999996</c:v>
                </c:pt>
                <c:pt idx="4">
                  <c:v>#N/A</c:v>
                </c:pt>
                <c:pt idx="5">
                  <c:v>5.61</c:v>
                </c:pt>
                <c:pt idx="6">
                  <c:v>#N/A</c:v>
                </c:pt>
                <c:pt idx="7">
                  <c:v>5.57</c:v>
                </c:pt>
                <c:pt idx="8">
                  <c:v>#N/A</c:v>
                </c:pt>
                <c:pt idx="9">
                  <c:v>5.21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3.93</c:v>
                </c:pt>
                <c:pt idx="2">
                  <c:v>#N/A</c:v>
                </c:pt>
                <c:pt idx="3">
                  <c:v>1.08</c:v>
                </c:pt>
                <c:pt idx="4">
                  <c:v>#N/A</c:v>
                </c:pt>
                <c:pt idx="5">
                  <c:v>0.08</c:v>
                </c:pt>
                <c:pt idx="6">
                  <c:v>0.15</c:v>
                </c:pt>
                <c:pt idx="7">
                  <c:v>#N/A</c:v>
                </c:pt>
                <c:pt idx="8">
                  <c:v>0.25</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0.45</c:v>
                </c:pt>
                <c:pt idx="1">
                  <c:v>#N/A</c:v>
                </c:pt>
                <c:pt idx="2">
                  <c:v>0.41</c:v>
                </c:pt>
                <c:pt idx="3">
                  <c:v>#N/A</c:v>
                </c:pt>
                <c:pt idx="4">
                  <c:v>0.38</c:v>
                </c:pt>
                <c:pt idx="5">
                  <c:v>#N/A</c:v>
                </c:pt>
                <c:pt idx="6">
                  <c:v>0.31</c:v>
                </c:pt>
                <c:pt idx="7">
                  <c:v>#N/A</c:v>
                </c:pt>
                <c:pt idx="8">
                  <c:v>0.28000000000000003</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2173080"/>
        <c:axId val="305196168"/>
      </c:barChart>
      <c:catAx>
        <c:axId val="302173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196168"/>
        <c:crosses val="autoZero"/>
        <c:auto val="1"/>
        <c:lblAlgn val="ctr"/>
        <c:lblOffset val="100"/>
        <c:tickLblSkip val="1"/>
        <c:tickMarkSkip val="1"/>
        <c:noMultiLvlLbl val="0"/>
      </c:catAx>
      <c:valAx>
        <c:axId val="305196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173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996</c:v>
                </c:pt>
                <c:pt idx="5">
                  <c:v>1014</c:v>
                </c:pt>
                <c:pt idx="8">
                  <c:v>1060</c:v>
                </c:pt>
                <c:pt idx="11">
                  <c:v>1010</c:v>
                </c:pt>
                <c:pt idx="14">
                  <c:v>1022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76</c:v>
                </c:pt>
                <c:pt idx="3">
                  <c:v>75</c:v>
                </c:pt>
                <c:pt idx="6">
                  <c:v>105</c:v>
                </c:pt>
                <c:pt idx="9">
                  <c:v>106</c:v>
                </c:pt>
                <c:pt idx="12">
                  <c:v>104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61</c:v>
                </c:pt>
                <c:pt idx="3">
                  <c:v>48</c:v>
                </c:pt>
                <c:pt idx="6">
                  <c:v>33</c:v>
                </c:pt>
                <c:pt idx="9">
                  <c:v>34</c:v>
                </c:pt>
                <c:pt idx="12">
                  <c:v>20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249</c:v>
                </c:pt>
                <c:pt idx="3">
                  <c:v>248</c:v>
                </c:pt>
                <c:pt idx="6">
                  <c:v>255</c:v>
                </c:pt>
                <c:pt idx="9">
                  <c:v>251</c:v>
                </c:pt>
                <c:pt idx="12">
                  <c:v>324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1234</c:v>
                </c:pt>
                <c:pt idx="3">
                  <c:v>1210</c:v>
                </c:pt>
                <c:pt idx="6">
                  <c:v>1174</c:v>
                </c:pt>
                <c:pt idx="9">
                  <c:v>1139</c:v>
                </c:pt>
                <c:pt idx="12">
                  <c:v>1180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73484144"/>
        <c:axId val="2975254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624</c:v>
                </c:pt>
                <c:pt idx="2">
                  <c:v>#N/A</c:v>
                </c:pt>
                <c:pt idx="3">
                  <c:v>#N/A</c:v>
                </c:pt>
                <c:pt idx="4">
                  <c:v>567</c:v>
                </c:pt>
                <c:pt idx="5">
                  <c:v>#N/A</c:v>
                </c:pt>
                <c:pt idx="6">
                  <c:v>#N/A</c:v>
                </c:pt>
                <c:pt idx="7">
                  <c:v>507</c:v>
                </c:pt>
                <c:pt idx="8">
                  <c:v>#N/A</c:v>
                </c:pt>
                <c:pt idx="9">
                  <c:v>#N/A</c:v>
                </c:pt>
                <c:pt idx="10">
                  <c:v>520</c:v>
                </c:pt>
                <c:pt idx="11">
                  <c:v>#N/A</c:v>
                </c:pt>
                <c:pt idx="12">
                  <c:v>#N/A</c:v>
                </c:pt>
                <c:pt idx="13">
                  <c:v>606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73484144"/>
        <c:axId val="297525472"/>
      </c:lineChart>
      <c:catAx>
        <c:axId val="273484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525472"/>
        <c:crosses val="autoZero"/>
        <c:auto val="1"/>
        <c:lblAlgn val="ctr"/>
        <c:lblOffset val="100"/>
        <c:tickLblSkip val="1"/>
        <c:tickMarkSkip val="1"/>
        <c:noMultiLvlLbl val="0"/>
      </c:catAx>
      <c:valAx>
        <c:axId val="297525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484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9841</c:v>
                </c:pt>
                <c:pt idx="5">
                  <c:v>9864</c:v>
                </c:pt>
                <c:pt idx="8">
                  <c:v>9664</c:v>
                </c:pt>
                <c:pt idx="11">
                  <c:v>9646</c:v>
                </c:pt>
                <c:pt idx="14">
                  <c:v>9507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811</c:v>
                </c:pt>
                <c:pt idx="5">
                  <c:v>761</c:v>
                </c:pt>
                <c:pt idx="8">
                  <c:v>709</c:v>
                </c:pt>
                <c:pt idx="11">
                  <c:v>657</c:v>
                </c:pt>
                <c:pt idx="14">
                  <c:v>697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2767</c:v>
                </c:pt>
                <c:pt idx="5">
                  <c:v>2886</c:v>
                </c:pt>
                <c:pt idx="8">
                  <c:v>2822</c:v>
                </c:pt>
                <c:pt idx="11">
                  <c:v>2879</c:v>
                </c:pt>
                <c:pt idx="14">
                  <c:v>2712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1917</c:v>
                </c:pt>
                <c:pt idx="3">
                  <c:v>1988</c:v>
                </c:pt>
                <c:pt idx="6">
                  <c:v>1951</c:v>
                </c:pt>
                <c:pt idx="9">
                  <c:v>1773</c:v>
                </c:pt>
                <c:pt idx="12">
                  <c:v>1795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896</c:v>
                </c:pt>
                <c:pt idx="3">
                  <c:v>799</c:v>
                </c:pt>
                <c:pt idx="6">
                  <c:v>775</c:v>
                </c:pt>
                <c:pt idx="9">
                  <c:v>670</c:v>
                </c:pt>
                <c:pt idx="12">
                  <c:v>550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3592</c:v>
                </c:pt>
                <c:pt idx="3">
                  <c:v>3401</c:v>
                </c:pt>
                <c:pt idx="6">
                  <c:v>3555</c:v>
                </c:pt>
                <c:pt idx="9">
                  <c:v>3537</c:v>
                </c:pt>
                <c:pt idx="12">
                  <c:v>3334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59</c:v>
                </c:pt>
                <c:pt idx="3">
                  <c:v>59</c:v>
                </c:pt>
                <c:pt idx="6">
                  <c:v>125</c:v>
                </c:pt>
                <c:pt idx="9">
                  <c:v>135</c:v>
                </c:pt>
                <c:pt idx="12">
                  <c:v>145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11701</c:v>
                </c:pt>
                <c:pt idx="3">
                  <c:v>11434</c:v>
                </c:pt>
                <c:pt idx="6">
                  <c:v>11087</c:v>
                </c:pt>
                <c:pt idx="9">
                  <c:v>10990</c:v>
                </c:pt>
                <c:pt idx="12">
                  <c:v>10708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7355176"/>
        <c:axId val="307349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4746</c:v>
                </c:pt>
                <c:pt idx="2">
                  <c:v>#N/A</c:v>
                </c:pt>
                <c:pt idx="3">
                  <c:v>#N/A</c:v>
                </c:pt>
                <c:pt idx="4">
                  <c:v>4169</c:v>
                </c:pt>
                <c:pt idx="5">
                  <c:v>#N/A</c:v>
                </c:pt>
                <c:pt idx="6">
                  <c:v>#N/A</c:v>
                </c:pt>
                <c:pt idx="7">
                  <c:v>4299</c:v>
                </c:pt>
                <c:pt idx="8">
                  <c:v>#N/A</c:v>
                </c:pt>
                <c:pt idx="9">
                  <c:v>#N/A</c:v>
                </c:pt>
                <c:pt idx="10">
                  <c:v>3922</c:v>
                </c:pt>
                <c:pt idx="11">
                  <c:v>#N/A</c:v>
                </c:pt>
                <c:pt idx="12">
                  <c:v>#N/A</c:v>
                </c:pt>
                <c:pt idx="13">
                  <c:v>3615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7355176"/>
        <c:axId val="307349640"/>
      </c:lineChart>
      <c:catAx>
        <c:axId val="307355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7349640"/>
        <c:crosses val="autoZero"/>
        <c:auto val="1"/>
        <c:lblAlgn val="ctr"/>
        <c:lblOffset val="100"/>
        <c:tickLblSkip val="1"/>
        <c:tickMarkSkip val="1"/>
        <c:noMultiLvlLbl val="0"/>
      </c:catAx>
      <c:valAx>
        <c:axId val="307349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7355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{DA1CA036-32E9-49C8-9DFB-26A3D28B2E75}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{5EA05ED4-BD3E-4289-9314-1A29EE88BD35}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{FA18281E-E3AB-43D0-8935-784E27833381}</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{CCA3F923-1EA2-432F-9D5C-E2D8E3FF99B3}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{C452C8D9-3BA8-4B0E-8E17-973042635005}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48.4</c:v>
                </c:pt>
              </c:numCache>
            </c:numRef>
          </c:xVal>
          <c:yVal>
            <c:numRef>
              <c:f>公会計指標分析・財政指標組合せ分析表!$K$51:$O$51</c:f>
              <c:numCache>
                <c:formatCode>#,##0.0;"▲ "#,##0.0</c:formatCode>
                <c:ptCount val="5"/>
                <c:pt idx="3">
                  <c:v>65.2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{E1792DD5-845A-4E66-8FBF-038679A5281A}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{FAB92F6B-BC13-462D-AC21-99B2A7A2DDB3}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{B5D31B1A-D9F1-4D50-B610-960CE7631946}</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{3ACDC619-BABB-4627-93D7-5D60738B6154}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{A60B3FC8-79D4-4421-934C-D7E794F5054B}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c:v>
                </c:pt>
              </c:numCache>
            </c:numRef>
          </c:xVal>
          <c:yVal>
            <c:numRef>
              <c:f>公会計指標分析・財政指標組合せ分析表!$K$55:$O$55</c:f>
              <c:numCache>
                <c:formatCode>#,##0.0;"▲ "#,##0.0</c:formatCode>
                <c:ptCount val="5"/>
                <c:pt idx="3">
                  <c:v>56.8</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7353288"/>
        <c:axId val="306727840"/>
      </c:scatterChart>
      <c:valAx>
        <c:axId val="307353288"/>
        <c:scaling>
          <c:orientation val="minMax"/>
          <c:max val="54.5"/>
          <c:min val="4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6727840"/>
        <c:crosses val="autoZero"/>
        <c:crossBetween val="midCat"/>
      </c:valAx>
      <c:valAx>
        <c:axId val="306727840"/>
        <c:scaling>
          <c:orientation val="minMax"/>
          <c:max val="66.599999999999994"/>
          <c:min val="55.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3532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{0096A3AA-944A-4F70-8084-9A3FE07AC7B0}</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{09B8C104-434A-4C4D-A969-A04FC82EE82E}</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{16E56A15-3DC2-4A73-9D5C-A90DF40FDDB7}</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{2949DC53-CB59-4A1D-9052-C102A7845A8C}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{A80C301C-87D9-4E56-AC67-FA6313AC6029}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10.7</c:v>
                </c:pt>
                <c:pt idx="2">
                  <c:v>9.5</c:v>
                </c:pt>
                <c:pt idx="3">
                  <c:v>8.9</c:v>
                </c:pt>
                <c:pt idx="4">
                  <c:v>9.1</c:v>
                </c:pt>
              </c:numCache>
            </c:numRef>
          </c:xVal>
          <c:yVal>
            <c:numRef>
              <c:f>公会計指標分析・財政指標組合せ分析表!$K$73:$O$73</c:f>
              <c:numCache>
                <c:formatCode>#,##0.0;"▲ "#,##0.0</c:formatCode>
                <c:ptCount val="5"/>
                <c:pt idx="0">
                  <c:v>79.8</c:v>
                </c:pt>
                <c:pt idx="1">
                  <c:v>70</c:v>
                </c:pt>
                <c:pt idx="2">
                  <c:v>73.7</c:v>
                </c:pt>
                <c:pt idx="3">
                  <c:v>65.2</c:v>
                </c:pt>
                <c:pt idx="4">
                  <c:v>60.4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{40B7DB8C-356D-4A0E-A37B-3A5D386E4B02}</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{B77DA61C-020D-4A17-B9B5-844361D3B33B}</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{4111E40A-138F-485E-AC0A-3BAC22E03E65}</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{52314799-9DBE-45C9-BF66-4B461753209C}</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{75B4985F-CA5A-424B-82B3-8BC00C885716}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10.199999999999999</c:v>
                </c:pt>
                <c:pt idx="4">
                  <c:v>10</c:v>
                </c:pt>
              </c:numCache>
            </c:numRef>
          </c:xVal>
          <c:yVal>
            <c:numRef>
              <c:f>公会計指標分析・財政指標組合せ分析表!$K$77:$O$77</c:f>
              <c:numCache>
                <c:formatCode>#,##0.0;"▲ "#,##0.0</c:formatCode>
                <c:ptCount val="5"/>
                <c:pt idx="0">
                  <c:v>76.2</c:v>
                </c:pt>
                <c:pt idx="1">
                  <c:v>65.3</c:v>
                </c:pt>
                <c:pt idx="2">
                  <c:v>60.8</c:v>
                </c:pt>
                <c:pt idx="3">
                  <c:v>56.8</c:v>
                </c:pt>
                <c:pt idx="4">
                  <c:v>52.3</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7631808"/>
        <c:axId val="307632192"/>
      </c:scatterChart>
      <c:valAx>
        <c:axId val="307631808"/>
        <c:scaling>
          <c:orientation val="minMax"/>
          <c:max val="13.2"/>
          <c:min val="8.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632192"/>
        <c:crosses val="autoZero"/>
        <c:crossBetween val="midCat"/>
      </c:valAx>
      <c:valAx>
        <c:axId val="307632192"/>
        <c:scaling>
          <c:orientation val="minMax"/>
          <c:max val="85"/>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6318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平成２６年度以降、地方債の元利償還金は１１億円台となり年々減少傾向にあったが、近年据置期間を圧縮した借入を実施していることにより今年度償還を開始する起債本数が増加したため元利償還金が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公営企業債の元利償還金に対する繰入金は、工業用地造成事業特別会計の償還が開始したこと及び下水道事業特別会計において分流式下水道等に要する経費の算定方法が変更したことにより増となった。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債務負担行為に基づく支出額は、横ばいとなっている。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今後数年は同様の理由等により同程度に推移すると思われるが積極的な自主財源の確保に努めるとともに長期的な財政事情に鑑み、据置期間圧縮による利子低減を引き続き実施していく。</a:t>
          </a:r>
          <a:endParaRPr kumimoji="1" lang="en-US" altLang="ja-JP" sz="11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将来負担比率は、</a:t>
          </a:r>
          <a:r>
            <a:rPr lang="ja-JP" altLang="ja-JP" sz="1100" b="0" i="0" baseline="0">
              <a:solidFill>
                <a:schemeClr val="dk1"/>
              </a:solidFill>
              <a:effectLst/>
              <a:latin typeface="+mn-lt"/>
              <a:ea typeface="+mn-ea"/>
              <a:cs typeface="+mn-cs"/>
            </a:rPr>
            <a:t>前年度と比較すると</a:t>
          </a:r>
          <a:r>
            <a:rPr lang="ja-JP" altLang="en-US" sz="1100" b="0" i="0" baseline="0">
              <a:solidFill>
                <a:schemeClr val="dk1"/>
              </a:solidFill>
              <a:effectLst/>
              <a:latin typeface="+mn-lt"/>
              <a:ea typeface="+mn-ea"/>
              <a:cs typeface="+mn-cs"/>
            </a:rPr>
            <a:t>４．８</a:t>
          </a:r>
          <a:r>
            <a:rPr lang="ja-JP" altLang="ja-JP" sz="1100" b="0" i="0" baseline="0">
              <a:solidFill>
                <a:schemeClr val="dk1"/>
              </a:solidFill>
              <a:effectLst/>
              <a:latin typeface="+mn-lt"/>
              <a:ea typeface="+mn-ea"/>
              <a:cs typeface="+mn-cs"/>
            </a:rPr>
            <a:t>ポイント良化している。その要因としては、算定の分子となる将来負担額のうち、</a:t>
          </a:r>
          <a:r>
            <a:rPr lang="ja-JP" altLang="en-US" sz="1100" b="0" i="0" baseline="0">
              <a:solidFill>
                <a:schemeClr val="dk1"/>
              </a:solidFill>
              <a:effectLst/>
              <a:latin typeface="+mn-lt"/>
              <a:ea typeface="+mn-ea"/>
              <a:cs typeface="+mn-cs"/>
            </a:rPr>
            <a:t>公営企業債等繰入見込額が工業用地造成事業特別会計の造成地売却による繰上償還により減となったこと及び地方債の現在高においても今年度繰上償還２０６百万円実施したことにより減となったため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今後の見込は大きな変動はなく本年の数値前後で推移すると予想される。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本市では、平成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％削減するという目標を掲げ、老朽化した施設の集約化・複合化や除却を進めている。</a:t>
          </a:r>
          <a:endParaRPr lang="ja-JP" altLang="ja-JP">
            <a:effectLst/>
          </a:endParaRPr>
        </a:p>
        <a:p>
          <a:r>
            <a:rPr kumimoji="1" lang="ja-JP" altLang="ja-JP" sz="1100">
              <a:solidFill>
                <a:schemeClr val="dk1"/>
              </a:solidFill>
              <a:effectLst/>
              <a:latin typeface="+mn-lt"/>
              <a:ea typeface="+mn-ea"/>
              <a:cs typeface="+mn-cs"/>
            </a:rPr>
            <a:t>　しかし、個別の施設計画は策定しておらず、有形固定資産減価償却率は類似団体と比較して低い水準であるものの、今後上昇傾向にあると推測されるため、施設ごとの当該計画に基づいた維持管理を適正に進めるため、今後個別施設計画の策定が必要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136525</xdr:rowOff>
    </xdr:from>
    <xdr:to>
      <xdr:col>3</xdr:col>
      <xdr:colOff>1170940</xdr:colOff>
      <xdr:row>33</xdr:row>
      <xdr:rowOff>169333</xdr:rowOff>
    </xdr:to>
    <xdr:cxnSp macro="">
      <xdr:nvCxnSpPr>
        <xdr:cNvPr id="64" name="直線コネクタ 63"/>
        <xdr:cNvCxnSpPr/>
      </xdr:nvCxnSpPr>
      <xdr:spPr>
        <a:xfrm flipV="1">
          <a:off x="4760595" y="5546725"/>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1710</xdr:rowOff>
    </xdr:from>
    <xdr:ext cx="405111" cy="259045"/>
    <xdr:sp macro="" textlink="">
      <xdr:nvSpPr>
        <xdr:cNvPr id="65" name="有形固定資産減価償却率最小値テキスト"/>
        <xdr:cNvSpPr txBox="1"/>
      </xdr:nvSpPr>
      <xdr:spPr>
        <a:xfrm>
          <a:off x="4813300" y="661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3</xdr:col>
      <xdr:colOff>1082675</xdr:colOff>
      <xdr:row>33</xdr:row>
      <xdr:rowOff>169333</xdr:rowOff>
    </xdr:from>
    <xdr:to>
      <xdr:col>3</xdr:col>
      <xdr:colOff>1260475</xdr:colOff>
      <xdr:row>33</xdr:row>
      <xdr:rowOff>169333</xdr:rowOff>
    </xdr:to>
    <xdr:cxnSp macro="">
      <xdr:nvCxnSpPr>
        <xdr:cNvPr id="66" name="直線コネクタ 65"/>
        <xdr:cNvCxnSpPr/>
      </xdr:nvCxnSpPr>
      <xdr:spPr>
        <a:xfrm>
          <a:off x="4673600" y="660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83202</xdr:rowOff>
    </xdr:from>
    <xdr:ext cx="405111" cy="259045"/>
    <xdr:sp macro="" textlink="">
      <xdr:nvSpPr>
        <xdr:cNvPr id="67" name="有形固定資産減価償却率最大値テキスト"/>
        <xdr:cNvSpPr txBox="1"/>
      </xdr:nvSpPr>
      <xdr:spPr>
        <a:xfrm>
          <a:off x="4813300" y="5321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a:t>
          </a:r>
          <a:endParaRPr kumimoji="1" lang="ja-JP" altLang="en-US" sz="1000" b="1">
            <a:latin typeface="ＭＳ Ｐゴシック"/>
          </a:endParaRPr>
        </a:p>
      </xdr:txBody>
    </xdr:sp>
    <xdr:clientData/>
  </xdr:oneCellAnchor>
  <xdr:twoCellAnchor>
    <xdr:from>
      <xdr:col>3</xdr:col>
      <xdr:colOff>1082675</xdr:colOff>
      <xdr:row>27</xdr:row>
      <xdr:rowOff>136525</xdr:rowOff>
    </xdr:from>
    <xdr:to>
      <xdr:col>3</xdr:col>
      <xdr:colOff>1260475</xdr:colOff>
      <xdr:row>27</xdr:row>
      <xdr:rowOff>136525</xdr:rowOff>
    </xdr:to>
    <xdr:cxnSp macro="">
      <xdr:nvCxnSpPr>
        <xdr:cNvPr id="68" name="直線コネクタ 67"/>
        <xdr:cNvCxnSpPr/>
      </xdr:nvCxnSpPr>
      <xdr:spPr>
        <a:xfrm>
          <a:off x="4673600" y="554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34307</xdr:rowOff>
    </xdr:from>
    <xdr:ext cx="405111" cy="259045"/>
    <xdr:sp macro="" textlink="">
      <xdr:nvSpPr>
        <xdr:cNvPr id="69"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0" name="フローチャート : 判断 69"/>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84667</xdr:rowOff>
    </xdr:from>
    <xdr:to>
      <xdr:col>3</xdr:col>
      <xdr:colOff>511175</xdr:colOff>
      <xdr:row>30</xdr:row>
      <xdr:rowOff>14817</xdr:rowOff>
    </xdr:to>
    <xdr:sp macro="" textlink="">
      <xdr:nvSpPr>
        <xdr:cNvPr id="71" name="フローチャート : 判断 70"/>
        <xdr:cNvSpPr/>
      </xdr:nvSpPr>
      <xdr:spPr>
        <a:xfrm>
          <a:off x="4000500" y="583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30</xdr:row>
      <xdr:rowOff>114723</xdr:rowOff>
    </xdr:from>
    <xdr:to>
      <xdr:col>3</xdr:col>
      <xdr:colOff>511175</xdr:colOff>
      <xdr:row>31</xdr:row>
      <xdr:rowOff>44873</xdr:rowOff>
    </xdr:to>
    <xdr:sp macro="" textlink="">
      <xdr:nvSpPr>
        <xdr:cNvPr id="77" name="円/楕円 76"/>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31344</xdr:rowOff>
    </xdr:from>
    <xdr:ext cx="405111" cy="259045"/>
    <xdr:sp macro="" textlink="">
      <xdr:nvSpPr>
        <xdr:cNvPr id="78" name="n_1aveValue有形固定資産減価償却率"/>
        <xdr:cNvSpPr txBox="1"/>
      </xdr:nvSpPr>
      <xdr:spPr>
        <a:xfrm>
          <a:off x="3836043" y="56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36000</xdr:rowOff>
    </xdr:from>
    <xdr:ext cx="405111" cy="259045"/>
    <xdr:sp macro="" textlink="">
      <xdr:nvSpPr>
        <xdr:cNvPr id="79" name="n_1mainValue有形固定資産減価償却率"/>
        <xdr:cNvSpPr txBox="1"/>
      </xdr:nvSpPr>
      <xdr:spPr>
        <a:xfrm>
          <a:off x="3836043" y="613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41</xdr:row>
      <xdr:rowOff>133350</xdr:rowOff>
    </xdr:from>
    <xdr:to>
      <xdr:col>7</xdr:col>
      <xdr:colOff>638175</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40</xdr:row>
      <xdr:rowOff>162577</xdr:rowOff>
    </xdr:from>
    <xdr:ext cx="338939" cy="259045"/>
    <xdr:sp macro="" textlink="">
      <xdr:nvSpPr>
        <xdr:cNvPr id="44" name="テキスト ボックス 43"/>
        <xdr:cNvSpPr txBox="1"/>
      </xdr:nvSpPr>
      <xdr:spPr>
        <a:xfrm>
          <a:off x="423061" y="702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2" name="テキスト ボックス 51"/>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62484</xdr:rowOff>
    </xdr:from>
    <xdr:to>
      <xdr:col>6</xdr:col>
      <xdr:colOff>510540</xdr:colOff>
      <xdr:row>40</xdr:row>
      <xdr:rowOff>57912</xdr:rowOff>
    </xdr:to>
    <xdr:cxnSp macro="">
      <xdr:nvCxnSpPr>
        <xdr:cNvPr id="54" name="直線コネクタ 53"/>
        <xdr:cNvCxnSpPr/>
      </xdr:nvCxnSpPr>
      <xdr:spPr>
        <a:xfrm flipV="1">
          <a:off x="4634865" y="572033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61739</xdr:rowOff>
    </xdr:from>
    <xdr:ext cx="405111" cy="259045"/>
    <xdr:sp macro="" textlink="">
      <xdr:nvSpPr>
        <xdr:cNvPr id="55" name="【道路】&#10;有形固定資産減価償却率最小値テキスト"/>
        <xdr:cNvSpPr txBox="1"/>
      </xdr:nvSpPr>
      <xdr:spPr>
        <a:xfrm>
          <a:off x="4724400" y="691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6</xdr:col>
      <xdr:colOff>422275</xdr:colOff>
      <xdr:row>40</xdr:row>
      <xdr:rowOff>57912</xdr:rowOff>
    </xdr:from>
    <xdr:to>
      <xdr:col>6</xdr:col>
      <xdr:colOff>600075</xdr:colOff>
      <xdr:row>40</xdr:row>
      <xdr:rowOff>57912</xdr:rowOff>
    </xdr:to>
    <xdr:cxnSp macro="">
      <xdr:nvCxnSpPr>
        <xdr:cNvPr id="56" name="直線コネクタ 55"/>
        <xdr:cNvCxnSpPr/>
      </xdr:nvCxnSpPr>
      <xdr:spPr>
        <a:xfrm>
          <a:off x="4546600" y="6915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9161</xdr:rowOff>
    </xdr:from>
    <xdr:ext cx="405111" cy="259045"/>
    <xdr:sp macro="" textlink="">
      <xdr:nvSpPr>
        <xdr:cNvPr id="57" name="【道路】&#10;有形固定資産減価償却率最大値テキスト"/>
        <xdr:cNvSpPr txBox="1"/>
      </xdr:nvSpPr>
      <xdr:spPr>
        <a:xfrm>
          <a:off x="4724400" y="549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62484</xdr:rowOff>
    </xdr:from>
    <xdr:to>
      <xdr:col>6</xdr:col>
      <xdr:colOff>600075</xdr:colOff>
      <xdr:row>33</xdr:row>
      <xdr:rowOff>62484</xdr:rowOff>
    </xdr:to>
    <xdr:cxnSp macro="">
      <xdr:nvCxnSpPr>
        <xdr:cNvPr id="58" name="直線コネクタ 57"/>
        <xdr:cNvCxnSpPr/>
      </xdr:nvCxnSpPr>
      <xdr:spPr>
        <a:xfrm>
          <a:off x="4546600" y="572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86123</xdr:rowOff>
    </xdr:from>
    <xdr:ext cx="405111" cy="259045"/>
    <xdr:sp macro="" textlink="">
      <xdr:nvSpPr>
        <xdr:cNvPr id="59" name="【道路】&#10;有形固定資産減価償却率平均値テキスト"/>
        <xdr:cNvSpPr txBox="1"/>
      </xdr:nvSpPr>
      <xdr:spPr>
        <a:xfrm>
          <a:off x="4724400" y="59154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107696</xdr:rowOff>
    </xdr:from>
    <xdr:to>
      <xdr:col>6</xdr:col>
      <xdr:colOff>561975</xdr:colOff>
      <xdr:row>35</xdr:row>
      <xdr:rowOff>37846</xdr:rowOff>
    </xdr:to>
    <xdr:sp macro="" textlink="">
      <xdr:nvSpPr>
        <xdr:cNvPr id="60" name="フローチャート : 判断 59"/>
        <xdr:cNvSpPr/>
      </xdr:nvSpPr>
      <xdr:spPr>
        <a:xfrm>
          <a:off x="4584700" y="593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34</xdr:row>
      <xdr:rowOff>77978</xdr:rowOff>
    </xdr:from>
    <xdr:to>
      <xdr:col>5</xdr:col>
      <xdr:colOff>409575</xdr:colOff>
      <xdr:row>35</xdr:row>
      <xdr:rowOff>8128</xdr:rowOff>
    </xdr:to>
    <xdr:sp macro="" textlink="">
      <xdr:nvSpPr>
        <xdr:cNvPr id="61" name="フローチャート : 判断 60"/>
        <xdr:cNvSpPr/>
      </xdr:nvSpPr>
      <xdr:spPr>
        <a:xfrm>
          <a:off x="3746500" y="590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52832</xdr:rowOff>
    </xdr:from>
    <xdr:to>
      <xdr:col>5</xdr:col>
      <xdr:colOff>409575</xdr:colOff>
      <xdr:row>37</xdr:row>
      <xdr:rowOff>154432</xdr:rowOff>
    </xdr:to>
    <xdr:sp macro="" textlink="">
      <xdr:nvSpPr>
        <xdr:cNvPr id="67" name="円/楕円 66"/>
        <xdr:cNvSpPr/>
      </xdr:nvSpPr>
      <xdr:spPr>
        <a:xfrm>
          <a:off x="3746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24655</xdr:rowOff>
    </xdr:from>
    <xdr:ext cx="405111" cy="259045"/>
    <xdr:sp macro="" textlink="">
      <xdr:nvSpPr>
        <xdr:cNvPr id="68" name="n_1aveValue【道路】&#10;有形固定資産減価償却率"/>
        <xdr:cNvSpPr txBox="1"/>
      </xdr:nvSpPr>
      <xdr:spPr>
        <a:xfrm>
          <a:off x="3582043" y="5682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145559</xdr:rowOff>
    </xdr:from>
    <xdr:ext cx="405111" cy="259045"/>
    <xdr:sp macro="" textlink="">
      <xdr:nvSpPr>
        <xdr:cNvPr id="69" name="n_1mainValue【道路】&#10;有形固定資産減価償却率"/>
        <xdr:cNvSpPr txBox="1"/>
      </xdr:nvSpPr>
      <xdr:spPr>
        <a:xfrm>
          <a:off x="3582043" y="648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0" name="正方形/長方形 6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1" name="正方形/長方形 7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2" name="正方形/長方形 7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3" name="正方形/長方形 7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4" name="正方形/長方形 7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5" name="正方形/長方形 7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6" name="正方形/長方形 7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7" name="正方形/長方形 7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8" name="テキスト ボックス 7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9" name="直線コネクタ 7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0" name="テキスト ボックス 79"/>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162577</xdr:rowOff>
    </xdr:from>
    <xdr:ext cx="531299" cy="259045"/>
    <xdr:sp macro="" textlink="">
      <xdr:nvSpPr>
        <xdr:cNvPr id="82" name="テキスト ボックス 81"/>
        <xdr:cNvSpPr txBox="1"/>
      </xdr:nvSpPr>
      <xdr:spPr>
        <a:xfrm>
          <a:off x="6072701" y="702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46939</xdr:rowOff>
    </xdr:from>
    <xdr:to>
      <xdr:col>15</xdr:col>
      <xdr:colOff>180340</xdr:colOff>
      <xdr:row>42</xdr:row>
      <xdr:rowOff>27920</xdr:rowOff>
    </xdr:to>
    <xdr:cxnSp macro="">
      <xdr:nvCxnSpPr>
        <xdr:cNvPr id="92" name="直線コネクタ 91"/>
        <xdr:cNvCxnSpPr/>
      </xdr:nvCxnSpPr>
      <xdr:spPr>
        <a:xfrm flipV="1">
          <a:off x="10476865" y="5876239"/>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31747</xdr:rowOff>
    </xdr:from>
    <xdr:ext cx="469744" cy="259045"/>
    <xdr:sp macro="" textlink="">
      <xdr:nvSpPr>
        <xdr:cNvPr id="93" name="【道路】&#10;一人当たり延長最小値テキスト"/>
        <xdr:cNvSpPr txBox="1"/>
      </xdr:nvSpPr>
      <xdr:spPr>
        <a:xfrm>
          <a:off x="10566400" y="723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8.556</a:t>
          </a:r>
          <a:endParaRPr kumimoji="1" lang="ja-JP" altLang="en-US" sz="1000" b="1">
            <a:latin typeface="ＭＳ Ｐゴシック"/>
          </a:endParaRPr>
        </a:p>
      </xdr:txBody>
    </xdr:sp>
    <xdr:clientData/>
  </xdr:oneCellAnchor>
  <xdr:twoCellAnchor>
    <xdr:from>
      <xdr:col>15</xdr:col>
      <xdr:colOff>92075</xdr:colOff>
      <xdr:row>42</xdr:row>
      <xdr:rowOff>27920</xdr:rowOff>
    </xdr:from>
    <xdr:to>
      <xdr:col>15</xdr:col>
      <xdr:colOff>269875</xdr:colOff>
      <xdr:row>42</xdr:row>
      <xdr:rowOff>27920</xdr:rowOff>
    </xdr:to>
    <xdr:cxnSp macro="">
      <xdr:nvCxnSpPr>
        <xdr:cNvPr id="94" name="直線コネクタ 93"/>
        <xdr:cNvCxnSpPr/>
      </xdr:nvCxnSpPr>
      <xdr:spPr>
        <a:xfrm>
          <a:off x="10388600" y="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165066</xdr:rowOff>
    </xdr:from>
    <xdr:ext cx="534377" cy="259045"/>
    <xdr:sp macro="" textlink="">
      <xdr:nvSpPr>
        <xdr:cNvPr id="95" name="【道路】&#10;一人当たり延長最大値テキスト"/>
        <xdr:cNvSpPr txBox="1"/>
      </xdr:nvSpPr>
      <xdr:spPr>
        <a:xfrm>
          <a:off x="10566400" y="56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38.140</a:t>
          </a:r>
          <a:endParaRPr kumimoji="1" lang="ja-JP" altLang="en-US" sz="1000" b="1">
            <a:latin typeface="ＭＳ Ｐゴシック"/>
          </a:endParaRPr>
        </a:p>
      </xdr:txBody>
    </xdr:sp>
    <xdr:clientData/>
  </xdr:oneCellAnchor>
  <xdr:twoCellAnchor>
    <xdr:from>
      <xdr:col>15</xdr:col>
      <xdr:colOff>92075</xdr:colOff>
      <xdr:row>34</xdr:row>
      <xdr:rowOff>46939</xdr:rowOff>
    </xdr:from>
    <xdr:to>
      <xdr:col>15</xdr:col>
      <xdr:colOff>269875</xdr:colOff>
      <xdr:row>34</xdr:row>
      <xdr:rowOff>46939</xdr:rowOff>
    </xdr:to>
    <xdr:cxnSp macro="">
      <xdr:nvCxnSpPr>
        <xdr:cNvPr id="96" name="直線コネクタ 95"/>
        <xdr:cNvCxnSpPr/>
      </xdr:nvCxnSpPr>
      <xdr:spPr>
        <a:xfrm>
          <a:off x="10388600" y="58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144508</xdr:rowOff>
    </xdr:from>
    <xdr:ext cx="534377" cy="259045"/>
    <xdr:sp macro="" textlink="">
      <xdr:nvSpPr>
        <xdr:cNvPr id="97" name="【道路】&#10;一人当たり延長平均値テキスト"/>
        <xdr:cNvSpPr txBox="1"/>
      </xdr:nvSpPr>
      <xdr:spPr>
        <a:xfrm>
          <a:off x="10566400" y="6659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19.423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166081</xdr:rowOff>
    </xdr:from>
    <xdr:to>
      <xdr:col>15</xdr:col>
      <xdr:colOff>231775</xdr:colOff>
      <xdr:row>39</xdr:row>
      <xdr:rowOff>96231</xdr:rowOff>
    </xdr:to>
    <xdr:sp macro="" textlink="">
      <xdr:nvSpPr>
        <xdr:cNvPr id="98" name="フローチャート : 判断 97"/>
        <xdr:cNvSpPr/>
      </xdr:nvSpPr>
      <xdr:spPr>
        <a:xfrm>
          <a:off x="10426700" y="668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123378</xdr:rowOff>
    </xdr:from>
    <xdr:to>
      <xdr:col>14</xdr:col>
      <xdr:colOff>79375</xdr:colOff>
      <xdr:row>40</xdr:row>
      <xdr:rowOff>53528</xdr:rowOff>
    </xdr:to>
    <xdr:sp macro="" textlink="">
      <xdr:nvSpPr>
        <xdr:cNvPr id="99" name="フローチャート : 判断 98"/>
        <xdr:cNvSpPr/>
      </xdr:nvSpPr>
      <xdr:spPr>
        <a:xfrm>
          <a:off x="9588500" y="680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84516</xdr:rowOff>
    </xdr:from>
    <xdr:to>
      <xdr:col>14</xdr:col>
      <xdr:colOff>79375</xdr:colOff>
      <xdr:row>41</xdr:row>
      <xdr:rowOff>14666</xdr:rowOff>
    </xdr:to>
    <xdr:sp macro="" textlink="">
      <xdr:nvSpPr>
        <xdr:cNvPr id="105" name="円/楕円 104"/>
        <xdr:cNvSpPr/>
      </xdr:nvSpPr>
      <xdr:spPr>
        <a:xfrm>
          <a:off x="9588500" y="69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70055</xdr:rowOff>
    </xdr:from>
    <xdr:ext cx="534377" cy="259045"/>
    <xdr:sp macro="" textlink="">
      <xdr:nvSpPr>
        <xdr:cNvPr id="106" name="n_1aveValue【道路】&#10;一人当たり延長"/>
        <xdr:cNvSpPr txBox="1"/>
      </xdr:nvSpPr>
      <xdr:spPr>
        <a:xfrm>
          <a:off x="9359410" y="658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16.607</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5793</xdr:rowOff>
    </xdr:from>
    <xdr:ext cx="534377" cy="259045"/>
    <xdr:sp macro="" textlink="">
      <xdr:nvSpPr>
        <xdr:cNvPr id="107" name="n_1mainValue【道路】&#10;一人当たり延長"/>
        <xdr:cNvSpPr txBox="1"/>
      </xdr:nvSpPr>
      <xdr:spPr>
        <a:xfrm>
          <a:off x="9359410" y="703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8" name="テキスト ボックス 12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22860</xdr:rowOff>
    </xdr:from>
    <xdr:to>
      <xdr:col>6</xdr:col>
      <xdr:colOff>510540</xdr:colOff>
      <xdr:row>61</xdr:row>
      <xdr:rowOff>114300</xdr:rowOff>
    </xdr:to>
    <xdr:cxnSp macro="">
      <xdr:nvCxnSpPr>
        <xdr:cNvPr id="132" name="直線コネクタ 131"/>
        <xdr:cNvCxnSpPr/>
      </xdr:nvCxnSpPr>
      <xdr:spPr>
        <a:xfrm flipV="1">
          <a:off x="4634865" y="945261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118127</xdr:rowOff>
    </xdr:from>
    <xdr:ext cx="405111" cy="259045"/>
    <xdr:sp macro="" textlink="">
      <xdr:nvSpPr>
        <xdr:cNvPr id="133" name="【橋りょう・トンネル】&#10;有形固定資産減価償却率最小値テキスト"/>
        <xdr:cNvSpPr txBox="1"/>
      </xdr:nvSpPr>
      <xdr:spPr>
        <a:xfrm>
          <a:off x="47244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422275</xdr:colOff>
      <xdr:row>61</xdr:row>
      <xdr:rowOff>114300</xdr:rowOff>
    </xdr:from>
    <xdr:to>
      <xdr:col>6</xdr:col>
      <xdr:colOff>600075</xdr:colOff>
      <xdr:row>61</xdr:row>
      <xdr:rowOff>114300</xdr:rowOff>
    </xdr:to>
    <xdr:cxnSp macro="">
      <xdr:nvCxnSpPr>
        <xdr:cNvPr id="134" name="直線コネクタ 133"/>
        <xdr:cNvCxnSpPr/>
      </xdr:nvCxnSpPr>
      <xdr:spPr>
        <a:xfrm>
          <a:off x="4546600" y="1057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140987</xdr:rowOff>
    </xdr:from>
    <xdr:ext cx="405111" cy="259045"/>
    <xdr:sp macro="" textlink="">
      <xdr:nvSpPr>
        <xdr:cNvPr id="135" name="【橋りょう・トンネル】&#10;有形固定資産減価償却率最大値テキスト"/>
        <xdr:cNvSpPr txBox="1"/>
      </xdr:nvSpPr>
      <xdr:spPr>
        <a:xfrm>
          <a:off x="47244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6</xdr:col>
      <xdr:colOff>422275</xdr:colOff>
      <xdr:row>55</xdr:row>
      <xdr:rowOff>22860</xdr:rowOff>
    </xdr:from>
    <xdr:to>
      <xdr:col>6</xdr:col>
      <xdr:colOff>600075</xdr:colOff>
      <xdr:row>55</xdr:row>
      <xdr:rowOff>22860</xdr:rowOff>
    </xdr:to>
    <xdr:cxnSp macro="">
      <xdr:nvCxnSpPr>
        <xdr:cNvPr id="136" name="直線コネクタ 135"/>
        <xdr:cNvCxnSpPr/>
      </xdr:nvCxnSpPr>
      <xdr:spPr>
        <a:xfrm>
          <a:off x="4546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125747</xdr:rowOff>
    </xdr:from>
    <xdr:ext cx="405111" cy="259045"/>
    <xdr:sp macro="" textlink="">
      <xdr:nvSpPr>
        <xdr:cNvPr id="137" name="【橋りょう・トンネル】&#10;有形固定資産減価償却率平均値テキスト"/>
        <xdr:cNvSpPr txBox="1"/>
      </xdr:nvSpPr>
      <xdr:spPr>
        <a:xfrm>
          <a:off x="472440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147320</xdr:rowOff>
    </xdr:from>
    <xdr:to>
      <xdr:col>6</xdr:col>
      <xdr:colOff>561975</xdr:colOff>
      <xdr:row>58</xdr:row>
      <xdr:rowOff>77470</xdr:rowOff>
    </xdr:to>
    <xdr:sp macro="" textlink="">
      <xdr:nvSpPr>
        <xdr:cNvPr id="138" name="フローチャート : 判断 137"/>
        <xdr:cNvSpPr/>
      </xdr:nvSpPr>
      <xdr:spPr>
        <a:xfrm>
          <a:off x="45847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36830</xdr:rowOff>
    </xdr:from>
    <xdr:to>
      <xdr:col>5</xdr:col>
      <xdr:colOff>409575</xdr:colOff>
      <xdr:row>58</xdr:row>
      <xdr:rowOff>138430</xdr:rowOff>
    </xdr:to>
    <xdr:sp macro="" textlink="">
      <xdr:nvSpPr>
        <xdr:cNvPr id="139" name="フローチャート : 判断 138"/>
        <xdr:cNvSpPr/>
      </xdr:nvSpPr>
      <xdr:spPr>
        <a:xfrm>
          <a:off x="3746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44450</xdr:rowOff>
    </xdr:from>
    <xdr:to>
      <xdr:col>5</xdr:col>
      <xdr:colOff>409575</xdr:colOff>
      <xdr:row>63</xdr:row>
      <xdr:rowOff>146050</xdr:rowOff>
    </xdr:to>
    <xdr:sp macro="" textlink="">
      <xdr:nvSpPr>
        <xdr:cNvPr id="145" name="円/楕円 144"/>
        <xdr:cNvSpPr/>
      </xdr:nvSpPr>
      <xdr:spPr>
        <a:xfrm>
          <a:off x="3746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154957</xdr:rowOff>
    </xdr:from>
    <xdr:ext cx="405111" cy="259045"/>
    <xdr:sp macro="" textlink="">
      <xdr:nvSpPr>
        <xdr:cNvPr id="146" name="n_1aveValue【橋りょう・トンネル】&#10;有形固定資産減価償却率"/>
        <xdr:cNvSpPr txBox="1"/>
      </xdr:nvSpPr>
      <xdr:spPr>
        <a:xfrm>
          <a:off x="3582043"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137177</xdr:rowOff>
    </xdr:from>
    <xdr:ext cx="405111" cy="259045"/>
    <xdr:sp macro="" textlink="">
      <xdr:nvSpPr>
        <xdr:cNvPr id="147" name="n_1mainValue【橋りょう・トンネル】&#10;有形固定資産減価償却率"/>
        <xdr:cNvSpPr txBox="1"/>
      </xdr:nvSpPr>
      <xdr:spPr>
        <a:xfrm>
          <a:off x="3582043"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59" name="テキスト ボックス 15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135972</xdr:rowOff>
    </xdr:from>
    <xdr:to>
      <xdr:col>15</xdr:col>
      <xdr:colOff>180340</xdr:colOff>
      <xdr:row>61</xdr:row>
      <xdr:rowOff>33046</xdr:rowOff>
    </xdr:to>
    <xdr:cxnSp macro="">
      <xdr:nvCxnSpPr>
        <xdr:cNvPr id="169" name="直線コネクタ 168"/>
        <xdr:cNvCxnSpPr/>
      </xdr:nvCxnSpPr>
      <xdr:spPr>
        <a:xfrm flipV="1">
          <a:off x="10476865" y="9565722"/>
          <a:ext cx="0" cy="925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36873</xdr:rowOff>
    </xdr:from>
    <xdr:ext cx="599010" cy="259045"/>
    <xdr:sp macro="" textlink="">
      <xdr:nvSpPr>
        <xdr:cNvPr id="170" name="【橋りょう・トンネル】&#10;一人当たり有形固定資産（償却資産）額最小値テキスト"/>
        <xdr:cNvSpPr txBox="1"/>
      </xdr:nvSpPr>
      <xdr:spPr>
        <a:xfrm>
          <a:off x="10566400" y="1049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105,272</a:t>
          </a:r>
          <a:endParaRPr kumimoji="1" lang="ja-JP" altLang="en-US" sz="1000" b="1">
            <a:latin typeface="ＭＳ Ｐゴシック"/>
          </a:endParaRPr>
        </a:p>
      </xdr:txBody>
    </xdr:sp>
    <xdr:clientData/>
  </xdr:oneCellAnchor>
  <xdr:twoCellAnchor>
    <xdr:from>
      <xdr:col>15</xdr:col>
      <xdr:colOff>92075</xdr:colOff>
      <xdr:row>61</xdr:row>
      <xdr:rowOff>33046</xdr:rowOff>
    </xdr:from>
    <xdr:to>
      <xdr:col>15</xdr:col>
      <xdr:colOff>269875</xdr:colOff>
      <xdr:row>61</xdr:row>
      <xdr:rowOff>33046</xdr:rowOff>
    </xdr:to>
    <xdr:cxnSp macro="">
      <xdr:nvCxnSpPr>
        <xdr:cNvPr id="171" name="直線コネクタ 170"/>
        <xdr:cNvCxnSpPr/>
      </xdr:nvCxnSpPr>
      <xdr:spPr>
        <a:xfrm>
          <a:off x="10388600" y="104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82649</xdr:rowOff>
    </xdr:from>
    <xdr:ext cx="599010" cy="259045"/>
    <xdr:sp macro="" textlink="">
      <xdr:nvSpPr>
        <xdr:cNvPr id="172" name="【橋りょう・トンネル】&#10;一人当たり有形固定資産（償却資産）額最大値テキスト"/>
        <xdr:cNvSpPr txBox="1"/>
      </xdr:nvSpPr>
      <xdr:spPr>
        <a:xfrm>
          <a:off x="10566400" y="934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307,760</a:t>
          </a:r>
          <a:endParaRPr kumimoji="1" lang="ja-JP" altLang="en-US" sz="1000" b="1">
            <a:latin typeface="ＭＳ Ｐゴシック"/>
          </a:endParaRPr>
        </a:p>
      </xdr:txBody>
    </xdr:sp>
    <xdr:clientData/>
  </xdr:oneCellAnchor>
  <xdr:twoCellAnchor>
    <xdr:from>
      <xdr:col>15</xdr:col>
      <xdr:colOff>92075</xdr:colOff>
      <xdr:row>55</xdr:row>
      <xdr:rowOff>135972</xdr:rowOff>
    </xdr:from>
    <xdr:to>
      <xdr:col>15</xdr:col>
      <xdr:colOff>269875</xdr:colOff>
      <xdr:row>55</xdr:row>
      <xdr:rowOff>135972</xdr:rowOff>
    </xdr:to>
    <xdr:cxnSp macro="">
      <xdr:nvCxnSpPr>
        <xdr:cNvPr id="173" name="直線コネクタ 172"/>
        <xdr:cNvCxnSpPr/>
      </xdr:nvCxnSpPr>
      <xdr:spPr>
        <a:xfrm>
          <a:off x="10388600" y="956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57</xdr:row>
      <xdr:rowOff>132443</xdr:rowOff>
    </xdr:from>
    <xdr:ext cx="599010" cy="259045"/>
    <xdr:sp macro="" textlink="">
      <xdr:nvSpPr>
        <xdr:cNvPr id="174" name="【橋りょう・トンネル】&#10;一人当たり有形固定資産（償却資産）額平均値テキスト"/>
        <xdr:cNvSpPr txBox="1"/>
      </xdr:nvSpPr>
      <xdr:spPr>
        <a:xfrm>
          <a:off x="10566400" y="99050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217,702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154016</xdr:rowOff>
    </xdr:from>
    <xdr:to>
      <xdr:col>15</xdr:col>
      <xdr:colOff>231775</xdr:colOff>
      <xdr:row>58</xdr:row>
      <xdr:rowOff>84166</xdr:rowOff>
    </xdr:to>
    <xdr:sp macro="" textlink="">
      <xdr:nvSpPr>
        <xdr:cNvPr id="175" name="フローチャート : 判断 174"/>
        <xdr:cNvSpPr/>
      </xdr:nvSpPr>
      <xdr:spPr>
        <a:xfrm>
          <a:off x="10426700" y="992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57</xdr:row>
      <xdr:rowOff>50987</xdr:rowOff>
    </xdr:from>
    <xdr:to>
      <xdr:col>14</xdr:col>
      <xdr:colOff>79375</xdr:colOff>
      <xdr:row>57</xdr:row>
      <xdr:rowOff>152587</xdr:rowOff>
    </xdr:to>
    <xdr:sp macro="" textlink="">
      <xdr:nvSpPr>
        <xdr:cNvPr id="176" name="フローチャート : 判断 175"/>
        <xdr:cNvSpPr/>
      </xdr:nvSpPr>
      <xdr:spPr>
        <a:xfrm>
          <a:off x="9588500" y="982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146898</xdr:rowOff>
    </xdr:from>
    <xdr:to>
      <xdr:col>14</xdr:col>
      <xdr:colOff>79375</xdr:colOff>
      <xdr:row>63</xdr:row>
      <xdr:rowOff>77048</xdr:rowOff>
    </xdr:to>
    <xdr:sp macro="" textlink="">
      <xdr:nvSpPr>
        <xdr:cNvPr id="182" name="円/楕円 181"/>
        <xdr:cNvSpPr/>
      </xdr:nvSpPr>
      <xdr:spPr>
        <a:xfrm>
          <a:off x="9588500" y="1077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55</xdr:row>
      <xdr:rowOff>169114</xdr:rowOff>
    </xdr:from>
    <xdr:ext cx="599010" cy="259045"/>
    <xdr:sp macro="" textlink="">
      <xdr:nvSpPr>
        <xdr:cNvPr id="183" name="n_1aveValue【橋りょう・トンネル】&#10;一人当たり有形固定資産（償却資産）額"/>
        <xdr:cNvSpPr txBox="1"/>
      </xdr:nvSpPr>
      <xdr:spPr>
        <a:xfrm>
          <a:off x="9327094" y="9598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240,237</a:t>
          </a:r>
          <a:endParaRPr kumimoji="1" lang="ja-JP" altLang="en-US" sz="1000" b="1">
            <a:solidFill>
              <a:srgbClr val="000080"/>
            </a:solidFill>
            <a:latin typeface="ＭＳ Ｐゴシック"/>
          </a:endParaRPr>
        </a:p>
      </xdr:txBody>
    </xdr:sp>
    <xdr:clientData/>
  </xdr:oneCellAnchor>
  <xdr:oneCellAnchor>
    <xdr:from>
      <xdr:col>13</xdr:col>
      <xdr:colOff>434486</xdr:colOff>
      <xdr:row>63</xdr:row>
      <xdr:rowOff>68175</xdr:rowOff>
    </xdr:from>
    <xdr:ext cx="534377" cy="259045"/>
    <xdr:sp macro="" textlink="">
      <xdr:nvSpPr>
        <xdr:cNvPr id="184" name="n_1mainValue【橋りょう・トンネル】&#10;一人当たり有形固定資産（償却資産）額"/>
        <xdr:cNvSpPr txBox="1"/>
      </xdr:nvSpPr>
      <xdr:spPr>
        <a:xfrm>
          <a:off x="9359411" y="1086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31,759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5" name="テキスト ボックス 20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7" name="テキスト ボックス 20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45720</xdr:rowOff>
    </xdr:from>
    <xdr:to>
      <xdr:col>6</xdr:col>
      <xdr:colOff>510540</xdr:colOff>
      <xdr:row>86</xdr:row>
      <xdr:rowOff>148589</xdr:rowOff>
    </xdr:to>
    <xdr:cxnSp macro="">
      <xdr:nvCxnSpPr>
        <xdr:cNvPr id="209" name="直線コネクタ 208"/>
        <xdr:cNvCxnSpPr/>
      </xdr:nvCxnSpPr>
      <xdr:spPr>
        <a:xfrm flipV="1">
          <a:off x="4634865" y="13418820"/>
          <a:ext cx="0" cy="1474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152416</xdr:rowOff>
    </xdr:from>
    <xdr:ext cx="405111" cy="259045"/>
    <xdr:sp macro="" textlink="">
      <xdr:nvSpPr>
        <xdr:cNvPr id="210" name="【公営住宅】&#10;有形固定資産減価償却率最小値テキスト"/>
        <xdr:cNvSpPr txBox="1"/>
      </xdr:nvSpPr>
      <xdr:spPr>
        <a:xfrm>
          <a:off x="47244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86</xdr:row>
      <xdr:rowOff>148589</xdr:rowOff>
    </xdr:from>
    <xdr:to>
      <xdr:col>6</xdr:col>
      <xdr:colOff>600075</xdr:colOff>
      <xdr:row>86</xdr:row>
      <xdr:rowOff>148589</xdr:rowOff>
    </xdr:to>
    <xdr:cxnSp macro="">
      <xdr:nvCxnSpPr>
        <xdr:cNvPr id="211" name="直線コネクタ 210"/>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163847</xdr:rowOff>
    </xdr:from>
    <xdr:ext cx="405111" cy="259045"/>
    <xdr:sp macro="" textlink="">
      <xdr:nvSpPr>
        <xdr:cNvPr id="212" name="【公営住宅】&#10;有形固定資産減価償却率最大値テキスト"/>
        <xdr:cNvSpPr txBox="1"/>
      </xdr:nvSpPr>
      <xdr:spPr>
        <a:xfrm>
          <a:off x="4724400" y="1319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6</xdr:col>
      <xdr:colOff>422275</xdr:colOff>
      <xdr:row>78</xdr:row>
      <xdr:rowOff>45720</xdr:rowOff>
    </xdr:from>
    <xdr:to>
      <xdr:col>6</xdr:col>
      <xdr:colOff>600075</xdr:colOff>
      <xdr:row>78</xdr:row>
      <xdr:rowOff>45720</xdr:rowOff>
    </xdr:to>
    <xdr:cxnSp macro="">
      <xdr:nvCxnSpPr>
        <xdr:cNvPr id="213" name="直線コネクタ 212"/>
        <xdr:cNvCxnSpPr/>
      </xdr:nvCxnSpPr>
      <xdr:spPr>
        <a:xfrm>
          <a:off x="4546600" y="1341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15257</xdr:rowOff>
    </xdr:from>
    <xdr:ext cx="405111" cy="259045"/>
    <xdr:sp macro="" textlink="">
      <xdr:nvSpPr>
        <xdr:cNvPr id="214" name="【公営住宅】&#10;有形固定資産減価償却率平均値テキスト"/>
        <xdr:cNvSpPr txBox="1"/>
      </xdr:nvSpPr>
      <xdr:spPr>
        <a:xfrm>
          <a:off x="4724400" y="1407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36830</xdr:rowOff>
    </xdr:from>
    <xdr:to>
      <xdr:col>6</xdr:col>
      <xdr:colOff>561975</xdr:colOff>
      <xdr:row>82</xdr:row>
      <xdr:rowOff>138430</xdr:rowOff>
    </xdr:to>
    <xdr:sp macro="" textlink="">
      <xdr:nvSpPr>
        <xdr:cNvPr id="215" name="フローチャート : 判断 214"/>
        <xdr:cNvSpPr/>
      </xdr:nvSpPr>
      <xdr:spPr>
        <a:xfrm>
          <a:off x="45847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71120</xdr:rowOff>
    </xdr:from>
    <xdr:to>
      <xdr:col>5</xdr:col>
      <xdr:colOff>409575</xdr:colOff>
      <xdr:row>82</xdr:row>
      <xdr:rowOff>1270</xdr:rowOff>
    </xdr:to>
    <xdr:sp macro="" textlink="">
      <xdr:nvSpPr>
        <xdr:cNvPr id="216" name="フローチャート : 判断 215"/>
        <xdr:cNvSpPr/>
      </xdr:nvSpPr>
      <xdr:spPr>
        <a:xfrm>
          <a:off x="3746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36830</xdr:rowOff>
    </xdr:from>
    <xdr:to>
      <xdr:col>5</xdr:col>
      <xdr:colOff>409575</xdr:colOff>
      <xdr:row>86</xdr:row>
      <xdr:rowOff>138430</xdr:rowOff>
    </xdr:to>
    <xdr:sp macro="" textlink="">
      <xdr:nvSpPr>
        <xdr:cNvPr id="222" name="円/楕円 221"/>
        <xdr:cNvSpPr/>
      </xdr:nvSpPr>
      <xdr:spPr>
        <a:xfrm>
          <a:off x="3746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17797</xdr:rowOff>
    </xdr:from>
    <xdr:ext cx="405111" cy="259045"/>
    <xdr:sp macro="" textlink="">
      <xdr:nvSpPr>
        <xdr:cNvPr id="223" name="n_1aveValue【公営住宅】&#10;有形固定資産減価償却率"/>
        <xdr:cNvSpPr txBox="1"/>
      </xdr:nvSpPr>
      <xdr:spPr>
        <a:xfrm>
          <a:off x="3582043"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129557</xdr:rowOff>
    </xdr:from>
    <xdr:ext cx="405111" cy="259045"/>
    <xdr:sp macro="" textlink="">
      <xdr:nvSpPr>
        <xdr:cNvPr id="224" name="n_1mainValue【公営住宅】&#10;有形固定資産減価償却率"/>
        <xdr:cNvSpPr txBox="1"/>
      </xdr:nvSpPr>
      <xdr:spPr>
        <a:xfrm>
          <a:off x="3582043" y="1487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5" name="直線コネクタ 2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6" name="テキスト ボックス 2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7" name="直線コネクタ 2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8" name="テキスト ボックス 2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9" name="直線コネクタ 2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0" name="テキスト ボックス 2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1" name="直線コネクタ 2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2" name="テキスト ボックス 2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17069</xdr:rowOff>
    </xdr:from>
    <xdr:to>
      <xdr:col>15</xdr:col>
      <xdr:colOff>180340</xdr:colOff>
      <xdr:row>85</xdr:row>
      <xdr:rowOff>92050</xdr:rowOff>
    </xdr:to>
    <xdr:cxnSp macro="">
      <xdr:nvCxnSpPr>
        <xdr:cNvPr id="246" name="直線コネクタ 245"/>
        <xdr:cNvCxnSpPr/>
      </xdr:nvCxnSpPr>
      <xdr:spPr>
        <a:xfrm flipV="1">
          <a:off x="10476865" y="14247419"/>
          <a:ext cx="0" cy="417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95877</xdr:rowOff>
    </xdr:from>
    <xdr:ext cx="469744" cy="259045"/>
    <xdr:sp macro="" textlink="">
      <xdr:nvSpPr>
        <xdr:cNvPr id="247" name="【公営住宅】&#10;一人当たり面積最小値テキスト"/>
        <xdr:cNvSpPr txBox="1"/>
      </xdr:nvSpPr>
      <xdr:spPr>
        <a:xfrm>
          <a:off x="10566400" y="146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15</xdr:col>
      <xdr:colOff>92075</xdr:colOff>
      <xdr:row>85</xdr:row>
      <xdr:rowOff>92050</xdr:rowOff>
    </xdr:from>
    <xdr:to>
      <xdr:col>15</xdr:col>
      <xdr:colOff>269875</xdr:colOff>
      <xdr:row>85</xdr:row>
      <xdr:rowOff>92050</xdr:rowOff>
    </xdr:to>
    <xdr:cxnSp macro="">
      <xdr:nvCxnSpPr>
        <xdr:cNvPr id="248" name="直線コネクタ 247"/>
        <xdr:cNvCxnSpPr/>
      </xdr:nvCxnSpPr>
      <xdr:spPr>
        <a:xfrm>
          <a:off x="10388600" y="1466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135196</xdr:rowOff>
    </xdr:from>
    <xdr:ext cx="469744" cy="259045"/>
    <xdr:sp macro="" textlink="">
      <xdr:nvSpPr>
        <xdr:cNvPr id="249" name="【公営住宅】&#10;一人当たり面積最大値テキスト"/>
        <xdr:cNvSpPr txBox="1"/>
      </xdr:nvSpPr>
      <xdr:spPr>
        <a:xfrm>
          <a:off x="10566400" y="14022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a:t>
          </a:r>
          <a:endParaRPr kumimoji="1" lang="ja-JP" altLang="en-US" sz="1000" b="1">
            <a:latin typeface="ＭＳ Ｐゴシック"/>
          </a:endParaRPr>
        </a:p>
      </xdr:txBody>
    </xdr:sp>
    <xdr:clientData/>
  </xdr:oneCellAnchor>
  <xdr:twoCellAnchor>
    <xdr:from>
      <xdr:col>15</xdr:col>
      <xdr:colOff>92075</xdr:colOff>
      <xdr:row>83</xdr:row>
      <xdr:rowOff>17069</xdr:rowOff>
    </xdr:from>
    <xdr:to>
      <xdr:col>15</xdr:col>
      <xdr:colOff>269875</xdr:colOff>
      <xdr:row>83</xdr:row>
      <xdr:rowOff>17069</xdr:rowOff>
    </xdr:to>
    <xdr:cxnSp macro="">
      <xdr:nvCxnSpPr>
        <xdr:cNvPr id="250" name="直線コネクタ 249"/>
        <xdr:cNvCxnSpPr/>
      </xdr:nvCxnSpPr>
      <xdr:spPr>
        <a:xfrm>
          <a:off x="10388600" y="14247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147235</xdr:rowOff>
    </xdr:from>
    <xdr:ext cx="469744" cy="259045"/>
    <xdr:sp macro="" textlink="">
      <xdr:nvSpPr>
        <xdr:cNvPr id="251" name="【公営住宅】&#10;一人当たり面積平均値テキスト"/>
        <xdr:cNvSpPr txBox="1"/>
      </xdr:nvSpPr>
      <xdr:spPr>
        <a:xfrm>
          <a:off x="10566400" y="143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0.728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168808</xdr:rowOff>
    </xdr:from>
    <xdr:to>
      <xdr:col>15</xdr:col>
      <xdr:colOff>231775</xdr:colOff>
      <xdr:row>84</xdr:row>
      <xdr:rowOff>98958</xdr:rowOff>
    </xdr:to>
    <xdr:sp macro="" textlink="">
      <xdr:nvSpPr>
        <xdr:cNvPr id="252" name="フローチャート : 判断 251"/>
        <xdr:cNvSpPr/>
      </xdr:nvSpPr>
      <xdr:spPr>
        <a:xfrm>
          <a:off x="10426700" y="1439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27533</xdr:rowOff>
    </xdr:from>
    <xdr:to>
      <xdr:col>14</xdr:col>
      <xdr:colOff>79375</xdr:colOff>
      <xdr:row>83</xdr:row>
      <xdr:rowOff>129133</xdr:rowOff>
    </xdr:to>
    <xdr:sp macro="" textlink="">
      <xdr:nvSpPr>
        <xdr:cNvPr id="253" name="フローチャート : 判断 252"/>
        <xdr:cNvSpPr/>
      </xdr:nvSpPr>
      <xdr:spPr>
        <a:xfrm>
          <a:off x="9588500" y="1425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77</xdr:row>
      <xdr:rowOff>80569</xdr:rowOff>
    </xdr:from>
    <xdr:to>
      <xdr:col>14</xdr:col>
      <xdr:colOff>79375</xdr:colOff>
      <xdr:row>78</xdr:row>
      <xdr:rowOff>10719</xdr:rowOff>
    </xdr:to>
    <xdr:sp macro="" textlink="">
      <xdr:nvSpPr>
        <xdr:cNvPr id="259" name="円/楕円 258"/>
        <xdr:cNvSpPr/>
      </xdr:nvSpPr>
      <xdr:spPr>
        <a:xfrm>
          <a:off x="9588500" y="132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120260</xdr:rowOff>
    </xdr:from>
    <xdr:ext cx="469744" cy="259045"/>
    <xdr:sp macro="" textlink="">
      <xdr:nvSpPr>
        <xdr:cNvPr id="260" name="n_1aveValue【公営住宅】&#10;一人当たり面積"/>
        <xdr:cNvSpPr txBox="1"/>
      </xdr:nvSpPr>
      <xdr:spPr>
        <a:xfrm>
          <a:off x="9391727" y="1435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27246</xdr:rowOff>
    </xdr:from>
    <xdr:ext cx="469744" cy="259045"/>
    <xdr:sp macro="" textlink="">
      <xdr:nvSpPr>
        <xdr:cNvPr id="261" name="n_1mainValue【公営住宅】&#10;一人当たり面積"/>
        <xdr:cNvSpPr txBox="1"/>
      </xdr:nvSpPr>
      <xdr:spPr>
        <a:xfrm>
          <a:off x="9391727" y="13057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2" name="正方形/長方形 2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3" name="正方形/長方形 26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4" name="正方形/長方形 26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5" name="正方形/長方形 26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6" name="正方形/長方形 26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0" name="テキスト ボックス 2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71" name="直線コネクタ 27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72" name="テキスト ボックス 271"/>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73" name="直線コネクタ 27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74" name="テキスト ボックス 27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75" name="直線コネクタ 27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76" name="テキスト ボックス 27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77" name="直線コネクタ 27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78" name="テキスト ボックス 27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79" name="直線コネクタ 27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80" name="テキスト ボックス 27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81" name="直線コネクタ 28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82" name="テキスト ボックス 281"/>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3" name="直線コネクタ 2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4" name="テキスト ボックス 283"/>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99</xdr:row>
      <xdr:rowOff>56424</xdr:rowOff>
    </xdr:from>
    <xdr:to>
      <xdr:col>5</xdr:col>
      <xdr:colOff>409575</xdr:colOff>
      <xdr:row>99</xdr:row>
      <xdr:rowOff>158024</xdr:rowOff>
    </xdr:to>
    <xdr:sp macro="" textlink="">
      <xdr:nvSpPr>
        <xdr:cNvPr id="286" name="フローチャート : 判断 285"/>
        <xdr:cNvSpPr/>
      </xdr:nvSpPr>
      <xdr:spPr>
        <a:xfrm>
          <a:off x="3746500" y="1702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7" name="テキスト ボックス 28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88" name="テキスト ボックス 28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89" name="テキスト ボックス 28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0" name="テキスト ボックス 28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1" name="テキスト ボックス 29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41729</xdr:rowOff>
    </xdr:from>
    <xdr:to>
      <xdr:col>5</xdr:col>
      <xdr:colOff>409575</xdr:colOff>
      <xdr:row>108</xdr:row>
      <xdr:rowOff>143329</xdr:rowOff>
    </xdr:to>
    <xdr:sp macro="" textlink="">
      <xdr:nvSpPr>
        <xdr:cNvPr id="292" name="円/楕円 291"/>
        <xdr:cNvSpPr/>
      </xdr:nvSpPr>
      <xdr:spPr>
        <a:xfrm>
          <a:off x="3746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98</xdr:row>
      <xdr:rowOff>3101</xdr:rowOff>
    </xdr:from>
    <xdr:ext cx="405111" cy="259045"/>
    <xdr:sp macro="" textlink="">
      <xdr:nvSpPr>
        <xdr:cNvPr id="293" name="n_1aveValue【港湾・漁港】&#10;有形固定資産減価償却率"/>
        <xdr:cNvSpPr txBox="1"/>
      </xdr:nvSpPr>
      <xdr:spPr>
        <a:xfrm>
          <a:off x="3582043" y="1680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oneCellAnchor>
    <xdr:from>
      <xdr:col>5</xdr:col>
      <xdr:colOff>143518</xdr:colOff>
      <xdr:row>108</xdr:row>
      <xdr:rowOff>134456</xdr:rowOff>
    </xdr:from>
    <xdr:ext cx="405111" cy="259045"/>
    <xdr:sp macro="" textlink="">
      <xdr:nvSpPr>
        <xdr:cNvPr id="294" name="n_1mainValue【港湾・漁港】&#10;有形固定資産減価償却率"/>
        <xdr:cNvSpPr txBox="1"/>
      </xdr:nvSpPr>
      <xdr:spPr>
        <a:xfrm>
          <a:off x="3582043"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5" name="正方形/長方形 2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96" name="正方形/長方形 29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97" name="正方形/長方形 29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98" name="正方形/長方形 29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99" name="正方形/長方形 29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0" name="正方形/長方形 29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1" name="テキスト ボックス 30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2" name="直線コネクタ 30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3" name="直線コネクタ 30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4" name="テキスト ボックス 30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5" name="直線コネクタ 30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06" name="テキスト ボックス 305"/>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07" name="直線コネクタ 30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103</xdr:row>
      <xdr:rowOff>105427</xdr:rowOff>
    </xdr:from>
    <xdr:ext cx="531299" cy="259045"/>
    <xdr:sp macro="" textlink="">
      <xdr:nvSpPr>
        <xdr:cNvPr id="308" name="テキスト ボックス 307"/>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09" name="直線コネクタ 30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101</xdr:row>
      <xdr:rowOff>67327</xdr:rowOff>
    </xdr:from>
    <xdr:ext cx="531299" cy="259045"/>
    <xdr:sp macro="" textlink="">
      <xdr:nvSpPr>
        <xdr:cNvPr id="310" name="テキスト ボックス 309"/>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1" name="直線コネクタ 31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29227</xdr:rowOff>
    </xdr:from>
    <xdr:ext cx="531299" cy="259045"/>
    <xdr:sp macro="" textlink="">
      <xdr:nvSpPr>
        <xdr:cNvPr id="312" name="テキスト ボックス 311"/>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3" name="直線コネクタ 31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4" name="テキスト ボックス 313"/>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148044</xdr:rowOff>
    </xdr:from>
    <xdr:to>
      <xdr:col>14</xdr:col>
      <xdr:colOff>79375</xdr:colOff>
      <xdr:row>102</xdr:row>
      <xdr:rowOff>78194</xdr:rowOff>
    </xdr:to>
    <xdr:sp macro="" textlink="">
      <xdr:nvSpPr>
        <xdr:cNvPr id="316" name="フローチャート : 判断 315"/>
        <xdr:cNvSpPr/>
      </xdr:nvSpPr>
      <xdr:spPr>
        <a:xfrm>
          <a:off x="9588500" y="1746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17" name="テキスト ボックス 31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18" name="テキスト ボックス 31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19" name="テキスト ボックス 31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0" name="テキスト ボックス 31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1" name="テキスト ボックス 32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90075</xdr:rowOff>
    </xdr:from>
    <xdr:to>
      <xdr:col>14</xdr:col>
      <xdr:colOff>79375</xdr:colOff>
      <xdr:row>109</xdr:row>
      <xdr:rowOff>20225</xdr:rowOff>
    </xdr:to>
    <xdr:sp macro="" textlink="">
      <xdr:nvSpPr>
        <xdr:cNvPr id="322" name="円/楕円 321"/>
        <xdr:cNvSpPr/>
      </xdr:nvSpPr>
      <xdr:spPr>
        <a:xfrm>
          <a:off x="9588500" y="1860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100</xdr:row>
      <xdr:rowOff>94721</xdr:rowOff>
    </xdr:from>
    <xdr:ext cx="534377" cy="259045"/>
    <xdr:sp macro="" textlink="">
      <xdr:nvSpPr>
        <xdr:cNvPr id="323" name="n_1aveValue【港湾・漁港】&#10;一人当たり有形固定資産（償却資産）額"/>
        <xdr:cNvSpPr txBox="1"/>
      </xdr:nvSpPr>
      <xdr:spPr>
        <a:xfrm>
          <a:off x="9359411" y="1723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60,562</a:t>
          </a:r>
          <a:endParaRPr kumimoji="1" lang="ja-JP" altLang="en-US" sz="1000" b="1">
            <a:solidFill>
              <a:srgbClr val="000080"/>
            </a:solidFill>
            <a:latin typeface="ＭＳ Ｐゴシック"/>
          </a:endParaRPr>
        </a:p>
      </xdr:txBody>
    </xdr:sp>
    <xdr:clientData/>
  </xdr:oneCellAnchor>
  <xdr:oneCellAnchor>
    <xdr:from>
      <xdr:col>13</xdr:col>
      <xdr:colOff>512392</xdr:colOff>
      <xdr:row>109</xdr:row>
      <xdr:rowOff>11352</xdr:rowOff>
    </xdr:from>
    <xdr:ext cx="378565" cy="259045"/>
    <xdr:sp macro="" textlink="">
      <xdr:nvSpPr>
        <xdr:cNvPr id="324" name="n_1mainValue【港湾・漁港】&#10;一人当たり有形固定資産（償却資産）額"/>
        <xdr:cNvSpPr txBox="1"/>
      </xdr:nvSpPr>
      <xdr:spPr>
        <a:xfrm>
          <a:off x="9437317" y="18699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25" name="正方形/長方形 32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26" name="正方形/長方形 32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27" name="正方形/長方形 32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28" name="正方形/長方形 32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29" name="正方形/長方形 32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0" name="正方形/長方形 32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1" name="正方形/長方形 33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32" name="正方形/長方形 33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33" name="テキスト ボックス 33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34" name="直線コネクタ 33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35" name="テキスト ボックス 33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36" name="直線コネクタ 33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37" name="テキスト ボックス 33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38" name="直線コネクタ 33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39" name="テキスト ボックス 33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40" name="直線コネクタ 33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41" name="テキスト ボックス 34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42" name="直線コネクタ 34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43" name="テキスト ボックス 34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44" name="直線コネクタ 34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45" name="テキスト ボックス 34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46" name="直線コネクタ 34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47" name="テキスト ボックス 34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4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62865</xdr:rowOff>
    </xdr:from>
    <xdr:to>
      <xdr:col>23</xdr:col>
      <xdr:colOff>516889</xdr:colOff>
      <xdr:row>41</xdr:row>
      <xdr:rowOff>45720</xdr:rowOff>
    </xdr:to>
    <xdr:cxnSp macro="">
      <xdr:nvCxnSpPr>
        <xdr:cNvPr id="349" name="直線コネクタ 348"/>
        <xdr:cNvCxnSpPr/>
      </xdr:nvCxnSpPr>
      <xdr:spPr>
        <a:xfrm flipV="1">
          <a:off x="16318864" y="58921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49547</xdr:rowOff>
    </xdr:from>
    <xdr:ext cx="405111" cy="259045"/>
    <xdr:sp macro="" textlink="">
      <xdr:nvSpPr>
        <xdr:cNvPr id="350" name="【認定こども園・幼稚園・保育所】&#10;有形固定資産減価償却率最小値テキスト"/>
        <xdr:cNvSpPr txBox="1"/>
      </xdr:nvSpPr>
      <xdr:spPr>
        <a:xfrm>
          <a:off x="164084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428625</xdr:colOff>
      <xdr:row>41</xdr:row>
      <xdr:rowOff>45720</xdr:rowOff>
    </xdr:from>
    <xdr:to>
      <xdr:col>23</xdr:col>
      <xdr:colOff>606425</xdr:colOff>
      <xdr:row>41</xdr:row>
      <xdr:rowOff>45720</xdr:rowOff>
    </xdr:to>
    <xdr:cxnSp macro="">
      <xdr:nvCxnSpPr>
        <xdr:cNvPr id="351" name="直線コネクタ 350"/>
        <xdr:cNvCxnSpPr/>
      </xdr:nvCxnSpPr>
      <xdr:spPr>
        <a:xfrm>
          <a:off x="16230600" y="70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9542</xdr:rowOff>
    </xdr:from>
    <xdr:ext cx="405111" cy="259045"/>
    <xdr:sp macro="" textlink="">
      <xdr:nvSpPr>
        <xdr:cNvPr id="352" name="【認定こども園・幼稚園・保育所】&#10;有形固定資産減価償却率最大値テキスト"/>
        <xdr:cNvSpPr txBox="1"/>
      </xdr:nvSpPr>
      <xdr:spPr>
        <a:xfrm>
          <a:off x="16408400" y="56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90.7</a:t>
          </a:r>
          <a:endParaRPr kumimoji="1" lang="ja-JP" altLang="en-US" sz="1000" b="1">
            <a:latin typeface="ＭＳ Ｐゴシック"/>
          </a:endParaRPr>
        </a:p>
      </xdr:txBody>
    </xdr:sp>
    <xdr:clientData/>
  </xdr:oneCellAnchor>
  <xdr:twoCellAnchor>
    <xdr:from>
      <xdr:col>23</xdr:col>
      <xdr:colOff>428625</xdr:colOff>
      <xdr:row>34</xdr:row>
      <xdr:rowOff>62865</xdr:rowOff>
    </xdr:from>
    <xdr:to>
      <xdr:col>23</xdr:col>
      <xdr:colOff>606425</xdr:colOff>
      <xdr:row>34</xdr:row>
      <xdr:rowOff>62865</xdr:rowOff>
    </xdr:to>
    <xdr:cxnSp macro="">
      <xdr:nvCxnSpPr>
        <xdr:cNvPr id="353" name="直線コネクタ 352"/>
        <xdr:cNvCxnSpPr/>
      </xdr:nvCxnSpPr>
      <xdr:spPr>
        <a:xfrm>
          <a:off x="16230600" y="589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161942</xdr:rowOff>
    </xdr:from>
    <xdr:ext cx="405111" cy="259045"/>
    <xdr:sp macro="" textlink="">
      <xdr:nvSpPr>
        <xdr:cNvPr id="354" name="【認定こども園・幼稚園・保育所】&#10;有形固定資産減価償却率平均値テキスト"/>
        <xdr:cNvSpPr txBox="1"/>
      </xdr:nvSpPr>
      <xdr:spPr>
        <a:xfrm>
          <a:off x="16408400" y="66770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12065</xdr:rowOff>
    </xdr:from>
    <xdr:to>
      <xdr:col>23</xdr:col>
      <xdr:colOff>568325</xdr:colOff>
      <xdr:row>39</xdr:row>
      <xdr:rowOff>113665</xdr:rowOff>
    </xdr:to>
    <xdr:sp macro="" textlink="">
      <xdr:nvSpPr>
        <xdr:cNvPr id="355" name="フローチャート : 判断 354"/>
        <xdr:cNvSpPr/>
      </xdr:nvSpPr>
      <xdr:spPr>
        <a:xfrm>
          <a:off x="16268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42545</xdr:rowOff>
    </xdr:from>
    <xdr:to>
      <xdr:col>22</xdr:col>
      <xdr:colOff>415925</xdr:colOff>
      <xdr:row>38</xdr:row>
      <xdr:rowOff>144145</xdr:rowOff>
    </xdr:to>
    <xdr:sp macro="" textlink="">
      <xdr:nvSpPr>
        <xdr:cNvPr id="356" name="フローチャート : 判断 355"/>
        <xdr:cNvSpPr/>
      </xdr:nvSpPr>
      <xdr:spPr>
        <a:xfrm>
          <a:off x="154305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57" name="テキスト ボックス 35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58" name="テキスト ボックス 35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59" name="テキスト ボックス 35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60" name="テキスト ボックス 35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61" name="テキスト ボックス 36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149225</xdr:rowOff>
    </xdr:from>
    <xdr:to>
      <xdr:col>22</xdr:col>
      <xdr:colOff>415925</xdr:colOff>
      <xdr:row>37</xdr:row>
      <xdr:rowOff>79375</xdr:rowOff>
    </xdr:to>
    <xdr:sp macro="" textlink="">
      <xdr:nvSpPr>
        <xdr:cNvPr id="362" name="円/楕円 361"/>
        <xdr:cNvSpPr/>
      </xdr:nvSpPr>
      <xdr:spPr>
        <a:xfrm>
          <a:off x="15430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135272</xdr:rowOff>
    </xdr:from>
    <xdr:ext cx="405111" cy="259045"/>
    <xdr:sp macro="" textlink="">
      <xdr:nvSpPr>
        <xdr:cNvPr id="363" name="n_1aveValue【認定こども園・幼稚園・保育所】&#10;有形固定資産減価償却率"/>
        <xdr:cNvSpPr txBox="1"/>
      </xdr:nvSpPr>
      <xdr:spPr>
        <a:xfrm>
          <a:off x="15266043"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95902</xdr:rowOff>
    </xdr:from>
    <xdr:ext cx="405111" cy="259045"/>
    <xdr:sp macro="" textlink="">
      <xdr:nvSpPr>
        <xdr:cNvPr id="364" name="n_1mainValue【認定こども園・幼稚園・保育所】&#10;有形固定資産減価償却率"/>
        <xdr:cNvSpPr txBox="1"/>
      </xdr:nvSpPr>
      <xdr:spPr>
        <a:xfrm>
          <a:off x="15266043"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65" name="正方形/長方形 36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6" name="正方形/長方形 36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7" name="正方形/長方形 36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8" name="正方形/長方形 36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9" name="正方形/長方形 36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70" name="正方形/長方形 36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71" name="正方形/長方形 37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72" name="正方形/長方形 37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73" name="テキスト ボックス 37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74" name="直線コネクタ 37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75" name="直線コネクタ 37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76" name="テキスト ボックス 37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77" name="直線コネクタ 37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78" name="テキスト ボックス 37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79" name="直線コネクタ 37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80" name="テキスト ボックス 37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81" name="直線コネクタ 38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82" name="テキスト ボックス 38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83" name="直線コネクタ 38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84" name="テキスト ボックス 38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53340</xdr:rowOff>
    </xdr:from>
    <xdr:to>
      <xdr:col>32</xdr:col>
      <xdr:colOff>186689</xdr:colOff>
      <xdr:row>41</xdr:row>
      <xdr:rowOff>57150</xdr:rowOff>
    </xdr:to>
    <xdr:cxnSp macro="">
      <xdr:nvCxnSpPr>
        <xdr:cNvPr id="388" name="直線コネクタ 387"/>
        <xdr:cNvCxnSpPr/>
      </xdr:nvCxnSpPr>
      <xdr:spPr>
        <a:xfrm flipV="1">
          <a:off x="22160864" y="571119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60977</xdr:rowOff>
    </xdr:from>
    <xdr:ext cx="469744" cy="259045"/>
    <xdr:sp macro="" textlink="">
      <xdr:nvSpPr>
        <xdr:cNvPr id="389" name="【認定こども園・幼稚園・保育所】&#10;一人当たり面積最小値テキスト"/>
        <xdr:cNvSpPr txBox="1"/>
      </xdr:nvSpPr>
      <xdr:spPr>
        <a:xfrm>
          <a:off x="22250400"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41</xdr:row>
      <xdr:rowOff>57150</xdr:rowOff>
    </xdr:from>
    <xdr:to>
      <xdr:col>32</xdr:col>
      <xdr:colOff>276225</xdr:colOff>
      <xdr:row>41</xdr:row>
      <xdr:rowOff>57150</xdr:rowOff>
    </xdr:to>
    <xdr:cxnSp macro="">
      <xdr:nvCxnSpPr>
        <xdr:cNvPr id="390" name="直線コネクタ 389"/>
        <xdr:cNvCxnSpPr/>
      </xdr:nvCxnSpPr>
      <xdr:spPr>
        <a:xfrm>
          <a:off x="22072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17</xdr:rowOff>
    </xdr:from>
    <xdr:ext cx="469744" cy="259045"/>
    <xdr:sp macro="" textlink="">
      <xdr:nvSpPr>
        <xdr:cNvPr id="391" name="【認定こども園・幼稚園・保育所】&#10;一人当たり面積最大値テキスト"/>
        <xdr:cNvSpPr txBox="1"/>
      </xdr:nvSpPr>
      <xdr:spPr>
        <a:xfrm>
          <a:off x="22250400" y="548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0.401</a:t>
          </a:r>
          <a:endParaRPr kumimoji="1" lang="ja-JP" altLang="en-US" sz="1000" b="1">
            <a:latin typeface="ＭＳ Ｐゴシック"/>
          </a:endParaRPr>
        </a:p>
      </xdr:txBody>
    </xdr:sp>
    <xdr:clientData/>
  </xdr:oneCellAnchor>
  <xdr:twoCellAnchor>
    <xdr:from>
      <xdr:col>32</xdr:col>
      <xdr:colOff>98425</xdr:colOff>
      <xdr:row>33</xdr:row>
      <xdr:rowOff>53340</xdr:rowOff>
    </xdr:from>
    <xdr:to>
      <xdr:col>32</xdr:col>
      <xdr:colOff>276225</xdr:colOff>
      <xdr:row>33</xdr:row>
      <xdr:rowOff>53340</xdr:rowOff>
    </xdr:to>
    <xdr:cxnSp macro="">
      <xdr:nvCxnSpPr>
        <xdr:cNvPr id="392" name="直線コネクタ 391"/>
        <xdr:cNvCxnSpPr/>
      </xdr:nvCxnSpPr>
      <xdr:spPr>
        <a:xfrm>
          <a:off x="22072600" y="571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102887</xdr:rowOff>
    </xdr:from>
    <xdr:ext cx="469744" cy="259045"/>
    <xdr:sp macro="" textlink="">
      <xdr:nvSpPr>
        <xdr:cNvPr id="393" name="【認定こども園・幼稚園・保育所】&#10;一人当たり面積平均値テキスト"/>
        <xdr:cNvSpPr txBox="1"/>
      </xdr:nvSpPr>
      <xdr:spPr>
        <a:xfrm>
          <a:off x="22250400" y="644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124460</xdr:rowOff>
    </xdr:from>
    <xdr:to>
      <xdr:col>32</xdr:col>
      <xdr:colOff>238125</xdr:colOff>
      <xdr:row>38</xdr:row>
      <xdr:rowOff>54610</xdr:rowOff>
    </xdr:to>
    <xdr:sp macro="" textlink="">
      <xdr:nvSpPr>
        <xdr:cNvPr id="394" name="フローチャート : 判断 393"/>
        <xdr:cNvSpPr/>
      </xdr:nvSpPr>
      <xdr:spPr>
        <a:xfrm>
          <a:off x="22110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139700</xdr:rowOff>
    </xdr:from>
    <xdr:to>
      <xdr:col>31</xdr:col>
      <xdr:colOff>85725</xdr:colOff>
      <xdr:row>38</xdr:row>
      <xdr:rowOff>69850</xdr:rowOff>
    </xdr:to>
    <xdr:sp macro="" textlink="">
      <xdr:nvSpPr>
        <xdr:cNvPr id="395" name="フローチャート : 判断 394"/>
        <xdr:cNvSpPr/>
      </xdr:nvSpPr>
      <xdr:spPr>
        <a:xfrm>
          <a:off x="21272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96" name="テキスト ボックス 3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97" name="テキスト ボックス 3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98" name="テキスト ボックス 3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99" name="テキスト ボックス 3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0" name="テキスト ボックス 3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154940</xdr:rowOff>
    </xdr:from>
    <xdr:to>
      <xdr:col>31</xdr:col>
      <xdr:colOff>85725</xdr:colOff>
      <xdr:row>41</xdr:row>
      <xdr:rowOff>85090</xdr:rowOff>
    </xdr:to>
    <xdr:sp macro="" textlink="">
      <xdr:nvSpPr>
        <xdr:cNvPr id="401" name="円/楕円 400"/>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86377</xdr:rowOff>
    </xdr:from>
    <xdr:ext cx="469744" cy="259045"/>
    <xdr:sp macro="" textlink="">
      <xdr:nvSpPr>
        <xdr:cNvPr id="402" name="n_1aveValue【認定こども園・幼稚園・保育所】&#10;一人当たり面積"/>
        <xdr:cNvSpPr txBox="1"/>
      </xdr:nvSpPr>
      <xdr:spPr>
        <a:xfrm>
          <a:off x="210757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76217</xdr:rowOff>
    </xdr:from>
    <xdr:ext cx="469744" cy="259045"/>
    <xdr:sp macro="" textlink="">
      <xdr:nvSpPr>
        <xdr:cNvPr id="403" name="n_1mainValue【認定こども園・幼稚園・保育所】&#10;一人当たり面積"/>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04" name="正方形/長方形 4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05" name="正方形/長方形 4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06" name="正方形/長方形 4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07" name="正方形/長方形 4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08" name="正方形/長方形 4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9" name="正方形/長方形 4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0" name="正方形/長方形 4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11" name="正方形/長方形 4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12" name="テキスト ボックス 4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13" name="直線コネクタ 4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14" name="テキスト ボックス 41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15" name="直線コネクタ 41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16" name="テキスト ボックス 41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17" name="直線コネクタ 41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18" name="テキスト ボックス 41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9" name="直線コネクタ 4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20" name="テキスト ボックス 4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21" name="直線コネクタ 42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22" name="テキスト ボックス 42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23" name="直線コネクタ 42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24" name="テキスト ボックス 42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25" name="直線コネクタ 4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26" name="テキスト ボックス 42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2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53340</xdr:rowOff>
    </xdr:from>
    <xdr:to>
      <xdr:col>23</xdr:col>
      <xdr:colOff>516889</xdr:colOff>
      <xdr:row>63</xdr:row>
      <xdr:rowOff>99060</xdr:rowOff>
    </xdr:to>
    <xdr:cxnSp macro="">
      <xdr:nvCxnSpPr>
        <xdr:cNvPr id="428" name="直線コネクタ 427"/>
        <xdr:cNvCxnSpPr/>
      </xdr:nvCxnSpPr>
      <xdr:spPr>
        <a:xfrm flipV="1">
          <a:off x="16318864" y="948309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102887</xdr:rowOff>
    </xdr:from>
    <xdr:ext cx="405111" cy="259045"/>
    <xdr:sp macro="" textlink="">
      <xdr:nvSpPr>
        <xdr:cNvPr id="429" name="【学校施設】&#10;有形固定資産減価償却率最小値テキスト"/>
        <xdr:cNvSpPr txBox="1"/>
      </xdr:nvSpPr>
      <xdr:spPr>
        <a:xfrm>
          <a:off x="16408400" y="1090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a:t>
          </a:r>
          <a:endParaRPr kumimoji="1" lang="ja-JP" altLang="en-US" sz="1000" b="1">
            <a:latin typeface="ＭＳ Ｐゴシック"/>
          </a:endParaRPr>
        </a:p>
      </xdr:txBody>
    </xdr:sp>
    <xdr:clientData/>
  </xdr:oneCellAnchor>
  <xdr:twoCellAnchor>
    <xdr:from>
      <xdr:col>23</xdr:col>
      <xdr:colOff>428625</xdr:colOff>
      <xdr:row>63</xdr:row>
      <xdr:rowOff>99060</xdr:rowOff>
    </xdr:from>
    <xdr:to>
      <xdr:col>23</xdr:col>
      <xdr:colOff>606425</xdr:colOff>
      <xdr:row>63</xdr:row>
      <xdr:rowOff>99060</xdr:rowOff>
    </xdr:to>
    <xdr:cxnSp macro="">
      <xdr:nvCxnSpPr>
        <xdr:cNvPr id="430" name="直線コネクタ 429"/>
        <xdr:cNvCxnSpPr/>
      </xdr:nvCxnSpPr>
      <xdr:spPr>
        <a:xfrm>
          <a:off x="16230600" y="1090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17</xdr:rowOff>
    </xdr:from>
    <xdr:ext cx="405111" cy="259045"/>
    <xdr:sp macro="" textlink="">
      <xdr:nvSpPr>
        <xdr:cNvPr id="431" name="【学校施設】&#10;有形固定資産減価償却率最大値テキスト"/>
        <xdr:cNvSpPr txBox="1"/>
      </xdr:nvSpPr>
      <xdr:spPr>
        <a:xfrm>
          <a:off x="164084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a:t>
          </a:r>
          <a:endParaRPr kumimoji="1" lang="ja-JP" altLang="en-US" sz="1000" b="1">
            <a:latin typeface="ＭＳ Ｐゴシック"/>
          </a:endParaRPr>
        </a:p>
      </xdr:txBody>
    </xdr:sp>
    <xdr:clientData/>
  </xdr:oneCellAnchor>
  <xdr:twoCellAnchor>
    <xdr:from>
      <xdr:col>23</xdr:col>
      <xdr:colOff>428625</xdr:colOff>
      <xdr:row>55</xdr:row>
      <xdr:rowOff>53340</xdr:rowOff>
    </xdr:from>
    <xdr:to>
      <xdr:col>23</xdr:col>
      <xdr:colOff>606425</xdr:colOff>
      <xdr:row>55</xdr:row>
      <xdr:rowOff>53340</xdr:rowOff>
    </xdr:to>
    <xdr:cxnSp macro="">
      <xdr:nvCxnSpPr>
        <xdr:cNvPr id="432" name="直線コネクタ 431"/>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33" name="【学校施設】&#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34" name="フローチャート : 判断 43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74930</xdr:rowOff>
    </xdr:from>
    <xdr:to>
      <xdr:col>22</xdr:col>
      <xdr:colOff>415925</xdr:colOff>
      <xdr:row>61</xdr:row>
      <xdr:rowOff>5080</xdr:rowOff>
    </xdr:to>
    <xdr:sp macro="" textlink="">
      <xdr:nvSpPr>
        <xdr:cNvPr id="435" name="フローチャート : 判断 434"/>
        <xdr:cNvSpPr/>
      </xdr:nvSpPr>
      <xdr:spPr>
        <a:xfrm>
          <a:off x="15430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36" name="テキスト ボックス 4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37" name="テキスト ボックス 4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38" name="テキスト ボックス 4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9" name="テキスト ボックス 4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0" name="テキスト ボックス 4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124460</xdr:rowOff>
    </xdr:from>
    <xdr:to>
      <xdr:col>22</xdr:col>
      <xdr:colOff>415925</xdr:colOff>
      <xdr:row>60</xdr:row>
      <xdr:rowOff>54610</xdr:rowOff>
    </xdr:to>
    <xdr:sp macro="" textlink="">
      <xdr:nvSpPr>
        <xdr:cNvPr id="441" name="円/楕円 440"/>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167657</xdr:rowOff>
    </xdr:from>
    <xdr:ext cx="405111" cy="259045"/>
    <xdr:sp macro="" textlink="">
      <xdr:nvSpPr>
        <xdr:cNvPr id="442" name="n_1aveValue【学校施設】&#10;有形固定資産減価償却率"/>
        <xdr:cNvSpPr txBox="1"/>
      </xdr:nvSpPr>
      <xdr:spPr>
        <a:xfrm>
          <a:off x="15266043"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71137</xdr:rowOff>
    </xdr:from>
    <xdr:ext cx="405111" cy="259045"/>
    <xdr:sp macro="" textlink="">
      <xdr:nvSpPr>
        <xdr:cNvPr id="443" name="n_1mainValue【学校施設】&#10;有形固定資産減価償却率"/>
        <xdr:cNvSpPr txBox="1"/>
      </xdr:nvSpPr>
      <xdr:spPr>
        <a:xfrm>
          <a:off x="15266043"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44" name="正方形/長方形 4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45" name="正方形/長方形 4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6" name="正方形/長方形 4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7" name="正方形/長方形 4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8" name="正方形/長方形 4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9" name="正方形/長方形 4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0" name="正方形/長方形 4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1" name="正方形/長方形 4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2" name="テキスト ボックス 4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53" name="直線コネクタ 4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54" name="テキスト ボックス 45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55" name="直線コネクタ 45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6" name="テキスト ボックス 45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7" name="直線コネクタ 45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8" name="テキスト ボックス 45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9" name="直線コネクタ 45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60" name="テキスト ボックス 45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61" name="直線コネクタ 46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62" name="テキスト ボックス 46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63" name="直線コネクタ 46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64" name="テキスト ボックス 46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65" name="直線コネクタ 46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6" name="テキスト ボックス 46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7" name="直線コネクタ 4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8" name="テキスト ボックス 4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15784</xdr:rowOff>
    </xdr:from>
    <xdr:to>
      <xdr:col>32</xdr:col>
      <xdr:colOff>186689</xdr:colOff>
      <xdr:row>63</xdr:row>
      <xdr:rowOff>75656</xdr:rowOff>
    </xdr:to>
    <xdr:cxnSp macro="">
      <xdr:nvCxnSpPr>
        <xdr:cNvPr id="470" name="直線コネクタ 469"/>
        <xdr:cNvCxnSpPr/>
      </xdr:nvCxnSpPr>
      <xdr:spPr>
        <a:xfrm flipV="1">
          <a:off x="22160864" y="9445534"/>
          <a:ext cx="0" cy="143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79483</xdr:rowOff>
    </xdr:from>
    <xdr:ext cx="469744" cy="259045"/>
    <xdr:sp macro="" textlink="">
      <xdr:nvSpPr>
        <xdr:cNvPr id="471" name="【学校施設】&#10;一人当たり面積最小値テキスト"/>
        <xdr:cNvSpPr txBox="1"/>
      </xdr:nvSpPr>
      <xdr:spPr>
        <a:xfrm>
          <a:off x="22250400" y="1088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32</xdr:col>
      <xdr:colOff>98425</xdr:colOff>
      <xdr:row>63</xdr:row>
      <xdr:rowOff>75656</xdr:rowOff>
    </xdr:from>
    <xdr:to>
      <xdr:col>32</xdr:col>
      <xdr:colOff>276225</xdr:colOff>
      <xdr:row>63</xdr:row>
      <xdr:rowOff>75656</xdr:rowOff>
    </xdr:to>
    <xdr:cxnSp macro="">
      <xdr:nvCxnSpPr>
        <xdr:cNvPr id="472" name="直線コネクタ 471"/>
        <xdr:cNvCxnSpPr/>
      </xdr:nvCxnSpPr>
      <xdr:spPr>
        <a:xfrm>
          <a:off x="22072600" y="1087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133911</xdr:rowOff>
    </xdr:from>
    <xdr:ext cx="469744" cy="259045"/>
    <xdr:sp macro="" textlink="">
      <xdr:nvSpPr>
        <xdr:cNvPr id="473" name="【学校施設】&#10;一人当たり面積最大値テキスト"/>
        <xdr:cNvSpPr txBox="1"/>
      </xdr:nvSpPr>
      <xdr:spPr>
        <a:xfrm>
          <a:off x="22250400" y="922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2.723</a:t>
          </a:r>
          <a:endParaRPr kumimoji="1" lang="ja-JP" altLang="en-US" sz="1000" b="1">
            <a:latin typeface="ＭＳ Ｐゴシック"/>
          </a:endParaRPr>
        </a:p>
      </xdr:txBody>
    </xdr:sp>
    <xdr:clientData/>
  </xdr:oneCellAnchor>
  <xdr:twoCellAnchor>
    <xdr:from>
      <xdr:col>32</xdr:col>
      <xdr:colOff>98425</xdr:colOff>
      <xdr:row>55</xdr:row>
      <xdr:rowOff>15784</xdr:rowOff>
    </xdr:from>
    <xdr:to>
      <xdr:col>32</xdr:col>
      <xdr:colOff>276225</xdr:colOff>
      <xdr:row>55</xdr:row>
      <xdr:rowOff>15784</xdr:rowOff>
    </xdr:to>
    <xdr:cxnSp macro="">
      <xdr:nvCxnSpPr>
        <xdr:cNvPr id="474" name="直線コネクタ 473"/>
        <xdr:cNvCxnSpPr/>
      </xdr:nvCxnSpPr>
      <xdr:spPr>
        <a:xfrm>
          <a:off x="22072600" y="944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103976</xdr:rowOff>
    </xdr:from>
    <xdr:ext cx="469744" cy="259045"/>
    <xdr:sp macro="" textlink="">
      <xdr:nvSpPr>
        <xdr:cNvPr id="475" name="【学校施設】&#10;一人当たり面積平均値テキスト"/>
        <xdr:cNvSpPr txBox="1"/>
      </xdr:nvSpPr>
      <xdr:spPr>
        <a:xfrm>
          <a:off x="222504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125549</xdr:rowOff>
    </xdr:from>
    <xdr:to>
      <xdr:col>32</xdr:col>
      <xdr:colOff>238125</xdr:colOff>
      <xdr:row>61</xdr:row>
      <xdr:rowOff>55699</xdr:rowOff>
    </xdr:to>
    <xdr:sp macro="" textlink="">
      <xdr:nvSpPr>
        <xdr:cNvPr id="476" name="フローチャート : 判断 475"/>
        <xdr:cNvSpPr/>
      </xdr:nvSpPr>
      <xdr:spPr>
        <a:xfrm>
          <a:off x="22110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144599</xdr:rowOff>
    </xdr:from>
    <xdr:to>
      <xdr:col>31</xdr:col>
      <xdr:colOff>85725</xdr:colOff>
      <xdr:row>60</xdr:row>
      <xdr:rowOff>74749</xdr:rowOff>
    </xdr:to>
    <xdr:sp macro="" textlink="">
      <xdr:nvSpPr>
        <xdr:cNvPr id="477" name="フローチャート : 判断 476"/>
        <xdr:cNvSpPr/>
      </xdr:nvSpPr>
      <xdr:spPr>
        <a:xfrm>
          <a:off x="21272500" y="1026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8" name="テキスト ボックス 4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9" name="テキスト ボックス 4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0" name="テキスト ボックス 4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1" name="テキスト ボックス 4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2" name="テキスト ボックス 4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91803</xdr:rowOff>
    </xdr:from>
    <xdr:to>
      <xdr:col>31</xdr:col>
      <xdr:colOff>85725</xdr:colOff>
      <xdr:row>59</xdr:row>
      <xdr:rowOff>21953</xdr:rowOff>
    </xdr:to>
    <xdr:sp macro="" textlink="">
      <xdr:nvSpPr>
        <xdr:cNvPr id="483" name="円/楕円 482"/>
        <xdr:cNvSpPr/>
      </xdr:nvSpPr>
      <xdr:spPr>
        <a:xfrm>
          <a:off x="21272500" y="1003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65876</xdr:rowOff>
    </xdr:from>
    <xdr:ext cx="469744" cy="259045"/>
    <xdr:sp macro="" textlink="">
      <xdr:nvSpPr>
        <xdr:cNvPr id="484" name="n_1aveValue【学校施設】&#10;一人当たり面積"/>
        <xdr:cNvSpPr txBox="1"/>
      </xdr:nvSpPr>
      <xdr:spPr>
        <a:xfrm>
          <a:off x="21075727" y="103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38480</xdr:rowOff>
    </xdr:from>
    <xdr:ext cx="469744" cy="259045"/>
    <xdr:sp macro="" textlink="">
      <xdr:nvSpPr>
        <xdr:cNvPr id="485" name="n_1mainValue【学校施設】&#10;一人当たり面積"/>
        <xdr:cNvSpPr txBox="1"/>
      </xdr:nvSpPr>
      <xdr:spPr>
        <a:xfrm>
          <a:off x="21075727" y="98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96" name="直線コネクタ 49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97" name="テキスト ボックス 49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98" name="直線コネクタ 49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99" name="テキスト ボックス 49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00" name="直線コネクタ 49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01" name="テキスト ボックス 50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02" name="直線コネクタ 50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03" name="テキスト ボックス 50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04" name="直線コネクタ 50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05" name="テキスト ボックス 50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06" name="直線コネクタ 50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07" name="テキスト ボックス 50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8" name="直線コネクタ 50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9" name="テキスト ボックス 50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113212</xdr:rowOff>
    </xdr:from>
    <xdr:to>
      <xdr:col>23</xdr:col>
      <xdr:colOff>516889</xdr:colOff>
      <xdr:row>86</xdr:row>
      <xdr:rowOff>85452</xdr:rowOff>
    </xdr:to>
    <xdr:cxnSp macro="">
      <xdr:nvCxnSpPr>
        <xdr:cNvPr id="511" name="直線コネクタ 510"/>
        <xdr:cNvCxnSpPr/>
      </xdr:nvCxnSpPr>
      <xdr:spPr>
        <a:xfrm flipV="1">
          <a:off x="16318864" y="13314862"/>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89279</xdr:rowOff>
    </xdr:from>
    <xdr:ext cx="340478" cy="259045"/>
    <xdr:sp macro="" textlink="">
      <xdr:nvSpPr>
        <xdr:cNvPr id="512" name="【児童館】&#10;有形固定資産減価償却率最小値テキスト"/>
        <xdr:cNvSpPr txBox="1"/>
      </xdr:nvSpPr>
      <xdr:spPr>
        <a:xfrm>
          <a:off x="16408400" y="148339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428625</xdr:colOff>
      <xdr:row>86</xdr:row>
      <xdr:rowOff>85452</xdr:rowOff>
    </xdr:from>
    <xdr:to>
      <xdr:col>23</xdr:col>
      <xdr:colOff>606425</xdr:colOff>
      <xdr:row>86</xdr:row>
      <xdr:rowOff>85452</xdr:rowOff>
    </xdr:to>
    <xdr:cxnSp macro="">
      <xdr:nvCxnSpPr>
        <xdr:cNvPr id="513" name="直線コネクタ 512"/>
        <xdr:cNvCxnSpPr/>
      </xdr:nvCxnSpPr>
      <xdr:spPr>
        <a:xfrm>
          <a:off x="16230600" y="1483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59889</xdr:rowOff>
    </xdr:from>
    <xdr:ext cx="405111" cy="259045"/>
    <xdr:sp macro="" textlink="">
      <xdr:nvSpPr>
        <xdr:cNvPr id="514" name="【児童館】&#10;有形固定資産減価償却率最大値テキスト"/>
        <xdr:cNvSpPr txBox="1"/>
      </xdr:nvSpPr>
      <xdr:spPr>
        <a:xfrm>
          <a:off x="16408400" y="13090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23</xdr:col>
      <xdr:colOff>428625</xdr:colOff>
      <xdr:row>77</xdr:row>
      <xdr:rowOff>113212</xdr:rowOff>
    </xdr:from>
    <xdr:to>
      <xdr:col>23</xdr:col>
      <xdr:colOff>606425</xdr:colOff>
      <xdr:row>77</xdr:row>
      <xdr:rowOff>113212</xdr:rowOff>
    </xdr:to>
    <xdr:cxnSp macro="">
      <xdr:nvCxnSpPr>
        <xdr:cNvPr id="515" name="直線コネクタ 514"/>
        <xdr:cNvCxnSpPr/>
      </xdr:nvCxnSpPr>
      <xdr:spPr>
        <a:xfrm>
          <a:off x="16230600" y="133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112684</xdr:rowOff>
    </xdr:from>
    <xdr:ext cx="405111" cy="259045"/>
    <xdr:sp macro="" textlink="">
      <xdr:nvSpPr>
        <xdr:cNvPr id="516" name="【児童館】&#10;有形固定資産減価償却率平均値テキスト"/>
        <xdr:cNvSpPr txBox="1"/>
      </xdr:nvSpPr>
      <xdr:spPr>
        <a:xfrm>
          <a:off x="16408400" y="14343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134257</xdr:rowOff>
    </xdr:from>
    <xdr:to>
      <xdr:col>23</xdr:col>
      <xdr:colOff>568325</xdr:colOff>
      <xdr:row>84</xdr:row>
      <xdr:rowOff>64407</xdr:rowOff>
    </xdr:to>
    <xdr:sp macro="" textlink="">
      <xdr:nvSpPr>
        <xdr:cNvPr id="517" name="フローチャート : 判断 516"/>
        <xdr:cNvSpPr/>
      </xdr:nvSpPr>
      <xdr:spPr>
        <a:xfrm>
          <a:off x="162687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150586</xdr:rowOff>
    </xdr:from>
    <xdr:to>
      <xdr:col>22</xdr:col>
      <xdr:colOff>415925</xdr:colOff>
      <xdr:row>83</xdr:row>
      <xdr:rowOff>80736</xdr:rowOff>
    </xdr:to>
    <xdr:sp macro="" textlink="">
      <xdr:nvSpPr>
        <xdr:cNvPr id="518" name="フローチャート : 判断 517"/>
        <xdr:cNvSpPr/>
      </xdr:nvSpPr>
      <xdr:spPr>
        <a:xfrm>
          <a:off x="15430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9" name="テキスト ボックス 5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0" name="テキスト ボックス 5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1" name="テキスト ボックス 5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2" name="テキスト ボックス 5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3" name="テキスト ボックス 5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57513</xdr:rowOff>
    </xdr:from>
    <xdr:to>
      <xdr:col>22</xdr:col>
      <xdr:colOff>415925</xdr:colOff>
      <xdr:row>80</xdr:row>
      <xdr:rowOff>159113</xdr:rowOff>
    </xdr:to>
    <xdr:sp macro="" textlink="">
      <xdr:nvSpPr>
        <xdr:cNvPr id="524" name="円/楕円 523"/>
        <xdr:cNvSpPr/>
      </xdr:nvSpPr>
      <xdr:spPr>
        <a:xfrm>
          <a:off x="15430500" y="1377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71863</xdr:rowOff>
    </xdr:from>
    <xdr:ext cx="405111" cy="259045"/>
    <xdr:sp macro="" textlink="">
      <xdr:nvSpPr>
        <xdr:cNvPr id="525" name="n_1aveValue【児童館】&#10;有形固定資産減価償却率"/>
        <xdr:cNvSpPr txBox="1"/>
      </xdr:nvSpPr>
      <xdr:spPr>
        <a:xfrm>
          <a:off x="15266043"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4190</xdr:rowOff>
    </xdr:from>
    <xdr:ext cx="405111" cy="259045"/>
    <xdr:sp macro="" textlink="">
      <xdr:nvSpPr>
        <xdr:cNvPr id="526" name="n_1mainValue【児童館】&#10;有形固定資産減価償却率"/>
        <xdr:cNvSpPr txBox="1"/>
      </xdr:nvSpPr>
      <xdr:spPr>
        <a:xfrm>
          <a:off x="15266043" y="13548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7" name="正方形/長方形 5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8" name="正方形/長方形 5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9" name="正方形/長方形 5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0" name="正方形/長方形 5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1" name="正方形/長方形 5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2" name="正方形/長方形 5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3" name="正方形/長方形 5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4" name="正方形/長方形 5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5" name="テキスト ボックス 5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6" name="直線コネクタ 5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37" name="直線コネクタ 5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8" name="テキスト ボックス 5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9" name="直線コネクタ 5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40" name="テキスト ボックス 5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41" name="直線コネクタ 5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42" name="テキスト ボックス 5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43" name="直線コネクタ 5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44" name="テキスト ボックス 5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45" name="直線コネクタ 5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46" name="テキスト ボックス 5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7" name="直線コネクタ 5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8" name="テキスト ボックス 5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11430</xdr:rowOff>
    </xdr:from>
    <xdr:to>
      <xdr:col>32</xdr:col>
      <xdr:colOff>186689</xdr:colOff>
      <xdr:row>86</xdr:row>
      <xdr:rowOff>53339</xdr:rowOff>
    </xdr:to>
    <xdr:cxnSp macro="">
      <xdr:nvCxnSpPr>
        <xdr:cNvPr id="550" name="直線コネクタ 549"/>
        <xdr:cNvCxnSpPr/>
      </xdr:nvCxnSpPr>
      <xdr:spPr>
        <a:xfrm flipV="1">
          <a:off x="22160864" y="1355598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57166</xdr:rowOff>
    </xdr:from>
    <xdr:ext cx="469744" cy="259045"/>
    <xdr:sp macro="" textlink="">
      <xdr:nvSpPr>
        <xdr:cNvPr id="551" name="【児童館】&#10;一人当たり面積最小値テキスト"/>
        <xdr:cNvSpPr txBox="1"/>
      </xdr:nvSpPr>
      <xdr:spPr>
        <a:xfrm>
          <a:off x="22250400"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86</xdr:row>
      <xdr:rowOff>53339</xdr:rowOff>
    </xdr:from>
    <xdr:to>
      <xdr:col>32</xdr:col>
      <xdr:colOff>276225</xdr:colOff>
      <xdr:row>86</xdr:row>
      <xdr:rowOff>53339</xdr:rowOff>
    </xdr:to>
    <xdr:cxnSp macro="">
      <xdr:nvCxnSpPr>
        <xdr:cNvPr id="552" name="直線コネクタ 551"/>
        <xdr:cNvCxnSpPr/>
      </xdr:nvCxnSpPr>
      <xdr:spPr>
        <a:xfrm>
          <a:off x="22072600" y="1479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129557</xdr:rowOff>
    </xdr:from>
    <xdr:ext cx="469744" cy="259045"/>
    <xdr:sp macro="" textlink="">
      <xdr:nvSpPr>
        <xdr:cNvPr id="553" name="【児童館】&#10;一人当たり面積最大値テキスト"/>
        <xdr:cNvSpPr txBox="1"/>
      </xdr:nvSpPr>
      <xdr:spPr>
        <a:xfrm>
          <a:off x="22250400" y="133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0.171</a:t>
          </a:r>
          <a:endParaRPr kumimoji="1" lang="ja-JP" altLang="en-US" sz="1000" b="1">
            <a:latin typeface="ＭＳ Ｐゴシック"/>
          </a:endParaRPr>
        </a:p>
      </xdr:txBody>
    </xdr:sp>
    <xdr:clientData/>
  </xdr:oneCellAnchor>
  <xdr:twoCellAnchor>
    <xdr:from>
      <xdr:col>32</xdr:col>
      <xdr:colOff>98425</xdr:colOff>
      <xdr:row>79</xdr:row>
      <xdr:rowOff>11430</xdr:rowOff>
    </xdr:from>
    <xdr:to>
      <xdr:col>32</xdr:col>
      <xdr:colOff>276225</xdr:colOff>
      <xdr:row>79</xdr:row>
      <xdr:rowOff>11430</xdr:rowOff>
    </xdr:to>
    <xdr:cxnSp macro="">
      <xdr:nvCxnSpPr>
        <xdr:cNvPr id="554" name="直線コネクタ 553"/>
        <xdr:cNvCxnSpPr/>
      </xdr:nvCxnSpPr>
      <xdr:spPr>
        <a:xfrm>
          <a:off x="22072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53357</xdr:rowOff>
    </xdr:from>
    <xdr:ext cx="469744" cy="259045"/>
    <xdr:sp macro="" textlink="">
      <xdr:nvSpPr>
        <xdr:cNvPr id="555" name="【児童館】&#10;一人当たり面積平均値テキスト"/>
        <xdr:cNvSpPr txBox="1"/>
      </xdr:nvSpPr>
      <xdr:spPr>
        <a:xfrm>
          <a:off x="222504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74930</xdr:rowOff>
    </xdr:from>
    <xdr:to>
      <xdr:col>32</xdr:col>
      <xdr:colOff>238125</xdr:colOff>
      <xdr:row>84</xdr:row>
      <xdr:rowOff>5080</xdr:rowOff>
    </xdr:to>
    <xdr:sp macro="" textlink="">
      <xdr:nvSpPr>
        <xdr:cNvPr id="556" name="フローチャート : 判断 55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116839</xdr:rowOff>
    </xdr:from>
    <xdr:to>
      <xdr:col>31</xdr:col>
      <xdr:colOff>85725</xdr:colOff>
      <xdr:row>85</xdr:row>
      <xdr:rowOff>46989</xdr:rowOff>
    </xdr:to>
    <xdr:sp macro="" textlink="">
      <xdr:nvSpPr>
        <xdr:cNvPr id="557" name="フローチャート : 判断 556"/>
        <xdr:cNvSpPr/>
      </xdr:nvSpPr>
      <xdr:spPr>
        <a:xfrm>
          <a:off x="21272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10161</xdr:rowOff>
    </xdr:from>
    <xdr:to>
      <xdr:col>31</xdr:col>
      <xdr:colOff>85725</xdr:colOff>
      <xdr:row>86</xdr:row>
      <xdr:rowOff>111761</xdr:rowOff>
    </xdr:to>
    <xdr:sp macro="" textlink="">
      <xdr:nvSpPr>
        <xdr:cNvPr id="563" name="円/楕円 562"/>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63516</xdr:rowOff>
    </xdr:from>
    <xdr:ext cx="469744" cy="259045"/>
    <xdr:sp macro="" textlink="">
      <xdr:nvSpPr>
        <xdr:cNvPr id="564" name="n_1aveValue【児童館】&#10;一人当たり面積"/>
        <xdr:cNvSpPr txBox="1"/>
      </xdr:nvSpPr>
      <xdr:spPr>
        <a:xfrm>
          <a:off x="21075727"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102888</xdr:rowOff>
    </xdr:from>
    <xdr:ext cx="469744" cy="259045"/>
    <xdr:sp macro="" textlink="">
      <xdr:nvSpPr>
        <xdr:cNvPr id="565" name="n_1mainValue【児童館】&#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6" name="正方形/長方形 56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7" name="正方形/長方形 56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8" name="正方形/長方形 56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9" name="正方形/長方形 56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0" name="正方形/長方形 56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1" name="正方形/長方形 57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2" name="正方形/長方形 57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3" name="正方形/長方形 57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4" name="テキスト ボックス 57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5" name="直線コネクタ 57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6" name="テキスト ボックス 57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77" name="直線コネクタ 57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78" name="テキスト ボックス 57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9" name="直線コネクタ 57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80" name="テキスト ボックス 57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81" name="直線コネクタ 58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82" name="テキスト ボックス 58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83" name="直線コネクタ 58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584" name="テキスト ボックス 58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21337</xdr:rowOff>
    </xdr:from>
    <xdr:to>
      <xdr:col>23</xdr:col>
      <xdr:colOff>516889</xdr:colOff>
      <xdr:row>106</xdr:row>
      <xdr:rowOff>151637</xdr:rowOff>
    </xdr:to>
    <xdr:cxnSp macro="">
      <xdr:nvCxnSpPr>
        <xdr:cNvPr id="588" name="直線コネクタ 587"/>
        <xdr:cNvCxnSpPr/>
      </xdr:nvCxnSpPr>
      <xdr:spPr>
        <a:xfrm flipV="1">
          <a:off x="16318864" y="17166337"/>
          <a:ext cx="0" cy="1159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155464</xdr:rowOff>
    </xdr:from>
    <xdr:ext cx="405111" cy="259045"/>
    <xdr:sp macro="" textlink="">
      <xdr:nvSpPr>
        <xdr:cNvPr id="589" name="【公民館】&#10;有形固定資産減価償却率最小値テキスト"/>
        <xdr:cNvSpPr txBox="1"/>
      </xdr:nvSpPr>
      <xdr:spPr>
        <a:xfrm>
          <a:off x="16408400" y="18329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23</xdr:col>
      <xdr:colOff>428625</xdr:colOff>
      <xdr:row>106</xdr:row>
      <xdr:rowOff>151637</xdr:rowOff>
    </xdr:from>
    <xdr:to>
      <xdr:col>23</xdr:col>
      <xdr:colOff>606425</xdr:colOff>
      <xdr:row>106</xdr:row>
      <xdr:rowOff>151637</xdr:rowOff>
    </xdr:to>
    <xdr:cxnSp macro="">
      <xdr:nvCxnSpPr>
        <xdr:cNvPr id="590" name="直線コネクタ 589"/>
        <xdr:cNvCxnSpPr/>
      </xdr:nvCxnSpPr>
      <xdr:spPr>
        <a:xfrm>
          <a:off x="16230600" y="1832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139464</xdr:rowOff>
    </xdr:from>
    <xdr:ext cx="405111" cy="259045"/>
    <xdr:sp macro="" textlink="">
      <xdr:nvSpPr>
        <xdr:cNvPr id="591" name="【公民館】&#10;有形固定資産減価償却率最大値テキスト"/>
        <xdr:cNvSpPr txBox="1"/>
      </xdr:nvSpPr>
      <xdr:spPr>
        <a:xfrm>
          <a:off x="16408400" y="1694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428625</xdr:colOff>
      <xdr:row>100</xdr:row>
      <xdr:rowOff>21337</xdr:rowOff>
    </xdr:from>
    <xdr:to>
      <xdr:col>23</xdr:col>
      <xdr:colOff>606425</xdr:colOff>
      <xdr:row>100</xdr:row>
      <xdr:rowOff>21337</xdr:rowOff>
    </xdr:to>
    <xdr:cxnSp macro="">
      <xdr:nvCxnSpPr>
        <xdr:cNvPr id="592" name="直線コネクタ 591"/>
        <xdr:cNvCxnSpPr/>
      </xdr:nvCxnSpPr>
      <xdr:spPr>
        <a:xfrm>
          <a:off x="16230600" y="17166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10685</xdr:rowOff>
    </xdr:from>
    <xdr:ext cx="405111" cy="259045"/>
    <xdr:sp macro="" textlink="">
      <xdr:nvSpPr>
        <xdr:cNvPr id="593" name="【公民館】&#10;有形固定資産減価償却率平均値テキスト"/>
        <xdr:cNvSpPr txBox="1"/>
      </xdr:nvSpPr>
      <xdr:spPr>
        <a:xfrm>
          <a:off x="16408400" y="17498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32258</xdr:rowOff>
    </xdr:from>
    <xdr:to>
      <xdr:col>23</xdr:col>
      <xdr:colOff>568325</xdr:colOff>
      <xdr:row>102</xdr:row>
      <xdr:rowOff>133858</xdr:rowOff>
    </xdr:to>
    <xdr:sp macro="" textlink="">
      <xdr:nvSpPr>
        <xdr:cNvPr id="594" name="フローチャート : 判断 593"/>
        <xdr:cNvSpPr/>
      </xdr:nvSpPr>
      <xdr:spPr>
        <a:xfrm>
          <a:off x="16268700" y="1752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77978</xdr:rowOff>
    </xdr:from>
    <xdr:to>
      <xdr:col>22</xdr:col>
      <xdr:colOff>415925</xdr:colOff>
      <xdr:row>103</xdr:row>
      <xdr:rowOff>8128</xdr:rowOff>
    </xdr:to>
    <xdr:sp macro="" textlink="">
      <xdr:nvSpPr>
        <xdr:cNvPr id="595" name="フローチャート : 判断 594"/>
        <xdr:cNvSpPr/>
      </xdr:nvSpPr>
      <xdr:spPr>
        <a:xfrm>
          <a:off x="15430500" y="1756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119126</xdr:rowOff>
    </xdr:from>
    <xdr:to>
      <xdr:col>22</xdr:col>
      <xdr:colOff>415925</xdr:colOff>
      <xdr:row>105</xdr:row>
      <xdr:rowOff>49276</xdr:rowOff>
    </xdr:to>
    <xdr:sp macro="" textlink="">
      <xdr:nvSpPr>
        <xdr:cNvPr id="601" name="円/楕円 600"/>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24655</xdr:rowOff>
    </xdr:from>
    <xdr:ext cx="405111" cy="259045"/>
    <xdr:sp macro="" textlink="">
      <xdr:nvSpPr>
        <xdr:cNvPr id="602" name="n_1aveValue【公民館】&#10;有形固定資産減価償却率"/>
        <xdr:cNvSpPr txBox="1"/>
      </xdr:nvSpPr>
      <xdr:spPr>
        <a:xfrm>
          <a:off x="15266043" y="1734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40403</xdr:rowOff>
    </xdr:from>
    <xdr:ext cx="405111" cy="259045"/>
    <xdr:sp macro="" textlink="">
      <xdr:nvSpPr>
        <xdr:cNvPr id="603" name="n_1mainValue【公民館】&#10;有形固定資産減価償却率"/>
        <xdr:cNvSpPr txBox="1"/>
      </xdr:nvSpPr>
      <xdr:spPr>
        <a:xfrm>
          <a:off x="15266043" y="1804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4" name="正方形/長方形 6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5" name="正方形/長方形 6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6" name="正方形/長方形 6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7" name="正方形/長方形 6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8" name="正方形/長方形 6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9" name="正方形/長方形 6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0" name="正方形/長方形 6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1" name="正方形/長方形 6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2" name="テキスト ボックス 6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3" name="直線コネクタ 6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4" name="直線コネクタ 6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5" name="テキスト ボックス 6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6" name="直線コネクタ 6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7" name="テキスト ボックス 6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8" name="直線コネクタ 6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9" name="テキスト ボックス 6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0" name="直線コネクタ 6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1" name="テキスト ボックス 6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48768</xdr:rowOff>
    </xdr:from>
    <xdr:to>
      <xdr:col>32</xdr:col>
      <xdr:colOff>186689</xdr:colOff>
      <xdr:row>106</xdr:row>
      <xdr:rowOff>108204</xdr:rowOff>
    </xdr:to>
    <xdr:cxnSp macro="">
      <xdr:nvCxnSpPr>
        <xdr:cNvPr id="625" name="直線コネクタ 624"/>
        <xdr:cNvCxnSpPr/>
      </xdr:nvCxnSpPr>
      <xdr:spPr>
        <a:xfrm flipV="1">
          <a:off x="22160864" y="17193768"/>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112031</xdr:rowOff>
    </xdr:from>
    <xdr:ext cx="469744" cy="259045"/>
    <xdr:sp macro="" textlink="">
      <xdr:nvSpPr>
        <xdr:cNvPr id="626" name="【公民館】&#10;一人当たり面積最小値テキスト"/>
        <xdr:cNvSpPr txBox="1"/>
      </xdr:nvSpPr>
      <xdr:spPr>
        <a:xfrm>
          <a:off x="22250400" y="1828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0.068</a:t>
          </a:r>
          <a:endParaRPr kumimoji="1" lang="ja-JP" altLang="en-US" sz="1000" b="1">
            <a:latin typeface="ＭＳ Ｐゴシック"/>
          </a:endParaRPr>
        </a:p>
      </xdr:txBody>
    </xdr:sp>
    <xdr:clientData/>
  </xdr:oneCellAnchor>
  <xdr:twoCellAnchor>
    <xdr:from>
      <xdr:col>32</xdr:col>
      <xdr:colOff>98425</xdr:colOff>
      <xdr:row>106</xdr:row>
      <xdr:rowOff>108204</xdr:rowOff>
    </xdr:from>
    <xdr:to>
      <xdr:col>32</xdr:col>
      <xdr:colOff>276225</xdr:colOff>
      <xdr:row>106</xdr:row>
      <xdr:rowOff>108204</xdr:rowOff>
    </xdr:to>
    <xdr:cxnSp macro="">
      <xdr:nvCxnSpPr>
        <xdr:cNvPr id="627" name="直線コネクタ 626"/>
        <xdr:cNvCxnSpPr/>
      </xdr:nvCxnSpPr>
      <xdr:spPr>
        <a:xfrm>
          <a:off x="22072600" y="18281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166895</xdr:rowOff>
    </xdr:from>
    <xdr:ext cx="469744" cy="259045"/>
    <xdr:sp macro="" textlink="">
      <xdr:nvSpPr>
        <xdr:cNvPr id="628" name="【公民館】&#10;一人当たり面積最大値テキスト"/>
        <xdr:cNvSpPr txBox="1"/>
      </xdr:nvSpPr>
      <xdr:spPr>
        <a:xfrm>
          <a:off x="222504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0.306</a:t>
          </a:r>
          <a:endParaRPr kumimoji="1" lang="ja-JP" altLang="en-US" sz="1000" b="1">
            <a:latin typeface="ＭＳ Ｐゴシック"/>
          </a:endParaRPr>
        </a:p>
      </xdr:txBody>
    </xdr:sp>
    <xdr:clientData/>
  </xdr:oneCellAnchor>
  <xdr:twoCellAnchor>
    <xdr:from>
      <xdr:col>32</xdr:col>
      <xdr:colOff>98425</xdr:colOff>
      <xdr:row>100</xdr:row>
      <xdr:rowOff>48768</xdr:rowOff>
    </xdr:from>
    <xdr:to>
      <xdr:col>32</xdr:col>
      <xdr:colOff>276225</xdr:colOff>
      <xdr:row>100</xdr:row>
      <xdr:rowOff>48768</xdr:rowOff>
    </xdr:to>
    <xdr:cxnSp macro="">
      <xdr:nvCxnSpPr>
        <xdr:cNvPr id="629" name="直線コネクタ 628"/>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134129</xdr:rowOff>
    </xdr:from>
    <xdr:ext cx="469744" cy="259045"/>
    <xdr:sp macro="" textlink="">
      <xdr:nvSpPr>
        <xdr:cNvPr id="630" name="【公民館】&#10;一人当たり面積平均値テキスト"/>
        <xdr:cNvSpPr txBox="1"/>
      </xdr:nvSpPr>
      <xdr:spPr>
        <a:xfrm>
          <a:off x="22250400" y="17793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155702</xdr:rowOff>
    </xdr:from>
    <xdr:to>
      <xdr:col>32</xdr:col>
      <xdr:colOff>238125</xdr:colOff>
      <xdr:row>104</xdr:row>
      <xdr:rowOff>85852</xdr:rowOff>
    </xdr:to>
    <xdr:sp macro="" textlink="">
      <xdr:nvSpPr>
        <xdr:cNvPr id="631" name="フローチャート : 判断 630"/>
        <xdr:cNvSpPr/>
      </xdr:nvSpPr>
      <xdr:spPr>
        <a:xfrm>
          <a:off x="221107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167132</xdr:rowOff>
    </xdr:from>
    <xdr:to>
      <xdr:col>31</xdr:col>
      <xdr:colOff>85725</xdr:colOff>
      <xdr:row>103</xdr:row>
      <xdr:rowOff>97282</xdr:rowOff>
    </xdr:to>
    <xdr:sp macro="" textlink="">
      <xdr:nvSpPr>
        <xdr:cNvPr id="632" name="フローチャート : 判断 631"/>
        <xdr:cNvSpPr/>
      </xdr:nvSpPr>
      <xdr:spPr>
        <a:xfrm>
          <a:off x="21272500" y="1765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109982</xdr:rowOff>
    </xdr:from>
    <xdr:to>
      <xdr:col>31</xdr:col>
      <xdr:colOff>85725</xdr:colOff>
      <xdr:row>102</xdr:row>
      <xdr:rowOff>40132</xdr:rowOff>
    </xdr:to>
    <xdr:sp macro="" textlink="">
      <xdr:nvSpPr>
        <xdr:cNvPr id="638" name="円/楕円 637"/>
        <xdr:cNvSpPr/>
      </xdr:nvSpPr>
      <xdr:spPr>
        <a:xfrm>
          <a:off x="21272500" y="1742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88409</xdr:rowOff>
    </xdr:from>
    <xdr:ext cx="469744" cy="259045"/>
    <xdr:sp macro="" textlink="">
      <xdr:nvSpPr>
        <xdr:cNvPr id="639" name="n_1aveValue【公民館】&#10;一人当たり面積"/>
        <xdr:cNvSpPr txBox="1"/>
      </xdr:nvSpPr>
      <xdr:spPr>
        <a:xfrm>
          <a:off x="21075727" y="17747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56659</xdr:rowOff>
    </xdr:from>
    <xdr:ext cx="469744" cy="259045"/>
    <xdr:sp macro="" textlink="">
      <xdr:nvSpPr>
        <xdr:cNvPr id="640" name="n_1mainValue【公民館】&#10;一人当たり面積"/>
        <xdr:cNvSpPr txBox="1"/>
      </xdr:nvSpPr>
      <xdr:spPr>
        <a:xfrm>
          <a:off x="21075727" y="1720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類似団体と比較して特に有形固定資産減価償却率が高くなっている施設は、保育所、児童館、学校施設である</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学校施設については、ほとんどの施設で耐震改修は完了しており施設利用に問題はないが、建築年がどこも古く耐用年数を経過しつつあるため今後も上昇傾向にあり、方針等は定められていないが統廃合も視野に、今後の施設の管理計画や老朽化対策に積極的に取り組んでいく必要がある。</a:t>
          </a:r>
          <a:endParaRPr lang="ja-JP" altLang="ja-JP" sz="1400">
            <a:effectLst/>
          </a:endParaRPr>
        </a:p>
        <a:p>
          <a:r>
            <a:rPr kumimoji="1" lang="ja-JP" altLang="ja-JP" sz="1100">
              <a:solidFill>
                <a:schemeClr val="dk1"/>
              </a:solidFill>
              <a:effectLst/>
              <a:latin typeface="+mn-lt"/>
              <a:ea typeface="+mn-ea"/>
              <a:cs typeface="+mn-cs"/>
            </a:rPr>
            <a:t>　類似団体と比較して特に有形固定資産減価償却率が低くなっている施設は、建物としては公民館、公営住宅、それ以外では道路、橋梁施設である。</a:t>
          </a:r>
          <a:endParaRPr lang="ja-JP" altLang="ja-JP" sz="1400">
            <a:effectLst/>
          </a:endParaRPr>
        </a:p>
        <a:p>
          <a:r>
            <a:rPr kumimoji="1" lang="ja-JP" altLang="ja-JP" sz="1100">
              <a:solidFill>
                <a:schemeClr val="dk1"/>
              </a:solidFill>
              <a:effectLst/>
              <a:latin typeface="+mn-lt"/>
              <a:ea typeface="+mn-ea"/>
              <a:cs typeface="+mn-cs"/>
            </a:rPr>
            <a:t>　公営住宅については入居戸数の多い大きな住宅を平成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年以降に順次建て替えを行っており、それが大きな要因と思われる。</a:t>
          </a:r>
          <a:endParaRPr lang="ja-JP" altLang="ja-JP" sz="1400">
            <a:effectLst/>
          </a:endParaRPr>
        </a:p>
        <a:p>
          <a:r>
            <a:rPr kumimoji="1" lang="ja-JP" altLang="ja-JP" sz="1100">
              <a:solidFill>
                <a:schemeClr val="dk1"/>
              </a:solidFill>
              <a:effectLst/>
              <a:latin typeface="+mn-lt"/>
              <a:ea typeface="+mn-ea"/>
              <a:cs typeface="+mn-cs"/>
            </a:rPr>
            <a:t>　全ての施設において、個別の施設計画は策定しておらず、全体の有形固定資産減価償却率は類似団体と比較して低い水準であるものの、今後上昇傾向にあると推測されるため、施設ごとの当該計画に基づいた維持管理を適正に進めるため、今後個別施設計画の策定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127635</xdr:rowOff>
    </xdr:from>
    <xdr:to>
      <xdr:col>6</xdr:col>
      <xdr:colOff>510540</xdr:colOff>
      <xdr:row>39</xdr:row>
      <xdr:rowOff>114300</xdr:rowOff>
    </xdr:to>
    <xdr:cxnSp macro="">
      <xdr:nvCxnSpPr>
        <xdr:cNvPr id="56" name="直線コネクタ 55"/>
        <xdr:cNvCxnSpPr/>
      </xdr:nvCxnSpPr>
      <xdr:spPr>
        <a:xfrm flipV="1">
          <a:off x="4634865" y="5785485"/>
          <a:ext cx="0" cy="1015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118127</xdr:rowOff>
    </xdr:from>
    <xdr:ext cx="405111" cy="259045"/>
    <xdr:sp macro="" textlink="">
      <xdr:nvSpPr>
        <xdr:cNvPr id="57" name="【図書館】&#10;有形固定資産減価償却率最小値テキスト"/>
        <xdr:cNvSpPr txBox="1"/>
      </xdr:nvSpPr>
      <xdr:spPr>
        <a:xfrm>
          <a:off x="4724400"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6</xdr:col>
      <xdr:colOff>422275</xdr:colOff>
      <xdr:row>39</xdr:row>
      <xdr:rowOff>114300</xdr:rowOff>
    </xdr:from>
    <xdr:to>
      <xdr:col>6</xdr:col>
      <xdr:colOff>600075</xdr:colOff>
      <xdr:row>39</xdr:row>
      <xdr:rowOff>114300</xdr:rowOff>
    </xdr:to>
    <xdr:cxnSp macro="">
      <xdr:nvCxnSpPr>
        <xdr:cNvPr id="58" name="直線コネクタ 57"/>
        <xdr:cNvCxnSpPr/>
      </xdr:nvCxnSpPr>
      <xdr:spPr>
        <a:xfrm>
          <a:off x="4546600" y="680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74312</xdr:rowOff>
    </xdr:from>
    <xdr:ext cx="405111" cy="259045"/>
    <xdr:sp macro="" textlink="">
      <xdr:nvSpPr>
        <xdr:cNvPr id="59" name="【図書館】&#10;有形固定資産減価償却率最大値テキスト"/>
        <xdr:cNvSpPr txBox="1"/>
      </xdr:nvSpPr>
      <xdr:spPr>
        <a:xfrm>
          <a:off x="4724400" y="5560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6</xdr:col>
      <xdr:colOff>422275</xdr:colOff>
      <xdr:row>33</xdr:row>
      <xdr:rowOff>127635</xdr:rowOff>
    </xdr:from>
    <xdr:to>
      <xdr:col>6</xdr:col>
      <xdr:colOff>600075</xdr:colOff>
      <xdr:row>33</xdr:row>
      <xdr:rowOff>127635</xdr:rowOff>
    </xdr:to>
    <xdr:cxnSp macro="">
      <xdr:nvCxnSpPr>
        <xdr:cNvPr id="60" name="直線コネクタ 59"/>
        <xdr:cNvCxnSpPr/>
      </xdr:nvCxnSpPr>
      <xdr:spPr>
        <a:xfrm>
          <a:off x="4546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152417</xdr:rowOff>
    </xdr:from>
    <xdr:ext cx="405111" cy="259045"/>
    <xdr:sp macro="" textlink="">
      <xdr:nvSpPr>
        <xdr:cNvPr id="61" name="【図書館】&#10;有形固定資産減価償却率平均値テキスト"/>
        <xdr:cNvSpPr txBox="1"/>
      </xdr:nvSpPr>
      <xdr:spPr>
        <a:xfrm>
          <a:off x="47244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2540</xdr:rowOff>
    </xdr:from>
    <xdr:to>
      <xdr:col>6</xdr:col>
      <xdr:colOff>561975</xdr:colOff>
      <xdr:row>37</xdr:row>
      <xdr:rowOff>104140</xdr:rowOff>
    </xdr:to>
    <xdr:sp macro="" textlink="">
      <xdr:nvSpPr>
        <xdr:cNvPr id="62" name="フローチャート :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103505</xdr:rowOff>
    </xdr:from>
    <xdr:to>
      <xdr:col>5</xdr:col>
      <xdr:colOff>409575</xdr:colOff>
      <xdr:row>38</xdr:row>
      <xdr:rowOff>33655</xdr:rowOff>
    </xdr:to>
    <xdr:sp macro="" textlink="">
      <xdr:nvSpPr>
        <xdr:cNvPr id="63" name="フローチャート : 判断 62"/>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50182</xdr:rowOff>
    </xdr:from>
    <xdr:ext cx="405111" cy="259045"/>
    <xdr:sp macro="" textlink="">
      <xdr:nvSpPr>
        <xdr:cNvPr id="64" name="n_1aveValue【図書館】&#10;有形固定資産減価償却率"/>
        <xdr:cNvSpPr txBox="1"/>
      </xdr:nvSpPr>
      <xdr:spPr>
        <a:xfrm>
          <a:off x="3582043"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101600</xdr:rowOff>
    </xdr:from>
    <xdr:to>
      <xdr:col>5</xdr:col>
      <xdr:colOff>409575</xdr:colOff>
      <xdr:row>41</xdr:row>
      <xdr:rowOff>31750</xdr:rowOff>
    </xdr:to>
    <xdr:sp macro="" textlink="">
      <xdr:nvSpPr>
        <xdr:cNvPr id="70" name="円/楕円 69"/>
        <xdr:cNvSpPr/>
      </xdr:nvSpPr>
      <xdr:spPr>
        <a:xfrm>
          <a:off x="3746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22877</xdr:rowOff>
    </xdr:from>
    <xdr:ext cx="405111" cy="259045"/>
    <xdr:sp macro="" textlink="">
      <xdr:nvSpPr>
        <xdr:cNvPr id="71" name="n_1mainValue【図書館】&#10;有形固定資産減価償却率"/>
        <xdr:cNvSpPr txBox="1"/>
      </xdr:nvSpPr>
      <xdr:spPr>
        <a:xfrm>
          <a:off x="3582043"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165100</xdr:rowOff>
    </xdr:from>
    <xdr:to>
      <xdr:col>15</xdr:col>
      <xdr:colOff>180340</xdr:colOff>
      <xdr:row>41</xdr:row>
      <xdr:rowOff>19050</xdr:rowOff>
    </xdr:to>
    <xdr:cxnSp macro="">
      <xdr:nvCxnSpPr>
        <xdr:cNvPr id="95" name="直線コネクタ 94"/>
        <xdr:cNvCxnSpPr/>
      </xdr:nvCxnSpPr>
      <xdr:spPr>
        <a:xfrm flipV="1">
          <a:off x="10476865" y="56515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22877</xdr:rowOff>
    </xdr:from>
    <xdr:ext cx="469744" cy="259045"/>
    <xdr:sp macro="" textlink="">
      <xdr:nvSpPr>
        <xdr:cNvPr id="96" name="【図書館】&#10;一人当たり面積最小値テキスト"/>
        <xdr:cNvSpPr txBox="1"/>
      </xdr:nvSpPr>
      <xdr:spPr>
        <a:xfrm>
          <a:off x="105664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19050</xdr:rowOff>
    </xdr:from>
    <xdr:to>
      <xdr:col>15</xdr:col>
      <xdr:colOff>269875</xdr:colOff>
      <xdr:row>41</xdr:row>
      <xdr:rowOff>19050</xdr:rowOff>
    </xdr:to>
    <xdr:cxnSp macro="">
      <xdr:nvCxnSpPr>
        <xdr:cNvPr id="97" name="直線コネクタ 96"/>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111777</xdr:rowOff>
    </xdr:from>
    <xdr:ext cx="469744" cy="259045"/>
    <xdr:sp macro="" textlink="">
      <xdr:nvSpPr>
        <xdr:cNvPr id="98" name="【図書館】&#10;一人当たり面積最大値テキスト"/>
        <xdr:cNvSpPr txBox="1"/>
      </xdr:nvSpPr>
      <xdr:spPr>
        <a:xfrm>
          <a:off x="10566400" y="542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0.125</a:t>
          </a:r>
          <a:endParaRPr kumimoji="1" lang="ja-JP" altLang="en-US" sz="1000" b="1">
            <a:latin typeface="ＭＳ Ｐゴシック"/>
          </a:endParaRPr>
        </a:p>
      </xdr:txBody>
    </xdr:sp>
    <xdr:clientData/>
  </xdr:oneCellAnchor>
  <xdr:twoCellAnchor>
    <xdr:from>
      <xdr:col>15</xdr:col>
      <xdr:colOff>92075</xdr:colOff>
      <xdr:row>32</xdr:row>
      <xdr:rowOff>165100</xdr:rowOff>
    </xdr:from>
    <xdr:to>
      <xdr:col>15</xdr:col>
      <xdr:colOff>269875</xdr:colOff>
      <xdr:row>32</xdr:row>
      <xdr:rowOff>165100</xdr:rowOff>
    </xdr:to>
    <xdr:cxnSp macro="">
      <xdr:nvCxnSpPr>
        <xdr:cNvPr id="99" name="直線コネクタ 98"/>
        <xdr:cNvCxnSpPr/>
      </xdr:nvCxnSpPr>
      <xdr:spPr>
        <a:xfrm>
          <a:off x="103886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48277</xdr:rowOff>
    </xdr:from>
    <xdr:ext cx="469744" cy="259045"/>
    <xdr:sp macro="" textlink="">
      <xdr:nvSpPr>
        <xdr:cNvPr id="100" name="【図書館】&#10;一人当たり面積平均値テキスト"/>
        <xdr:cNvSpPr txBox="1"/>
      </xdr:nvSpPr>
      <xdr:spPr>
        <a:xfrm>
          <a:off x="105664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69850</xdr:rowOff>
    </xdr:from>
    <xdr:to>
      <xdr:col>15</xdr:col>
      <xdr:colOff>231775</xdr:colOff>
      <xdr:row>38</xdr:row>
      <xdr:rowOff>0</xdr:rowOff>
    </xdr:to>
    <xdr:sp macro="" textlink="">
      <xdr:nvSpPr>
        <xdr:cNvPr id="101" name="フローチャート : 判断 100"/>
        <xdr:cNvSpPr/>
      </xdr:nvSpPr>
      <xdr:spPr>
        <a:xfrm>
          <a:off x="104267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139700</xdr:rowOff>
    </xdr:from>
    <xdr:to>
      <xdr:col>14</xdr:col>
      <xdr:colOff>79375</xdr:colOff>
      <xdr:row>37</xdr:row>
      <xdr:rowOff>69850</xdr:rowOff>
    </xdr:to>
    <xdr:sp macro="" textlink="">
      <xdr:nvSpPr>
        <xdr:cNvPr id="102" name="フローチャート : 判断 101"/>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60977</xdr:rowOff>
    </xdr:from>
    <xdr:ext cx="469744" cy="259045"/>
    <xdr:sp macro="" textlink="">
      <xdr:nvSpPr>
        <xdr:cNvPr id="103" name="n_1aveValue【図書館】&#10;一人当たり面積"/>
        <xdr:cNvSpPr txBox="1"/>
      </xdr:nvSpPr>
      <xdr:spPr>
        <a:xfrm>
          <a:off x="9391727"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76200</xdr:rowOff>
    </xdr:from>
    <xdr:to>
      <xdr:col>14</xdr:col>
      <xdr:colOff>79375</xdr:colOff>
      <xdr:row>37</xdr:row>
      <xdr:rowOff>6350</xdr:rowOff>
    </xdr:to>
    <xdr:sp macro="" textlink="">
      <xdr:nvSpPr>
        <xdr:cNvPr id="109" name="円/楕円 108"/>
        <xdr:cNvSpPr/>
      </xdr:nvSpPr>
      <xdr:spPr>
        <a:xfrm>
          <a:off x="9588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22877</xdr:rowOff>
    </xdr:from>
    <xdr:ext cx="469744" cy="259045"/>
    <xdr:sp macro="" textlink="">
      <xdr:nvSpPr>
        <xdr:cNvPr id="110" name="n_1mainValue【図書館】&#10;一人当たり面積"/>
        <xdr:cNvSpPr txBox="1"/>
      </xdr:nvSpPr>
      <xdr:spPr>
        <a:xfrm>
          <a:off x="9391727" y="60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1" name="テキスト ボックス 13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83820</xdr:rowOff>
    </xdr:from>
    <xdr:to>
      <xdr:col>6</xdr:col>
      <xdr:colOff>510540</xdr:colOff>
      <xdr:row>64</xdr:row>
      <xdr:rowOff>83820</xdr:rowOff>
    </xdr:to>
    <xdr:cxnSp macro="">
      <xdr:nvCxnSpPr>
        <xdr:cNvPr id="135" name="直線コネクタ 134"/>
        <xdr:cNvCxnSpPr/>
      </xdr:nvCxnSpPr>
      <xdr:spPr>
        <a:xfrm flipV="1">
          <a:off x="4634865" y="96850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87647</xdr:rowOff>
    </xdr:from>
    <xdr:ext cx="405111" cy="259045"/>
    <xdr:sp macro="" textlink="">
      <xdr:nvSpPr>
        <xdr:cNvPr id="136" name="【体育館・プール】&#10;有形固定資産減価償却率最小値テキスト"/>
        <xdr:cNvSpPr txBox="1"/>
      </xdr:nvSpPr>
      <xdr:spPr>
        <a:xfrm>
          <a:off x="4724400" y="1106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64</xdr:row>
      <xdr:rowOff>83820</xdr:rowOff>
    </xdr:from>
    <xdr:to>
      <xdr:col>6</xdr:col>
      <xdr:colOff>600075</xdr:colOff>
      <xdr:row>64</xdr:row>
      <xdr:rowOff>83820</xdr:rowOff>
    </xdr:to>
    <xdr:cxnSp macro="">
      <xdr:nvCxnSpPr>
        <xdr:cNvPr id="137" name="直線コネクタ 136"/>
        <xdr:cNvCxnSpPr/>
      </xdr:nvCxnSpPr>
      <xdr:spPr>
        <a:xfrm>
          <a:off x="4546600" y="1105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30497</xdr:rowOff>
    </xdr:from>
    <xdr:ext cx="405111" cy="259045"/>
    <xdr:sp macro="" textlink="">
      <xdr:nvSpPr>
        <xdr:cNvPr id="138" name="【体育館・プール】&#10;有形固定資産減価償却率最大値テキスト"/>
        <xdr:cNvSpPr txBox="1"/>
      </xdr:nvSpPr>
      <xdr:spPr>
        <a:xfrm>
          <a:off x="4724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6</xdr:col>
      <xdr:colOff>422275</xdr:colOff>
      <xdr:row>56</xdr:row>
      <xdr:rowOff>83820</xdr:rowOff>
    </xdr:from>
    <xdr:to>
      <xdr:col>6</xdr:col>
      <xdr:colOff>600075</xdr:colOff>
      <xdr:row>56</xdr:row>
      <xdr:rowOff>83820</xdr:rowOff>
    </xdr:to>
    <xdr:cxnSp macro="">
      <xdr:nvCxnSpPr>
        <xdr:cNvPr id="139" name="直線コネクタ 138"/>
        <xdr:cNvCxnSpPr/>
      </xdr:nvCxnSpPr>
      <xdr:spPr>
        <a:xfrm>
          <a:off x="4546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72407</xdr:rowOff>
    </xdr:from>
    <xdr:ext cx="405111" cy="259045"/>
    <xdr:sp macro="" textlink="">
      <xdr:nvSpPr>
        <xdr:cNvPr id="140" name="【体育館・プール】&#10;有形固定資産減価償却率平均値テキスト"/>
        <xdr:cNvSpPr txBox="1"/>
      </xdr:nvSpPr>
      <xdr:spPr>
        <a:xfrm>
          <a:off x="4724400" y="10530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93980</xdr:rowOff>
    </xdr:from>
    <xdr:to>
      <xdr:col>6</xdr:col>
      <xdr:colOff>561975</xdr:colOff>
      <xdr:row>62</xdr:row>
      <xdr:rowOff>24130</xdr:rowOff>
    </xdr:to>
    <xdr:sp macro="" textlink="">
      <xdr:nvSpPr>
        <xdr:cNvPr id="141" name="フローチャート : 判断 140"/>
        <xdr:cNvSpPr/>
      </xdr:nvSpPr>
      <xdr:spPr>
        <a:xfrm>
          <a:off x="45847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154940</xdr:rowOff>
    </xdr:from>
    <xdr:to>
      <xdr:col>5</xdr:col>
      <xdr:colOff>409575</xdr:colOff>
      <xdr:row>62</xdr:row>
      <xdr:rowOff>85090</xdr:rowOff>
    </xdr:to>
    <xdr:sp macro="" textlink="">
      <xdr:nvSpPr>
        <xdr:cNvPr id="142" name="フローチャート : 判断 141"/>
        <xdr:cNvSpPr/>
      </xdr:nvSpPr>
      <xdr:spPr>
        <a:xfrm>
          <a:off x="3746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76217</xdr:rowOff>
    </xdr:from>
    <xdr:ext cx="405111" cy="259045"/>
    <xdr:sp macro="" textlink="">
      <xdr:nvSpPr>
        <xdr:cNvPr id="143" name="n_1aveValue【体育館・プール】&#10;有形固定資産減価償却率"/>
        <xdr:cNvSpPr txBox="1"/>
      </xdr:nvSpPr>
      <xdr:spPr>
        <a:xfrm>
          <a:off x="3582043"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55880</xdr:rowOff>
    </xdr:from>
    <xdr:to>
      <xdr:col>5</xdr:col>
      <xdr:colOff>409575</xdr:colOff>
      <xdr:row>61</xdr:row>
      <xdr:rowOff>157480</xdr:rowOff>
    </xdr:to>
    <xdr:sp macro="" textlink="">
      <xdr:nvSpPr>
        <xdr:cNvPr id="149" name="円/楕円 148"/>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2557</xdr:rowOff>
    </xdr:from>
    <xdr:ext cx="405111" cy="259045"/>
    <xdr:sp macro="" textlink="">
      <xdr:nvSpPr>
        <xdr:cNvPr id="150" name="n_1mainValue【体育館・プール】&#10;有形固定資産減価償却率"/>
        <xdr:cNvSpPr txBox="1"/>
      </xdr:nvSpPr>
      <xdr:spPr>
        <a:xfrm>
          <a:off x="3582043"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163" name="テキスト ボックス 162"/>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65" name="テキスト ボックス 164"/>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67" name="テキスト ボックス 166"/>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69" name="テキスト ボックス 168"/>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71" name="テキスト ボックス 170"/>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73" name="テキスト ボックス 172"/>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60416</xdr:rowOff>
    </xdr:from>
    <xdr:to>
      <xdr:col>15</xdr:col>
      <xdr:colOff>180340</xdr:colOff>
      <xdr:row>64</xdr:row>
      <xdr:rowOff>88174</xdr:rowOff>
    </xdr:to>
    <xdr:cxnSp macro="">
      <xdr:nvCxnSpPr>
        <xdr:cNvPr id="177" name="直線コネクタ 176"/>
        <xdr:cNvCxnSpPr/>
      </xdr:nvCxnSpPr>
      <xdr:spPr>
        <a:xfrm flipV="1">
          <a:off x="10476865" y="9490166"/>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92001</xdr:rowOff>
    </xdr:from>
    <xdr:ext cx="469744" cy="259045"/>
    <xdr:sp macro="" textlink="">
      <xdr:nvSpPr>
        <xdr:cNvPr id="178" name="【体育館・プール】&#10;一人当たり面積最小値テキスト"/>
        <xdr:cNvSpPr txBox="1"/>
      </xdr:nvSpPr>
      <xdr:spPr>
        <a:xfrm>
          <a:off x="105664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15</xdr:col>
      <xdr:colOff>92075</xdr:colOff>
      <xdr:row>64</xdr:row>
      <xdr:rowOff>88174</xdr:rowOff>
    </xdr:from>
    <xdr:to>
      <xdr:col>15</xdr:col>
      <xdr:colOff>269875</xdr:colOff>
      <xdr:row>64</xdr:row>
      <xdr:rowOff>88174</xdr:rowOff>
    </xdr:to>
    <xdr:cxnSp macro="">
      <xdr:nvCxnSpPr>
        <xdr:cNvPr id="179" name="直線コネクタ 178"/>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7093</xdr:rowOff>
    </xdr:from>
    <xdr:ext cx="469744" cy="259045"/>
    <xdr:sp macro="" textlink="">
      <xdr:nvSpPr>
        <xdr:cNvPr id="180" name="【体育館・プール】&#10;一人当たり面積最大値テキスト"/>
        <xdr:cNvSpPr txBox="1"/>
      </xdr:nvSpPr>
      <xdr:spPr>
        <a:xfrm>
          <a:off x="10566400" y="926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0.594</a:t>
          </a:r>
          <a:endParaRPr kumimoji="1" lang="ja-JP" altLang="en-US" sz="1000" b="1">
            <a:latin typeface="ＭＳ Ｐゴシック"/>
          </a:endParaRPr>
        </a:p>
      </xdr:txBody>
    </xdr:sp>
    <xdr:clientData/>
  </xdr:oneCellAnchor>
  <xdr:twoCellAnchor>
    <xdr:from>
      <xdr:col>15</xdr:col>
      <xdr:colOff>92075</xdr:colOff>
      <xdr:row>55</xdr:row>
      <xdr:rowOff>60416</xdr:rowOff>
    </xdr:from>
    <xdr:to>
      <xdr:col>15</xdr:col>
      <xdr:colOff>269875</xdr:colOff>
      <xdr:row>55</xdr:row>
      <xdr:rowOff>60416</xdr:rowOff>
    </xdr:to>
    <xdr:cxnSp macro="">
      <xdr:nvCxnSpPr>
        <xdr:cNvPr id="181" name="直線コネクタ 180"/>
        <xdr:cNvCxnSpPr/>
      </xdr:nvCxnSpPr>
      <xdr:spPr>
        <a:xfrm>
          <a:off x="10388600" y="949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120304</xdr:rowOff>
    </xdr:from>
    <xdr:ext cx="469744" cy="259045"/>
    <xdr:sp macro="" textlink="">
      <xdr:nvSpPr>
        <xdr:cNvPr id="182" name="【体育館・プール】&#10;一人当たり面積平均値テキスト"/>
        <xdr:cNvSpPr txBox="1"/>
      </xdr:nvSpPr>
      <xdr:spPr>
        <a:xfrm>
          <a:off x="10566400" y="10407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141877</xdr:rowOff>
    </xdr:from>
    <xdr:to>
      <xdr:col>15</xdr:col>
      <xdr:colOff>231775</xdr:colOff>
      <xdr:row>61</xdr:row>
      <xdr:rowOff>72027</xdr:rowOff>
    </xdr:to>
    <xdr:sp macro="" textlink="">
      <xdr:nvSpPr>
        <xdr:cNvPr id="183" name="フローチャート : 判断 182"/>
        <xdr:cNvSpPr/>
      </xdr:nvSpPr>
      <xdr:spPr>
        <a:xfrm>
          <a:off x="104267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89626</xdr:rowOff>
    </xdr:from>
    <xdr:to>
      <xdr:col>14</xdr:col>
      <xdr:colOff>79375</xdr:colOff>
      <xdr:row>61</xdr:row>
      <xdr:rowOff>19776</xdr:rowOff>
    </xdr:to>
    <xdr:sp macro="" textlink="">
      <xdr:nvSpPr>
        <xdr:cNvPr id="184" name="フローチャート : 判断 183"/>
        <xdr:cNvSpPr/>
      </xdr:nvSpPr>
      <xdr:spPr>
        <a:xfrm>
          <a:off x="9588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36303</xdr:rowOff>
    </xdr:from>
    <xdr:ext cx="469744" cy="259045"/>
    <xdr:sp macro="" textlink="">
      <xdr:nvSpPr>
        <xdr:cNvPr id="185" name="n_1aveValue【体育館・プール】&#10;一人当たり面積"/>
        <xdr:cNvSpPr txBox="1"/>
      </xdr:nvSpPr>
      <xdr:spPr>
        <a:xfrm>
          <a:off x="9391727" y="1015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130447</xdr:rowOff>
    </xdr:from>
    <xdr:to>
      <xdr:col>14</xdr:col>
      <xdr:colOff>79375</xdr:colOff>
      <xdr:row>64</xdr:row>
      <xdr:rowOff>60597</xdr:rowOff>
    </xdr:to>
    <xdr:sp macro="" textlink="">
      <xdr:nvSpPr>
        <xdr:cNvPr id="191" name="円/楕円 190"/>
        <xdr:cNvSpPr/>
      </xdr:nvSpPr>
      <xdr:spPr>
        <a:xfrm>
          <a:off x="9588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51724</xdr:rowOff>
    </xdr:from>
    <xdr:ext cx="469744" cy="259045"/>
    <xdr:sp macro="" textlink="">
      <xdr:nvSpPr>
        <xdr:cNvPr id="192" name="n_1mainValue【体育館・プール】&#10;一人当たり面積"/>
        <xdr:cNvSpPr txBox="1"/>
      </xdr:nvSpPr>
      <xdr:spPr>
        <a:xfrm>
          <a:off x="9391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3" name="テキスト ボックス 20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3" name="テキスト ボックス 21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11430</xdr:rowOff>
    </xdr:from>
    <xdr:to>
      <xdr:col>6</xdr:col>
      <xdr:colOff>510540</xdr:colOff>
      <xdr:row>85</xdr:row>
      <xdr:rowOff>74295</xdr:rowOff>
    </xdr:to>
    <xdr:cxnSp macro="">
      <xdr:nvCxnSpPr>
        <xdr:cNvPr id="217" name="直線コネクタ 216"/>
        <xdr:cNvCxnSpPr/>
      </xdr:nvCxnSpPr>
      <xdr:spPr>
        <a:xfrm flipV="1">
          <a:off x="4634865" y="1338453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78122</xdr:rowOff>
    </xdr:from>
    <xdr:ext cx="405111" cy="259045"/>
    <xdr:sp macro="" textlink="">
      <xdr:nvSpPr>
        <xdr:cNvPr id="218" name="【福祉施設】&#10;有形固定資産減価償却率最小値テキスト"/>
        <xdr:cNvSpPr txBox="1"/>
      </xdr:nvSpPr>
      <xdr:spPr>
        <a:xfrm>
          <a:off x="4724400"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422275</xdr:colOff>
      <xdr:row>85</xdr:row>
      <xdr:rowOff>74295</xdr:rowOff>
    </xdr:from>
    <xdr:to>
      <xdr:col>6</xdr:col>
      <xdr:colOff>600075</xdr:colOff>
      <xdr:row>85</xdr:row>
      <xdr:rowOff>74295</xdr:rowOff>
    </xdr:to>
    <xdr:cxnSp macro="">
      <xdr:nvCxnSpPr>
        <xdr:cNvPr id="219" name="直線コネクタ 218"/>
        <xdr:cNvCxnSpPr/>
      </xdr:nvCxnSpPr>
      <xdr:spPr>
        <a:xfrm>
          <a:off x="4546600" y="1464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129557</xdr:rowOff>
    </xdr:from>
    <xdr:ext cx="405111" cy="259045"/>
    <xdr:sp macro="" textlink="">
      <xdr:nvSpPr>
        <xdr:cNvPr id="220" name="【福祉施設】&#10;有形固定資産減価償却率最大値テキスト"/>
        <xdr:cNvSpPr txBox="1"/>
      </xdr:nvSpPr>
      <xdr:spPr>
        <a:xfrm>
          <a:off x="47244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11430</xdr:rowOff>
    </xdr:from>
    <xdr:to>
      <xdr:col>6</xdr:col>
      <xdr:colOff>600075</xdr:colOff>
      <xdr:row>78</xdr:row>
      <xdr:rowOff>11430</xdr:rowOff>
    </xdr:to>
    <xdr:cxnSp macro="">
      <xdr:nvCxnSpPr>
        <xdr:cNvPr id="221" name="直線コネクタ 220"/>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158132</xdr:rowOff>
    </xdr:from>
    <xdr:ext cx="405111" cy="259045"/>
    <xdr:sp macro="" textlink="">
      <xdr:nvSpPr>
        <xdr:cNvPr id="222" name="【福祉施設】&#10;有形固定資産減価償却率平均値テキスト"/>
        <xdr:cNvSpPr txBox="1"/>
      </xdr:nvSpPr>
      <xdr:spPr>
        <a:xfrm>
          <a:off x="4724400" y="1421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8255</xdr:rowOff>
    </xdr:from>
    <xdr:to>
      <xdr:col>6</xdr:col>
      <xdr:colOff>561975</xdr:colOff>
      <xdr:row>83</xdr:row>
      <xdr:rowOff>109855</xdr:rowOff>
    </xdr:to>
    <xdr:sp macro="" textlink="">
      <xdr:nvSpPr>
        <xdr:cNvPr id="223" name="フローチャート : 判断 222"/>
        <xdr:cNvSpPr/>
      </xdr:nvSpPr>
      <xdr:spPr>
        <a:xfrm>
          <a:off x="4584700" y="1423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4" name="フローチャート : 判断 223"/>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68597</xdr:rowOff>
    </xdr:from>
    <xdr:ext cx="405111" cy="259045"/>
    <xdr:sp macro="" textlink="">
      <xdr:nvSpPr>
        <xdr:cNvPr id="225" name="n_1aveValue【福祉施設】&#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151130</xdr:rowOff>
    </xdr:from>
    <xdr:to>
      <xdr:col>5</xdr:col>
      <xdr:colOff>409575</xdr:colOff>
      <xdr:row>81</xdr:row>
      <xdr:rowOff>81280</xdr:rowOff>
    </xdr:to>
    <xdr:sp macro="" textlink="">
      <xdr:nvSpPr>
        <xdr:cNvPr id="231" name="円/楕円 230"/>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97807</xdr:rowOff>
    </xdr:from>
    <xdr:ext cx="405111" cy="259045"/>
    <xdr:sp macro="" textlink="">
      <xdr:nvSpPr>
        <xdr:cNvPr id="232" name="n_1mainValue【福祉施設】&#10;有形固定資産減価償却率"/>
        <xdr:cNvSpPr txBox="1"/>
      </xdr:nvSpPr>
      <xdr:spPr>
        <a:xfrm>
          <a:off x="3582043"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25037</xdr:rowOff>
    </xdr:from>
    <xdr:to>
      <xdr:col>15</xdr:col>
      <xdr:colOff>180340</xdr:colOff>
      <xdr:row>86</xdr:row>
      <xdr:rowOff>109945</xdr:rowOff>
    </xdr:to>
    <xdr:cxnSp macro="">
      <xdr:nvCxnSpPr>
        <xdr:cNvPr id="258" name="直線コネクタ 257"/>
        <xdr:cNvCxnSpPr/>
      </xdr:nvCxnSpPr>
      <xdr:spPr>
        <a:xfrm flipV="1">
          <a:off x="10476865" y="13398137"/>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113772</xdr:rowOff>
    </xdr:from>
    <xdr:ext cx="469744" cy="259045"/>
    <xdr:sp macro="" textlink="">
      <xdr:nvSpPr>
        <xdr:cNvPr id="259" name="【福祉施設】&#10;一人当たり面積最小値テキスト"/>
        <xdr:cNvSpPr txBox="1"/>
      </xdr:nvSpPr>
      <xdr:spPr>
        <a:xfrm>
          <a:off x="105664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86</xdr:row>
      <xdr:rowOff>109945</xdr:rowOff>
    </xdr:from>
    <xdr:to>
      <xdr:col>15</xdr:col>
      <xdr:colOff>269875</xdr:colOff>
      <xdr:row>86</xdr:row>
      <xdr:rowOff>109945</xdr:rowOff>
    </xdr:to>
    <xdr:cxnSp macro="">
      <xdr:nvCxnSpPr>
        <xdr:cNvPr id="260" name="直線コネクタ 259"/>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143164</xdr:rowOff>
    </xdr:from>
    <xdr:ext cx="469744" cy="259045"/>
    <xdr:sp macro="" textlink="">
      <xdr:nvSpPr>
        <xdr:cNvPr id="261" name="【福祉施設】&#10;一人当たり面積最大値テキスト"/>
        <xdr:cNvSpPr txBox="1"/>
      </xdr:nvSpPr>
      <xdr:spPr>
        <a:xfrm>
          <a:off x="10566400" y="1317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0.464</a:t>
          </a:r>
          <a:endParaRPr kumimoji="1" lang="ja-JP" altLang="en-US" sz="1000" b="1">
            <a:latin typeface="ＭＳ Ｐゴシック"/>
          </a:endParaRPr>
        </a:p>
      </xdr:txBody>
    </xdr:sp>
    <xdr:clientData/>
  </xdr:oneCellAnchor>
  <xdr:twoCellAnchor>
    <xdr:from>
      <xdr:col>15</xdr:col>
      <xdr:colOff>92075</xdr:colOff>
      <xdr:row>78</xdr:row>
      <xdr:rowOff>25037</xdr:rowOff>
    </xdr:from>
    <xdr:to>
      <xdr:col>15</xdr:col>
      <xdr:colOff>269875</xdr:colOff>
      <xdr:row>78</xdr:row>
      <xdr:rowOff>25037</xdr:rowOff>
    </xdr:to>
    <xdr:cxnSp macro="">
      <xdr:nvCxnSpPr>
        <xdr:cNvPr id="262" name="直線コネクタ 261"/>
        <xdr:cNvCxnSpPr/>
      </xdr:nvCxnSpPr>
      <xdr:spPr>
        <a:xfrm>
          <a:off x="10388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17978</xdr:rowOff>
    </xdr:from>
    <xdr:ext cx="469744" cy="259045"/>
    <xdr:sp macro="" textlink="">
      <xdr:nvSpPr>
        <xdr:cNvPr id="263" name="【福祉施設】&#10;一人当たり面積平均値テキスト"/>
        <xdr:cNvSpPr txBox="1"/>
      </xdr:nvSpPr>
      <xdr:spPr>
        <a:xfrm>
          <a:off x="10566400" y="1441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39551</xdr:rowOff>
    </xdr:from>
    <xdr:to>
      <xdr:col>15</xdr:col>
      <xdr:colOff>231775</xdr:colOff>
      <xdr:row>84</xdr:row>
      <xdr:rowOff>141151</xdr:rowOff>
    </xdr:to>
    <xdr:sp macro="" textlink="">
      <xdr:nvSpPr>
        <xdr:cNvPr id="264" name="フローチャート : 判断 263"/>
        <xdr:cNvSpPr/>
      </xdr:nvSpPr>
      <xdr:spPr>
        <a:xfrm>
          <a:off x="104267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119562</xdr:rowOff>
    </xdr:from>
    <xdr:to>
      <xdr:col>14</xdr:col>
      <xdr:colOff>79375</xdr:colOff>
      <xdr:row>84</xdr:row>
      <xdr:rowOff>49712</xdr:rowOff>
    </xdr:to>
    <xdr:sp macro="" textlink="">
      <xdr:nvSpPr>
        <xdr:cNvPr id="265" name="フローチャート : 判断 264"/>
        <xdr:cNvSpPr/>
      </xdr:nvSpPr>
      <xdr:spPr>
        <a:xfrm>
          <a:off x="9588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66239</xdr:rowOff>
    </xdr:from>
    <xdr:ext cx="469744" cy="259045"/>
    <xdr:sp macro="" textlink="">
      <xdr:nvSpPr>
        <xdr:cNvPr id="266" name="n_1aveValue【福祉施設】&#10;一人当たり面積"/>
        <xdr:cNvSpPr txBox="1"/>
      </xdr:nvSpPr>
      <xdr:spPr>
        <a:xfrm>
          <a:off x="93917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93436</xdr:rowOff>
    </xdr:from>
    <xdr:to>
      <xdr:col>14</xdr:col>
      <xdr:colOff>79375</xdr:colOff>
      <xdr:row>86</xdr:row>
      <xdr:rowOff>23586</xdr:rowOff>
    </xdr:to>
    <xdr:sp macro="" textlink="">
      <xdr:nvSpPr>
        <xdr:cNvPr id="272" name="円/楕円 271"/>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14713</xdr:rowOff>
    </xdr:from>
    <xdr:ext cx="469744" cy="259045"/>
    <xdr:sp macro="" textlink="">
      <xdr:nvSpPr>
        <xdr:cNvPr id="273"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4" name="テキスト ボックス 28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5" name="直線コネクタ 28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6" name="テキスト ボックス 28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7" name="直線コネクタ 28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8" name="テキスト ボックス 28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9" name="直線コネクタ 28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0" name="テキスト ボックス 28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1" name="直線コネクタ 29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2" name="テキスト ボックス 29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3" name="直線コネクタ 29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4" name="テキスト ボックス 29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102</xdr:row>
      <xdr:rowOff>13336</xdr:rowOff>
    </xdr:from>
    <xdr:to>
      <xdr:col>6</xdr:col>
      <xdr:colOff>510540</xdr:colOff>
      <xdr:row>109</xdr:row>
      <xdr:rowOff>30480</xdr:rowOff>
    </xdr:to>
    <xdr:cxnSp macro="">
      <xdr:nvCxnSpPr>
        <xdr:cNvPr id="298" name="直線コネクタ 297"/>
        <xdr:cNvCxnSpPr/>
      </xdr:nvCxnSpPr>
      <xdr:spPr>
        <a:xfrm flipV="1">
          <a:off x="4634865" y="17501236"/>
          <a:ext cx="0" cy="1217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34307</xdr:rowOff>
    </xdr:from>
    <xdr:ext cx="405111" cy="259045"/>
    <xdr:sp macro="" textlink="">
      <xdr:nvSpPr>
        <xdr:cNvPr id="299" name="【市民会館】&#10;有形固定資産減価償却率最小値テキスト"/>
        <xdr:cNvSpPr txBox="1"/>
      </xdr:nvSpPr>
      <xdr:spPr>
        <a:xfrm>
          <a:off x="47244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109</xdr:row>
      <xdr:rowOff>30480</xdr:rowOff>
    </xdr:from>
    <xdr:to>
      <xdr:col>6</xdr:col>
      <xdr:colOff>600075</xdr:colOff>
      <xdr:row>109</xdr:row>
      <xdr:rowOff>30480</xdr:rowOff>
    </xdr:to>
    <xdr:cxnSp macro="">
      <xdr:nvCxnSpPr>
        <xdr:cNvPr id="300" name="直線コネクタ 299"/>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131463</xdr:rowOff>
    </xdr:from>
    <xdr:ext cx="405111" cy="259045"/>
    <xdr:sp macro="" textlink="">
      <xdr:nvSpPr>
        <xdr:cNvPr id="301" name="【市民会館】&#10;有形固定資産減価償却率最大値テキスト"/>
        <xdr:cNvSpPr txBox="1"/>
      </xdr:nvSpPr>
      <xdr:spPr>
        <a:xfrm>
          <a:off x="4724400" y="1727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102</xdr:row>
      <xdr:rowOff>13336</xdr:rowOff>
    </xdr:from>
    <xdr:to>
      <xdr:col>6</xdr:col>
      <xdr:colOff>600075</xdr:colOff>
      <xdr:row>102</xdr:row>
      <xdr:rowOff>13336</xdr:rowOff>
    </xdr:to>
    <xdr:cxnSp macro="">
      <xdr:nvCxnSpPr>
        <xdr:cNvPr id="302" name="直線コネクタ 301"/>
        <xdr:cNvCxnSpPr/>
      </xdr:nvCxnSpPr>
      <xdr:spPr>
        <a:xfrm>
          <a:off x="4546600" y="17501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121938</xdr:rowOff>
    </xdr:from>
    <xdr:ext cx="405111" cy="259045"/>
    <xdr:sp macro="" textlink="">
      <xdr:nvSpPr>
        <xdr:cNvPr id="303" name="【市民会館】&#10;有形固定資産減価償却率平均値テキスト"/>
        <xdr:cNvSpPr txBox="1"/>
      </xdr:nvSpPr>
      <xdr:spPr>
        <a:xfrm>
          <a:off x="4724400" y="17952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143511</xdr:rowOff>
    </xdr:from>
    <xdr:to>
      <xdr:col>6</xdr:col>
      <xdr:colOff>561975</xdr:colOff>
      <xdr:row>105</xdr:row>
      <xdr:rowOff>73661</xdr:rowOff>
    </xdr:to>
    <xdr:sp macro="" textlink="">
      <xdr:nvSpPr>
        <xdr:cNvPr id="304" name="フローチャート : 判断 303"/>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44450</xdr:rowOff>
    </xdr:from>
    <xdr:to>
      <xdr:col>5</xdr:col>
      <xdr:colOff>409575</xdr:colOff>
      <xdr:row>105</xdr:row>
      <xdr:rowOff>146050</xdr:rowOff>
    </xdr:to>
    <xdr:sp macro="" textlink="">
      <xdr:nvSpPr>
        <xdr:cNvPr id="305" name="フローチャート : 判断 304"/>
        <xdr:cNvSpPr/>
      </xdr:nvSpPr>
      <xdr:spPr>
        <a:xfrm>
          <a:off x="3746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137177</xdr:rowOff>
    </xdr:from>
    <xdr:ext cx="405111" cy="259045"/>
    <xdr:sp macro="" textlink="">
      <xdr:nvSpPr>
        <xdr:cNvPr id="306" name="n_1aveValue【市民会館】&#10;有形固定資産減価償却率"/>
        <xdr:cNvSpPr txBox="1"/>
      </xdr:nvSpPr>
      <xdr:spPr>
        <a:xfrm>
          <a:off x="3582043"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33020</xdr:rowOff>
    </xdr:from>
    <xdr:to>
      <xdr:col>5</xdr:col>
      <xdr:colOff>409575</xdr:colOff>
      <xdr:row>101</xdr:row>
      <xdr:rowOff>134620</xdr:rowOff>
    </xdr:to>
    <xdr:sp macro="" textlink="">
      <xdr:nvSpPr>
        <xdr:cNvPr id="312" name="円/楕円 311"/>
        <xdr:cNvSpPr/>
      </xdr:nvSpPr>
      <xdr:spPr>
        <a:xfrm>
          <a:off x="3746500" y="1734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151147</xdr:rowOff>
    </xdr:from>
    <xdr:ext cx="405111" cy="259045"/>
    <xdr:sp macro="" textlink="">
      <xdr:nvSpPr>
        <xdr:cNvPr id="313" name="n_1mainValue【市民会館】&#10;有形固定資産減価償却率"/>
        <xdr:cNvSpPr txBox="1"/>
      </xdr:nvSpPr>
      <xdr:spPr>
        <a:xfrm>
          <a:off x="3582043" y="1712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4" name="直線コネクタ 323"/>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5" name="テキスト ボックス 324"/>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6" name="直線コネクタ 325"/>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7" name="テキスト ボックス 326"/>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8" name="直線コネクタ 327"/>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9" name="テキスト ボックス 328"/>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0" name="直線コネクタ 329"/>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31" name="テキスト ボックス 330"/>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2" name="直線コネクタ 33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3" name="テキスト ボックス 33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32765</xdr:rowOff>
    </xdr:from>
    <xdr:to>
      <xdr:col>15</xdr:col>
      <xdr:colOff>180340</xdr:colOff>
      <xdr:row>108</xdr:row>
      <xdr:rowOff>7620</xdr:rowOff>
    </xdr:to>
    <xdr:cxnSp macro="">
      <xdr:nvCxnSpPr>
        <xdr:cNvPr id="335" name="直線コネクタ 334"/>
        <xdr:cNvCxnSpPr/>
      </xdr:nvCxnSpPr>
      <xdr:spPr>
        <a:xfrm flipV="1">
          <a:off x="10476865" y="17349215"/>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3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37" name="直線コネクタ 33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150892</xdr:rowOff>
    </xdr:from>
    <xdr:ext cx="469744" cy="259045"/>
    <xdr:sp macro="" textlink="">
      <xdr:nvSpPr>
        <xdr:cNvPr id="338" name="【市民会館】&#10;一人当たり面積最大値テキスト"/>
        <xdr:cNvSpPr txBox="1"/>
      </xdr:nvSpPr>
      <xdr:spPr>
        <a:xfrm>
          <a:off x="10566400" y="171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0.272</a:t>
          </a:r>
          <a:endParaRPr kumimoji="1" lang="ja-JP" altLang="en-US" sz="1000" b="1">
            <a:latin typeface="ＭＳ Ｐゴシック"/>
          </a:endParaRPr>
        </a:p>
      </xdr:txBody>
    </xdr:sp>
    <xdr:clientData/>
  </xdr:oneCellAnchor>
  <xdr:twoCellAnchor>
    <xdr:from>
      <xdr:col>15</xdr:col>
      <xdr:colOff>92075</xdr:colOff>
      <xdr:row>101</xdr:row>
      <xdr:rowOff>32765</xdr:rowOff>
    </xdr:from>
    <xdr:to>
      <xdr:col>15</xdr:col>
      <xdr:colOff>269875</xdr:colOff>
      <xdr:row>101</xdr:row>
      <xdr:rowOff>32765</xdr:rowOff>
    </xdr:to>
    <xdr:cxnSp macro="">
      <xdr:nvCxnSpPr>
        <xdr:cNvPr id="339" name="直線コネクタ 338"/>
        <xdr:cNvCxnSpPr/>
      </xdr:nvCxnSpPr>
      <xdr:spPr>
        <a:xfrm>
          <a:off x="10388600" y="1734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108983</xdr:rowOff>
    </xdr:from>
    <xdr:ext cx="469744" cy="259045"/>
    <xdr:sp macro="" textlink="">
      <xdr:nvSpPr>
        <xdr:cNvPr id="340" name="【市民会館】&#10;一人当たり面積平均値テキスト"/>
        <xdr:cNvSpPr txBox="1"/>
      </xdr:nvSpPr>
      <xdr:spPr>
        <a:xfrm>
          <a:off x="10566400" y="17939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0.127</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130556</xdr:rowOff>
    </xdr:from>
    <xdr:to>
      <xdr:col>15</xdr:col>
      <xdr:colOff>231775</xdr:colOff>
      <xdr:row>105</xdr:row>
      <xdr:rowOff>60706</xdr:rowOff>
    </xdr:to>
    <xdr:sp macro="" textlink="">
      <xdr:nvSpPr>
        <xdr:cNvPr id="341" name="フローチャート : 判断 340"/>
        <xdr:cNvSpPr/>
      </xdr:nvSpPr>
      <xdr:spPr>
        <a:xfrm>
          <a:off x="10426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84837</xdr:rowOff>
    </xdr:from>
    <xdr:to>
      <xdr:col>14</xdr:col>
      <xdr:colOff>79375</xdr:colOff>
      <xdr:row>105</xdr:row>
      <xdr:rowOff>14987</xdr:rowOff>
    </xdr:to>
    <xdr:sp macro="" textlink="">
      <xdr:nvSpPr>
        <xdr:cNvPr id="342" name="フローチャート : 判断 341"/>
        <xdr:cNvSpPr/>
      </xdr:nvSpPr>
      <xdr:spPr>
        <a:xfrm>
          <a:off x="9588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31514</xdr:rowOff>
    </xdr:from>
    <xdr:ext cx="469744" cy="259045"/>
    <xdr:sp macro="" textlink="">
      <xdr:nvSpPr>
        <xdr:cNvPr id="343" name="n_1ave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4" name="テキスト ボックス 3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5" name="テキスト ボックス 3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6" name="テキスト ボックス 3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7" name="テキスト ボックス 3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8" name="テキスト ボックス 3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34544</xdr:rowOff>
    </xdr:from>
    <xdr:to>
      <xdr:col>14</xdr:col>
      <xdr:colOff>79375</xdr:colOff>
      <xdr:row>106</xdr:row>
      <xdr:rowOff>136144</xdr:rowOff>
    </xdr:to>
    <xdr:sp macro="" textlink="">
      <xdr:nvSpPr>
        <xdr:cNvPr id="349" name="円/楕円 348"/>
        <xdr:cNvSpPr/>
      </xdr:nvSpPr>
      <xdr:spPr>
        <a:xfrm>
          <a:off x="9588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127271</xdr:rowOff>
    </xdr:from>
    <xdr:ext cx="469744" cy="259045"/>
    <xdr:sp macro="" textlink="">
      <xdr:nvSpPr>
        <xdr:cNvPr id="350" name="n_1mainValue【市民会館】&#10;一人当たり面積"/>
        <xdr:cNvSpPr txBox="1"/>
      </xdr:nvSpPr>
      <xdr:spPr>
        <a:xfrm>
          <a:off x="93917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1" name="正方形/長方形 3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2" name="正方形/長方形 3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3" name="正方形/長方形 3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4" name="正方形/長方形 3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5" name="正方形/長方形 3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6" name="正方形/長方形 3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7" name="正方形/長方形 3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8" name="正方形/長方形 35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9" name="テキスト ボックス 35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0" name="直線コネクタ 35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1" name="テキスト ボックス 36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2" name="直線コネクタ 3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3" name="テキスト ボックス 36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4" name="直線コネクタ 3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5" name="テキスト ボックス 3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66" name="直線コネクタ 3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67" name="テキスト ボックス 3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68" name="直線コネクタ 3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69" name="テキスト ボックス 3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0" name="直線コネクタ 3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1" name="テキスト ボックス 3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2" name="直線コネクタ 3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73" name="テキスト ボックス 372"/>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4" name="直線コネクタ 3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75" name="テキスト ボックス 374"/>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84364</xdr:rowOff>
    </xdr:from>
    <xdr:to>
      <xdr:col>23</xdr:col>
      <xdr:colOff>516889</xdr:colOff>
      <xdr:row>42</xdr:row>
      <xdr:rowOff>141515</xdr:rowOff>
    </xdr:to>
    <xdr:cxnSp macro="">
      <xdr:nvCxnSpPr>
        <xdr:cNvPr id="377" name="直線コネクタ 376"/>
        <xdr:cNvCxnSpPr/>
      </xdr:nvCxnSpPr>
      <xdr:spPr>
        <a:xfrm flipV="1">
          <a:off x="16318864" y="5742214"/>
          <a:ext cx="0" cy="1600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145342</xdr:rowOff>
    </xdr:from>
    <xdr:ext cx="405111" cy="259045"/>
    <xdr:sp macro="" textlink="">
      <xdr:nvSpPr>
        <xdr:cNvPr id="378" name="【一般廃棄物処理施設】&#10;有形固定資産減価償却率最小値テキスト"/>
        <xdr:cNvSpPr txBox="1"/>
      </xdr:nvSpPr>
      <xdr:spPr>
        <a:xfrm>
          <a:off x="16408400" y="7346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428625</xdr:colOff>
      <xdr:row>42</xdr:row>
      <xdr:rowOff>141515</xdr:rowOff>
    </xdr:from>
    <xdr:to>
      <xdr:col>23</xdr:col>
      <xdr:colOff>606425</xdr:colOff>
      <xdr:row>42</xdr:row>
      <xdr:rowOff>141515</xdr:rowOff>
    </xdr:to>
    <xdr:cxnSp macro="">
      <xdr:nvCxnSpPr>
        <xdr:cNvPr id="379" name="直線コネクタ 378"/>
        <xdr:cNvCxnSpPr/>
      </xdr:nvCxnSpPr>
      <xdr:spPr>
        <a:xfrm>
          <a:off x="16230600" y="73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31041</xdr:rowOff>
    </xdr:from>
    <xdr:ext cx="405111" cy="259045"/>
    <xdr:sp macro="" textlink="">
      <xdr:nvSpPr>
        <xdr:cNvPr id="380" name="【一般廃棄物処理施設】&#10;有形固定資産減価償却率最大値テキスト"/>
        <xdr:cNvSpPr txBox="1"/>
      </xdr:nvSpPr>
      <xdr:spPr>
        <a:xfrm>
          <a:off x="16408400" y="551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23</xdr:col>
      <xdr:colOff>428625</xdr:colOff>
      <xdr:row>33</xdr:row>
      <xdr:rowOff>84364</xdr:rowOff>
    </xdr:from>
    <xdr:to>
      <xdr:col>23</xdr:col>
      <xdr:colOff>606425</xdr:colOff>
      <xdr:row>33</xdr:row>
      <xdr:rowOff>84364</xdr:rowOff>
    </xdr:to>
    <xdr:cxnSp macro="">
      <xdr:nvCxnSpPr>
        <xdr:cNvPr id="381" name="直線コネクタ 380"/>
        <xdr:cNvCxnSpPr/>
      </xdr:nvCxnSpPr>
      <xdr:spPr>
        <a:xfrm>
          <a:off x="16230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52812</xdr:rowOff>
    </xdr:from>
    <xdr:ext cx="405111" cy="259045"/>
    <xdr:sp macro="" textlink="">
      <xdr:nvSpPr>
        <xdr:cNvPr id="382" name="【一般廃棄物処理施設】&#10;有形固定資産減価償却率平均値テキスト"/>
        <xdr:cNvSpPr txBox="1"/>
      </xdr:nvSpPr>
      <xdr:spPr>
        <a:xfrm>
          <a:off x="16408400" y="6567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74385</xdr:rowOff>
    </xdr:from>
    <xdr:to>
      <xdr:col>23</xdr:col>
      <xdr:colOff>568325</xdr:colOff>
      <xdr:row>39</xdr:row>
      <xdr:rowOff>4535</xdr:rowOff>
    </xdr:to>
    <xdr:sp macro="" textlink="">
      <xdr:nvSpPr>
        <xdr:cNvPr id="383" name="フローチャート : 判断 382"/>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125004</xdr:rowOff>
    </xdr:from>
    <xdr:to>
      <xdr:col>22</xdr:col>
      <xdr:colOff>415925</xdr:colOff>
      <xdr:row>38</xdr:row>
      <xdr:rowOff>55155</xdr:rowOff>
    </xdr:to>
    <xdr:sp macro="" textlink="">
      <xdr:nvSpPr>
        <xdr:cNvPr id="384" name="フローチャート : 判断 383"/>
        <xdr:cNvSpPr/>
      </xdr:nvSpPr>
      <xdr:spPr>
        <a:xfrm>
          <a:off x="15430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46281</xdr:rowOff>
    </xdr:from>
    <xdr:ext cx="405111" cy="259045"/>
    <xdr:sp macro="" textlink="">
      <xdr:nvSpPr>
        <xdr:cNvPr id="385" name="n_1aveValue【一般廃棄物処理施設】&#10;有形固定資産減価償却率"/>
        <xdr:cNvSpPr txBox="1"/>
      </xdr:nvSpPr>
      <xdr:spPr>
        <a:xfrm>
          <a:off x="15266043"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6" name="テキスト ボックス 3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7" name="テキスト ボックス 3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8" name="テキスト ボックス 3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9" name="テキスト ボックス 3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0" name="テキスト ボックス 3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72753</xdr:rowOff>
    </xdr:from>
    <xdr:to>
      <xdr:col>22</xdr:col>
      <xdr:colOff>415925</xdr:colOff>
      <xdr:row>36</xdr:row>
      <xdr:rowOff>2903</xdr:rowOff>
    </xdr:to>
    <xdr:sp macro="" textlink="">
      <xdr:nvSpPr>
        <xdr:cNvPr id="391" name="円/楕円 390"/>
        <xdr:cNvSpPr/>
      </xdr:nvSpPr>
      <xdr:spPr>
        <a:xfrm>
          <a:off x="15430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19430</xdr:rowOff>
    </xdr:from>
    <xdr:ext cx="405111" cy="259045"/>
    <xdr:sp macro="" textlink="">
      <xdr:nvSpPr>
        <xdr:cNvPr id="392" name="n_1mainValue【一般廃棄物処理施設】&#10;有形固定資産減価償却率"/>
        <xdr:cNvSpPr txBox="1"/>
      </xdr:nvSpPr>
      <xdr:spPr>
        <a:xfrm>
          <a:off x="15266043"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4" name="テキスト ボックス 4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06" name="テキスト ボックス 40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8" name="テキスト ボックス 4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0" name="テキスト ボックス 40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2" name="テキスト ボックス 41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117546</xdr:rowOff>
    </xdr:from>
    <xdr:to>
      <xdr:col>32</xdr:col>
      <xdr:colOff>186689</xdr:colOff>
      <xdr:row>42</xdr:row>
      <xdr:rowOff>23721</xdr:rowOff>
    </xdr:to>
    <xdr:cxnSp macro="">
      <xdr:nvCxnSpPr>
        <xdr:cNvPr id="416" name="直線コネクタ 415"/>
        <xdr:cNvCxnSpPr/>
      </xdr:nvCxnSpPr>
      <xdr:spPr>
        <a:xfrm flipV="1">
          <a:off x="22160864" y="5946846"/>
          <a:ext cx="0" cy="127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27548</xdr:rowOff>
    </xdr:from>
    <xdr:ext cx="469744" cy="259045"/>
    <xdr:sp macro="" textlink="">
      <xdr:nvSpPr>
        <xdr:cNvPr id="417" name="【一般廃棄物処理施設】&#10;一人当たり有形固定資産（償却資産）額最小値テキスト"/>
        <xdr:cNvSpPr txBox="1"/>
      </xdr:nvSpPr>
      <xdr:spPr>
        <a:xfrm>
          <a:off x="22250400" y="72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1,887</a:t>
          </a:r>
          <a:endParaRPr kumimoji="1" lang="ja-JP" altLang="en-US" sz="1000" b="1">
            <a:latin typeface="ＭＳ Ｐゴシック"/>
          </a:endParaRPr>
        </a:p>
      </xdr:txBody>
    </xdr:sp>
    <xdr:clientData/>
  </xdr:oneCellAnchor>
  <xdr:twoCellAnchor>
    <xdr:from>
      <xdr:col>32</xdr:col>
      <xdr:colOff>98425</xdr:colOff>
      <xdr:row>42</xdr:row>
      <xdr:rowOff>23721</xdr:rowOff>
    </xdr:from>
    <xdr:to>
      <xdr:col>32</xdr:col>
      <xdr:colOff>276225</xdr:colOff>
      <xdr:row>42</xdr:row>
      <xdr:rowOff>23721</xdr:rowOff>
    </xdr:to>
    <xdr:cxnSp macro="">
      <xdr:nvCxnSpPr>
        <xdr:cNvPr id="418" name="直線コネクタ 417"/>
        <xdr:cNvCxnSpPr/>
      </xdr:nvCxnSpPr>
      <xdr:spPr>
        <a:xfrm>
          <a:off x="22072600" y="722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64223</xdr:rowOff>
    </xdr:from>
    <xdr:ext cx="599010" cy="259045"/>
    <xdr:sp macro="" textlink="">
      <xdr:nvSpPr>
        <xdr:cNvPr id="419" name="【一般廃棄物処理施設】&#10;一人当たり有形固定資産（償却資産）額最大値テキスト"/>
        <xdr:cNvSpPr txBox="1"/>
      </xdr:nvSpPr>
      <xdr:spPr>
        <a:xfrm>
          <a:off x="22250400" y="5722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169,574</a:t>
          </a:r>
          <a:endParaRPr kumimoji="1" lang="ja-JP" altLang="en-US" sz="1000" b="1">
            <a:latin typeface="ＭＳ Ｐゴシック"/>
          </a:endParaRPr>
        </a:p>
      </xdr:txBody>
    </xdr:sp>
    <xdr:clientData/>
  </xdr:oneCellAnchor>
  <xdr:twoCellAnchor>
    <xdr:from>
      <xdr:col>32</xdr:col>
      <xdr:colOff>98425</xdr:colOff>
      <xdr:row>34</xdr:row>
      <xdr:rowOff>117546</xdr:rowOff>
    </xdr:from>
    <xdr:to>
      <xdr:col>32</xdr:col>
      <xdr:colOff>276225</xdr:colOff>
      <xdr:row>34</xdr:row>
      <xdr:rowOff>117546</xdr:rowOff>
    </xdr:to>
    <xdr:cxnSp macro="">
      <xdr:nvCxnSpPr>
        <xdr:cNvPr id="420" name="直線コネクタ 419"/>
        <xdr:cNvCxnSpPr/>
      </xdr:nvCxnSpPr>
      <xdr:spPr>
        <a:xfrm>
          <a:off x="22072600" y="594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3980</xdr:rowOff>
    </xdr:from>
    <xdr:ext cx="534377" cy="259045"/>
    <xdr:sp macro="" textlink="">
      <xdr:nvSpPr>
        <xdr:cNvPr id="421" name="【一般廃棄物処理施設】&#10;一人当たり有形固定資産（償却資産）額平均値テキスト"/>
        <xdr:cNvSpPr txBox="1"/>
      </xdr:nvSpPr>
      <xdr:spPr>
        <a:xfrm>
          <a:off x="22250400" y="669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62,480</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25553</xdr:rowOff>
    </xdr:from>
    <xdr:to>
      <xdr:col>32</xdr:col>
      <xdr:colOff>238125</xdr:colOff>
      <xdr:row>39</xdr:row>
      <xdr:rowOff>127153</xdr:rowOff>
    </xdr:to>
    <xdr:sp macro="" textlink="">
      <xdr:nvSpPr>
        <xdr:cNvPr id="422" name="フローチャート : 判断 421"/>
        <xdr:cNvSpPr/>
      </xdr:nvSpPr>
      <xdr:spPr>
        <a:xfrm>
          <a:off x="22110700" y="67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166545</xdr:rowOff>
    </xdr:from>
    <xdr:to>
      <xdr:col>31</xdr:col>
      <xdr:colOff>85725</xdr:colOff>
      <xdr:row>39</xdr:row>
      <xdr:rowOff>96695</xdr:rowOff>
    </xdr:to>
    <xdr:sp macro="" textlink="">
      <xdr:nvSpPr>
        <xdr:cNvPr id="423" name="フローチャート : 判断 422"/>
        <xdr:cNvSpPr/>
      </xdr:nvSpPr>
      <xdr:spPr>
        <a:xfrm>
          <a:off x="21272500" y="66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37</xdr:row>
      <xdr:rowOff>113222</xdr:rowOff>
    </xdr:from>
    <xdr:ext cx="534377" cy="259045"/>
    <xdr:sp macro="" textlink="">
      <xdr:nvSpPr>
        <xdr:cNvPr id="424" name="n_1aveValue【一般廃棄物処理施設】&#10;一人当たり有形固定資産（償却資産）額"/>
        <xdr:cNvSpPr txBox="1"/>
      </xdr:nvSpPr>
      <xdr:spPr>
        <a:xfrm>
          <a:off x="21043411" y="645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5" name="テキスト ボックス 42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6" name="テキスト ボックス 42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7" name="テキスト ボックス 42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8" name="テキスト ボックス 42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9" name="テキスト ボックス 42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43398</xdr:rowOff>
    </xdr:from>
    <xdr:to>
      <xdr:col>31</xdr:col>
      <xdr:colOff>85725</xdr:colOff>
      <xdr:row>41</xdr:row>
      <xdr:rowOff>144998</xdr:rowOff>
    </xdr:to>
    <xdr:sp macro="" textlink="">
      <xdr:nvSpPr>
        <xdr:cNvPr id="430" name="円/楕円 429"/>
        <xdr:cNvSpPr/>
      </xdr:nvSpPr>
      <xdr:spPr>
        <a:xfrm>
          <a:off x="21272500" y="70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136125</xdr:rowOff>
    </xdr:from>
    <xdr:ext cx="534377" cy="259045"/>
    <xdr:sp macro="" textlink="">
      <xdr:nvSpPr>
        <xdr:cNvPr id="431" name="n_1mainValue【一般廃棄物処理施設】&#10;一人当たり有形固定資産（償却資産）額"/>
        <xdr:cNvSpPr txBox="1"/>
      </xdr:nvSpPr>
      <xdr:spPr>
        <a:xfrm>
          <a:off x="21043411" y="716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2" name="正方形/長方形 4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3" name="正方形/長方形 4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4" name="正方形/長方形 4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5" name="正方形/長方形 4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6" name="正方形/長方形 4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7" name="正方形/長方形 4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8" name="正方形/長方形 4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9" name="正方形/長方形 4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0" name="テキスト ボックス 4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1" name="直線コネクタ 4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43" name="テキスト ボックス 44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64770</xdr:rowOff>
    </xdr:from>
    <xdr:to>
      <xdr:col>23</xdr:col>
      <xdr:colOff>516889</xdr:colOff>
      <xdr:row>63</xdr:row>
      <xdr:rowOff>158115</xdr:rowOff>
    </xdr:to>
    <xdr:cxnSp macro="">
      <xdr:nvCxnSpPr>
        <xdr:cNvPr id="455" name="直線コネクタ 454"/>
        <xdr:cNvCxnSpPr/>
      </xdr:nvCxnSpPr>
      <xdr:spPr>
        <a:xfrm flipV="1">
          <a:off x="16318864" y="949452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161942</xdr:rowOff>
    </xdr:from>
    <xdr:ext cx="340478" cy="259045"/>
    <xdr:sp macro="" textlink="">
      <xdr:nvSpPr>
        <xdr:cNvPr id="456" name="【保健センター・保健所】&#10;有形固定資産減価償却率最小値テキスト"/>
        <xdr:cNvSpPr txBox="1"/>
      </xdr:nvSpPr>
      <xdr:spPr>
        <a:xfrm>
          <a:off x="16408400" y="109632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63</xdr:row>
      <xdr:rowOff>158115</xdr:rowOff>
    </xdr:from>
    <xdr:to>
      <xdr:col>23</xdr:col>
      <xdr:colOff>606425</xdr:colOff>
      <xdr:row>63</xdr:row>
      <xdr:rowOff>158115</xdr:rowOff>
    </xdr:to>
    <xdr:cxnSp macro="">
      <xdr:nvCxnSpPr>
        <xdr:cNvPr id="457" name="直線コネクタ 456"/>
        <xdr:cNvCxnSpPr/>
      </xdr:nvCxnSpPr>
      <xdr:spPr>
        <a:xfrm>
          <a:off x="16230600" y="1095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11447</xdr:rowOff>
    </xdr:from>
    <xdr:ext cx="405111" cy="259045"/>
    <xdr:sp macro="" textlink="">
      <xdr:nvSpPr>
        <xdr:cNvPr id="458" name="【保健センター・保健所】&#10;有形固定資産減価償却率最大値テキスト"/>
        <xdr:cNvSpPr txBox="1"/>
      </xdr:nvSpPr>
      <xdr:spPr>
        <a:xfrm>
          <a:off x="164084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55</xdr:row>
      <xdr:rowOff>64770</xdr:rowOff>
    </xdr:from>
    <xdr:to>
      <xdr:col>23</xdr:col>
      <xdr:colOff>606425</xdr:colOff>
      <xdr:row>55</xdr:row>
      <xdr:rowOff>64770</xdr:rowOff>
    </xdr:to>
    <xdr:cxnSp macro="">
      <xdr:nvCxnSpPr>
        <xdr:cNvPr id="459" name="直線コネクタ 458"/>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51452</xdr:rowOff>
    </xdr:from>
    <xdr:ext cx="405111" cy="259045"/>
    <xdr:sp macro="" textlink="">
      <xdr:nvSpPr>
        <xdr:cNvPr id="460" name="【保健センター・保健所】&#10;有形固定資産減価償却率平均値テキスト"/>
        <xdr:cNvSpPr txBox="1"/>
      </xdr:nvSpPr>
      <xdr:spPr>
        <a:xfrm>
          <a:off x="16408400" y="1016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73025</xdr:rowOff>
    </xdr:from>
    <xdr:to>
      <xdr:col>23</xdr:col>
      <xdr:colOff>568325</xdr:colOff>
      <xdr:row>60</xdr:row>
      <xdr:rowOff>3175</xdr:rowOff>
    </xdr:to>
    <xdr:sp macro="" textlink="">
      <xdr:nvSpPr>
        <xdr:cNvPr id="461" name="フローチャート : 判断 460"/>
        <xdr:cNvSpPr/>
      </xdr:nvSpPr>
      <xdr:spPr>
        <a:xfrm>
          <a:off x="162687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151130</xdr:rowOff>
    </xdr:from>
    <xdr:to>
      <xdr:col>22</xdr:col>
      <xdr:colOff>415925</xdr:colOff>
      <xdr:row>59</xdr:row>
      <xdr:rowOff>81280</xdr:rowOff>
    </xdr:to>
    <xdr:sp macro="" textlink="">
      <xdr:nvSpPr>
        <xdr:cNvPr id="462" name="フローチャート : 判断 461"/>
        <xdr:cNvSpPr/>
      </xdr:nvSpPr>
      <xdr:spPr>
        <a:xfrm>
          <a:off x="15430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97807</xdr:rowOff>
    </xdr:from>
    <xdr:ext cx="405111" cy="259045"/>
    <xdr:sp macro="" textlink="">
      <xdr:nvSpPr>
        <xdr:cNvPr id="463" name="n_1aveValue【保健センター・保健所】&#10;有形固定資産減価償却率"/>
        <xdr:cNvSpPr txBox="1"/>
      </xdr:nvSpPr>
      <xdr:spPr>
        <a:xfrm>
          <a:off x="15266043"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141605</xdr:rowOff>
    </xdr:from>
    <xdr:to>
      <xdr:col>22</xdr:col>
      <xdr:colOff>415925</xdr:colOff>
      <xdr:row>60</xdr:row>
      <xdr:rowOff>71755</xdr:rowOff>
    </xdr:to>
    <xdr:sp macro="" textlink="">
      <xdr:nvSpPr>
        <xdr:cNvPr id="469" name="円/楕円 468"/>
        <xdr:cNvSpPr/>
      </xdr:nvSpPr>
      <xdr:spPr>
        <a:xfrm>
          <a:off x="15430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62882</xdr:rowOff>
    </xdr:from>
    <xdr:ext cx="405111" cy="259045"/>
    <xdr:sp macro="" textlink="">
      <xdr:nvSpPr>
        <xdr:cNvPr id="470" name="n_1mainValue【保健センター・保健所】&#10;有形固定資産減価償却率"/>
        <xdr:cNvSpPr txBox="1"/>
      </xdr:nvSpPr>
      <xdr:spPr>
        <a:xfrm>
          <a:off x="15266043"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22860</xdr:rowOff>
    </xdr:from>
    <xdr:to>
      <xdr:col>32</xdr:col>
      <xdr:colOff>186689</xdr:colOff>
      <xdr:row>63</xdr:row>
      <xdr:rowOff>118110</xdr:rowOff>
    </xdr:to>
    <xdr:cxnSp macro="">
      <xdr:nvCxnSpPr>
        <xdr:cNvPr id="494" name="直線コネクタ 493"/>
        <xdr:cNvCxnSpPr/>
      </xdr:nvCxnSpPr>
      <xdr:spPr>
        <a:xfrm flipV="1">
          <a:off x="22160864" y="96240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121937</xdr:rowOff>
    </xdr:from>
    <xdr:ext cx="469744" cy="259045"/>
    <xdr:sp macro="" textlink="">
      <xdr:nvSpPr>
        <xdr:cNvPr id="495" name="【保健センター・保健所】&#10;一人当たり面積最小値テキスト"/>
        <xdr:cNvSpPr txBox="1"/>
      </xdr:nvSpPr>
      <xdr:spPr>
        <a:xfrm>
          <a:off x="22250400"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32</xdr:col>
      <xdr:colOff>98425</xdr:colOff>
      <xdr:row>63</xdr:row>
      <xdr:rowOff>118110</xdr:rowOff>
    </xdr:from>
    <xdr:to>
      <xdr:col>32</xdr:col>
      <xdr:colOff>276225</xdr:colOff>
      <xdr:row>63</xdr:row>
      <xdr:rowOff>118110</xdr:rowOff>
    </xdr:to>
    <xdr:cxnSp macro="">
      <xdr:nvCxnSpPr>
        <xdr:cNvPr id="496" name="直線コネクタ 495"/>
        <xdr:cNvCxnSpPr/>
      </xdr:nvCxnSpPr>
      <xdr:spPr>
        <a:xfrm>
          <a:off x="22072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140987</xdr:rowOff>
    </xdr:from>
    <xdr:ext cx="469744" cy="259045"/>
    <xdr:sp macro="" textlink="">
      <xdr:nvSpPr>
        <xdr:cNvPr id="497" name="【保健センター・保健所】&#10;一人当たり面積最大値テキスト"/>
        <xdr:cNvSpPr txBox="1"/>
      </xdr:nvSpPr>
      <xdr:spPr>
        <a:xfrm>
          <a:off x="222504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0.187</a:t>
          </a:r>
          <a:endParaRPr kumimoji="1" lang="ja-JP" altLang="en-US" sz="1000" b="1">
            <a:latin typeface="ＭＳ Ｐゴシック"/>
          </a:endParaRPr>
        </a:p>
      </xdr:txBody>
    </xdr:sp>
    <xdr:clientData/>
  </xdr:oneCellAnchor>
  <xdr:twoCellAnchor>
    <xdr:from>
      <xdr:col>32</xdr:col>
      <xdr:colOff>98425</xdr:colOff>
      <xdr:row>56</xdr:row>
      <xdr:rowOff>22860</xdr:rowOff>
    </xdr:from>
    <xdr:to>
      <xdr:col>32</xdr:col>
      <xdr:colOff>276225</xdr:colOff>
      <xdr:row>56</xdr:row>
      <xdr:rowOff>22860</xdr:rowOff>
    </xdr:to>
    <xdr:cxnSp macro="">
      <xdr:nvCxnSpPr>
        <xdr:cNvPr id="498" name="直線コネクタ 497"/>
        <xdr:cNvCxnSpPr/>
      </xdr:nvCxnSpPr>
      <xdr:spPr>
        <a:xfrm>
          <a:off x="22072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34307</xdr:rowOff>
    </xdr:from>
    <xdr:ext cx="469744" cy="259045"/>
    <xdr:sp macro="" textlink="">
      <xdr:nvSpPr>
        <xdr:cNvPr id="499" name="【保健センター・保健所】&#10;一人当たり面積平均値テキスト"/>
        <xdr:cNvSpPr txBox="1"/>
      </xdr:nvSpPr>
      <xdr:spPr>
        <a:xfrm>
          <a:off x="222504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55880</xdr:rowOff>
    </xdr:from>
    <xdr:to>
      <xdr:col>32</xdr:col>
      <xdr:colOff>238125</xdr:colOff>
      <xdr:row>62</xdr:row>
      <xdr:rowOff>157480</xdr:rowOff>
    </xdr:to>
    <xdr:sp macro="" textlink="">
      <xdr:nvSpPr>
        <xdr:cNvPr id="500" name="フローチャート : 判断 499"/>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128270</xdr:rowOff>
    </xdr:from>
    <xdr:to>
      <xdr:col>31</xdr:col>
      <xdr:colOff>85725</xdr:colOff>
      <xdr:row>62</xdr:row>
      <xdr:rowOff>58420</xdr:rowOff>
    </xdr:to>
    <xdr:sp macro="" textlink="">
      <xdr:nvSpPr>
        <xdr:cNvPr id="501" name="フローチャート : 判断 500"/>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49547</xdr:rowOff>
    </xdr:from>
    <xdr:ext cx="469744" cy="259045"/>
    <xdr:sp macro="" textlink="">
      <xdr:nvSpPr>
        <xdr:cNvPr id="502"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147320</xdr:rowOff>
    </xdr:from>
    <xdr:to>
      <xdr:col>31</xdr:col>
      <xdr:colOff>85725</xdr:colOff>
      <xdr:row>61</xdr:row>
      <xdr:rowOff>77470</xdr:rowOff>
    </xdr:to>
    <xdr:sp macro="" textlink="">
      <xdr:nvSpPr>
        <xdr:cNvPr id="508" name="円/楕円 507"/>
        <xdr:cNvSpPr/>
      </xdr:nvSpPr>
      <xdr:spPr>
        <a:xfrm>
          <a:off x="21272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509" name="n_1mainValue【保健センター・保健所】&#10;一人当たり面積"/>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0" name="正方形/長方形 50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1" name="正方形/長方形 51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2" name="正方形/長方形 51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3" name="正方形/長方形 51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4" name="正方形/長方形 51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5" name="正方形/長方形 51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6" name="正方形/長方形 51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7" name="正方形/長方形 51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8" name="テキスト ボックス 51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9" name="直線コネクタ 51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0" name="直線コネクタ 51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1" name="テキスト ボックス 52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2" name="直線コネクタ 52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3" name="テキスト ボックス 52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4" name="直線コネクタ 52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5" name="テキスト ボックス 52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6" name="直線コネクタ 52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27" name="テキスト ボックス 52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28" name="直線コネクタ 52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29" name="テキスト ボックス 52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0" name="直線コネクタ 52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1" name="テキスト ボックス 53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78921</xdr:rowOff>
    </xdr:from>
    <xdr:to>
      <xdr:col>23</xdr:col>
      <xdr:colOff>516889</xdr:colOff>
      <xdr:row>86</xdr:row>
      <xdr:rowOff>18506</xdr:rowOff>
    </xdr:to>
    <xdr:cxnSp macro="">
      <xdr:nvCxnSpPr>
        <xdr:cNvPr id="535" name="直線コネクタ 534"/>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22333</xdr:rowOff>
    </xdr:from>
    <xdr:ext cx="340478" cy="259045"/>
    <xdr:sp macro="" textlink="">
      <xdr:nvSpPr>
        <xdr:cNvPr id="536" name="【消防施設】&#10;有形固定資産減価償却率最小値テキスト"/>
        <xdr:cNvSpPr txBox="1"/>
      </xdr:nvSpPr>
      <xdr:spPr>
        <a:xfrm>
          <a:off x="164084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23</xdr:col>
      <xdr:colOff>428625</xdr:colOff>
      <xdr:row>86</xdr:row>
      <xdr:rowOff>18506</xdr:rowOff>
    </xdr:from>
    <xdr:to>
      <xdr:col>23</xdr:col>
      <xdr:colOff>606425</xdr:colOff>
      <xdr:row>86</xdr:row>
      <xdr:rowOff>18506</xdr:rowOff>
    </xdr:to>
    <xdr:cxnSp macro="">
      <xdr:nvCxnSpPr>
        <xdr:cNvPr id="537" name="直線コネクタ 536"/>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25598</xdr:rowOff>
    </xdr:from>
    <xdr:ext cx="469744" cy="259045"/>
    <xdr:sp macro="" textlink="">
      <xdr:nvSpPr>
        <xdr:cNvPr id="538" name="【消防施設】&#10;有形固定資産減価償却率最大値テキスト"/>
        <xdr:cNvSpPr txBox="1"/>
      </xdr:nvSpPr>
      <xdr:spPr>
        <a:xfrm>
          <a:off x="164084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78921</xdr:rowOff>
    </xdr:from>
    <xdr:to>
      <xdr:col>23</xdr:col>
      <xdr:colOff>606425</xdr:colOff>
      <xdr:row>77</xdr:row>
      <xdr:rowOff>78921</xdr:rowOff>
    </xdr:to>
    <xdr:cxnSp macro="">
      <xdr:nvCxnSpPr>
        <xdr:cNvPr id="539" name="直線コネクタ 538"/>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119215</xdr:rowOff>
    </xdr:from>
    <xdr:ext cx="405111" cy="259045"/>
    <xdr:sp macro="" textlink="">
      <xdr:nvSpPr>
        <xdr:cNvPr id="540" name="【消防施設】&#10;有形固定資産減価償却率平均値テキスト"/>
        <xdr:cNvSpPr txBox="1"/>
      </xdr:nvSpPr>
      <xdr:spPr>
        <a:xfrm>
          <a:off x="16408400" y="14178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140788</xdr:rowOff>
    </xdr:from>
    <xdr:to>
      <xdr:col>23</xdr:col>
      <xdr:colOff>568325</xdr:colOff>
      <xdr:row>83</xdr:row>
      <xdr:rowOff>70938</xdr:rowOff>
    </xdr:to>
    <xdr:sp macro="" textlink="">
      <xdr:nvSpPr>
        <xdr:cNvPr id="541" name="フローチャート : 判断 540"/>
        <xdr:cNvSpPr/>
      </xdr:nvSpPr>
      <xdr:spPr>
        <a:xfrm>
          <a:off x="162687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80373</xdr:rowOff>
    </xdr:from>
    <xdr:to>
      <xdr:col>22</xdr:col>
      <xdr:colOff>415925</xdr:colOff>
      <xdr:row>82</xdr:row>
      <xdr:rowOff>10523</xdr:rowOff>
    </xdr:to>
    <xdr:sp macro="" textlink="">
      <xdr:nvSpPr>
        <xdr:cNvPr id="542" name="フローチャート : 判断 541"/>
        <xdr:cNvSpPr/>
      </xdr:nvSpPr>
      <xdr:spPr>
        <a:xfrm>
          <a:off x="15430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27050</xdr:rowOff>
    </xdr:from>
    <xdr:ext cx="405111" cy="259045"/>
    <xdr:sp macro="" textlink="">
      <xdr:nvSpPr>
        <xdr:cNvPr id="543" name="n_1aveValue【消防施設】&#10;有形固定資産減価償却率"/>
        <xdr:cNvSpPr txBox="1"/>
      </xdr:nvSpPr>
      <xdr:spPr>
        <a:xfrm>
          <a:off x="15266043"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130992</xdr:rowOff>
    </xdr:from>
    <xdr:to>
      <xdr:col>22</xdr:col>
      <xdr:colOff>415925</xdr:colOff>
      <xdr:row>82</xdr:row>
      <xdr:rowOff>61142</xdr:rowOff>
    </xdr:to>
    <xdr:sp macro="" textlink="">
      <xdr:nvSpPr>
        <xdr:cNvPr id="549" name="円/楕円 548"/>
        <xdr:cNvSpPr/>
      </xdr:nvSpPr>
      <xdr:spPr>
        <a:xfrm>
          <a:off x="15430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52269</xdr:rowOff>
    </xdr:from>
    <xdr:ext cx="405111" cy="259045"/>
    <xdr:sp macro="" textlink="">
      <xdr:nvSpPr>
        <xdr:cNvPr id="550" name="n_1mainValue【消防施設】&#10;有形固定資産減価償却率"/>
        <xdr:cNvSpPr txBox="1"/>
      </xdr:nvSpPr>
      <xdr:spPr>
        <a:xfrm>
          <a:off x="15266043" y="1411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1" name="直線コネクタ 56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2" name="テキスト ボックス 56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3" name="直線コネクタ 56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4" name="テキスト ボックス 56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5" name="直線コネクタ 56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6" name="テキスト ボックス 56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7" name="直線コネクタ 56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68" name="テキスト ボックス 56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9" name="直線コネクタ 56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0" name="テキスト ボックス 56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22098</xdr:rowOff>
    </xdr:from>
    <xdr:to>
      <xdr:col>32</xdr:col>
      <xdr:colOff>186689</xdr:colOff>
      <xdr:row>85</xdr:row>
      <xdr:rowOff>140970</xdr:rowOff>
    </xdr:to>
    <xdr:cxnSp macro="">
      <xdr:nvCxnSpPr>
        <xdr:cNvPr id="572" name="直線コネクタ 571"/>
        <xdr:cNvCxnSpPr/>
      </xdr:nvCxnSpPr>
      <xdr:spPr>
        <a:xfrm flipV="1">
          <a:off x="22160864" y="13566648"/>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144797</xdr:rowOff>
    </xdr:from>
    <xdr:ext cx="469744" cy="259045"/>
    <xdr:sp macro="" textlink="">
      <xdr:nvSpPr>
        <xdr:cNvPr id="573" name="【消防施設】&#10;一人当たり面積最小値テキスト"/>
        <xdr:cNvSpPr txBox="1"/>
      </xdr:nvSpPr>
      <xdr:spPr>
        <a:xfrm>
          <a:off x="222504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85</xdr:row>
      <xdr:rowOff>140970</xdr:rowOff>
    </xdr:from>
    <xdr:to>
      <xdr:col>32</xdr:col>
      <xdr:colOff>276225</xdr:colOff>
      <xdr:row>85</xdr:row>
      <xdr:rowOff>140970</xdr:rowOff>
    </xdr:to>
    <xdr:cxnSp macro="">
      <xdr:nvCxnSpPr>
        <xdr:cNvPr id="574" name="直線コネクタ 57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140225</xdr:rowOff>
    </xdr:from>
    <xdr:ext cx="469744" cy="259045"/>
    <xdr:sp macro="" textlink="">
      <xdr:nvSpPr>
        <xdr:cNvPr id="575" name="【消防施設】&#10;一人当たり面積最大値テキスト"/>
        <xdr:cNvSpPr txBox="1"/>
      </xdr:nvSpPr>
      <xdr:spPr>
        <a:xfrm>
          <a:off x="222504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0.266</a:t>
          </a:r>
          <a:endParaRPr kumimoji="1" lang="ja-JP" altLang="en-US" sz="1000" b="1">
            <a:latin typeface="ＭＳ Ｐゴシック"/>
          </a:endParaRPr>
        </a:p>
      </xdr:txBody>
    </xdr:sp>
    <xdr:clientData/>
  </xdr:oneCellAnchor>
  <xdr:twoCellAnchor>
    <xdr:from>
      <xdr:col>32</xdr:col>
      <xdr:colOff>98425</xdr:colOff>
      <xdr:row>79</xdr:row>
      <xdr:rowOff>22098</xdr:rowOff>
    </xdr:from>
    <xdr:to>
      <xdr:col>32</xdr:col>
      <xdr:colOff>276225</xdr:colOff>
      <xdr:row>79</xdr:row>
      <xdr:rowOff>22098</xdr:rowOff>
    </xdr:to>
    <xdr:cxnSp macro="">
      <xdr:nvCxnSpPr>
        <xdr:cNvPr id="576" name="直線コネクタ 575"/>
        <xdr:cNvCxnSpPr/>
      </xdr:nvCxnSpPr>
      <xdr:spPr>
        <a:xfrm>
          <a:off x="22072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84599</xdr:rowOff>
    </xdr:from>
    <xdr:ext cx="469744" cy="259045"/>
    <xdr:sp macro="" textlink="">
      <xdr:nvSpPr>
        <xdr:cNvPr id="577" name="【消防施設】&#10;一人当たり面積平均値テキスト"/>
        <xdr:cNvSpPr txBox="1"/>
      </xdr:nvSpPr>
      <xdr:spPr>
        <a:xfrm>
          <a:off x="22250400" y="14143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106172</xdr:rowOff>
    </xdr:from>
    <xdr:to>
      <xdr:col>32</xdr:col>
      <xdr:colOff>238125</xdr:colOff>
      <xdr:row>83</xdr:row>
      <xdr:rowOff>36322</xdr:rowOff>
    </xdr:to>
    <xdr:sp macro="" textlink="">
      <xdr:nvSpPr>
        <xdr:cNvPr id="578" name="フローチャート : 判断 577"/>
        <xdr:cNvSpPr/>
      </xdr:nvSpPr>
      <xdr:spPr>
        <a:xfrm>
          <a:off x="22110700" y="1416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154178</xdr:rowOff>
    </xdr:from>
    <xdr:to>
      <xdr:col>31</xdr:col>
      <xdr:colOff>85725</xdr:colOff>
      <xdr:row>84</xdr:row>
      <xdr:rowOff>84328</xdr:rowOff>
    </xdr:to>
    <xdr:sp macro="" textlink="">
      <xdr:nvSpPr>
        <xdr:cNvPr id="579" name="フローチャート : 判断 578"/>
        <xdr:cNvSpPr/>
      </xdr:nvSpPr>
      <xdr:spPr>
        <a:xfrm>
          <a:off x="21272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75455</xdr:rowOff>
    </xdr:from>
    <xdr:ext cx="469744" cy="259045"/>
    <xdr:sp macro="" textlink="">
      <xdr:nvSpPr>
        <xdr:cNvPr id="580" name="n_1aveValue【消防施設】&#10;一人当たり面積"/>
        <xdr:cNvSpPr txBox="1"/>
      </xdr:nvSpPr>
      <xdr:spPr>
        <a:xfrm>
          <a:off x="210757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1" name="テキスト ボックス 5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2" name="テキスト ボックス 5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3" name="テキスト ボックス 5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4" name="テキスト ボックス 5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5" name="テキスト ボックス 5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58165</xdr:rowOff>
    </xdr:from>
    <xdr:to>
      <xdr:col>31</xdr:col>
      <xdr:colOff>85725</xdr:colOff>
      <xdr:row>83</xdr:row>
      <xdr:rowOff>159765</xdr:rowOff>
    </xdr:to>
    <xdr:sp macro="" textlink="">
      <xdr:nvSpPr>
        <xdr:cNvPr id="586" name="円/楕円 585"/>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4842</xdr:rowOff>
    </xdr:from>
    <xdr:ext cx="469744" cy="259045"/>
    <xdr:sp macro="" textlink="">
      <xdr:nvSpPr>
        <xdr:cNvPr id="587" name="n_1mainValue【消防施設】&#10;一人当たり面積"/>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8" name="正方形/長方形 5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9" name="正方形/長方形 5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0" name="正方形/長方形 5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1" name="正方形/長方形 5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2" name="正方形/長方形 5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3" name="正方形/長方形 5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4" name="正方形/長方形 5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5" name="正方形/長方形 5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6" name="テキスト ボックス 5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7" name="直線コネクタ 5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8" name="テキスト ボックス 59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9" name="直線コネクタ 5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0" name="テキスト ボックス 5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1" name="直線コネクタ 6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2" name="テキスト ボックス 6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3" name="直線コネクタ 6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4" name="テキスト ボックス 6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5" name="直線コネクタ 6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6" name="テキスト ボックス 6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7" name="直線コネクタ 6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8" name="テキスト ボックス 60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10" name="テキスト ボックス 60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110489</xdr:rowOff>
    </xdr:from>
    <xdr:to>
      <xdr:col>23</xdr:col>
      <xdr:colOff>516889</xdr:colOff>
      <xdr:row>109</xdr:row>
      <xdr:rowOff>64770</xdr:rowOff>
    </xdr:to>
    <xdr:cxnSp macro="">
      <xdr:nvCxnSpPr>
        <xdr:cNvPr id="612" name="直線コネクタ 611"/>
        <xdr:cNvCxnSpPr/>
      </xdr:nvCxnSpPr>
      <xdr:spPr>
        <a:xfrm flipV="1">
          <a:off x="16318864" y="17084039"/>
          <a:ext cx="0" cy="166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68597</xdr:rowOff>
    </xdr:from>
    <xdr:ext cx="405111" cy="259045"/>
    <xdr:sp macro="" textlink="">
      <xdr:nvSpPr>
        <xdr:cNvPr id="613" name="【庁舎】&#10;有形固定資産減価償却率最小値テキスト"/>
        <xdr:cNvSpPr txBox="1"/>
      </xdr:nvSpPr>
      <xdr:spPr>
        <a:xfrm>
          <a:off x="16408400" y="187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109</xdr:row>
      <xdr:rowOff>64770</xdr:rowOff>
    </xdr:from>
    <xdr:to>
      <xdr:col>23</xdr:col>
      <xdr:colOff>606425</xdr:colOff>
      <xdr:row>109</xdr:row>
      <xdr:rowOff>64770</xdr:rowOff>
    </xdr:to>
    <xdr:cxnSp macro="">
      <xdr:nvCxnSpPr>
        <xdr:cNvPr id="614" name="直線コネクタ 613"/>
        <xdr:cNvCxnSpPr/>
      </xdr:nvCxnSpPr>
      <xdr:spPr>
        <a:xfrm>
          <a:off x="16230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57166</xdr:rowOff>
    </xdr:from>
    <xdr:ext cx="405111" cy="259045"/>
    <xdr:sp macro="" textlink="">
      <xdr:nvSpPr>
        <xdr:cNvPr id="615" name="【庁舎】&#10;有形固定資産減価償却率最大値テキスト"/>
        <xdr:cNvSpPr txBox="1"/>
      </xdr:nvSpPr>
      <xdr:spPr>
        <a:xfrm>
          <a:off x="164084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23</xdr:col>
      <xdr:colOff>428625</xdr:colOff>
      <xdr:row>99</xdr:row>
      <xdr:rowOff>110489</xdr:rowOff>
    </xdr:from>
    <xdr:to>
      <xdr:col>23</xdr:col>
      <xdr:colOff>606425</xdr:colOff>
      <xdr:row>99</xdr:row>
      <xdr:rowOff>110489</xdr:rowOff>
    </xdr:to>
    <xdr:cxnSp macro="">
      <xdr:nvCxnSpPr>
        <xdr:cNvPr id="616" name="直線コネクタ 615"/>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617" name="【庁舎】&#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618" name="フローチャート : 判断 617"/>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105411</xdr:rowOff>
    </xdr:from>
    <xdr:to>
      <xdr:col>22</xdr:col>
      <xdr:colOff>415925</xdr:colOff>
      <xdr:row>105</xdr:row>
      <xdr:rowOff>35561</xdr:rowOff>
    </xdr:to>
    <xdr:sp macro="" textlink="">
      <xdr:nvSpPr>
        <xdr:cNvPr id="619" name="フローチャート : 判断 618"/>
        <xdr:cNvSpPr/>
      </xdr:nvSpPr>
      <xdr:spPr>
        <a:xfrm>
          <a:off x="15430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26688</xdr:rowOff>
    </xdr:from>
    <xdr:ext cx="405111" cy="259045"/>
    <xdr:sp macro="" textlink="">
      <xdr:nvSpPr>
        <xdr:cNvPr id="620" name="n_1aveValue【庁舎】&#10;有形固定資産減価償却率"/>
        <xdr:cNvSpPr txBox="1"/>
      </xdr:nvSpPr>
      <xdr:spPr>
        <a:xfrm>
          <a:off x="15266043"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105411</xdr:rowOff>
    </xdr:from>
    <xdr:to>
      <xdr:col>22</xdr:col>
      <xdr:colOff>415925</xdr:colOff>
      <xdr:row>100</xdr:row>
      <xdr:rowOff>35561</xdr:rowOff>
    </xdr:to>
    <xdr:sp macro="" textlink="">
      <xdr:nvSpPr>
        <xdr:cNvPr id="626" name="円/楕円 625"/>
        <xdr:cNvSpPr/>
      </xdr:nvSpPr>
      <xdr:spPr>
        <a:xfrm>
          <a:off x="154305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98</xdr:row>
      <xdr:rowOff>52088</xdr:rowOff>
    </xdr:from>
    <xdr:ext cx="405111" cy="259045"/>
    <xdr:sp macro="" textlink="">
      <xdr:nvSpPr>
        <xdr:cNvPr id="627" name="n_1mainValue【庁舎】&#10;有形固定資産減価償却率"/>
        <xdr:cNvSpPr txBox="1"/>
      </xdr:nvSpPr>
      <xdr:spPr>
        <a:xfrm>
          <a:off x="15266043"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39" name="直線コネクタ 63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0" name="テキスト ボックス 63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1" name="直線コネクタ 64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2" name="テキスト ボックス 64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3" name="直線コネクタ 64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4" name="テキスト ボックス 64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5" name="直線コネクタ 64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6" name="テキスト ボックス 64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47" name="直線コネクタ 64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8" name="テキスト ボックス 64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9" name="直線コネクタ 64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0" name="テキスト ボックス 64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60961</xdr:rowOff>
    </xdr:from>
    <xdr:to>
      <xdr:col>32</xdr:col>
      <xdr:colOff>186689</xdr:colOff>
      <xdr:row>107</xdr:row>
      <xdr:rowOff>99061</xdr:rowOff>
    </xdr:to>
    <xdr:cxnSp macro="">
      <xdr:nvCxnSpPr>
        <xdr:cNvPr id="652" name="直線コネクタ 651"/>
        <xdr:cNvCxnSpPr/>
      </xdr:nvCxnSpPr>
      <xdr:spPr>
        <a:xfrm flipV="1">
          <a:off x="22160864" y="17205961"/>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102888</xdr:rowOff>
    </xdr:from>
    <xdr:ext cx="469744" cy="259045"/>
    <xdr:sp macro="" textlink="">
      <xdr:nvSpPr>
        <xdr:cNvPr id="653" name="【庁舎】&#10;一人当たり面積最小値テキスト"/>
        <xdr:cNvSpPr txBox="1"/>
      </xdr:nvSpPr>
      <xdr:spPr>
        <a:xfrm>
          <a:off x="222504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0.159</a:t>
          </a:r>
          <a:endParaRPr kumimoji="1" lang="ja-JP" altLang="en-US" sz="1000" b="1">
            <a:latin typeface="ＭＳ Ｐゴシック"/>
          </a:endParaRPr>
        </a:p>
      </xdr:txBody>
    </xdr:sp>
    <xdr:clientData/>
  </xdr:oneCellAnchor>
  <xdr:twoCellAnchor>
    <xdr:from>
      <xdr:col>32</xdr:col>
      <xdr:colOff>98425</xdr:colOff>
      <xdr:row>107</xdr:row>
      <xdr:rowOff>99061</xdr:rowOff>
    </xdr:from>
    <xdr:to>
      <xdr:col>32</xdr:col>
      <xdr:colOff>276225</xdr:colOff>
      <xdr:row>107</xdr:row>
      <xdr:rowOff>99061</xdr:rowOff>
    </xdr:to>
    <xdr:cxnSp macro="">
      <xdr:nvCxnSpPr>
        <xdr:cNvPr id="654" name="直線コネクタ 653"/>
        <xdr:cNvCxnSpPr/>
      </xdr:nvCxnSpPr>
      <xdr:spPr>
        <a:xfrm>
          <a:off x="22072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7638</xdr:rowOff>
    </xdr:from>
    <xdr:ext cx="469744" cy="259045"/>
    <xdr:sp macro="" textlink="">
      <xdr:nvSpPr>
        <xdr:cNvPr id="655" name="【庁舎】&#10;一人当たり面積最大値テキスト"/>
        <xdr:cNvSpPr txBox="1"/>
      </xdr:nvSpPr>
      <xdr:spPr>
        <a:xfrm>
          <a:off x="22250400" y="169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0.484</a:t>
          </a:r>
          <a:endParaRPr kumimoji="1" lang="ja-JP" altLang="en-US" sz="1000" b="1">
            <a:latin typeface="ＭＳ Ｐゴシック"/>
          </a:endParaRPr>
        </a:p>
      </xdr:txBody>
    </xdr:sp>
    <xdr:clientData/>
  </xdr:oneCellAnchor>
  <xdr:twoCellAnchor>
    <xdr:from>
      <xdr:col>32</xdr:col>
      <xdr:colOff>98425</xdr:colOff>
      <xdr:row>100</xdr:row>
      <xdr:rowOff>60961</xdr:rowOff>
    </xdr:from>
    <xdr:to>
      <xdr:col>32</xdr:col>
      <xdr:colOff>276225</xdr:colOff>
      <xdr:row>100</xdr:row>
      <xdr:rowOff>60961</xdr:rowOff>
    </xdr:to>
    <xdr:cxnSp macro="">
      <xdr:nvCxnSpPr>
        <xdr:cNvPr id="656" name="直線コネクタ 655"/>
        <xdr:cNvCxnSpPr/>
      </xdr:nvCxnSpPr>
      <xdr:spPr>
        <a:xfrm>
          <a:off x="22072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xdr:rowOff>
    </xdr:from>
    <xdr:ext cx="469744" cy="259045"/>
    <xdr:sp macro="" textlink="">
      <xdr:nvSpPr>
        <xdr:cNvPr id="657" name="【庁舎】&#10;一人当たり面積平均値テキスト"/>
        <xdr:cNvSpPr txBox="1"/>
      </xdr:nvSpPr>
      <xdr:spPr>
        <a:xfrm>
          <a:off x="222504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21589</xdr:rowOff>
    </xdr:from>
    <xdr:to>
      <xdr:col>32</xdr:col>
      <xdr:colOff>238125</xdr:colOff>
      <xdr:row>105</xdr:row>
      <xdr:rowOff>123189</xdr:rowOff>
    </xdr:to>
    <xdr:sp macro="" textlink="">
      <xdr:nvSpPr>
        <xdr:cNvPr id="658" name="フローチャート : 判断 657"/>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9" name="フローチャート : 判断 658"/>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0" name="n_1aveValue【庁舎】&#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1" name="テキスト ボックス 6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2" name="テキスト ボックス 6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3" name="テキスト ボックス 6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4" name="テキスト ボックス 6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5" name="テキスト ボックス 6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6350</xdr:rowOff>
    </xdr:from>
    <xdr:to>
      <xdr:col>31</xdr:col>
      <xdr:colOff>85725</xdr:colOff>
      <xdr:row>104</xdr:row>
      <xdr:rowOff>107950</xdr:rowOff>
    </xdr:to>
    <xdr:sp macro="" textlink="">
      <xdr:nvSpPr>
        <xdr:cNvPr id="666" name="円/楕円 665"/>
        <xdr:cNvSpPr/>
      </xdr:nvSpPr>
      <xdr:spPr>
        <a:xfrm>
          <a:off x="212725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124477</xdr:rowOff>
    </xdr:from>
    <xdr:ext cx="469744" cy="259045"/>
    <xdr:sp macro="" textlink="">
      <xdr:nvSpPr>
        <xdr:cNvPr id="667" name="n_1mainValue【庁舎】&#10;一人当たり面積"/>
        <xdr:cNvSpPr txBox="1"/>
      </xdr:nvSpPr>
      <xdr:spPr>
        <a:xfrm>
          <a:off x="21075727" y="1761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8" name="正方形/長方形 6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9" name="正方形/長方形 6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0" name="テキスト ボックス 6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類似団体と比較して特に有形固定資産減価償却率が高くなっている施設は、市民会館、庁舎である。</a:t>
          </a:r>
          <a:endParaRPr lang="ja-JP" altLang="ja-JP" sz="1400">
            <a:effectLst/>
          </a:endParaRPr>
        </a:p>
        <a:p>
          <a:r>
            <a:rPr kumimoji="1" lang="ja-JP" altLang="ja-JP" sz="1100">
              <a:solidFill>
                <a:schemeClr val="dk1"/>
              </a:solidFill>
              <a:effectLst/>
              <a:latin typeface="+mn-lt"/>
              <a:ea typeface="+mn-ea"/>
              <a:cs typeface="+mn-cs"/>
            </a:rPr>
            <a:t>　昭和</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年に建設された市民会館、昭和</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年に建設された庁舎がいずれも有形固定資産減価償却率</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％以上になっており、両施設とも、方針等は</a:t>
          </a:r>
          <a:r>
            <a:rPr kumimoji="1" lang="ja-JP" altLang="en-US" sz="1100">
              <a:solidFill>
                <a:schemeClr val="dk1"/>
              </a:solidFill>
              <a:effectLst/>
              <a:latin typeface="+mn-lt"/>
              <a:ea typeface="+mn-ea"/>
              <a:cs typeface="+mn-cs"/>
            </a:rPr>
            <a:t>明確に定められて</a:t>
          </a:r>
          <a:r>
            <a:rPr kumimoji="1" lang="ja-JP" altLang="ja-JP" sz="1100">
              <a:solidFill>
                <a:schemeClr val="dk1"/>
              </a:solidFill>
              <a:effectLst/>
              <a:latin typeface="+mn-lt"/>
              <a:ea typeface="+mn-ea"/>
              <a:cs typeface="+mn-cs"/>
            </a:rPr>
            <a:t>いないが施設の建て替えや改修を視野に、今後の施設の管理計画や老朽化対策に積極的に取り組んでいく必要がある。</a:t>
          </a:r>
          <a:endParaRPr lang="ja-JP" altLang="ja-JP" sz="1400">
            <a:effectLst/>
          </a:endParaRPr>
        </a:p>
        <a:p>
          <a:r>
            <a:rPr kumimoji="1" lang="ja-JP" altLang="ja-JP" sz="1100">
              <a:solidFill>
                <a:schemeClr val="dk1"/>
              </a:solidFill>
              <a:effectLst/>
              <a:latin typeface="+mn-lt"/>
              <a:ea typeface="+mn-ea"/>
              <a:cs typeface="+mn-cs"/>
            </a:rPr>
            <a:t>　類似団体と比較して特に有形固定資産減価償却率が低くなっている施設は、平成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年に建て替えを行った図書館である。</a:t>
          </a:r>
          <a:endParaRPr lang="ja-JP" altLang="ja-JP" sz="1400">
            <a:effectLst/>
          </a:endParaRPr>
        </a:p>
        <a:p>
          <a:r>
            <a:rPr kumimoji="1" lang="ja-JP" altLang="ja-JP" sz="1100">
              <a:solidFill>
                <a:schemeClr val="dk1"/>
              </a:solidFill>
              <a:effectLst/>
              <a:latin typeface="+mn-lt"/>
              <a:ea typeface="+mn-ea"/>
              <a:cs typeface="+mn-cs"/>
            </a:rPr>
            <a:t>　全ての施設において、個別の施設計画は策定しておらず、全体の有形固定資産減価償却率は類似団体と比較して低い水準であるものの、今後上昇傾向にあると推測されるため、施設ごとの当該計画に基づいた維持管理を適正に進めるため、今後個別施設計画の策定が必要であ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こ数年、大きな増減はなく推移している。景気は緩やかではあるものの回復の兆しをみせはじめており、今後も九州北部地域に集積の進む自動車関連企業の誘致など地域産業の活性化を図ることで、雇用機会の創出、活力あるまちづくりを展開しながら財政力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5292</xdr:rowOff>
    </xdr:from>
    <xdr:to>
      <xdr:col>7</xdr:col>
      <xdr:colOff>152400</xdr:colOff>
      <xdr:row>42</xdr:row>
      <xdr:rowOff>5292</xdr:rowOff>
    </xdr:to>
    <xdr:cxnSp macro="">
      <xdr:nvCxnSpPr>
        <xdr:cNvPr id="68" name="直線コネクタ 67"/>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5292</xdr:rowOff>
    </xdr:to>
    <xdr:cxnSp macro="">
      <xdr:nvCxnSpPr>
        <xdr:cNvPr id="71" name="直線コネクタ 70"/>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5292</xdr:rowOff>
    </xdr:from>
    <xdr:to>
      <xdr:col>4</xdr:col>
      <xdr:colOff>482600</xdr:colOff>
      <xdr:row>42</xdr:row>
      <xdr:rowOff>25400</xdr:rowOff>
    </xdr:to>
    <xdr:cxnSp macro="">
      <xdr:nvCxnSpPr>
        <xdr:cNvPr id="74" name="直線コネクタ 73"/>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25400</xdr:rowOff>
    </xdr:from>
    <xdr:to>
      <xdr:col>3</xdr:col>
      <xdr:colOff>279400</xdr:colOff>
      <xdr:row>42</xdr:row>
      <xdr:rowOff>45508</xdr:rowOff>
    </xdr:to>
    <xdr:cxnSp macro="">
      <xdr:nvCxnSpPr>
        <xdr:cNvPr id="77" name="直線コネクタ 76"/>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125942</xdr:rowOff>
    </xdr:from>
    <xdr:to>
      <xdr:col>7</xdr:col>
      <xdr:colOff>203200</xdr:colOff>
      <xdr:row>42</xdr:row>
      <xdr:rowOff>56092</xdr:rowOff>
    </xdr:to>
    <xdr:sp macro="" textlink="">
      <xdr:nvSpPr>
        <xdr:cNvPr id="87" name="円/楕円 86"/>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98019</xdr:rowOff>
    </xdr:from>
    <xdr:ext cx="762000" cy="259045"/>
    <xdr:sp macro="" textlink="">
      <xdr:nvSpPr>
        <xdr:cNvPr id="88"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125942</xdr:rowOff>
    </xdr:from>
    <xdr:to>
      <xdr:col>6</xdr:col>
      <xdr:colOff>50800</xdr:colOff>
      <xdr:row>42</xdr:row>
      <xdr:rowOff>56092</xdr:rowOff>
    </xdr:to>
    <xdr:sp macro="" textlink="">
      <xdr:nvSpPr>
        <xdr:cNvPr id="89" name="円/楕円 88"/>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40869</xdr:rowOff>
    </xdr:from>
    <xdr:ext cx="736600" cy="259045"/>
    <xdr:sp macro="" textlink="">
      <xdr:nvSpPr>
        <xdr:cNvPr id="90" name="テキスト ボックス 89"/>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146050</xdr:rowOff>
    </xdr:from>
    <xdr:to>
      <xdr:col>3</xdr:col>
      <xdr:colOff>330200</xdr:colOff>
      <xdr:row>42</xdr:row>
      <xdr:rowOff>76200</xdr:rowOff>
    </xdr:to>
    <xdr:sp macro="" textlink="">
      <xdr:nvSpPr>
        <xdr:cNvPr id="93" name="円/楕円 92"/>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94" name="テキスト ボックス 93"/>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106485</xdr:rowOff>
    </xdr:from>
    <xdr:ext cx="762000" cy="259045"/>
    <xdr:sp macro="" textlink="">
      <xdr:nvSpPr>
        <xdr:cNvPr id="96" name="テキスト ボックス 95"/>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○経常収支比率</a:t>
          </a:r>
          <a:r>
            <a:rPr kumimoji="1" lang="en-US" altLang="ja-JP" sz="1100">
              <a:latin typeface="ＭＳ Ｐゴシック"/>
            </a:rPr>
            <a:t>[</a:t>
          </a:r>
          <a:r>
            <a:rPr kumimoji="1" lang="ja-JP" altLang="en-US" sz="1100">
              <a:latin typeface="ＭＳ Ｐゴシック"/>
            </a:rPr>
            <a:t>９６．６％</a:t>
          </a:r>
          <a:r>
            <a:rPr kumimoji="1" lang="en-US" altLang="ja-JP" sz="1100">
              <a:latin typeface="ＭＳ Ｐゴシック"/>
            </a:rPr>
            <a:t>]</a:t>
          </a:r>
        </a:p>
        <a:p>
          <a:endParaRPr kumimoji="1" lang="en-US" altLang="ja-JP" sz="1100">
            <a:latin typeface="ＭＳ Ｐゴシック"/>
          </a:endParaRPr>
        </a:p>
        <a:p>
          <a:r>
            <a:rPr kumimoji="1" lang="ja-JP" altLang="en-US" sz="1100">
              <a:latin typeface="ＭＳ Ｐゴシック"/>
            </a:rPr>
            <a:t>前年度比２．３ポイント増となり、類似団体平均も５．７ポイント上回っている。</a:t>
          </a:r>
          <a:endParaRPr kumimoji="1" lang="en-US" altLang="ja-JP" sz="1100">
            <a:latin typeface="ＭＳ Ｐゴシック"/>
          </a:endParaRPr>
        </a:p>
        <a:p>
          <a:r>
            <a:rPr kumimoji="1" lang="ja-JP" altLang="en-US" sz="1100">
              <a:latin typeface="ＭＳ Ｐゴシック"/>
            </a:rPr>
            <a:t>社会保障費の増加に伴う扶助費の増、長期的な視点に立った据置期間、償還期限の短縮等による公債費の増などにより経常経費が増加し、また臨時財政対策債や地方消費税交付金が大幅に減少し財政構造は硬直化している。</a:t>
          </a:r>
          <a:r>
            <a:rPr lang="ja-JP" altLang="ja-JP" sz="1100" b="0" i="0" baseline="0">
              <a:solidFill>
                <a:schemeClr val="dk1"/>
              </a:solidFill>
              <a:effectLst/>
              <a:latin typeface="+mn-lt"/>
              <a:ea typeface="+mn-ea"/>
              <a:cs typeface="+mn-cs"/>
            </a:rPr>
            <a:t>今後は、「豊前市行財政改革推進プラン」に基づき、人口増対策・企業誘致による収入の増加などの行財政改革を進めるとともに、市税滞納者に対する個別徴収及び法的措置に基づく滞納整理の強化、口座振替の推進等による税収確保や未利用財産の売却に努め財政の健全化を図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131318</xdr:rowOff>
    </xdr:from>
    <xdr:to>
      <xdr:col>7</xdr:col>
      <xdr:colOff>152400</xdr:colOff>
      <xdr:row>63</xdr:row>
      <xdr:rowOff>70866</xdr:rowOff>
    </xdr:to>
    <xdr:cxnSp macro="">
      <xdr:nvCxnSpPr>
        <xdr:cNvPr id="129" name="直線コネクタ 128"/>
        <xdr:cNvCxnSpPr/>
      </xdr:nvCxnSpPr>
      <xdr:spPr>
        <a:xfrm>
          <a:off x="4114800" y="10761218"/>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131318</xdr:rowOff>
    </xdr:from>
    <xdr:to>
      <xdr:col>6</xdr:col>
      <xdr:colOff>0</xdr:colOff>
      <xdr:row>63</xdr:row>
      <xdr:rowOff>32258</xdr:rowOff>
    </xdr:to>
    <xdr:cxnSp macro="">
      <xdr:nvCxnSpPr>
        <xdr:cNvPr id="132" name="直線コネクタ 131"/>
        <xdr:cNvCxnSpPr/>
      </xdr:nvCxnSpPr>
      <xdr:spPr>
        <a:xfrm flipV="1">
          <a:off x="3225800" y="107612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63</xdr:row>
      <xdr:rowOff>32258</xdr:rowOff>
    </xdr:to>
    <xdr:cxnSp macro="">
      <xdr:nvCxnSpPr>
        <xdr:cNvPr id="135" name="直線コネクタ 134"/>
        <xdr:cNvCxnSpPr/>
      </xdr:nvCxnSpPr>
      <xdr:spPr>
        <a:xfrm>
          <a:off x="2336800" y="10722610"/>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7" name="テキスト ボックス 136"/>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49276</xdr:rowOff>
    </xdr:from>
    <xdr:to>
      <xdr:col>3</xdr:col>
      <xdr:colOff>279400</xdr:colOff>
      <xdr:row>62</xdr:row>
      <xdr:rowOff>92710</xdr:rowOff>
    </xdr:to>
    <xdr:cxnSp macro="">
      <xdr:nvCxnSpPr>
        <xdr:cNvPr id="138" name="直線コネクタ 137"/>
        <xdr:cNvCxnSpPr/>
      </xdr:nvCxnSpPr>
      <xdr:spPr>
        <a:xfrm>
          <a:off x="1447800" y="106791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40" name="テキスト ボックス 139"/>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2" name="テキスト ボックス 141"/>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20066</xdr:rowOff>
    </xdr:from>
    <xdr:to>
      <xdr:col>7</xdr:col>
      <xdr:colOff>203200</xdr:colOff>
      <xdr:row>63</xdr:row>
      <xdr:rowOff>121666</xdr:rowOff>
    </xdr:to>
    <xdr:sp macro="" textlink="">
      <xdr:nvSpPr>
        <xdr:cNvPr id="148" name="円/楕円 147"/>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163593</xdr:rowOff>
    </xdr:from>
    <xdr:ext cx="762000" cy="259045"/>
    <xdr:sp macro="" textlink="">
      <xdr:nvSpPr>
        <xdr:cNvPr id="149" name="財政構造の弾力性該当値テキスト"/>
        <xdr:cNvSpPr txBox="1"/>
      </xdr:nvSpPr>
      <xdr:spPr>
        <a:xfrm>
          <a:off x="5041900" y="1079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80518</xdr:rowOff>
    </xdr:from>
    <xdr:to>
      <xdr:col>6</xdr:col>
      <xdr:colOff>50800</xdr:colOff>
      <xdr:row>63</xdr:row>
      <xdr:rowOff>10668</xdr:rowOff>
    </xdr:to>
    <xdr:sp macro="" textlink="">
      <xdr:nvSpPr>
        <xdr:cNvPr id="150" name="円/楕円 149"/>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166895</xdr:rowOff>
    </xdr:from>
    <xdr:ext cx="736600" cy="259045"/>
    <xdr:sp macro="" textlink="">
      <xdr:nvSpPr>
        <xdr:cNvPr id="151" name="テキスト ボックス 150"/>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152908</xdr:rowOff>
    </xdr:from>
    <xdr:to>
      <xdr:col>4</xdr:col>
      <xdr:colOff>533400</xdr:colOff>
      <xdr:row>63</xdr:row>
      <xdr:rowOff>83058</xdr:rowOff>
    </xdr:to>
    <xdr:sp macro="" textlink="">
      <xdr:nvSpPr>
        <xdr:cNvPr id="152" name="円/楕円 151"/>
        <xdr:cNvSpPr/>
      </xdr:nvSpPr>
      <xdr:spPr>
        <a:xfrm>
          <a:off x="3175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67835</xdr:rowOff>
    </xdr:from>
    <xdr:ext cx="762000" cy="259045"/>
    <xdr:sp macro="" textlink="">
      <xdr:nvSpPr>
        <xdr:cNvPr id="153" name="テキスト ボックス 152"/>
        <xdr:cNvSpPr txBox="1"/>
      </xdr:nvSpPr>
      <xdr:spPr>
        <a:xfrm>
          <a:off x="2844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4" name="円/楕円 153"/>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128287</xdr:rowOff>
    </xdr:from>
    <xdr:ext cx="762000" cy="259045"/>
    <xdr:sp macro="" textlink="">
      <xdr:nvSpPr>
        <xdr:cNvPr id="155" name="テキスト ボックス 154"/>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56" name="円/楕円 155"/>
        <xdr:cNvSpPr/>
      </xdr:nvSpPr>
      <xdr:spPr>
        <a:xfrm>
          <a:off x="1397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57" name="テキスト ボックス 156"/>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[122,861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○人口１人当たり人件費・物件費等決算額 </a:t>
          </a:r>
          <a:r>
            <a:rPr kumimoji="1" lang="en-US" altLang="ja-JP" sz="1100">
              <a:latin typeface="ＭＳ Ｐゴシック"/>
            </a:rPr>
            <a:t>[</a:t>
          </a:r>
          <a:r>
            <a:rPr kumimoji="1" lang="ja-JP" altLang="en-US" sz="1100">
              <a:latin typeface="ＭＳ Ｐゴシック"/>
            </a:rPr>
            <a:t>１２２，８６１円</a:t>
          </a:r>
          <a:r>
            <a:rPr kumimoji="1" lang="en-US" altLang="ja-JP" sz="1100">
              <a:latin typeface="ＭＳ Ｐゴシック"/>
            </a:rPr>
            <a:t>]</a:t>
          </a:r>
        </a:p>
        <a:p>
          <a:endParaRPr kumimoji="1" lang="en-US" altLang="ja-JP" sz="1100">
            <a:latin typeface="ＭＳ Ｐゴシック"/>
          </a:endParaRPr>
        </a:p>
        <a:p>
          <a:pPr rtl="0"/>
          <a:r>
            <a:rPr lang="ja-JP" altLang="ja-JP" sz="1100" b="0" i="0" baseline="0">
              <a:solidFill>
                <a:schemeClr val="dk1"/>
              </a:solidFill>
              <a:effectLst/>
              <a:latin typeface="+mn-lt"/>
              <a:ea typeface="+mn-ea"/>
              <a:cs typeface="+mn-cs"/>
            </a:rPr>
            <a:t>昨年度より退職者が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し人件費が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a:t>
          </a:r>
          <a:r>
            <a:rPr lang="ja-JP" altLang="en-US" sz="1100" b="0" i="0" baseline="0">
              <a:solidFill>
                <a:schemeClr val="dk1"/>
              </a:solidFill>
              <a:effectLst/>
              <a:latin typeface="+mn-lt"/>
              <a:ea typeface="+mn-ea"/>
              <a:cs typeface="+mn-cs"/>
            </a:rPr>
            <a:t>ものの</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平成２８年度より一般廃棄物収集運搬業務及び学校給食調理業務を民間委託したことにより物件費が増加したため</a:t>
          </a:r>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人当たりの決算額も増</a:t>
          </a:r>
          <a:r>
            <a:rPr lang="ja-JP" altLang="en-US" sz="1100" b="0" i="0" baseline="0">
              <a:solidFill>
                <a:schemeClr val="dk1"/>
              </a:solidFill>
              <a:effectLst/>
              <a:latin typeface="+mn-lt"/>
              <a:ea typeface="+mn-ea"/>
              <a:cs typeface="+mn-cs"/>
            </a:rPr>
            <a:t>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業務に従事していた職員の多くは配置転換となったため、増加した物件費に対し人件費はほぼ据え置きとなっている。</a:t>
          </a:r>
          <a:endParaRPr lang="ja-JP" altLang="ja-JP" sz="1100">
            <a:effectLst/>
          </a:endParaRPr>
        </a:p>
        <a:p>
          <a:pPr rtl="0"/>
          <a:r>
            <a:rPr lang="ja-JP" altLang="ja-JP" sz="1100" b="0" i="0" baseline="0">
              <a:solidFill>
                <a:schemeClr val="dk1"/>
              </a:solidFill>
              <a:effectLst/>
              <a:latin typeface="+mn-lt"/>
              <a:ea typeface="+mn-ea"/>
              <a:cs typeface="+mn-cs"/>
            </a:rPr>
            <a:t>また、ゴミ処理業務や消防業務を一部事務組合で行っていることもあり類似団体平均を下回っているが、今後も、各種手当の見直しや給与・定員の適正化に取り組むことにより人件費の抑制に努める。</a:t>
          </a:r>
          <a:endParaRPr lang="ja-JP" altLang="ja-JP" sz="1100">
            <a:effectLst/>
          </a:endParaRPr>
        </a:p>
        <a:p>
          <a:endParaRPr kumimoji="1" lang="ja-JP" altLang="en-US" sz="11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168642</xdr:rowOff>
    </xdr:from>
    <xdr:to>
      <xdr:col>7</xdr:col>
      <xdr:colOff>152400</xdr:colOff>
      <xdr:row>81</xdr:row>
      <xdr:rowOff>5156</xdr:rowOff>
    </xdr:to>
    <xdr:cxnSp macro="">
      <xdr:nvCxnSpPr>
        <xdr:cNvPr id="192" name="直線コネクタ 191"/>
        <xdr:cNvCxnSpPr/>
      </xdr:nvCxnSpPr>
      <xdr:spPr>
        <a:xfrm>
          <a:off x="4114800" y="13884642"/>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161382</xdr:rowOff>
    </xdr:from>
    <xdr:ext cx="762000" cy="259045"/>
    <xdr:sp macro="" textlink="">
      <xdr:nvSpPr>
        <xdr:cNvPr id="193" name="人件費・物件費等の状況平均値テキスト"/>
        <xdr:cNvSpPr txBox="1"/>
      </xdr:nvSpPr>
      <xdr:spPr>
        <a:xfrm>
          <a:off x="5041900" y="13877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145445</xdr:rowOff>
    </xdr:from>
    <xdr:to>
      <xdr:col>6</xdr:col>
      <xdr:colOff>0</xdr:colOff>
      <xdr:row>80</xdr:row>
      <xdr:rowOff>168642</xdr:rowOff>
    </xdr:to>
    <xdr:cxnSp macro="">
      <xdr:nvCxnSpPr>
        <xdr:cNvPr id="195" name="直線コネクタ 194"/>
        <xdr:cNvCxnSpPr/>
      </xdr:nvCxnSpPr>
      <xdr:spPr>
        <a:xfrm>
          <a:off x="3225800" y="13861445"/>
          <a:ext cx="889000" cy="2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121882</xdr:rowOff>
    </xdr:from>
    <xdr:to>
      <xdr:col>4</xdr:col>
      <xdr:colOff>482600</xdr:colOff>
      <xdr:row>80</xdr:row>
      <xdr:rowOff>145445</xdr:rowOff>
    </xdr:to>
    <xdr:cxnSp macro="">
      <xdr:nvCxnSpPr>
        <xdr:cNvPr id="198" name="直線コネクタ 197"/>
        <xdr:cNvCxnSpPr/>
      </xdr:nvCxnSpPr>
      <xdr:spPr>
        <a:xfrm>
          <a:off x="2336800" y="13837882"/>
          <a:ext cx="889000" cy="2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111475</xdr:rowOff>
    </xdr:from>
    <xdr:to>
      <xdr:col>3</xdr:col>
      <xdr:colOff>279400</xdr:colOff>
      <xdr:row>80</xdr:row>
      <xdr:rowOff>121882</xdr:rowOff>
    </xdr:to>
    <xdr:cxnSp macro="">
      <xdr:nvCxnSpPr>
        <xdr:cNvPr id="201" name="直線コネクタ 200"/>
        <xdr:cNvCxnSpPr/>
      </xdr:nvCxnSpPr>
      <xdr:spPr>
        <a:xfrm>
          <a:off x="1447800" y="13827475"/>
          <a:ext cx="889000" cy="1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125806</xdr:rowOff>
    </xdr:from>
    <xdr:to>
      <xdr:col>7</xdr:col>
      <xdr:colOff>203200</xdr:colOff>
      <xdr:row>81</xdr:row>
      <xdr:rowOff>55956</xdr:rowOff>
    </xdr:to>
    <xdr:sp macro="" textlink="">
      <xdr:nvSpPr>
        <xdr:cNvPr id="211" name="円/楕円 210"/>
        <xdr:cNvSpPr/>
      </xdr:nvSpPr>
      <xdr:spPr>
        <a:xfrm>
          <a:off x="4902200" y="1384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47083</xdr:rowOff>
    </xdr:from>
    <xdr:ext cx="762000" cy="259045"/>
    <xdr:sp macro="" textlink="">
      <xdr:nvSpPr>
        <xdr:cNvPr id="212" name="人件費・物件費等の状況該当値テキスト"/>
        <xdr:cNvSpPr txBox="1"/>
      </xdr:nvSpPr>
      <xdr:spPr>
        <a:xfrm>
          <a:off x="5041900" y="1376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122,861</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117842</xdr:rowOff>
    </xdr:from>
    <xdr:to>
      <xdr:col>6</xdr:col>
      <xdr:colOff>50800</xdr:colOff>
      <xdr:row>81</xdr:row>
      <xdr:rowOff>47992</xdr:rowOff>
    </xdr:to>
    <xdr:sp macro="" textlink="">
      <xdr:nvSpPr>
        <xdr:cNvPr id="213" name="円/楕円 212"/>
        <xdr:cNvSpPr/>
      </xdr:nvSpPr>
      <xdr:spPr>
        <a:xfrm>
          <a:off x="4064000" y="1383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58169</xdr:rowOff>
    </xdr:from>
    <xdr:ext cx="736600" cy="259045"/>
    <xdr:sp macro="" textlink="">
      <xdr:nvSpPr>
        <xdr:cNvPr id="214" name="テキスト ボックス 213"/>
        <xdr:cNvSpPr txBox="1"/>
      </xdr:nvSpPr>
      <xdr:spPr>
        <a:xfrm>
          <a:off x="3733800" y="13602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94645</xdr:rowOff>
    </xdr:from>
    <xdr:to>
      <xdr:col>4</xdr:col>
      <xdr:colOff>533400</xdr:colOff>
      <xdr:row>81</xdr:row>
      <xdr:rowOff>24795</xdr:rowOff>
    </xdr:to>
    <xdr:sp macro="" textlink="">
      <xdr:nvSpPr>
        <xdr:cNvPr id="215" name="円/楕円 214"/>
        <xdr:cNvSpPr/>
      </xdr:nvSpPr>
      <xdr:spPr>
        <a:xfrm>
          <a:off x="3175000" y="1381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34972</xdr:rowOff>
    </xdr:from>
    <xdr:ext cx="762000" cy="259045"/>
    <xdr:sp macro="" textlink="">
      <xdr:nvSpPr>
        <xdr:cNvPr id="216" name="テキスト ボックス 215"/>
        <xdr:cNvSpPr txBox="1"/>
      </xdr:nvSpPr>
      <xdr:spPr>
        <a:xfrm>
          <a:off x="2844800" y="1357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71082</xdr:rowOff>
    </xdr:from>
    <xdr:to>
      <xdr:col>3</xdr:col>
      <xdr:colOff>330200</xdr:colOff>
      <xdr:row>81</xdr:row>
      <xdr:rowOff>1232</xdr:rowOff>
    </xdr:to>
    <xdr:sp macro="" textlink="">
      <xdr:nvSpPr>
        <xdr:cNvPr id="217" name="円/楕円 216"/>
        <xdr:cNvSpPr/>
      </xdr:nvSpPr>
      <xdr:spPr>
        <a:xfrm>
          <a:off x="2286000" y="1378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11409</xdr:rowOff>
    </xdr:from>
    <xdr:ext cx="762000" cy="259045"/>
    <xdr:sp macro="" textlink="">
      <xdr:nvSpPr>
        <xdr:cNvPr id="218" name="テキスト ボックス 217"/>
        <xdr:cNvSpPr txBox="1"/>
      </xdr:nvSpPr>
      <xdr:spPr>
        <a:xfrm>
          <a:off x="1955800" y="1355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109,254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60675</xdr:rowOff>
    </xdr:from>
    <xdr:to>
      <xdr:col>2</xdr:col>
      <xdr:colOff>127000</xdr:colOff>
      <xdr:row>80</xdr:row>
      <xdr:rowOff>162275</xdr:rowOff>
    </xdr:to>
    <xdr:sp macro="" textlink="">
      <xdr:nvSpPr>
        <xdr:cNvPr id="219" name="円/楕円 218"/>
        <xdr:cNvSpPr/>
      </xdr:nvSpPr>
      <xdr:spPr>
        <a:xfrm>
          <a:off x="1397000" y="1377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1002</xdr:rowOff>
    </xdr:from>
    <xdr:ext cx="762000" cy="259045"/>
    <xdr:sp macro="" textlink="">
      <xdr:nvSpPr>
        <xdr:cNvPr id="220" name="テキスト ボックス 219"/>
        <xdr:cNvSpPr txBox="1"/>
      </xdr:nvSpPr>
      <xdr:spPr>
        <a:xfrm>
          <a:off x="1066800" y="1354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106,666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９８．７</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a:endParaRPr lang="ja-JP" altLang="ja-JP" sz="1400">
            <a:effectLst/>
          </a:endParaRPr>
        </a:p>
        <a:p>
          <a:pPr rtl="0"/>
          <a:r>
            <a:rPr lang="ja-JP" altLang="ja-JP" sz="1100" b="0" i="0" baseline="0">
              <a:solidFill>
                <a:schemeClr val="dk1"/>
              </a:solidFill>
              <a:effectLst/>
              <a:latin typeface="+mn-lt"/>
              <a:ea typeface="+mn-ea"/>
              <a:cs typeface="+mn-cs"/>
            </a:rPr>
            <a:t>類似団体平均を上回っている。今後も年次別の定員適正化計画を策定し、定員管理の適正化に取り組む。また、国・類似団体の動向を踏まえ、適正な給与制度・運用となるよう努める。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86</xdr:row>
      <xdr:rowOff>61384</xdr:rowOff>
    </xdr:to>
    <xdr:cxnSp macro="">
      <xdr:nvCxnSpPr>
        <xdr:cNvPr id="249" name="直線コネクタ 248"/>
        <xdr:cNvCxnSpPr/>
      </xdr:nvCxnSpPr>
      <xdr:spPr>
        <a:xfrm flipV="1">
          <a:off x="17018000" y="13881100"/>
          <a:ext cx="0" cy="924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33461</xdr:rowOff>
    </xdr:from>
    <xdr:ext cx="762000" cy="259045"/>
    <xdr:sp macro="" textlink="">
      <xdr:nvSpPr>
        <xdr:cNvPr id="250" name="給与水準   （国との比較）最小値テキスト"/>
        <xdr:cNvSpPr txBox="1"/>
      </xdr:nvSpPr>
      <xdr:spPr>
        <a:xfrm>
          <a:off x="17106900" y="147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61384</xdr:rowOff>
    </xdr:from>
    <xdr:to>
      <xdr:col>24</xdr:col>
      <xdr:colOff>647700</xdr:colOff>
      <xdr:row>86</xdr:row>
      <xdr:rowOff>61384</xdr:rowOff>
    </xdr:to>
    <xdr:cxnSp macro="">
      <xdr:nvCxnSpPr>
        <xdr:cNvPr id="251" name="直線コネクタ 250"/>
        <xdr:cNvCxnSpPr/>
      </xdr:nvCxnSpPr>
      <xdr:spPr>
        <a:xfrm>
          <a:off x="16929100" y="1480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52"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53" name="直線コネクタ 252"/>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4" name="直線コネクタ 253"/>
        <xdr:cNvCxnSpPr/>
      </xdr:nvCxnSpPr>
      <xdr:spPr>
        <a:xfrm flipV="1">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147338</xdr:rowOff>
    </xdr:from>
    <xdr:ext cx="762000" cy="259045"/>
    <xdr:sp macro="" textlink="">
      <xdr:nvSpPr>
        <xdr:cNvPr id="255" name="給与水準   （国との比較）平均値テキスト"/>
        <xdr:cNvSpPr txBox="1"/>
      </xdr:nvSpPr>
      <xdr:spPr>
        <a:xfrm>
          <a:off x="17106900" y="14206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130811</xdr:rowOff>
    </xdr:from>
    <xdr:to>
      <xdr:col>24</xdr:col>
      <xdr:colOff>609600</xdr:colOff>
      <xdr:row>84</xdr:row>
      <xdr:rowOff>60961</xdr:rowOff>
    </xdr:to>
    <xdr:sp macro="" textlink="">
      <xdr:nvSpPr>
        <xdr:cNvPr id="256" name="フローチャート : 判断 255"/>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82550</xdr:rowOff>
    </xdr:from>
    <xdr:to>
      <xdr:col>23</xdr:col>
      <xdr:colOff>406400</xdr:colOff>
      <xdr:row>84</xdr:row>
      <xdr:rowOff>130811</xdr:rowOff>
    </xdr:to>
    <xdr:cxnSp macro="">
      <xdr:nvCxnSpPr>
        <xdr:cNvPr id="257" name="直線コネクタ 256"/>
        <xdr:cNvCxnSpPr/>
      </xdr:nvCxnSpPr>
      <xdr:spPr>
        <a:xfrm>
          <a:off x="15290800" y="14484350"/>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8" name="フローチャート : 判断 257"/>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59" name="テキスト ボックス 258"/>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66463</xdr:rowOff>
    </xdr:from>
    <xdr:to>
      <xdr:col>22</xdr:col>
      <xdr:colOff>203200</xdr:colOff>
      <xdr:row>84</xdr:row>
      <xdr:rowOff>82550</xdr:rowOff>
    </xdr:to>
    <xdr:cxnSp macro="">
      <xdr:nvCxnSpPr>
        <xdr:cNvPr id="260" name="直線コネクタ 259"/>
        <xdr:cNvCxnSpPr/>
      </xdr:nvCxnSpPr>
      <xdr:spPr>
        <a:xfrm>
          <a:off x="14401800" y="144682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1" name="フローチャート : 判断 260"/>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22877</xdr:rowOff>
    </xdr:from>
    <xdr:ext cx="762000" cy="259045"/>
    <xdr:sp macro="" textlink="">
      <xdr:nvSpPr>
        <xdr:cNvPr id="262" name="テキスト ボックス 261"/>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66463</xdr:rowOff>
    </xdr:from>
    <xdr:to>
      <xdr:col>21</xdr:col>
      <xdr:colOff>0</xdr:colOff>
      <xdr:row>88</xdr:row>
      <xdr:rowOff>48261</xdr:rowOff>
    </xdr:to>
    <xdr:cxnSp macro="">
      <xdr:nvCxnSpPr>
        <xdr:cNvPr id="263" name="直線コネクタ 262"/>
        <xdr:cNvCxnSpPr/>
      </xdr:nvCxnSpPr>
      <xdr:spPr>
        <a:xfrm flipV="1">
          <a:off x="13512800" y="14468263"/>
          <a:ext cx="889000" cy="66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66463</xdr:rowOff>
    </xdr:from>
    <xdr:to>
      <xdr:col>21</xdr:col>
      <xdr:colOff>50800</xdr:colOff>
      <xdr:row>83</xdr:row>
      <xdr:rowOff>168063</xdr:rowOff>
    </xdr:to>
    <xdr:sp macro="" textlink="">
      <xdr:nvSpPr>
        <xdr:cNvPr id="264" name="フローチャート : 判断 263"/>
        <xdr:cNvSpPr/>
      </xdr:nvSpPr>
      <xdr:spPr>
        <a:xfrm>
          <a:off x="14351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6790</xdr:rowOff>
    </xdr:from>
    <xdr:ext cx="762000" cy="259045"/>
    <xdr:sp macro="" textlink="">
      <xdr:nvSpPr>
        <xdr:cNvPr id="265" name="テキスト ボックス 264"/>
        <xdr:cNvSpPr txBox="1"/>
      </xdr:nvSpPr>
      <xdr:spPr>
        <a:xfrm>
          <a:off x="14020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6" name="フローチャート : 判断 265"/>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7" name="テキスト ボックス 266"/>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3" name="円/楕円 272"/>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4"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6" name="テキスト ボックス 275"/>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31750</xdr:rowOff>
    </xdr:from>
    <xdr:to>
      <xdr:col>22</xdr:col>
      <xdr:colOff>254000</xdr:colOff>
      <xdr:row>84</xdr:row>
      <xdr:rowOff>133350</xdr:rowOff>
    </xdr:to>
    <xdr:sp macro="" textlink="">
      <xdr:nvSpPr>
        <xdr:cNvPr id="277" name="円/楕円 276"/>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118127</xdr:rowOff>
    </xdr:from>
    <xdr:ext cx="762000" cy="259045"/>
    <xdr:sp macro="" textlink="">
      <xdr:nvSpPr>
        <xdr:cNvPr id="278" name="テキスト ボックス 277"/>
        <xdr:cNvSpPr txBox="1"/>
      </xdr:nvSpPr>
      <xdr:spPr>
        <a:xfrm>
          <a:off x="14909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15663</xdr:rowOff>
    </xdr:from>
    <xdr:to>
      <xdr:col>21</xdr:col>
      <xdr:colOff>50800</xdr:colOff>
      <xdr:row>84</xdr:row>
      <xdr:rowOff>117263</xdr:rowOff>
    </xdr:to>
    <xdr:sp macro="" textlink="">
      <xdr:nvSpPr>
        <xdr:cNvPr id="279" name="円/楕円 278"/>
        <xdr:cNvSpPr/>
      </xdr:nvSpPr>
      <xdr:spPr>
        <a:xfrm>
          <a:off x="14351000" y="144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102040</xdr:rowOff>
    </xdr:from>
    <xdr:ext cx="762000" cy="259045"/>
    <xdr:sp macro="" textlink="">
      <xdr:nvSpPr>
        <xdr:cNvPr id="280" name="テキスト ボックス 279"/>
        <xdr:cNvSpPr txBox="1"/>
      </xdr:nvSpPr>
      <xdr:spPr>
        <a:xfrm>
          <a:off x="14020800" y="1450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168911</xdr:rowOff>
    </xdr:from>
    <xdr:to>
      <xdr:col>19</xdr:col>
      <xdr:colOff>533400</xdr:colOff>
      <xdr:row>88</xdr:row>
      <xdr:rowOff>99061</xdr:rowOff>
    </xdr:to>
    <xdr:sp macro="" textlink="">
      <xdr:nvSpPr>
        <xdr:cNvPr id="281" name="円/楕円 280"/>
        <xdr:cNvSpPr/>
      </xdr:nvSpPr>
      <xdr:spPr>
        <a:xfrm>
          <a:off x="13462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83838</xdr:rowOff>
    </xdr:from>
    <xdr:ext cx="762000" cy="259045"/>
    <xdr:sp macro="" textlink="">
      <xdr:nvSpPr>
        <xdr:cNvPr id="282" name="テキスト ボックス 281"/>
        <xdr:cNvSpPr txBox="1"/>
      </xdr:nvSpPr>
      <xdr:spPr>
        <a:xfrm>
          <a:off x="13131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a:t>
          </a:r>
          <a:r>
            <a:rPr lang="en-US" altLang="ja-JP" sz="1100" b="0" i="0" baseline="0">
              <a:solidFill>
                <a:schemeClr val="dk1"/>
              </a:solidFill>
              <a:effectLst/>
              <a:latin typeface="+mn-lt"/>
              <a:ea typeface="+mn-ea"/>
              <a:cs typeface="+mn-cs"/>
            </a:rPr>
            <a:t>1,000</a:t>
          </a:r>
          <a:r>
            <a:rPr lang="ja-JP" altLang="ja-JP" sz="1100" b="0" i="0" baseline="0">
              <a:solidFill>
                <a:schemeClr val="dk1"/>
              </a:solidFill>
              <a:effectLst/>
              <a:latin typeface="+mn-lt"/>
              <a:ea typeface="+mn-ea"/>
              <a:cs typeface="+mn-cs"/>
            </a:rPr>
            <a:t>人当たり職員数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７．</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人 </a:t>
          </a:r>
          <a:r>
            <a:rPr lang="en-US" altLang="ja-JP" sz="1100" b="0" i="0" baseline="0">
              <a:solidFill>
                <a:schemeClr val="dk1"/>
              </a:solidFill>
              <a:effectLst/>
              <a:latin typeface="+mn-lt"/>
              <a:ea typeface="+mn-ea"/>
              <a:cs typeface="+mn-cs"/>
            </a:rPr>
            <a:t>]</a:t>
          </a: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過去からの新規採用抑制により類似団体平均を０．</a:t>
          </a:r>
          <a:r>
            <a:rPr lang="ja-JP" altLang="en-US" sz="1100" b="0" i="0" baseline="0">
              <a:solidFill>
                <a:schemeClr val="dk1"/>
              </a:solidFill>
              <a:effectLst/>
              <a:latin typeface="+mn-lt"/>
              <a:ea typeface="+mn-ea"/>
              <a:cs typeface="+mn-cs"/>
            </a:rPr>
            <a:t>６７</a:t>
          </a:r>
          <a:r>
            <a:rPr lang="ja-JP" altLang="ja-JP" sz="1100" b="0" i="0" baseline="0">
              <a:solidFill>
                <a:schemeClr val="dk1"/>
              </a:solidFill>
              <a:effectLst/>
              <a:latin typeface="+mn-lt"/>
              <a:ea typeface="+mn-ea"/>
              <a:cs typeface="+mn-cs"/>
            </a:rPr>
            <a:t>人下回っている。「職員数を２１５人体制とする」目標を設定し、今後も定員管理の適正化に取り組む。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4" name="直線コネクタ 313"/>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5"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6" name="直線コネクタ 315"/>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7"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8" name="直線コネクタ 317"/>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53884</xdr:rowOff>
    </xdr:from>
    <xdr:to>
      <xdr:col>24</xdr:col>
      <xdr:colOff>558800</xdr:colOff>
      <xdr:row>61</xdr:row>
      <xdr:rowOff>62502</xdr:rowOff>
    </xdr:to>
    <xdr:cxnSp macro="">
      <xdr:nvCxnSpPr>
        <xdr:cNvPr id="319" name="直線コネクタ 318"/>
        <xdr:cNvCxnSpPr/>
      </xdr:nvCxnSpPr>
      <xdr:spPr>
        <a:xfrm flipV="1">
          <a:off x="16179800" y="10512334"/>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0"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1" name="フローチャート : 判断 320"/>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62502</xdr:rowOff>
    </xdr:to>
    <xdr:cxnSp macro="">
      <xdr:nvCxnSpPr>
        <xdr:cNvPr id="322" name="直線コネクタ 321"/>
        <xdr:cNvCxnSpPr/>
      </xdr:nvCxnSpPr>
      <xdr:spPr>
        <a:xfrm>
          <a:off x="15290800" y="10505440"/>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3" name="フローチャート : 判断 322"/>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4" name="テキスト ボックス 323"/>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45266</xdr:rowOff>
    </xdr:from>
    <xdr:to>
      <xdr:col>22</xdr:col>
      <xdr:colOff>203200</xdr:colOff>
      <xdr:row>61</xdr:row>
      <xdr:rowOff>46990</xdr:rowOff>
    </xdr:to>
    <xdr:cxnSp macro="">
      <xdr:nvCxnSpPr>
        <xdr:cNvPr id="325" name="直線コネクタ 324"/>
        <xdr:cNvCxnSpPr/>
      </xdr:nvCxnSpPr>
      <xdr:spPr>
        <a:xfrm>
          <a:off x="14401800" y="10503716"/>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6" name="フローチャート : 判断 325"/>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7" name="テキスト ボックス 326"/>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12519</xdr:rowOff>
    </xdr:from>
    <xdr:to>
      <xdr:col>21</xdr:col>
      <xdr:colOff>0</xdr:colOff>
      <xdr:row>61</xdr:row>
      <xdr:rowOff>45266</xdr:rowOff>
    </xdr:to>
    <xdr:cxnSp macro="">
      <xdr:nvCxnSpPr>
        <xdr:cNvPr id="328" name="直線コネクタ 327"/>
        <xdr:cNvCxnSpPr/>
      </xdr:nvCxnSpPr>
      <xdr:spPr>
        <a:xfrm>
          <a:off x="13512800" y="10470969"/>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29" name="フローチャート : 判断 328"/>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0" name="テキスト ボックス 329"/>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1" name="フローチャート : 判断 330"/>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2" name="テキスト ボックス 331"/>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3084</xdr:rowOff>
    </xdr:from>
    <xdr:to>
      <xdr:col>24</xdr:col>
      <xdr:colOff>609600</xdr:colOff>
      <xdr:row>61</xdr:row>
      <xdr:rowOff>104684</xdr:rowOff>
    </xdr:to>
    <xdr:sp macro="" textlink="">
      <xdr:nvSpPr>
        <xdr:cNvPr id="338" name="円/楕円 337"/>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19611</xdr:rowOff>
    </xdr:from>
    <xdr:ext cx="762000" cy="259045"/>
    <xdr:sp macro="" textlink="">
      <xdr:nvSpPr>
        <xdr:cNvPr id="339" name="定員管理の状況該当値テキスト"/>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11702</xdr:rowOff>
    </xdr:from>
    <xdr:to>
      <xdr:col>23</xdr:col>
      <xdr:colOff>457200</xdr:colOff>
      <xdr:row>61</xdr:row>
      <xdr:rowOff>113302</xdr:rowOff>
    </xdr:to>
    <xdr:sp macro="" textlink="">
      <xdr:nvSpPr>
        <xdr:cNvPr id="340" name="円/楕円 339"/>
        <xdr:cNvSpPr/>
      </xdr:nvSpPr>
      <xdr:spPr>
        <a:xfrm>
          <a:off x="16129000" y="1047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123479</xdr:rowOff>
    </xdr:from>
    <xdr:ext cx="736600" cy="259045"/>
    <xdr:sp macro="" textlink="">
      <xdr:nvSpPr>
        <xdr:cNvPr id="341" name="テキスト ボックス 340"/>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2" name="円/楕円 341"/>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43" name="テキスト ボックス 342"/>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165916</xdr:rowOff>
    </xdr:from>
    <xdr:to>
      <xdr:col>21</xdr:col>
      <xdr:colOff>50800</xdr:colOff>
      <xdr:row>61</xdr:row>
      <xdr:rowOff>96066</xdr:rowOff>
    </xdr:to>
    <xdr:sp macro="" textlink="">
      <xdr:nvSpPr>
        <xdr:cNvPr id="344" name="円/楕円 343"/>
        <xdr:cNvSpPr/>
      </xdr:nvSpPr>
      <xdr:spPr>
        <a:xfrm>
          <a:off x="143510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106243</xdr:rowOff>
    </xdr:from>
    <xdr:ext cx="762000" cy="259045"/>
    <xdr:sp macro="" textlink="">
      <xdr:nvSpPr>
        <xdr:cNvPr id="345" name="テキスト ボックス 344"/>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133169</xdr:rowOff>
    </xdr:from>
    <xdr:to>
      <xdr:col>19</xdr:col>
      <xdr:colOff>533400</xdr:colOff>
      <xdr:row>61</xdr:row>
      <xdr:rowOff>63319</xdr:rowOff>
    </xdr:to>
    <xdr:sp macro="" textlink="">
      <xdr:nvSpPr>
        <xdr:cNvPr id="346" name="円/楕円 345"/>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73496</xdr:rowOff>
    </xdr:from>
    <xdr:ext cx="762000" cy="259045"/>
    <xdr:sp macro="" textlink="">
      <xdr:nvSpPr>
        <xdr:cNvPr id="347" name="テキスト ボックス 346"/>
        <xdr:cNvSpPr txBox="1"/>
      </xdr:nvSpPr>
      <xdr:spPr>
        <a:xfrm>
          <a:off x="13131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　</a:t>
          </a:r>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９．１</a:t>
          </a:r>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a:t>
          </a:r>
        </a:p>
        <a:p>
          <a:pPr rtl="0" eaLnBrk="1" fontAlgn="auto" latinLnBrk="0" hangingPunct="1"/>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類似団体平均を下回っている。ここ数年、減少傾向にあるものの</a:t>
          </a:r>
          <a:r>
            <a:rPr lang="ja-JP" altLang="en-US" sz="1100" b="0" i="0" baseline="0">
              <a:solidFill>
                <a:schemeClr val="dk1"/>
              </a:solidFill>
              <a:effectLst/>
              <a:latin typeface="+mn-lt"/>
              <a:ea typeface="+mn-ea"/>
              <a:cs typeface="+mn-cs"/>
            </a:rPr>
            <a:t>今年度は据置期間を圧縮した借入を実施したことによる元利償還金の増等により０．２ポイント悪化し、</a:t>
          </a:r>
          <a:r>
            <a:rPr lang="ja-JP" altLang="ja-JP" sz="1100" b="0" i="0" baseline="0">
              <a:solidFill>
                <a:schemeClr val="dk1"/>
              </a:solidFill>
              <a:effectLst/>
              <a:latin typeface="+mn-lt"/>
              <a:ea typeface="+mn-ea"/>
              <a:cs typeface="+mn-cs"/>
            </a:rPr>
            <a:t>依然として高水準で推移している。経済対策等により実施した事業の元利償還金及び準元利償還金（主に下水道事業）が多額であることが原因の１つと考えられる。</a:t>
          </a:r>
          <a:endParaRPr lang="ja-JP" altLang="ja-JP" sz="1400">
            <a:effectLst/>
          </a:endParaRPr>
        </a:p>
        <a:p>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防災行政無線等の大型事業により実質公債費比率は同程度を推移するとみられるが、</a:t>
          </a:r>
          <a:r>
            <a:rPr lang="ja-JP" altLang="ja-JP" sz="1100" b="0" i="0" baseline="0">
              <a:solidFill>
                <a:schemeClr val="dk1"/>
              </a:solidFill>
              <a:effectLst/>
              <a:latin typeface="+mn-lt"/>
              <a:ea typeface="+mn-ea"/>
              <a:cs typeface="+mn-cs"/>
            </a:rPr>
            <a:t>財政計画に基づき新規地方債の発行抑制や繰上償還を行うなど、さらなる健全化に努める。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6" name="直線コネクタ 375"/>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7"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8" name="直線コネクタ 377"/>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9"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0" name="直線コネクタ 379"/>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38523</xdr:rowOff>
    </xdr:from>
    <xdr:to>
      <xdr:col>24</xdr:col>
      <xdr:colOff>558800</xdr:colOff>
      <xdr:row>40</xdr:row>
      <xdr:rowOff>54610</xdr:rowOff>
    </xdr:to>
    <xdr:cxnSp macro="">
      <xdr:nvCxnSpPr>
        <xdr:cNvPr id="381" name="直線コネクタ 380"/>
        <xdr:cNvCxnSpPr/>
      </xdr:nvCxnSpPr>
      <xdr:spPr>
        <a:xfrm>
          <a:off x="16179800" y="689652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2"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3" name="フローチャート : 判断 382"/>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86783</xdr:rowOff>
    </xdr:to>
    <xdr:cxnSp macro="">
      <xdr:nvCxnSpPr>
        <xdr:cNvPr id="384" name="直線コネクタ 383"/>
        <xdr:cNvCxnSpPr/>
      </xdr:nvCxnSpPr>
      <xdr:spPr>
        <a:xfrm flipV="1">
          <a:off x="15290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5" name="フローチャート : 判断 384"/>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6" name="テキスト ボックス 385"/>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86783</xdr:rowOff>
    </xdr:from>
    <xdr:to>
      <xdr:col>22</xdr:col>
      <xdr:colOff>203200</xdr:colOff>
      <xdr:row>41</xdr:row>
      <xdr:rowOff>11854</xdr:rowOff>
    </xdr:to>
    <xdr:cxnSp macro="">
      <xdr:nvCxnSpPr>
        <xdr:cNvPr id="387" name="直線コネクタ 386"/>
        <xdr:cNvCxnSpPr/>
      </xdr:nvCxnSpPr>
      <xdr:spPr>
        <a:xfrm flipV="1">
          <a:off x="14401800" y="694478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8" name="フローチャート : 判断 387"/>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9" name="テキスト ボックス 388"/>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11854</xdr:rowOff>
    </xdr:from>
    <xdr:to>
      <xdr:col>21</xdr:col>
      <xdr:colOff>0</xdr:colOff>
      <xdr:row>41</xdr:row>
      <xdr:rowOff>108373</xdr:rowOff>
    </xdr:to>
    <xdr:cxnSp macro="">
      <xdr:nvCxnSpPr>
        <xdr:cNvPr id="390" name="直線コネクタ 389"/>
        <xdr:cNvCxnSpPr/>
      </xdr:nvCxnSpPr>
      <xdr:spPr>
        <a:xfrm flipV="1">
          <a:off x="13512800" y="704130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1" name="フローチャート : 判断 390"/>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2" name="テキスト ボックス 391"/>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3" name="フローチャート :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400" name="円/楕円 399"/>
        <xdr:cNvSpPr/>
      </xdr:nvSpPr>
      <xdr:spPr>
        <a:xfrm>
          <a:off x="169672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20337</xdr:rowOff>
    </xdr:from>
    <xdr:ext cx="762000" cy="259045"/>
    <xdr:sp macro="" textlink="">
      <xdr:nvSpPr>
        <xdr:cNvPr id="401" name="公債費負担の状況該当値テキスト"/>
        <xdr:cNvSpPr txBox="1"/>
      </xdr:nvSpPr>
      <xdr:spPr>
        <a:xfrm>
          <a:off x="17106900" y="670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402" name="円/楕円 401"/>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403" name="テキスト ボックス 402"/>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35983</xdr:rowOff>
    </xdr:from>
    <xdr:to>
      <xdr:col>22</xdr:col>
      <xdr:colOff>254000</xdr:colOff>
      <xdr:row>40</xdr:row>
      <xdr:rowOff>137583</xdr:rowOff>
    </xdr:to>
    <xdr:sp macro="" textlink="">
      <xdr:nvSpPr>
        <xdr:cNvPr id="404" name="円/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405" name="テキスト ボックス 40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132504</xdr:rowOff>
    </xdr:from>
    <xdr:to>
      <xdr:col>21</xdr:col>
      <xdr:colOff>50800</xdr:colOff>
      <xdr:row>41</xdr:row>
      <xdr:rowOff>62654</xdr:rowOff>
    </xdr:to>
    <xdr:sp macro="" textlink="">
      <xdr:nvSpPr>
        <xdr:cNvPr id="406" name="円/楕円 405"/>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72831</xdr:rowOff>
    </xdr:from>
    <xdr:ext cx="762000" cy="259045"/>
    <xdr:sp macro="" textlink="">
      <xdr:nvSpPr>
        <xdr:cNvPr id="407" name="テキスト ボックス 406"/>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8" name="円/楕円 407"/>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409" name="テキスト ボックス 408"/>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○将来負担比率 </a:t>
          </a:r>
          <a:r>
            <a:rPr kumimoji="1" lang="en-US" altLang="ja-JP" sz="1100">
              <a:latin typeface="ＭＳ Ｐゴシック"/>
            </a:rPr>
            <a:t>[</a:t>
          </a:r>
          <a:r>
            <a:rPr kumimoji="1" lang="ja-JP" altLang="en-US" sz="1100">
              <a:latin typeface="ＭＳ Ｐゴシック"/>
            </a:rPr>
            <a:t>６０．４％</a:t>
          </a:r>
          <a:r>
            <a:rPr kumimoji="1" lang="en-US" altLang="ja-JP" sz="1100">
              <a:latin typeface="ＭＳ Ｐゴシック"/>
            </a:rPr>
            <a:t>]</a:t>
          </a:r>
        </a:p>
        <a:p>
          <a:endParaRPr kumimoji="1" lang="en-US" altLang="ja-JP" sz="1100">
            <a:latin typeface="ＭＳ Ｐゴシック"/>
          </a:endParaRPr>
        </a:p>
        <a:p>
          <a:r>
            <a:rPr kumimoji="1" lang="ja-JP" altLang="en-US" sz="1100">
              <a:latin typeface="ＭＳ Ｐゴシック"/>
            </a:rPr>
            <a:t>類似団体平均を８．１ポイント上回っているものの、前年度と比較すると４．８ポイント良化している。これは将来負担比率の算定の分子となる「公営企業債等繰入見込額」が工業用地造成事業特別会計の造成地売却による繰上償還を実施したこと等により約２０３百万円減少したためである。また、「地方債の現在高」が今年度繰上償還（２０６百万円）等により約２８２百万円減少したためである。</a:t>
          </a:r>
          <a:endParaRPr kumimoji="1" lang="en-US" altLang="ja-JP" sz="1100">
            <a:latin typeface="ＭＳ Ｐゴシック"/>
          </a:endParaRPr>
        </a:p>
        <a:p>
          <a:r>
            <a:rPr kumimoji="1" lang="ja-JP" altLang="en-US" sz="1100">
              <a:latin typeface="ＭＳ Ｐゴシック"/>
            </a:rPr>
            <a:t>今後の見込は大きな変動はなく本年の数値前後で推移すると予想される。</a:t>
          </a:r>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38" name="直線コネクタ 437"/>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39"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0" name="直線コネクタ 439"/>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113284</xdr:rowOff>
    </xdr:from>
    <xdr:to>
      <xdr:col>24</xdr:col>
      <xdr:colOff>558800</xdr:colOff>
      <xdr:row>16</xdr:row>
      <xdr:rowOff>151892</xdr:rowOff>
    </xdr:to>
    <xdr:cxnSp macro="">
      <xdr:nvCxnSpPr>
        <xdr:cNvPr id="443" name="直線コネクタ 442"/>
        <xdr:cNvCxnSpPr/>
      </xdr:nvCxnSpPr>
      <xdr:spPr>
        <a:xfrm flipV="1">
          <a:off x="16179800" y="28564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4"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5" name="フローチャート : 判断 444"/>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151892</xdr:rowOff>
    </xdr:from>
    <xdr:to>
      <xdr:col>23</xdr:col>
      <xdr:colOff>406400</xdr:colOff>
      <xdr:row>17</xdr:row>
      <xdr:rowOff>48810</xdr:rowOff>
    </xdr:to>
    <xdr:cxnSp macro="">
      <xdr:nvCxnSpPr>
        <xdr:cNvPr id="446" name="直線コネクタ 445"/>
        <xdr:cNvCxnSpPr/>
      </xdr:nvCxnSpPr>
      <xdr:spPr>
        <a:xfrm flipV="1">
          <a:off x="15290800" y="28950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7" name="フローチャート : 判断 446"/>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145305</xdr:rowOff>
    </xdr:from>
    <xdr:ext cx="736600" cy="259045"/>
    <xdr:sp macro="" textlink="">
      <xdr:nvSpPr>
        <xdr:cNvPr id="448" name="テキスト ボックス 447"/>
        <xdr:cNvSpPr txBox="1"/>
      </xdr:nvSpPr>
      <xdr:spPr>
        <a:xfrm>
          <a:off x="15798800" y="254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19050</xdr:rowOff>
    </xdr:from>
    <xdr:to>
      <xdr:col>22</xdr:col>
      <xdr:colOff>203200</xdr:colOff>
      <xdr:row>17</xdr:row>
      <xdr:rowOff>48810</xdr:rowOff>
    </xdr:to>
    <xdr:cxnSp macro="">
      <xdr:nvCxnSpPr>
        <xdr:cNvPr id="449" name="直線コネクタ 448"/>
        <xdr:cNvCxnSpPr/>
      </xdr:nvCxnSpPr>
      <xdr:spPr>
        <a:xfrm>
          <a:off x="14401800" y="2933700"/>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0" name="フローチャート : 判断 449"/>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6028</xdr:rowOff>
    </xdr:from>
    <xdr:ext cx="762000" cy="259045"/>
    <xdr:sp macro="" textlink="">
      <xdr:nvSpPr>
        <xdr:cNvPr id="451" name="テキスト ボックス 450"/>
        <xdr:cNvSpPr txBox="1"/>
      </xdr:nvSpPr>
      <xdr:spPr>
        <a:xfrm>
          <a:off x="14909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19050</xdr:rowOff>
    </xdr:from>
    <xdr:to>
      <xdr:col>21</xdr:col>
      <xdr:colOff>0</xdr:colOff>
      <xdr:row>17</xdr:row>
      <xdr:rowOff>97875</xdr:rowOff>
    </xdr:to>
    <xdr:cxnSp macro="">
      <xdr:nvCxnSpPr>
        <xdr:cNvPr id="452" name="直線コネクタ 451"/>
        <xdr:cNvCxnSpPr/>
      </xdr:nvCxnSpPr>
      <xdr:spPr>
        <a:xfrm flipV="1">
          <a:off x="13512800" y="2933700"/>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3" name="フローチャート : 判断 452"/>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42223</xdr:rowOff>
    </xdr:from>
    <xdr:ext cx="762000" cy="259045"/>
    <xdr:sp macro="" textlink="">
      <xdr:nvSpPr>
        <xdr:cNvPr id="454" name="テキスト ボックス 453"/>
        <xdr:cNvSpPr txBox="1"/>
      </xdr:nvSpPr>
      <xdr:spPr>
        <a:xfrm>
          <a:off x="14020800" y="261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5" name="フローチャート : 判断 454"/>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129896</xdr:rowOff>
    </xdr:from>
    <xdr:ext cx="762000" cy="259045"/>
    <xdr:sp macro="" textlink="">
      <xdr:nvSpPr>
        <xdr:cNvPr id="456" name="テキスト ボックス 455"/>
        <xdr:cNvSpPr txBox="1"/>
      </xdr:nvSpPr>
      <xdr:spPr>
        <a:xfrm>
          <a:off x="13131800" y="270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62484</xdr:rowOff>
    </xdr:from>
    <xdr:to>
      <xdr:col>24</xdr:col>
      <xdr:colOff>609600</xdr:colOff>
      <xdr:row>16</xdr:row>
      <xdr:rowOff>164084</xdr:rowOff>
    </xdr:to>
    <xdr:sp macro="" textlink="">
      <xdr:nvSpPr>
        <xdr:cNvPr id="462" name="円/楕円 461"/>
        <xdr:cNvSpPr/>
      </xdr:nvSpPr>
      <xdr:spPr>
        <a:xfrm>
          <a:off x="16967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34561</xdr:rowOff>
    </xdr:from>
    <xdr:ext cx="762000" cy="259045"/>
    <xdr:sp macro="" textlink="">
      <xdr:nvSpPr>
        <xdr:cNvPr id="463" name="将来負担の状況該当値テキスト"/>
        <xdr:cNvSpPr txBox="1"/>
      </xdr:nvSpPr>
      <xdr:spPr>
        <a:xfrm>
          <a:off x="17106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101092</xdr:rowOff>
    </xdr:from>
    <xdr:to>
      <xdr:col>23</xdr:col>
      <xdr:colOff>457200</xdr:colOff>
      <xdr:row>17</xdr:row>
      <xdr:rowOff>31242</xdr:rowOff>
    </xdr:to>
    <xdr:sp macro="" textlink="">
      <xdr:nvSpPr>
        <xdr:cNvPr id="464" name="円/楕円 463"/>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16019</xdr:rowOff>
    </xdr:from>
    <xdr:ext cx="736600" cy="259045"/>
    <xdr:sp macro="" textlink="">
      <xdr:nvSpPr>
        <xdr:cNvPr id="465" name="テキスト ボックス 464"/>
        <xdr:cNvSpPr txBox="1"/>
      </xdr:nvSpPr>
      <xdr:spPr>
        <a:xfrm>
          <a:off x="15798800" y="293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169460</xdr:rowOff>
    </xdr:from>
    <xdr:to>
      <xdr:col>22</xdr:col>
      <xdr:colOff>254000</xdr:colOff>
      <xdr:row>17</xdr:row>
      <xdr:rowOff>99610</xdr:rowOff>
    </xdr:to>
    <xdr:sp macro="" textlink="">
      <xdr:nvSpPr>
        <xdr:cNvPr id="466" name="円/楕円 465"/>
        <xdr:cNvSpPr/>
      </xdr:nvSpPr>
      <xdr:spPr>
        <a:xfrm>
          <a:off x="15240000" y="291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84387</xdr:rowOff>
    </xdr:from>
    <xdr:ext cx="762000" cy="259045"/>
    <xdr:sp macro="" textlink="">
      <xdr:nvSpPr>
        <xdr:cNvPr id="467" name="テキスト ボックス 466"/>
        <xdr:cNvSpPr txBox="1"/>
      </xdr:nvSpPr>
      <xdr:spPr>
        <a:xfrm>
          <a:off x="14909800" y="29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139700</xdr:rowOff>
    </xdr:from>
    <xdr:to>
      <xdr:col>21</xdr:col>
      <xdr:colOff>50800</xdr:colOff>
      <xdr:row>17</xdr:row>
      <xdr:rowOff>69850</xdr:rowOff>
    </xdr:to>
    <xdr:sp macro="" textlink="">
      <xdr:nvSpPr>
        <xdr:cNvPr id="468" name="円/楕円 467"/>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54627</xdr:rowOff>
    </xdr:from>
    <xdr:ext cx="762000" cy="259045"/>
    <xdr:sp macro="" textlink="">
      <xdr:nvSpPr>
        <xdr:cNvPr id="469" name="テキスト ボックス 468"/>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47075</xdr:rowOff>
    </xdr:from>
    <xdr:to>
      <xdr:col>19</xdr:col>
      <xdr:colOff>533400</xdr:colOff>
      <xdr:row>17</xdr:row>
      <xdr:rowOff>148675</xdr:rowOff>
    </xdr:to>
    <xdr:sp macro="" textlink="">
      <xdr:nvSpPr>
        <xdr:cNvPr id="470" name="円/楕円 469"/>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133452</xdr:rowOff>
    </xdr:from>
    <xdr:ext cx="762000" cy="259045"/>
    <xdr:sp macro="" textlink="">
      <xdr:nvSpPr>
        <xdr:cNvPr id="471" name="テキスト ボックス 470"/>
        <xdr:cNvSpPr txBox="1"/>
      </xdr:nvSpPr>
      <xdr:spPr>
        <a:xfrm>
          <a:off x="13131800" y="304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類似団体平均とほぼ同等の経常収支比率となっている。これは、ゴミ処理業務や消防業務を一部事務組合で行っており、その人件費についても負担金として支出しているためである。また、調整手当・特殊勤務手当の廃止、大幅な人員削減を行ったこともその一因となっている。</a:t>
          </a:r>
          <a:endParaRPr lang="ja-JP" altLang="ja-JP" sz="1400">
            <a:effectLst/>
          </a:endParaRPr>
        </a:p>
        <a:p>
          <a:r>
            <a:rPr lang="ja-JP" altLang="ja-JP" sz="1100">
              <a:solidFill>
                <a:schemeClr val="dk1"/>
              </a:solidFill>
              <a:effectLst/>
              <a:latin typeface="+mn-lt"/>
              <a:ea typeface="+mn-ea"/>
              <a:cs typeface="+mn-cs"/>
            </a:rPr>
            <a:t>また、前年度比</a:t>
          </a:r>
          <a:r>
            <a:rPr lang="ja-JP" altLang="en-US" sz="1100">
              <a:solidFill>
                <a:schemeClr val="dk1"/>
              </a:solidFill>
              <a:effectLst/>
              <a:latin typeface="+mn-lt"/>
              <a:ea typeface="+mn-ea"/>
              <a:cs typeface="+mn-cs"/>
            </a:rPr>
            <a:t>０．５</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した要因は、退職者</a:t>
          </a:r>
          <a:r>
            <a:rPr lang="ja-JP" altLang="en-US" sz="1100">
              <a:solidFill>
                <a:schemeClr val="dk1"/>
              </a:solidFill>
              <a:effectLst/>
              <a:latin typeface="+mn-lt"/>
              <a:ea typeface="+mn-ea"/>
              <a:cs typeface="+mn-cs"/>
            </a:rPr>
            <a:t>数の減及び負担率変更に伴う共済負担金の減</a:t>
          </a:r>
          <a:r>
            <a:rPr lang="ja-JP" altLang="ja-JP" sz="1100">
              <a:solidFill>
                <a:schemeClr val="dk1"/>
              </a:solidFill>
              <a:effectLst/>
              <a:latin typeface="+mn-lt"/>
              <a:ea typeface="+mn-ea"/>
              <a:cs typeface="+mn-cs"/>
            </a:rPr>
            <a:t>によるものである。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168910</xdr:rowOff>
    </xdr:from>
    <xdr:to>
      <xdr:col>7</xdr:col>
      <xdr:colOff>15875</xdr:colOff>
      <xdr:row>36</xdr:row>
      <xdr:rowOff>35560</xdr:rowOff>
    </xdr:to>
    <xdr:cxnSp macro="">
      <xdr:nvCxnSpPr>
        <xdr:cNvPr id="66" name="直線コネクタ 65"/>
        <xdr:cNvCxnSpPr/>
      </xdr:nvCxnSpPr>
      <xdr:spPr>
        <a:xfrm flipV="1">
          <a:off x="3987800" y="61696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97807</xdr:rowOff>
    </xdr:from>
    <xdr:ext cx="762000" cy="259045"/>
    <xdr:sp macro="" textlink="">
      <xdr:nvSpPr>
        <xdr:cNvPr id="67" name="人件費平均値テキスト"/>
        <xdr:cNvSpPr txBox="1"/>
      </xdr:nvSpPr>
      <xdr:spPr>
        <a:xfrm>
          <a:off x="4914900" y="6098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20320</xdr:rowOff>
    </xdr:from>
    <xdr:to>
      <xdr:col>5</xdr:col>
      <xdr:colOff>549275</xdr:colOff>
      <xdr:row>36</xdr:row>
      <xdr:rowOff>35560</xdr:rowOff>
    </xdr:to>
    <xdr:cxnSp macro="">
      <xdr:nvCxnSpPr>
        <xdr:cNvPr id="69" name="直線コネクタ 68"/>
        <xdr:cNvCxnSpPr/>
      </xdr:nvCxnSpPr>
      <xdr:spPr>
        <a:xfrm>
          <a:off x="3098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85090</xdr:rowOff>
    </xdr:from>
    <xdr:to>
      <xdr:col>4</xdr:col>
      <xdr:colOff>346075</xdr:colOff>
      <xdr:row>36</xdr:row>
      <xdr:rowOff>20320</xdr:rowOff>
    </xdr:to>
    <xdr:cxnSp macro="">
      <xdr:nvCxnSpPr>
        <xdr:cNvPr id="72" name="直線コネクタ 71"/>
        <xdr:cNvCxnSpPr/>
      </xdr:nvCxnSpPr>
      <xdr:spPr>
        <a:xfrm>
          <a:off x="2209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36</xdr:row>
      <xdr:rowOff>12700</xdr:rowOff>
    </xdr:to>
    <xdr:cxnSp macro="">
      <xdr:nvCxnSpPr>
        <xdr:cNvPr id="75" name="直線コネクタ 74"/>
        <xdr:cNvCxnSpPr/>
      </xdr:nvCxnSpPr>
      <xdr:spPr>
        <a:xfrm flipV="1">
          <a:off x="1320800" y="60858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118110</xdr:rowOff>
    </xdr:from>
    <xdr:to>
      <xdr:col>7</xdr:col>
      <xdr:colOff>66675</xdr:colOff>
      <xdr:row>36</xdr:row>
      <xdr:rowOff>48260</xdr:rowOff>
    </xdr:to>
    <xdr:sp macro="" textlink="">
      <xdr:nvSpPr>
        <xdr:cNvPr id="85" name="円/楕円 84"/>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134637</xdr:rowOff>
    </xdr:from>
    <xdr:ext cx="762000" cy="259045"/>
    <xdr:sp macro="" textlink="">
      <xdr:nvSpPr>
        <xdr:cNvPr id="86" name="人件費該当値テキスト"/>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156210</xdr:rowOff>
    </xdr:from>
    <xdr:to>
      <xdr:col>5</xdr:col>
      <xdr:colOff>600075</xdr:colOff>
      <xdr:row>36</xdr:row>
      <xdr:rowOff>86360</xdr:rowOff>
    </xdr:to>
    <xdr:sp macro="" textlink="">
      <xdr:nvSpPr>
        <xdr:cNvPr id="87" name="円/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71137</xdr:rowOff>
    </xdr:from>
    <xdr:ext cx="736600" cy="259045"/>
    <xdr:sp macro="" textlink="">
      <xdr:nvSpPr>
        <xdr:cNvPr id="88" name="テキスト ボックス 8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34290</xdr:rowOff>
    </xdr:from>
    <xdr:to>
      <xdr:col>3</xdr:col>
      <xdr:colOff>193675</xdr:colOff>
      <xdr:row>35</xdr:row>
      <xdr:rowOff>135890</xdr:rowOff>
    </xdr:to>
    <xdr:sp macro="" textlink="">
      <xdr:nvSpPr>
        <xdr:cNvPr id="91" name="円/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と比較すると０．１ポイント上回っている。また前年度比０．６％増加している。これは、今年度より一般廃棄物収集運搬業務及び学校給食調理業務を民間委託したことによるものである。今後は、昨年に引続き、光熱水費をはじめとした需用費の減少のため使用電力量の監視などにより経費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16</xdr:row>
      <xdr:rowOff>152400</xdr:rowOff>
    </xdr:to>
    <xdr:cxnSp macro="">
      <xdr:nvCxnSpPr>
        <xdr:cNvPr id="127" name="直線コネクタ 126"/>
        <xdr:cNvCxnSpPr/>
      </xdr:nvCxnSpPr>
      <xdr:spPr>
        <a:xfrm>
          <a:off x="15671800" y="2819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76200</xdr:rowOff>
    </xdr:from>
    <xdr:to>
      <xdr:col>22</xdr:col>
      <xdr:colOff>565150</xdr:colOff>
      <xdr:row>16</xdr:row>
      <xdr:rowOff>101600</xdr:rowOff>
    </xdr:to>
    <xdr:cxnSp macro="">
      <xdr:nvCxnSpPr>
        <xdr:cNvPr id="130" name="直線コネクタ 129"/>
        <xdr:cNvCxnSpPr/>
      </xdr:nvCxnSpPr>
      <xdr:spPr>
        <a:xfrm flipV="1">
          <a:off x="14782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32" name="テキスト ボックス 131"/>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25400</xdr:rowOff>
    </xdr:from>
    <xdr:to>
      <xdr:col>21</xdr:col>
      <xdr:colOff>361950</xdr:colOff>
      <xdr:row>16</xdr:row>
      <xdr:rowOff>101600</xdr:rowOff>
    </xdr:to>
    <xdr:cxnSp macro="">
      <xdr:nvCxnSpPr>
        <xdr:cNvPr id="133" name="直線コネクタ 132"/>
        <xdr:cNvCxnSpPr/>
      </xdr:nvCxnSpPr>
      <xdr:spPr>
        <a:xfrm>
          <a:off x="13893800" y="2768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95250</xdr:rowOff>
    </xdr:from>
    <xdr:to>
      <xdr:col>20</xdr:col>
      <xdr:colOff>158750</xdr:colOff>
      <xdr:row>16</xdr:row>
      <xdr:rowOff>25400</xdr:rowOff>
    </xdr:to>
    <xdr:cxnSp macro="">
      <xdr:nvCxnSpPr>
        <xdr:cNvPr id="136" name="直線コネクタ 135"/>
        <xdr:cNvCxnSpPr/>
      </xdr:nvCxnSpPr>
      <xdr:spPr>
        <a:xfrm>
          <a:off x="13004800" y="2667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101600</xdr:rowOff>
    </xdr:from>
    <xdr:to>
      <xdr:col>24</xdr:col>
      <xdr:colOff>82550</xdr:colOff>
      <xdr:row>17</xdr:row>
      <xdr:rowOff>31750</xdr:rowOff>
    </xdr:to>
    <xdr:sp macro="" textlink="">
      <xdr:nvSpPr>
        <xdr:cNvPr id="146" name="円/楕円 145"/>
        <xdr:cNvSpPr/>
      </xdr:nvSpPr>
      <xdr:spPr>
        <a:xfrm>
          <a:off x="164592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50800</xdr:rowOff>
    </xdr:from>
    <xdr:to>
      <xdr:col>21</xdr:col>
      <xdr:colOff>412750</xdr:colOff>
      <xdr:row>16</xdr:row>
      <xdr:rowOff>152400</xdr:rowOff>
    </xdr:to>
    <xdr:sp macro="" textlink="">
      <xdr:nvSpPr>
        <xdr:cNvPr id="150" name="円/楕円 149"/>
        <xdr:cNvSpPr/>
      </xdr:nvSpPr>
      <xdr:spPr>
        <a:xfrm>
          <a:off x="14732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51" name="テキスト ボックス 150"/>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60977</xdr:rowOff>
    </xdr:from>
    <xdr:ext cx="762000" cy="259045"/>
    <xdr:sp macro="" textlink="">
      <xdr:nvSpPr>
        <xdr:cNvPr id="153" name="テキスト ボックス 152"/>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44450</xdr:rowOff>
    </xdr:from>
    <xdr:to>
      <xdr:col>19</xdr:col>
      <xdr:colOff>6350</xdr:colOff>
      <xdr:row>15</xdr:row>
      <xdr:rowOff>146050</xdr:rowOff>
    </xdr:to>
    <xdr:sp macro="" textlink="">
      <xdr:nvSpPr>
        <xdr:cNvPr id="154" name="円/楕円 153"/>
        <xdr:cNvSpPr/>
      </xdr:nvSpPr>
      <xdr:spPr>
        <a:xfrm>
          <a:off x="12954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130827</xdr:rowOff>
    </xdr:from>
    <xdr:ext cx="762000" cy="259045"/>
    <xdr:sp macro="" textlink="">
      <xdr:nvSpPr>
        <xdr:cNvPr id="155" name="テキスト ボックス 15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類似団体平均と比較すると、扶助費に係る経常収支比率は高くなっており、かつ上昇傾向にある。要因として、私立保育園の比率が高いため、児童福祉費に係る扶助費が高くなっている。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また、障害者自立支援給付費等も増加傾向にあり、扶助費増加の要因となっている。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4535</xdr:rowOff>
    </xdr:from>
    <xdr:to>
      <xdr:col>7</xdr:col>
      <xdr:colOff>15875</xdr:colOff>
      <xdr:row>61</xdr:row>
      <xdr:rowOff>167822</xdr:rowOff>
    </xdr:to>
    <xdr:cxnSp macro="">
      <xdr:nvCxnSpPr>
        <xdr:cNvPr id="190" name="直線コネクタ 189"/>
        <xdr:cNvCxnSpPr/>
      </xdr:nvCxnSpPr>
      <xdr:spPr>
        <a:xfrm>
          <a:off x="3987800" y="104629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4535</xdr:rowOff>
    </xdr:from>
    <xdr:to>
      <xdr:col>5</xdr:col>
      <xdr:colOff>549275</xdr:colOff>
      <xdr:row>61</xdr:row>
      <xdr:rowOff>151493</xdr:rowOff>
    </xdr:to>
    <xdr:cxnSp macro="">
      <xdr:nvCxnSpPr>
        <xdr:cNvPr id="193" name="直線コネクタ 192"/>
        <xdr:cNvCxnSpPr/>
      </xdr:nvCxnSpPr>
      <xdr:spPr>
        <a:xfrm flipV="1">
          <a:off x="3098800" y="104629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20865</xdr:rowOff>
    </xdr:from>
    <xdr:to>
      <xdr:col>4</xdr:col>
      <xdr:colOff>346075</xdr:colOff>
      <xdr:row>61</xdr:row>
      <xdr:rowOff>151493</xdr:rowOff>
    </xdr:to>
    <xdr:cxnSp macro="">
      <xdr:nvCxnSpPr>
        <xdr:cNvPr id="196" name="直線コネクタ 195"/>
        <xdr:cNvCxnSpPr/>
      </xdr:nvCxnSpPr>
      <xdr:spPr>
        <a:xfrm>
          <a:off x="2209800" y="104793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135165</xdr:rowOff>
    </xdr:from>
    <xdr:to>
      <xdr:col>3</xdr:col>
      <xdr:colOff>142875</xdr:colOff>
      <xdr:row>61</xdr:row>
      <xdr:rowOff>20865</xdr:rowOff>
    </xdr:to>
    <xdr:cxnSp macro="">
      <xdr:nvCxnSpPr>
        <xdr:cNvPr id="199" name="直線コネクタ 198"/>
        <xdr:cNvCxnSpPr/>
      </xdr:nvCxnSpPr>
      <xdr:spPr>
        <a:xfrm>
          <a:off x="1320800" y="102507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117022</xdr:rowOff>
    </xdr:from>
    <xdr:to>
      <xdr:col>7</xdr:col>
      <xdr:colOff>66675</xdr:colOff>
      <xdr:row>62</xdr:row>
      <xdr:rowOff>47172</xdr:rowOff>
    </xdr:to>
    <xdr:sp macro="" textlink="">
      <xdr:nvSpPr>
        <xdr:cNvPr id="209" name="円/楕円 208"/>
        <xdr:cNvSpPr/>
      </xdr:nvSpPr>
      <xdr:spPr>
        <a:xfrm>
          <a:off x="47752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61</xdr:row>
      <xdr:rowOff>25599</xdr:rowOff>
    </xdr:from>
    <xdr:ext cx="762000" cy="259045"/>
    <xdr:sp macro="" textlink="">
      <xdr:nvSpPr>
        <xdr:cNvPr id="210" name="扶助費該当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125185</xdr:rowOff>
    </xdr:from>
    <xdr:to>
      <xdr:col>5</xdr:col>
      <xdr:colOff>600075</xdr:colOff>
      <xdr:row>61</xdr:row>
      <xdr:rowOff>55335</xdr:rowOff>
    </xdr:to>
    <xdr:sp macro="" textlink="">
      <xdr:nvSpPr>
        <xdr:cNvPr id="211" name="円/楕円 210"/>
        <xdr:cNvSpPr/>
      </xdr:nvSpPr>
      <xdr:spPr>
        <a:xfrm>
          <a:off x="3937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40112</xdr:rowOff>
    </xdr:from>
    <xdr:ext cx="736600" cy="259045"/>
    <xdr:sp macro="" textlink="">
      <xdr:nvSpPr>
        <xdr:cNvPr id="212" name="テキスト ボックス 211"/>
        <xdr:cNvSpPr txBox="1"/>
      </xdr:nvSpPr>
      <xdr:spPr>
        <a:xfrm>
          <a:off x="3606800" y="1049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61</xdr:row>
      <xdr:rowOff>100693</xdr:rowOff>
    </xdr:from>
    <xdr:to>
      <xdr:col>4</xdr:col>
      <xdr:colOff>396875</xdr:colOff>
      <xdr:row>62</xdr:row>
      <xdr:rowOff>30843</xdr:rowOff>
    </xdr:to>
    <xdr:sp macro="" textlink="">
      <xdr:nvSpPr>
        <xdr:cNvPr id="213" name="円/楕円 212"/>
        <xdr:cNvSpPr/>
      </xdr:nvSpPr>
      <xdr:spPr>
        <a:xfrm>
          <a:off x="3048000" y="105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62</xdr:row>
      <xdr:rowOff>15620</xdr:rowOff>
    </xdr:from>
    <xdr:ext cx="762000" cy="259045"/>
    <xdr:sp macro="" textlink="">
      <xdr:nvSpPr>
        <xdr:cNvPr id="214" name="テキスト ボックス 213"/>
        <xdr:cNvSpPr txBox="1"/>
      </xdr:nvSpPr>
      <xdr:spPr>
        <a:xfrm>
          <a:off x="2717800" y="1064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60</xdr:row>
      <xdr:rowOff>141515</xdr:rowOff>
    </xdr:from>
    <xdr:to>
      <xdr:col>3</xdr:col>
      <xdr:colOff>193675</xdr:colOff>
      <xdr:row>61</xdr:row>
      <xdr:rowOff>71665</xdr:rowOff>
    </xdr:to>
    <xdr:sp macro="" textlink="">
      <xdr:nvSpPr>
        <xdr:cNvPr id="215" name="円/楕円 214"/>
        <xdr:cNvSpPr/>
      </xdr:nvSpPr>
      <xdr:spPr>
        <a:xfrm>
          <a:off x="2159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56442</xdr:rowOff>
    </xdr:from>
    <xdr:ext cx="762000" cy="259045"/>
    <xdr:sp macro="" textlink="">
      <xdr:nvSpPr>
        <xdr:cNvPr id="216" name="テキスト ボックス 215"/>
        <xdr:cNvSpPr txBox="1"/>
      </xdr:nvSpPr>
      <xdr:spPr>
        <a:xfrm>
          <a:off x="1828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84365</xdr:rowOff>
    </xdr:from>
    <xdr:to>
      <xdr:col>1</xdr:col>
      <xdr:colOff>676275</xdr:colOff>
      <xdr:row>60</xdr:row>
      <xdr:rowOff>14515</xdr:rowOff>
    </xdr:to>
    <xdr:sp macro="" textlink="">
      <xdr:nvSpPr>
        <xdr:cNvPr id="217" name="円/楕円 216"/>
        <xdr:cNvSpPr/>
      </xdr:nvSpPr>
      <xdr:spPr>
        <a:xfrm>
          <a:off x="1270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170742</xdr:rowOff>
    </xdr:from>
    <xdr:ext cx="762000" cy="259045"/>
    <xdr:sp macro="" textlink="">
      <xdr:nvSpPr>
        <xdr:cNvPr id="218" name="テキスト ボックス 217"/>
        <xdr:cNvSpPr txBox="1"/>
      </xdr:nvSpPr>
      <xdr:spPr>
        <a:xfrm>
          <a:off x="939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その他１４．</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％の内訳は、維持補修費</a:t>
          </a:r>
          <a:r>
            <a:rPr lang="ja-JP" altLang="en-US" sz="1100" b="0" i="0" baseline="0">
              <a:solidFill>
                <a:schemeClr val="dk1"/>
              </a:solidFill>
              <a:effectLst/>
              <a:latin typeface="+mn-lt"/>
              <a:ea typeface="+mn-ea"/>
              <a:cs typeface="+mn-cs"/>
            </a:rPr>
            <a:t>０．８</a:t>
          </a:r>
          <a:r>
            <a:rPr lang="ja-JP" altLang="ja-JP" sz="1100" b="0" i="0" baseline="0">
              <a:solidFill>
                <a:schemeClr val="dk1"/>
              </a:solidFill>
              <a:effectLst/>
              <a:latin typeface="+mn-lt"/>
              <a:ea typeface="+mn-ea"/>
              <a:cs typeface="+mn-cs"/>
            </a:rPr>
            <a:t>％及び繰出金</a:t>
          </a:r>
          <a:r>
            <a:rPr lang="ja-JP" altLang="en-US" sz="1100" b="0" i="0" baseline="0">
              <a:solidFill>
                <a:schemeClr val="dk1"/>
              </a:solidFill>
              <a:effectLst/>
              <a:latin typeface="+mn-lt"/>
              <a:ea typeface="+mn-ea"/>
              <a:cs typeface="+mn-cs"/>
            </a:rPr>
            <a:t>１３．７</a:t>
          </a:r>
          <a:r>
            <a:rPr lang="ja-JP" altLang="ja-JP" sz="1100" b="0" i="0" baseline="0">
              <a:solidFill>
                <a:schemeClr val="dk1"/>
              </a:solidFill>
              <a:effectLst/>
              <a:latin typeface="+mn-lt"/>
              <a:ea typeface="+mn-ea"/>
              <a:cs typeface="+mn-cs"/>
            </a:rPr>
            <a:t>％である。繰出金が前年度比０．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％増加した主な要因としては、</a:t>
          </a:r>
          <a:r>
            <a:rPr lang="ja-JP" altLang="en-US" sz="1100" b="0" i="0" baseline="0">
              <a:solidFill>
                <a:schemeClr val="dk1"/>
              </a:solidFill>
              <a:effectLst/>
              <a:latin typeface="+mn-lt"/>
              <a:ea typeface="+mn-ea"/>
              <a:cs typeface="+mn-cs"/>
            </a:rPr>
            <a:t>後期高齢者医療事業特別会計の後期高齢者医療療養給付費負担金の増によるものである。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25763</xdr:rowOff>
    </xdr:from>
    <xdr:to>
      <xdr:col>24</xdr:col>
      <xdr:colOff>31750</xdr:colOff>
      <xdr:row>56</xdr:row>
      <xdr:rowOff>45357</xdr:rowOff>
    </xdr:to>
    <xdr:cxnSp macro="">
      <xdr:nvCxnSpPr>
        <xdr:cNvPr id="253" name="直線コネクタ 252"/>
        <xdr:cNvCxnSpPr/>
      </xdr:nvCxnSpPr>
      <xdr:spPr>
        <a:xfrm>
          <a:off x="15671800" y="96269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71137</xdr:rowOff>
    </xdr:from>
    <xdr:ext cx="762000" cy="259045"/>
    <xdr:sp macro="" textlink="">
      <xdr:nvSpPr>
        <xdr:cNvPr id="254" name="その他平均値テキスト"/>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158024</xdr:rowOff>
    </xdr:from>
    <xdr:to>
      <xdr:col>22</xdr:col>
      <xdr:colOff>565150</xdr:colOff>
      <xdr:row>56</xdr:row>
      <xdr:rowOff>25763</xdr:rowOff>
    </xdr:to>
    <xdr:cxnSp macro="">
      <xdr:nvCxnSpPr>
        <xdr:cNvPr id="256" name="直線コネクタ 255"/>
        <xdr:cNvCxnSpPr/>
      </xdr:nvCxnSpPr>
      <xdr:spPr>
        <a:xfrm>
          <a:off x="14782800" y="9587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126654</xdr:rowOff>
    </xdr:from>
    <xdr:ext cx="736600" cy="259045"/>
    <xdr:sp macro="" textlink="">
      <xdr:nvSpPr>
        <xdr:cNvPr id="258" name="テキスト ボックス 257"/>
        <xdr:cNvSpPr txBox="1"/>
      </xdr:nvSpPr>
      <xdr:spPr>
        <a:xfrm>
          <a:off x="15290800" y="9727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131899</xdr:rowOff>
    </xdr:from>
    <xdr:to>
      <xdr:col>21</xdr:col>
      <xdr:colOff>361950</xdr:colOff>
      <xdr:row>55</xdr:row>
      <xdr:rowOff>158024</xdr:rowOff>
    </xdr:to>
    <xdr:cxnSp macro="">
      <xdr:nvCxnSpPr>
        <xdr:cNvPr id="259" name="直線コネクタ 258"/>
        <xdr:cNvCxnSpPr/>
      </xdr:nvCxnSpPr>
      <xdr:spPr>
        <a:xfrm>
          <a:off x="13893800" y="9561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93997</xdr:rowOff>
    </xdr:from>
    <xdr:ext cx="762000" cy="259045"/>
    <xdr:sp macro="" textlink="">
      <xdr:nvSpPr>
        <xdr:cNvPr id="261" name="テキスト ボックス 260"/>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131899</xdr:rowOff>
    </xdr:from>
    <xdr:to>
      <xdr:col>20</xdr:col>
      <xdr:colOff>158750</xdr:colOff>
      <xdr:row>55</xdr:row>
      <xdr:rowOff>144962</xdr:rowOff>
    </xdr:to>
    <xdr:cxnSp macro="">
      <xdr:nvCxnSpPr>
        <xdr:cNvPr id="262" name="直線コネクタ 261"/>
        <xdr:cNvCxnSpPr/>
      </xdr:nvCxnSpPr>
      <xdr:spPr>
        <a:xfrm flipV="1">
          <a:off x="13004800" y="95616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80934</xdr:rowOff>
    </xdr:from>
    <xdr:ext cx="762000" cy="259045"/>
    <xdr:sp macro="" textlink="">
      <xdr:nvSpPr>
        <xdr:cNvPr id="264" name="テキスト ボックス 263"/>
        <xdr:cNvSpPr txBox="1"/>
      </xdr:nvSpPr>
      <xdr:spPr>
        <a:xfrm>
          <a:off x="13512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74403</xdr:rowOff>
    </xdr:from>
    <xdr:ext cx="762000" cy="259045"/>
    <xdr:sp macro="" textlink="">
      <xdr:nvSpPr>
        <xdr:cNvPr id="266" name="テキスト ボックス 265"/>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166007</xdr:rowOff>
    </xdr:from>
    <xdr:to>
      <xdr:col>24</xdr:col>
      <xdr:colOff>82550</xdr:colOff>
      <xdr:row>56</xdr:row>
      <xdr:rowOff>96157</xdr:rowOff>
    </xdr:to>
    <xdr:sp macro="" textlink="">
      <xdr:nvSpPr>
        <xdr:cNvPr id="272" name="円/楕円 271"/>
        <xdr:cNvSpPr/>
      </xdr:nvSpPr>
      <xdr:spPr>
        <a:xfrm>
          <a:off x="16459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11084</xdr:rowOff>
    </xdr:from>
    <xdr:ext cx="762000" cy="259045"/>
    <xdr:sp macro="" textlink="">
      <xdr:nvSpPr>
        <xdr:cNvPr id="273" name="その他該当値テキスト"/>
        <xdr:cNvSpPr txBox="1"/>
      </xdr:nvSpPr>
      <xdr:spPr>
        <a:xfrm>
          <a:off x="16598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146413</xdr:rowOff>
    </xdr:from>
    <xdr:to>
      <xdr:col>22</xdr:col>
      <xdr:colOff>615950</xdr:colOff>
      <xdr:row>56</xdr:row>
      <xdr:rowOff>76563</xdr:rowOff>
    </xdr:to>
    <xdr:sp macro="" textlink="">
      <xdr:nvSpPr>
        <xdr:cNvPr id="274" name="円/楕円 273"/>
        <xdr:cNvSpPr/>
      </xdr:nvSpPr>
      <xdr:spPr>
        <a:xfrm>
          <a:off x="15621000" y="95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86740</xdr:rowOff>
    </xdr:from>
    <xdr:ext cx="736600" cy="259045"/>
    <xdr:sp macro="" textlink="">
      <xdr:nvSpPr>
        <xdr:cNvPr id="275" name="テキスト ボックス 274"/>
        <xdr:cNvSpPr txBox="1"/>
      </xdr:nvSpPr>
      <xdr:spPr>
        <a:xfrm>
          <a:off x="15290800" y="9345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107224</xdr:rowOff>
    </xdr:from>
    <xdr:to>
      <xdr:col>21</xdr:col>
      <xdr:colOff>412750</xdr:colOff>
      <xdr:row>56</xdr:row>
      <xdr:rowOff>37374</xdr:rowOff>
    </xdr:to>
    <xdr:sp macro="" textlink="">
      <xdr:nvSpPr>
        <xdr:cNvPr id="276" name="円/楕円 275"/>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47551</xdr:rowOff>
    </xdr:from>
    <xdr:ext cx="762000" cy="259045"/>
    <xdr:sp macro="" textlink="">
      <xdr:nvSpPr>
        <xdr:cNvPr id="277" name="テキスト ボックス 276"/>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81099</xdr:rowOff>
    </xdr:from>
    <xdr:to>
      <xdr:col>20</xdr:col>
      <xdr:colOff>209550</xdr:colOff>
      <xdr:row>56</xdr:row>
      <xdr:rowOff>11249</xdr:rowOff>
    </xdr:to>
    <xdr:sp macro="" textlink="">
      <xdr:nvSpPr>
        <xdr:cNvPr id="278" name="円/楕円 277"/>
        <xdr:cNvSpPr/>
      </xdr:nvSpPr>
      <xdr:spPr>
        <a:xfrm>
          <a:off x="138430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21426</xdr:rowOff>
    </xdr:from>
    <xdr:ext cx="762000" cy="259045"/>
    <xdr:sp macro="" textlink="">
      <xdr:nvSpPr>
        <xdr:cNvPr id="279" name="テキスト ボックス 278"/>
        <xdr:cNvSpPr txBox="1"/>
      </xdr:nvSpPr>
      <xdr:spPr>
        <a:xfrm>
          <a:off x="13512800" y="9279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94162</xdr:rowOff>
    </xdr:from>
    <xdr:to>
      <xdr:col>19</xdr:col>
      <xdr:colOff>6350</xdr:colOff>
      <xdr:row>56</xdr:row>
      <xdr:rowOff>24312</xdr:rowOff>
    </xdr:to>
    <xdr:sp macro="" textlink="">
      <xdr:nvSpPr>
        <xdr:cNvPr id="280" name="円/楕円 279"/>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34489</xdr:rowOff>
    </xdr:from>
    <xdr:ext cx="762000" cy="259045"/>
    <xdr:sp macro="" textlink="">
      <xdr:nvSpPr>
        <xdr:cNvPr id="281" name="テキスト ボックス 280"/>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類似団体平均と比較すると、補助費等に係る経常収支比率は高くなっている。これは、①ゴミ処理業務や消防業務等を一部事務組合で行っており、その負担金が多額になっている　②下水道事業に対する繰出金が多額になっていることが原因である。今後は一部事務組合に対して行財政運営の改善を求め、各構成団体と協議しながら負担金の削減について推進する。また、各公営企業会計の健全な経営に向けた取り組みを推進し、繰出金の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147574</xdr:rowOff>
    </xdr:from>
    <xdr:to>
      <xdr:col>24</xdr:col>
      <xdr:colOff>31750</xdr:colOff>
      <xdr:row>37</xdr:row>
      <xdr:rowOff>156718</xdr:rowOff>
    </xdr:to>
    <xdr:cxnSp macro="">
      <xdr:nvCxnSpPr>
        <xdr:cNvPr id="311" name="直線コネクタ 310"/>
        <xdr:cNvCxnSpPr/>
      </xdr:nvCxnSpPr>
      <xdr:spPr>
        <a:xfrm>
          <a:off x="15671800" y="64912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101871</xdr:rowOff>
    </xdr:from>
    <xdr:ext cx="762000" cy="259045"/>
    <xdr:sp macro="" textlink="">
      <xdr:nvSpPr>
        <xdr:cNvPr id="312" name="補助費等平均値テキスト"/>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37</xdr:row>
      <xdr:rowOff>170434</xdr:rowOff>
    </xdr:to>
    <xdr:cxnSp macro="">
      <xdr:nvCxnSpPr>
        <xdr:cNvPr id="314" name="直線コネクタ 313"/>
        <xdr:cNvCxnSpPr/>
      </xdr:nvCxnSpPr>
      <xdr:spPr>
        <a:xfrm flipV="1">
          <a:off x="14782800" y="64912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160545</xdr:rowOff>
    </xdr:from>
    <xdr:ext cx="736600" cy="259045"/>
    <xdr:sp macro="" textlink="">
      <xdr:nvSpPr>
        <xdr:cNvPr id="316" name="テキスト ボックス 315"/>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170434</xdr:rowOff>
    </xdr:from>
    <xdr:to>
      <xdr:col>21</xdr:col>
      <xdr:colOff>361950</xdr:colOff>
      <xdr:row>38</xdr:row>
      <xdr:rowOff>3556</xdr:rowOff>
    </xdr:to>
    <xdr:cxnSp macro="">
      <xdr:nvCxnSpPr>
        <xdr:cNvPr id="317" name="直線コネクタ 316"/>
        <xdr:cNvCxnSpPr/>
      </xdr:nvCxnSpPr>
      <xdr:spPr>
        <a:xfrm flipV="1">
          <a:off x="13893800" y="65140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161290</xdr:rowOff>
    </xdr:from>
    <xdr:to>
      <xdr:col>20</xdr:col>
      <xdr:colOff>158750</xdr:colOff>
      <xdr:row>38</xdr:row>
      <xdr:rowOff>3556</xdr:rowOff>
    </xdr:to>
    <xdr:cxnSp macro="">
      <xdr:nvCxnSpPr>
        <xdr:cNvPr id="320" name="直線コネクタ 319"/>
        <xdr:cNvCxnSpPr/>
      </xdr:nvCxnSpPr>
      <xdr:spPr>
        <a:xfrm>
          <a:off x="13004800" y="65049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105918</xdr:rowOff>
    </xdr:from>
    <xdr:to>
      <xdr:col>24</xdr:col>
      <xdr:colOff>82550</xdr:colOff>
      <xdr:row>38</xdr:row>
      <xdr:rowOff>36068</xdr:rowOff>
    </xdr:to>
    <xdr:sp macro="" textlink="">
      <xdr:nvSpPr>
        <xdr:cNvPr id="330" name="円/楕円 329"/>
        <xdr:cNvSpPr/>
      </xdr:nvSpPr>
      <xdr:spPr>
        <a:xfrm>
          <a:off x="164592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77995</xdr:rowOff>
    </xdr:from>
    <xdr:ext cx="762000" cy="259045"/>
    <xdr:sp macro="" textlink="">
      <xdr:nvSpPr>
        <xdr:cNvPr id="331" name="補助費等該当値テキスト"/>
        <xdr:cNvSpPr txBox="1"/>
      </xdr:nvSpPr>
      <xdr:spPr>
        <a:xfrm>
          <a:off x="165989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32" name="円/楕円 331"/>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33" name="テキスト ボックス 332"/>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119634</xdr:rowOff>
    </xdr:from>
    <xdr:to>
      <xdr:col>21</xdr:col>
      <xdr:colOff>412750</xdr:colOff>
      <xdr:row>38</xdr:row>
      <xdr:rowOff>49785</xdr:rowOff>
    </xdr:to>
    <xdr:sp macro="" textlink="">
      <xdr:nvSpPr>
        <xdr:cNvPr id="334" name="円/楕円 333"/>
        <xdr:cNvSpPr/>
      </xdr:nvSpPr>
      <xdr:spPr>
        <a:xfrm>
          <a:off x="14732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34561</xdr:rowOff>
    </xdr:from>
    <xdr:ext cx="762000" cy="259045"/>
    <xdr:sp macro="" textlink="">
      <xdr:nvSpPr>
        <xdr:cNvPr id="335" name="テキスト ボックス 334"/>
        <xdr:cNvSpPr txBox="1"/>
      </xdr:nvSpPr>
      <xdr:spPr>
        <a:xfrm>
          <a:off x="14401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6" name="円/楕円 335"/>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7" name="テキスト ボックス 336"/>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110490</xdr:rowOff>
    </xdr:from>
    <xdr:to>
      <xdr:col>19</xdr:col>
      <xdr:colOff>6350</xdr:colOff>
      <xdr:row>38</xdr:row>
      <xdr:rowOff>40640</xdr:rowOff>
    </xdr:to>
    <xdr:sp macro="" textlink="">
      <xdr:nvSpPr>
        <xdr:cNvPr id="338" name="円/楕円 337"/>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25417</xdr:rowOff>
    </xdr:from>
    <xdr:ext cx="762000" cy="259045"/>
    <xdr:sp macro="" textlink="">
      <xdr:nvSpPr>
        <xdr:cNvPr id="339" name="テキスト ボックス 338"/>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据置期間の短縮による元金償還額の増により前年度比０．７ポイント悪化しているが、</a:t>
          </a:r>
          <a:r>
            <a:rPr lang="ja-JP" altLang="ja-JP" sz="1100" b="0" i="0" baseline="0">
              <a:solidFill>
                <a:schemeClr val="dk1"/>
              </a:solidFill>
              <a:effectLst/>
              <a:latin typeface="+mn-lt"/>
              <a:ea typeface="+mn-ea"/>
              <a:cs typeface="+mn-cs"/>
            </a:rPr>
            <a:t>類似団体平均と比較すると、公債費に係る経常収支比率は低くなっている。これは、①近年地方債の新規発行を伴う普通建設事業を抑制した　②地方債残高を確実に減らしていくために、地方債発行額を元金償還額の範囲内に抑えた　③市中銀行等への任意の繰上償還を実施したことによるものである。今後もこの方針を堅持しつつ、地方債残高の縮減に努める。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1270</xdr:rowOff>
    </xdr:from>
    <xdr:to>
      <xdr:col>7</xdr:col>
      <xdr:colOff>15875</xdr:colOff>
      <xdr:row>75</xdr:row>
      <xdr:rowOff>54610</xdr:rowOff>
    </xdr:to>
    <xdr:cxnSp macro="">
      <xdr:nvCxnSpPr>
        <xdr:cNvPr id="372" name="直線コネクタ 371"/>
        <xdr:cNvCxnSpPr/>
      </xdr:nvCxnSpPr>
      <xdr:spPr>
        <a:xfrm>
          <a:off x="3987800" y="128600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54610</xdr:rowOff>
    </xdr:to>
    <xdr:cxnSp macro="">
      <xdr:nvCxnSpPr>
        <xdr:cNvPr id="375" name="直線コネクタ 374"/>
        <xdr:cNvCxnSpPr/>
      </xdr:nvCxnSpPr>
      <xdr:spPr>
        <a:xfrm flipV="1">
          <a:off x="3098800" y="128600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54610</xdr:rowOff>
    </xdr:from>
    <xdr:to>
      <xdr:col>4</xdr:col>
      <xdr:colOff>346075</xdr:colOff>
      <xdr:row>75</xdr:row>
      <xdr:rowOff>115570</xdr:rowOff>
    </xdr:to>
    <xdr:cxnSp macro="">
      <xdr:nvCxnSpPr>
        <xdr:cNvPr id="378" name="直線コネクタ 377"/>
        <xdr:cNvCxnSpPr/>
      </xdr:nvCxnSpPr>
      <xdr:spPr>
        <a:xfrm flipV="1">
          <a:off x="2209800" y="12913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115570</xdr:rowOff>
    </xdr:from>
    <xdr:to>
      <xdr:col>3</xdr:col>
      <xdr:colOff>142875</xdr:colOff>
      <xdr:row>75</xdr:row>
      <xdr:rowOff>123190</xdr:rowOff>
    </xdr:to>
    <xdr:cxnSp macro="">
      <xdr:nvCxnSpPr>
        <xdr:cNvPr id="381" name="直線コネクタ 380"/>
        <xdr:cNvCxnSpPr/>
      </xdr:nvCxnSpPr>
      <xdr:spPr>
        <a:xfrm flipV="1">
          <a:off x="1320800" y="12974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91" name="円/楕円 390"/>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92"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93" name="円/楕円 392"/>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4" name="テキスト ボックス 393"/>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3810</xdr:rowOff>
    </xdr:from>
    <xdr:to>
      <xdr:col>4</xdr:col>
      <xdr:colOff>396875</xdr:colOff>
      <xdr:row>75</xdr:row>
      <xdr:rowOff>105410</xdr:rowOff>
    </xdr:to>
    <xdr:sp macro="" textlink="">
      <xdr:nvSpPr>
        <xdr:cNvPr id="395" name="円/楕円 394"/>
        <xdr:cNvSpPr/>
      </xdr:nvSpPr>
      <xdr:spPr>
        <a:xfrm>
          <a:off x="3048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115587</xdr:rowOff>
    </xdr:from>
    <xdr:ext cx="762000" cy="259045"/>
    <xdr:sp macro="" textlink="">
      <xdr:nvSpPr>
        <xdr:cNvPr id="396" name="テキスト ボックス 395"/>
        <xdr:cNvSpPr txBox="1"/>
      </xdr:nvSpPr>
      <xdr:spPr>
        <a:xfrm>
          <a:off x="2717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64770</xdr:rowOff>
    </xdr:from>
    <xdr:to>
      <xdr:col>3</xdr:col>
      <xdr:colOff>193675</xdr:colOff>
      <xdr:row>75</xdr:row>
      <xdr:rowOff>166370</xdr:rowOff>
    </xdr:to>
    <xdr:sp macro="" textlink="">
      <xdr:nvSpPr>
        <xdr:cNvPr id="397" name="円/楕円 396"/>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5097</xdr:rowOff>
    </xdr:from>
    <xdr:ext cx="762000" cy="259045"/>
    <xdr:sp macro="" textlink="">
      <xdr:nvSpPr>
        <xdr:cNvPr id="398" name="テキスト ボックス 397"/>
        <xdr:cNvSpPr txBox="1"/>
      </xdr:nvSpPr>
      <xdr:spPr>
        <a:xfrm>
          <a:off x="1828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72390</xdr:rowOff>
    </xdr:from>
    <xdr:to>
      <xdr:col>1</xdr:col>
      <xdr:colOff>676275</xdr:colOff>
      <xdr:row>76</xdr:row>
      <xdr:rowOff>2539</xdr:rowOff>
    </xdr:to>
    <xdr:sp macro="" textlink="">
      <xdr:nvSpPr>
        <xdr:cNvPr id="399" name="円/楕円 398"/>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12717</xdr:rowOff>
    </xdr:from>
    <xdr:ext cx="762000" cy="259045"/>
    <xdr:sp macro="" textlink="">
      <xdr:nvSpPr>
        <xdr:cNvPr id="400" name="テキスト ボックス 399"/>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類似団体平均と比較すると、</a:t>
          </a:r>
          <a:r>
            <a:rPr lang="ja-JP" altLang="en-US" sz="1100" b="0" i="0" baseline="0">
              <a:solidFill>
                <a:schemeClr val="dk1"/>
              </a:solidFill>
              <a:effectLst/>
              <a:latin typeface="+mn-lt"/>
              <a:ea typeface="+mn-ea"/>
              <a:cs typeface="+mn-cs"/>
            </a:rPr>
            <a:t>７．８</a:t>
          </a:r>
          <a:r>
            <a:rPr lang="ja-JP" altLang="ja-JP" sz="1100" b="0" i="0" baseline="0">
              <a:solidFill>
                <a:schemeClr val="dk1"/>
              </a:solidFill>
              <a:effectLst/>
              <a:latin typeface="+mn-lt"/>
              <a:ea typeface="+mn-ea"/>
              <a:cs typeface="+mn-cs"/>
            </a:rPr>
            <a:t>ポイント上回っている。その主な原因は補助費等と扶助費で、類似団体の数値をそれぞれ</a:t>
          </a:r>
          <a:r>
            <a:rPr lang="ja-JP" altLang="en-US" sz="1100" b="0" i="0" baseline="0">
              <a:solidFill>
                <a:schemeClr val="dk1"/>
              </a:solidFill>
              <a:effectLst/>
              <a:latin typeface="+mn-lt"/>
              <a:ea typeface="+mn-ea"/>
              <a:cs typeface="+mn-cs"/>
            </a:rPr>
            <a:t>４．２</a:t>
          </a:r>
          <a:r>
            <a:rPr lang="ja-JP" altLang="ja-JP" sz="1100" b="0" i="0" baseline="0">
              <a:solidFill>
                <a:schemeClr val="dk1"/>
              </a:solidFill>
              <a:effectLst/>
              <a:latin typeface="+mn-lt"/>
              <a:ea typeface="+mn-ea"/>
              <a:cs typeface="+mn-cs"/>
            </a:rPr>
            <a:t>ポイントと</a:t>
          </a:r>
          <a:r>
            <a:rPr lang="ja-JP" altLang="en-US" sz="1100" b="0" i="0" baseline="0">
              <a:solidFill>
                <a:schemeClr val="dk1"/>
              </a:solidFill>
              <a:effectLst/>
              <a:latin typeface="+mn-lt"/>
              <a:ea typeface="+mn-ea"/>
              <a:cs typeface="+mn-cs"/>
            </a:rPr>
            <a:t>５．２</a:t>
          </a:r>
          <a:r>
            <a:rPr lang="ja-JP" altLang="ja-JP" sz="1100" b="0" i="0" baseline="0">
              <a:solidFill>
                <a:schemeClr val="dk1"/>
              </a:solidFill>
              <a:effectLst/>
              <a:latin typeface="+mn-lt"/>
              <a:ea typeface="+mn-ea"/>
              <a:cs typeface="+mn-cs"/>
            </a:rPr>
            <a:t>ポイント上回っていることである。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79</xdr:row>
      <xdr:rowOff>14987</xdr:rowOff>
    </xdr:to>
    <xdr:cxnSp macro="">
      <xdr:nvCxnSpPr>
        <xdr:cNvPr id="431" name="直線コネクタ 430"/>
        <xdr:cNvCxnSpPr/>
      </xdr:nvCxnSpPr>
      <xdr:spPr>
        <a:xfrm>
          <a:off x="15671800" y="134863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78</xdr:row>
      <xdr:rowOff>149861</xdr:rowOff>
    </xdr:to>
    <xdr:cxnSp macro="">
      <xdr:nvCxnSpPr>
        <xdr:cNvPr id="434" name="直線コネクタ 433"/>
        <xdr:cNvCxnSpPr/>
      </xdr:nvCxnSpPr>
      <xdr:spPr>
        <a:xfrm flipV="1">
          <a:off x="14782800" y="134863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8128</xdr:rowOff>
    </xdr:from>
    <xdr:to>
      <xdr:col>21</xdr:col>
      <xdr:colOff>361950</xdr:colOff>
      <xdr:row>78</xdr:row>
      <xdr:rowOff>149861</xdr:rowOff>
    </xdr:to>
    <xdr:cxnSp macro="">
      <xdr:nvCxnSpPr>
        <xdr:cNvPr id="437" name="直線コネクタ 436"/>
        <xdr:cNvCxnSpPr/>
      </xdr:nvCxnSpPr>
      <xdr:spPr>
        <a:xfrm>
          <a:off x="13893800" y="13381228"/>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133858</xdr:rowOff>
    </xdr:from>
    <xdr:to>
      <xdr:col>20</xdr:col>
      <xdr:colOff>158750</xdr:colOff>
      <xdr:row>78</xdr:row>
      <xdr:rowOff>8128</xdr:rowOff>
    </xdr:to>
    <xdr:cxnSp macro="">
      <xdr:nvCxnSpPr>
        <xdr:cNvPr id="440" name="直線コネクタ 439"/>
        <xdr:cNvCxnSpPr/>
      </xdr:nvCxnSpPr>
      <xdr:spPr>
        <a:xfrm>
          <a:off x="13004800" y="133355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135637</xdr:rowOff>
    </xdr:from>
    <xdr:to>
      <xdr:col>24</xdr:col>
      <xdr:colOff>82550</xdr:colOff>
      <xdr:row>79</xdr:row>
      <xdr:rowOff>65787</xdr:rowOff>
    </xdr:to>
    <xdr:sp macro="" textlink="">
      <xdr:nvSpPr>
        <xdr:cNvPr id="450" name="円/楕円 449"/>
        <xdr:cNvSpPr/>
      </xdr:nvSpPr>
      <xdr:spPr>
        <a:xfrm>
          <a:off x="164592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107714</xdr:rowOff>
    </xdr:from>
    <xdr:ext cx="762000" cy="259045"/>
    <xdr:sp macro="" textlink="">
      <xdr:nvSpPr>
        <xdr:cNvPr id="451" name="公債費以外該当値テキスト"/>
        <xdr:cNvSpPr txBox="1"/>
      </xdr:nvSpPr>
      <xdr:spPr>
        <a:xfrm>
          <a:off x="165989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52" name="円/楕円 451"/>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148862</xdr:rowOff>
    </xdr:from>
    <xdr:ext cx="736600" cy="259045"/>
    <xdr:sp macro="" textlink="">
      <xdr:nvSpPr>
        <xdr:cNvPr id="453" name="テキスト ボックス 452"/>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99061</xdr:rowOff>
    </xdr:from>
    <xdr:to>
      <xdr:col>21</xdr:col>
      <xdr:colOff>412750</xdr:colOff>
      <xdr:row>79</xdr:row>
      <xdr:rowOff>29211</xdr:rowOff>
    </xdr:to>
    <xdr:sp macro="" textlink="">
      <xdr:nvSpPr>
        <xdr:cNvPr id="454" name="円/楕円 453"/>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13988</xdr:rowOff>
    </xdr:from>
    <xdr:ext cx="762000" cy="259045"/>
    <xdr:sp macro="" textlink="">
      <xdr:nvSpPr>
        <xdr:cNvPr id="455" name="テキスト ボックス 454"/>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128778</xdr:rowOff>
    </xdr:from>
    <xdr:to>
      <xdr:col>20</xdr:col>
      <xdr:colOff>209550</xdr:colOff>
      <xdr:row>78</xdr:row>
      <xdr:rowOff>58928</xdr:rowOff>
    </xdr:to>
    <xdr:sp macro="" textlink="">
      <xdr:nvSpPr>
        <xdr:cNvPr id="456" name="円/楕円 455"/>
        <xdr:cNvSpPr/>
      </xdr:nvSpPr>
      <xdr:spPr>
        <a:xfrm>
          <a:off x="13843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43705</xdr:rowOff>
    </xdr:from>
    <xdr:ext cx="762000" cy="259045"/>
    <xdr:sp macro="" textlink="">
      <xdr:nvSpPr>
        <xdr:cNvPr id="457" name="テキスト ボックス 456"/>
        <xdr:cNvSpPr txBox="1"/>
      </xdr:nvSpPr>
      <xdr:spPr>
        <a:xfrm>
          <a:off x="13512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83058</xdr:rowOff>
    </xdr:from>
    <xdr:to>
      <xdr:col>19</xdr:col>
      <xdr:colOff>6350</xdr:colOff>
      <xdr:row>78</xdr:row>
      <xdr:rowOff>13208</xdr:rowOff>
    </xdr:to>
    <xdr:sp macro="" textlink="">
      <xdr:nvSpPr>
        <xdr:cNvPr id="458" name="円/楕円 457"/>
        <xdr:cNvSpPr/>
      </xdr:nvSpPr>
      <xdr:spPr>
        <a:xfrm>
          <a:off x="12954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169435</xdr:rowOff>
    </xdr:from>
    <xdr:ext cx="762000" cy="259045"/>
    <xdr:sp macro="" textlink="">
      <xdr:nvSpPr>
        <xdr:cNvPr id="459" name="テキスト ボックス 458"/>
        <xdr:cNvSpPr txBox="1"/>
      </xdr:nvSpPr>
      <xdr:spPr>
        <a:xfrm>
          <a:off x="12623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福岡県豊前市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71564</xdr:rowOff>
    </xdr:from>
    <xdr:to>
      <xdr:col>4</xdr:col>
      <xdr:colOff>1117600</xdr:colOff>
      <xdr:row>14</xdr:row>
      <xdr:rowOff>83814</xdr:rowOff>
    </xdr:to>
    <xdr:cxnSp macro="">
      <xdr:nvCxnSpPr>
        <xdr:cNvPr id="50" name="直線コネクタ 49"/>
        <xdr:cNvCxnSpPr/>
      </xdr:nvCxnSpPr>
      <xdr:spPr bwMode="auto">
        <a:xfrm>
          <a:off x="5003800" y="2519489"/>
          <a:ext cx="647700" cy="1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71564</xdr:rowOff>
    </xdr:from>
    <xdr:to>
      <xdr:col>4</xdr:col>
      <xdr:colOff>469900</xdr:colOff>
      <xdr:row>14</xdr:row>
      <xdr:rowOff>131324</xdr:rowOff>
    </xdr:to>
    <xdr:cxnSp macro="">
      <xdr:nvCxnSpPr>
        <xdr:cNvPr id="53" name="直線コネクタ 52"/>
        <xdr:cNvCxnSpPr/>
      </xdr:nvCxnSpPr>
      <xdr:spPr bwMode="auto">
        <a:xfrm flipV="1">
          <a:off x="4305300" y="2519489"/>
          <a:ext cx="698500" cy="59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131324</xdr:rowOff>
    </xdr:from>
    <xdr:to>
      <xdr:col>3</xdr:col>
      <xdr:colOff>904875</xdr:colOff>
      <xdr:row>15</xdr:row>
      <xdr:rowOff>29578</xdr:rowOff>
    </xdr:to>
    <xdr:cxnSp macro="">
      <xdr:nvCxnSpPr>
        <xdr:cNvPr id="56" name="直線コネクタ 55"/>
        <xdr:cNvCxnSpPr/>
      </xdr:nvCxnSpPr>
      <xdr:spPr bwMode="auto">
        <a:xfrm flipV="1">
          <a:off x="3606800" y="2579249"/>
          <a:ext cx="698500" cy="69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29578</xdr:rowOff>
    </xdr:from>
    <xdr:to>
      <xdr:col>3</xdr:col>
      <xdr:colOff>206375</xdr:colOff>
      <xdr:row>15</xdr:row>
      <xdr:rowOff>45161</xdr:rowOff>
    </xdr:to>
    <xdr:cxnSp macro="">
      <xdr:nvCxnSpPr>
        <xdr:cNvPr id="59" name="直線コネクタ 58"/>
        <xdr:cNvCxnSpPr/>
      </xdr:nvCxnSpPr>
      <xdr:spPr bwMode="auto">
        <a:xfrm flipV="1">
          <a:off x="2908300" y="2648953"/>
          <a:ext cx="698500" cy="1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33014</xdr:rowOff>
    </xdr:from>
    <xdr:to>
      <xdr:col>5</xdr:col>
      <xdr:colOff>34925</xdr:colOff>
      <xdr:row>14</xdr:row>
      <xdr:rowOff>134614</xdr:rowOff>
    </xdr:to>
    <xdr:sp macro="" textlink="">
      <xdr:nvSpPr>
        <xdr:cNvPr id="69" name="円/楕円 68"/>
        <xdr:cNvSpPr/>
      </xdr:nvSpPr>
      <xdr:spPr bwMode="auto">
        <a:xfrm>
          <a:off x="5600700" y="2480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49541</xdr:rowOff>
    </xdr:from>
    <xdr:ext cx="762000" cy="259045"/>
    <xdr:sp macro="" textlink="">
      <xdr:nvSpPr>
        <xdr:cNvPr id="70" name="人口1人当たり決算額の推移該当値テキスト130"/>
        <xdr:cNvSpPr txBox="1"/>
      </xdr:nvSpPr>
      <xdr:spPr>
        <a:xfrm>
          <a:off x="5740400" y="2326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93,767</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20764</xdr:rowOff>
    </xdr:from>
    <xdr:to>
      <xdr:col>4</xdr:col>
      <xdr:colOff>520700</xdr:colOff>
      <xdr:row>14</xdr:row>
      <xdr:rowOff>122364</xdr:rowOff>
    </xdr:to>
    <xdr:sp macro="" textlink="">
      <xdr:nvSpPr>
        <xdr:cNvPr id="71" name="円/楕円 70"/>
        <xdr:cNvSpPr/>
      </xdr:nvSpPr>
      <xdr:spPr bwMode="auto">
        <a:xfrm>
          <a:off x="4953000" y="2468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132541</xdr:rowOff>
    </xdr:from>
    <xdr:ext cx="736600" cy="259045"/>
    <xdr:sp macro="" textlink="">
      <xdr:nvSpPr>
        <xdr:cNvPr id="72" name="テキスト ボックス 71"/>
        <xdr:cNvSpPr txBox="1"/>
      </xdr:nvSpPr>
      <xdr:spPr>
        <a:xfrm>
          <a:off x="4622800" y="22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94,410</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80524</xdr:rowOff>
    </xdr:from>
    <xdr:to>
      <xdr:col>3</xdr:col>
      <xdr:colOff>955675</xdr:colOff>
      <xdr:row>15</xdr:row>
      <xdr:rowOff>10674</xdr:rowOff>
    </xdr:to>
    <xdr:sp macro="" textlink="">
      <xdr:nvSpPr>
        <xdr:cNvPr id="73" name="円/楕円 72"/>
        <xdr:cNvSpPr/>
      </xdr:nvSpPr>
      <xdr:spPr bwMode="auto">
        <a:xfrm>
          <a:off x="4254500" y="2528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166901</xdr:rowOff>
    </xdr:from>
    <xdr:ext cx="762000" cy="259045"/>
    <xdr:sp macro="" textlink="">
      <xdr:nvSpPr>
        <xdr:cNvPr id="74" name="テキスト ボックス 73"/>
        <xdr:cNvSpPr txBox="1"/>
      </xdr:nvSpPr>
      <xdr:spPr>
        <a:xfrm>
          <a:off x="3924300" y="2614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91,273</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150228</xdr:rowOff>
    </xdr:from>
    <xdr:to>
      <xdr:col>3</xdr:col>
      <xdr:colOff>257175</xdr:colOff>
      <xdr:row>15</xdr:row>
      <xdr:rowOff>80378</xdr:rowOff>
    </xdr:to>
    <xdr:sp macro="" textlink="">
      <xdr:nvSpPr>
        <xdr:cNvPr id="75" name="円/楕円 74"/>
        <xdr:cNvSpPr/>
      </xdr:nvSpPr>
      <xdr:spPr bwMode="auto">
        <a:xfrm>
          <a:off x="3556000" y="2598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65155</xdr:rowOff>
    </xdr:from>
    <xdr:ext cx="762000" cy="259045"/>
    <xdr:sp macro="" textlink="">
      <xdr:nvSpPr>
        <xdr:cNvPr id="76" name="テキスト ボックス 75"/>
        <xdr:cNvSpPr txBox="1"/>
      </xdr:nvSpPr>
      <xdr:spPr>
        <a:xfrm>
          <a:off x="3225800" y="268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87,614</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165811</xdr:rowOff>
    </xdr:from>
    <xdr:to>
      <xdr:col>2</xdr:col>
      <xdr:colOff>692150</xdr:colOff>
      <xdr:row>15</xdr:row>
      <xdr:rowOff>95961</xdr:rowOff>
    </xdr:to>
    <xdr:sp macro="" textlink="">
      <xdr:nvSpPr>
        <xdr:cNvPr id="77" name="円/楕円 76"/>
        <xdr:cNvSpPr/>
      </xdr:nvSpPr>
      <xdr:spPr bwMode="auto">
        <a:xfrm>
          <a:off x="2857500" y="2613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80738</xdr:rowOff>
    </xdr:from>
    <xdr:ext cx="762000" cy="259045"/>
    <xdr:sp macro="" textlink="">
      <xdr:nvSpPr>
        <xdr:cNvPr id="78" name="テキスト ボックス 77"/>
        <xdr:cNvSpPr txBox="1"/>
      </xdr:nvSpPr>
      <xdr:spPr>
        <a:xfrm>
          <a:off x="2527300" y="270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86,796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2573</xdr:rowOff>
    </xdr:from>
    <xdr:to>
      <xdr:col>4</xdr:col>
      <xdr:colOff>1117600</xdr:colOff>
      <xdr:row>36</xdr:row>
      <xdr:rowOff>80274</xdr:rowOff>
    </xdr:to>
    <xdr:cxnSp macro="">
      <xdr:nvCxnSpPr>
        <xdr:cNvPr id="110" name="直線コネクタ 109"/>
        <xdr:cNvCxnSpPr/>
      </xdr:nvCxnSpPr>
      <xdr:spPr bwMode="auto">
        <a:xfrm flipV="1">
          <a:off x="5003800" y="6955823"/>
          <a:ext cx="647700" cy="77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330250</xdr:rowOff>
    </xdr:from>
    <xdr:ext cx="762000" cy="259045"/>
    <xdr:sp macro="" textlink="">
      <xdr:nvSpPr>
        <xdr:cNvPr id="111" name="人口1人当たり決算額の推移平均値テキスト445"/>
        <xdr:cNvSpPr txBox="1"/>
      </xdr:nvSpPr>
      <xdr:spPr>
        <a:xfrm>
          <a:off x="5740400" y="69406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80274</xdr:rowOff>
    </xdr:from>
    <xdr:to>
      <xdr:col>4</xdr:col>
      <xdr:colOff>469900</xdr:colOff>
      <xdr:row>36</xdr:row>
      <xdr:rowOff>95614</xdr:rowOff>
    </xdr:to>
    <xdr:cxnSp macro="">
      <xdr:nvCxnSpPr>
        <xdr:cNvPr id="113" name="直線コネクタ 112"/>
        <xdr:cNvCxnSpPr/>
      </xdr:nvCxnSpPr>
      <xdr:spPr bwMode="auto">
        <a:xfrm flipV="1">
          <a:off x="4305300" y="7033524"/>
          <a:ext cx="698500" cy="15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49413</xdr:rowOff>
    </xdr:from>
    <xdr:to>
      <xdr:col>3</xdr:col>
      <xdr:colOff>904875</xdr:colOff>
      <xdr:row>36</xdr:row>
      <xdr:rowOff>95614</xdr:rowOff>
    </xdr:to>
    <xdr:cxnSp macro="">
      <xdr:nvCxnSpPr>
        <xdr:cNvPr id="116" name="直線コネクタ 115"/>
        <xdr:cNvCxnSpPr/>
      </xdr:nvCxnSpPr>
      <xdr:spPr bwMode="auto">
        <a:xfrm>
          <a:off x="3606800" y="7002663"/>
          <a:ext cx="698500" cy="46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4814</xdr:rowOff>
    </xdr:from>
    <xdr:to>
      <xdr:col>3</xdr:col>
      <xdr:colOff>206375</xdr:colOff>
      <xdr:row>36</xdr:row>
      <xdr:rowOff>49413</xdr:rowOff>
    </xdr:to>
    <xdr:cxnSp macro="">
      <xdr:nvCxnSpPr>
        <xdr:cNvPr id="119" name="直線コネクタ 118"/>
        <xdr:cNvCxnSpPr/>
      </xdr:nvCxnSpPr>
      <xdr:spPr bwMode="auto">
        <a:xfrm>
          <a:off x="2908300" y="6958064"/>
          <a:ext cx="698500" cy="44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294673</xdr:rowOff>
    </xdr:from>
    <xdr:to>
      <xdr:col>5</xdr:col>
      <xdr:colOff>34925</xdr:colOff>
      <xdr:row>36</xdr:row>
      <xdr:rowOff>53373</xdr:rowOff>
    </xdr:to>
    <xdr:sp macro="" textlink="">
      <xdr:nvSpPr>
        <xdr:cNvPr id="129" name="円/楕円 128"/>
        <xdr:cNvSpPr/>
      </xdr:nvSpPr>
      <xdr:spPr bwMode="auto">
        <a:xfrm>
          <a:off x="5600700" y="690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139750</xdr:rowOff>
    </xdr:from>
    <xdr:ext cx="762000" cy="259045"/>
    <xdr:sp macro="" textlink="">
      <xdr:nvSpPr>
        <xdr:cNvPr id="130" name="人口1人当たり決算額の推移該当値テキスト445"/>
        <xdr:cNvSpPr txBox="1"/>
      </xdr:nvSpPr>
      <xdr:spPr>
        <a:xfrm>
          <a:off x="5740400" y="6750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22,943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29474</xdr:rowOff>
    </xdr:from>
    <xdr:to>
      <xdr:col>4</xdr:col>
      <xdr:colOff>520700</xdr:colOff>
      <xdr:row>36</xdr:row>
      <xdr:rowOff>131074</xdr:rowOff>
    </xdr:to>
    <xdr:sp macro="" textlink="">
      <xdr:nvSpPr>
        <xdr:cNvPr id="131" name="円/楕円 130"/>
        <xdr:cNvSpPr/>
      </xdr:nvSpPr>
      <xdr:spPr bwMode="auto">
        <a:xfrm>
          <a:off x="4953000" y="6982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115851</xdr:rowOff>
    </xdr:from>
    <xdr:ext cx="736600" cy="259045"/>
    <xdr:sp macro="" textlink="">
      <xdr:nvSpPr>
        <xdr:cNvPr id="132" name="テキスト ボックス 131"/>
        <xdr:cNvSpPr txBox="1"/>
      </xdr:nvSpPr>
      <xdr:spPr>
        <a:xfrm>
          <a:off x="4622800" y="706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44814</xdr:rowOff>
    </xdr:from>
    <xdr:to>
      <xdr:col>3</xdr:col>
      <xdr:colOff>955675</xdr:colOff>
      <xdr:row>36</xdr:row>
      <xdr:rowOff>146414</xdr:rowOff>
    </xdr:to>
    <xdr:sp macro="" textlink="">
      <xdr:nvSpPr>
        <xdr:cNvPr id="133" name="円/楕円 132"/>
        <xdr:cNvSpPr/>
      </xdr:nvSpPr>
      <xdr:spPr bwMode="auto">
        <a:xfrm>
          <a:off x="4254500" y="6998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131191</xdr:rowOff>
    </xdr:from>
    <xdr:ext cx="762000" cy="259045"/>
    <xdr:sp macro="" textlink="">
      <xdr:nvSpPr>
        <xdr:cNvPr id="134" name="テキスト ボックス 133"/>
        <xdr:cNvSpPr txBox="1"/>
      </xdr:nvSpPr>
      <xdr:spPr>
        <a:xfrm>
          <a:off x="3924300" y="708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341513</xdr:rowOff>
    </xdr:from>
    <xdr:to>
      <xdr:col>3</xdr:col>
      <xdr:colOff>257175</xdr:colOff>
      <xdr:row>36</xdr:row>
      <xdr:rowOff>100213</xdr:rowOff>
    </xdr:to>
    <xdr:sp macro="" textlink="">
      <xdr:nvSpPr>
        <xdr:cNvPr id="135" name="円/楕円 134"/>
        <xdr:cNvSpPr/>
      </xdr:nvSpPr>
      <xdr:spPr bwMode="auto">
        <a:xfrm>
          <a:off x="3556000" y="695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84990</xdr:rowOff>
    </xdr:from>
    <xdr:ext cx="762000" cy="259045"/>
    <xdr:sp macro="" textlink="">
      <xdr:nvSpPr>
        <xdr:cNvPr id="136" name="テキスト ボックス 135"/>
        <xdr:cNvSpPr txBox="1"/>
      </xdr:nvSpPr>
      <xdr:spPr>
        <a:xfrm>
          <a:off x="3225800" y="7038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20,894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296914</xdr:rowOff>
    </xdr:from>
    <xdr:to>
      <xdr:col>2</xdr:col>
      <xdr:colOff>692150</xdr:colOff>
      <xdr:row>36</xdr:row>
      <xdr:rowOff>55614</xdr:rowOff>
    </xdr:to>
    <xdr:sp macro="" textlink="">
      <xdr:nvSpPr>
        <xdr:cNvPr id="137" name="円/楕円 136"/>
        <xdr:cNvSpPr/>
      </xdr:nvSpPr>
      <xdr:spPr bwMode="auto">
        <a:xfrm>
          <a:off x="2857500" y="6907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40391</xdr:rowOff>
    </xdr:from>
    <xdr:ext cx="762000" cy="259045"/>
    <xdr:sp macro="" textlink="">
      <xdr:nvSpPr>
        <xdr:cNvPr id="138" name="テキスト ボックス 137"/>
        <xdr:cNvSpPr txBox="1"/>
      </xdr:nvSpPr>
      <xdr:spPr>
        <a:xfrm>
          <a:off x="2527300" y="6993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3843</xdr:rowOff>
    </xdr:from>
    <xdr:to>
      <xdr:col>6</xdr:col>
      <xdr:colOff>511175</xdr:colOff>
      <xdr:row>35</xdr:row>
      <xdr:rowOff>81727</xdr:rowOff>
    </xdr:to>
    <xdr:cxnSp macro="">
      <xdr:nvCxnSpPr>
        <xdr:cNvPr id="59" name="直線コネクタ 58"/>
        <xdr:cNvCxnSpPr/>
      </xdr:nvCxnSpPr>
      <xdr:spPr>
        <a:xfrm>
          <a:off x="3797300" y="6004593"/>
          <a:ext cx="838200" cy="7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154411</xdr:rowOff>
    </xdr:from>
    <xdr:ext cx="534377" cy="259045"/>
    <xdr:sp macro="" textlink="">
      <xdr:nvSpPr>
        <xdr:cNvPr id="60" name="人件費平均値テキスト"/>
        <xdr:cNvSpPr txBox="1"/>
      </xdr:nvSpPr>
      <xdr:spPr>
        <a:xfrm>
          <a:off x="4686300" y="5812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3843</xdr:rowOff>
    </xdr:from>
    <xdr:to>
      <xdr:col>5</xdr:col>
      <xdr:colOff>358775</xdr:colOff>
      <xdr:row>35</xdr:row>
      <xdr:rowOff>132979</xdr:rowOff>
    </xdr:to>
    <xdr:cxnSp macro="">
      <xdr:nvCxnSpPr>
        <xdr:cNvPr id="62" name="直線コネクタ 61"/>
        <xdr:cNvCxnSpPr/>
      </xdr:nvCxnSpPr>
      <xdr:spPr>
        <a:xfrm flipV="1">
          <a:off x="2908300" y="6004593"/>
          <a:ext cx="889000" cy="12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163227</xdr:rowOff>
    </xdr:from>
    <xdr:ext cx="534377" cy="259045"/>
    <xdr:sp macro="" textlink="">
      <xdr:nvSpPr>
        <xdr:cNvPr id="64" name="テキスト ボックス 63"/>
        <xdr:cNvSpPr txBox="1"/>
      </xdr:nvSpPr>
      <xdr:spPr>
        <a:xfrm>
          <a:off x="3530111" y="564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132979</xdr:rowOff>
    </xdr:from>
    <xdr:to>
      <xdr:col>4</xdr:col>
      <xdr:colOff>155575</xdr:colOff>
      <xdr:row>36</xdr:row>
      <xdr:rowOff>87899</xdr:rowOff>
    </xdr:to>
    <xdr:cxnSp macro="">
      <xdr:nvCxnSpPr>
        <xdr:cNvPr id="65" name="直線コネクタ 64"/>
        <xdr:cNvCxnSpPr/>
      </xdr:nvCxnSpPr>
      <xdr:spPr>
        <a:xfrm flipV="1">
          <a:off x="2019300" y="6133729"/>
          <a:ext cx="889000" cy="126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155542</xdr:rowOff>
    </xdr:from>
    <xdr:to>
      <xdr:col>2</xdr:col>
      <xdr:colOff>638175</xdr:colOff>
      <xdr:row>36</xdr:row>
      <xdr:rowOff>87899</xdr:rowOff>
    </xdr:to>
    <xdr:cxnSp macro="">
      <xdr:nvCxnSpPr>
        <xdr:cNvPr id="68" name="直線コネクタ 67"/>
        <xdr:cNvCxnSpPr/>
      </xdr:nvCxnSpPr>
      <xdr:spPr>
        <a:xfrm>
          <a:off x="1130300" y="6156292"/>
          <a:ext cx="889000" cy="10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30927</xdr:rowOff>
    </xdr:from>
    <xdr:to>
      <xdr:col>6</xdr:col>
      <xdr:colOff>561975</xdr:colOff>
      <xdr:row>35</xdr:row>
      <xdr:rowOff>132527</xdr:rowOff>
    </xdr:to>
    <xdr:sp macro="" textlink="">
      <xdr:nvSpPr>
        <xdr:cNvPr id="78" name="円/楕円 77"/>
        <xdr:cNvSpPr/>
      </xdr:nvSpPr>
      <xdr:spPr>
        <a:xfrm>
          <a:off x="4584700" y="603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9354</xdr:rowOff>
    </xdr:from>
    <xdr:ext cx="534377" cy="259045"/>
    <xdr:sp macro="" textlink="">
      <xdr:nvSpPr>
        <xdr:cNvPr id="79" name="人件費該当値テキスト"/>
        <xdr:cNvSpPr txBox="1"/>
      </xdr:nvSpPr>
      <xdr:spPr>
        <a:xfrm>
          <a:off x="4686300" y="60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65,036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124493</xdr:rowOff>
    </xdr:from>
    <xdr:to>
      <xdr:col>5</xdr:col>
      <xdr:colOff>409575</xdr:colOff>
      <xdr:row>35</xdr:row>
      <xdr:rowOff>54643</xdr:rowOff>
    </xdr:to>
    <xdr:sp macro="" textlink="">
      <xdr:nvSpPr>
        <xdr:cNvPr id="80" name="円/楕円 79"/>
        <xdr:cNvSpPr/>
      </xdr:nvSpPr>
      <xdr:spPr>
        <a:xfrm>
          <a:off x="3746500" y="595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45770</xdr:rowOff>
    </xdr:from>
    <xdr:ext cx="534377" cy="259045"/>
    <xdr:sp macro="" textlink="">
      <xdr:nvSpPr>
        <xdr:cNvPr id="81" name="テキスト ボックス 80"/>
        <xdr:cNvSpPr txBox="1"/>
      </xdr:nvSpPr>
      <xdr:spPr>
        <a:xfrm>
          <a:off x="3530111" y="604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68,443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82179</xdr:rowOff>
    </xdr:from>
    <xdr:to>
      <xdr:col>4</xdr:col>
      <xdr:colOff>206375</xdr:colOff>
      <xdr:row>36</xdr:row>
      <xdr:rowOff>12329</xdr:rowOff>
    </xdr:to>
    <xdr:sp macro="" textlink="">
      <xdr:nvSpPr>
        <xdr:cNvPr id="82" name="円/楕円 81"/>
        <xdr:cNvSpPr/>
      </xdr:nvSpPr>
      <xdr:spPr>
        <a:xfrm>
          <a:off x="2857500" y="608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3456</xdr:rowOff>
    </xdr:from>
    <xdr:ext cx="534377" cy="259045"/>
    <xdr:sp macro="" textlink="">
      <xdr:nvSpPr>
        <xdr:cNvPr id="83" name="テキスト ボックス 82"/>
        <xdr:cNvSpPr txBox="1"/>
      </xdr:nvSpPr>
      <xdr:spPr>
        <a:xfrm>
          <a:off x="2641111" y="617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37099</xdr:rowOff>
    </xdr:from>
    <xdr:to>
      <xdr:col>3</xdr:col>
      <xdr:colOff>3175</xdr:colOff>
      <xdr:row>36</xdr:row>
      <xdr:rowOff>138699</xdr:rowOff>
    </xdr:to>
    <xdr:sp macro="" textlink="">
      <xdr:nvSpPr>
        <xdr:cNvPr id="84" name="円/楕円 83"/>
        <xdr:cNvSpPr/>
      </xdr:nvSpPr>
      <xdr:spPr>
        <a:xfrm>
          <a:off x="1968500" y="620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129826</xdr:rowOff>
    </xdr:from>
    <xdr:ext cx="534377" cy="259045"/>
    <xdr:sp macro="" textlink="">
      <xdr:nvSpPr>
        <xdr:cNvPr id="85" name="テキスト ボックス 84"/>
        <xdr:cNvSpPr txBox="1"/>
      </xdr:nvSpPr>
      <xdr:spPr>
        <a:xfrm>
          <a:off x="1752111" y="63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57,266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104742</xdr:rowOff>
    </xdr:from>
    <xdr:to>
      <xdr:col>1</xdr:col>
      <xdr:colOff>485775</xdr:colOff>
      <xdr:row>36</xdr:row>
      <xdr:rowOff>34892</xdr:rowOff>
    </xdr:to>
    <xdr:sp macro="" textlink="">
      <xdr:nvSpPr>
        <xdr:cNvPr id="86" name="円/楕円 85"/>
        <xdr:cNvSpPr/>
      </xdr:nvSpPr>
      <xdr:spPr>
        <a:xfrm>
          <a:off x="1079500" y="61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26019</xdr:rowOff>
    </xdr:from>
    <xdr:ext cx="534377" cy="259045"/>
    <xdr:sp macro="" textlink="">
      <xdr:nvSpPr>
        <xdr:cNvPr id="87" name="テキスト ボックス 86"/>
        <xdr:cNvSpPr txBox="1"/>
      </xdr:nvSpPr>
      <xdr:spPr>
        <a:xfrm>
          <a:off x="863111" y="61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163413</xdr:rowOff>
    </xdr:from>
    <xdr:to>
      <xdr:col>6</xdr:col>
      <xdr:colOff>511175</xdr:colOff>
      <xdr:row>58</xdr:row>
      <xdr:rowOff>9657</xdr:rowOff>
    </xdr:to>
    <xdr:cxnSp macro="">
      <xdr:nvCxnSpPr>
        <xdr:cNvPr id="116" name="直線コネクタ 115"/>
        <xdr:cNvCxnSpPr/>
      </xdr:nvCxnSpPr>
      <xdr:spPr>
        <a:xfrm flipV="1">
          <a:off x="3797300" y="9936063"/>
          <a:ext cx="8382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9657</xdr:rowOff>
    </xdr:from>
    <xdr:to>
      <xdr:col>5</xdr:col>
      <xdr:colOff>358775</xdr:colOff>
      <xdr:row>58</xdr:row>
      <xdr:rowOff>21941</xdr:rowOff>
    </xdr:to>
    <xdr:cxnSp macro="">
      <xdr:nvCxnSpPr>
        <xdr:cNvPr id="119" name="直線コネクタ 118"/>
        <xdr:cNvCxnSpPr/>
      </xdr:nvCxnSpPr>
      <xdr:spPr>
        <a:xfrm flipV="1">
          <a:off x="2908300" y="9953757"/>
          <a:ext cx="889000" cy="1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21941</xdr:rowOff>
    </xdr:from>
    <xdr:to>
      <xdr:col>4</xdr:col>
      <xdr:colOff>155575</xdr:colOff>
      <xdr:row>58</xdr:row>
      <xdr:rowOff>32235</xdr:rowOff>
    </xdr:to>
    <xdr:cxnSp macro="">
      <xdr:nvCxnSpPr>
        <xdr:cNvPr id="122" name="直線コネクタ 121"/>
        <xdr:cNvCxnSpPr/>
      </xdr:nvCxnSpPr>
      <xdr:spPr>
        <a:xfrm flipV="1">
          <a:off x="2019300" y="9966041"/>
          <a:ext cx="889000" cy="1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32235</xdr:rowOff>
    </xdr:from>
    <xdr:to>
      <xdr:col>2</xdr:col>
      <xdr:colOff>638175</xdr:colOff>
      <xdr:row>58</xdr:row>
      <xdr:rowOff>42811</xdr:rowOff>
    </xdr:to>
    <xdr:cxnSp macro="">
      <xdr:nvCxnSpPr>
        <xdr:cNvPr id="125" name="直線コネクタ 124"/>
        <xdr:cNvCxnSpPr/>
      </xdr:nvCxnSpPr>
      <xdr:spPr>
        <a:xfrm flipV="1">
          <a:off x="1130300" y="9976335"/>
          <a:ext cx="889000" cy="1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112613</xdr:rowOff>
    </xdr:from>
    <xdr:to>
      <xdr:col>6</xdr:col>
      <xdr:colOff>561975</xdr:colOff>
      <xdr:row>58</xdr:row>
      <xdr:rowOff>42763</xdr:rowOff>
    </xdr:to>
    <xdr:sp macro="" textlink="">
      <xdr:nvSpPr>
        <xdr:cNvPr id="135" name="円/楕円 134"/>
        <xdr:cNvSpPr/>
      </xdr:nvSpPr>
      <xdr:spPr>
        <a:xfrm>
          <a:off x="4584700" y="98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50300</xdr:rowOff>
    </xdr:from>
    <xdr:ext cx="534377" cy="259045"/>
    <xdr:sp macro="" textlink="">
      <xdr:nvSpPr>
        <xdr:cNvPr id="136" name="物件費該当値テキスト"/>
        <xdr:cNvSpPr txBox="1"/>
      </xdr:nvSpPr>
      <xdr:spPr>
        <a:xfrm>
          <a:off x="4686300" y="982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130307</xdr:rowOff>
    </xdr:from>
    <xdr:to>
      <xdr:col>5</xdr:col>
      <xdr:colOff>409575</xdr:colOff>
      <xdr:row>58</xdr:row>
      <xdr:rowOff>60457</xdr:rowOff>
    </xdr:to>
    <xdr:sp macro="" textlink="">
      <xdr:nvSpPr>
        <xdr:cNvPr id="137" name="円/楕円 136"/>
        <xdr:cNvSpPr/>
      </xdr:nvSpPr>
      <xdr:spPr>
        <a:xfrm>
          <a:off x="3746500" y="990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51584</xdr:rowOff>
    </xdr:from>
    <xdr:ext cx="534377" cy="259045"/>
    <xdr:sp macro="" textlink="">
      <xdr:nvSpPr>
        <xdr:cNvPr id="138" name="テキスト ボックス 137"/>
        <xdr:cNvSpPr txBox="1"/>
      </xdr:nvSpPr>
      <xdr:spPr>
        <a:xfrm>
          <a:off x="3530111" y="999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142591</xdr:rowOff>
    </xdr:from>
    <xdr:to>
      <xdr:col>4</xdr:col>
      <xdr:colOff>206375</xdr:colOff>
      <xdr:row>58</xdr:row>
      <xdr:rowOff>72741</xdr:rowOff>
    </xdr:to>
    <xdr:sp macro="" textlink="">
      <xdr:nvSpPr>
        <xdr:cNvPr id="139" name="円/楕円 138"/>
        <xdr:cNvSpPr/>
      </xdr:nvSpPr>
      <xdr:spPr>
        <a:xfrm>
          <a:off x="2857500" y="99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63868</xdr:rowOff>
    </xdr:from>
    <xdr:ext cx="534377" cy="259045"/>
    <xdr:sp macro="" textlink="">
      <xdr:nvSpPr>
        <xdr:cNvPr id="140" name="テキスト ボックス 139"/>
        <xdr:cNvSpPr txBox="1"/>
      </xdr:nvSpPr>
      <xdr:spPr>
        <a:xfrm>
          <a:off x="2641111" y="1000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152885</xdr:rowOff>
    </xdr:from>
    <xdr:to>
      <xdr:col>3</xdr:col>
      <xdr:colOff>3175</xdr:colOff>
      <xdr:row>58</xdr:row>
      <xdr:rowOff>83035</xdr:rowOff>
    </xdr:to>
    <xdr:sp macro="" textlink="">
      <xdr:nvSpPr>
        <xdr:cNvPr id="141" name="円/楕円 140"/>
        <xdr:cNvSpPr/>
      </xdr:nvSpPr>
      <xdr:spPr>
        <a:xfrm>
          <a:off x="1968500" y="992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74162</xdr:rowOff>
    </xdr:from>
    <xdr:ext cx="534377" cy="259045"/>
    <xdr:sp macro="" textlink="">
      <xdr:nvSpPr>
        <xdr:cNvPr id="142" name="テキスト ボックス 141"/>
        <xdr:cNvSpPr txBox="1"/>
      </xdr:nvSpPr>
      <xdr:spPr>
        <a:xfrm>
          <a:off x="1752111" y="1001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163461</xdr:rowOff>
    </xdr:from>
    <xdr:to>
      <xdr:col>1</xdr:col>
      <xdr:colOff>485775</xdr:colOff>
      <xdr:row>58</xdr:row>
      <xdr:rowOff>93611</xdr:rowOff>
    </xdr:to>
    <xdr:sp macro="" textlink="">
      <xdr:nvSpPr>
        <xdr:cNvPr id="143" name="円/楕円 142"/>
        <xdr:cNvSpPr/>
      </xdr:nvSpPr>
      <xdr:spPr>
        <a:xfrm>
          <a:off x="1079500" y="99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84738</xdr:rowOff>
    </xdr:from>
    <xdr:ext cx="534377" cy="259045"/>
    <xdr:sp macro="" textlink="">
      <xdr:nvSpPr>
        <xdr:cNvPr id="144" name="テキスト ボックス 143"/>
        <xdr:cNvSpPr txBox="1"/>
      </xdr:nvSpPr>
      <xdr:spPr>
        <a:xfrm>
          <a:off x="863111" y="1002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45,430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72644</xdr:rowOff>
    </xdr:from>
    <xdr:to>
      <xdr:col>6</xdr:col>
      <xdr:colOff>511175</xdr:colOff>
      <xdr:row>78</xdr:row>
      <xdr:rowOff>100152</xdr:rowOff>
    </xdr:to>
    <xdr:cxnSp macro="">
      <xdr:nvCxnSpPr>
        <xdr:cNvPr id="173" name="直線コネクタ 172"/>
        <xdr:cNvCxnSpPr/>
      </xdr:nvCxnSpPr>
      <xdr:spPr>
        <a:xfrm>
          <a:off x="3797300" y="13445744"/>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72644</xdr:rowOff>
    </xdr:from>
    <xdr:to>
      <xdr:col>5</xdr:col>
      <xdr:colOff>358775</xdr:colOff>
      <xdr:row>78</xdr:row>
      <xdr:rowOff>92418</xdr:rowOff>
    </xdr:to>
    <xdr:cxnSp macro="">
      <xdr:nvCxnSpPr>
        <xdr:cNvPr id="176" name="直線コネクタ 175"/>
        <xdr:cNvCxnSpPr/>
      </xdr:nvCxnSpPr>
      <xdr:spPr>
        <a:xfrm flipV="1">
          <a:off x="2908300" y="1344574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92418</xdr:rowOff>
    </xdr:from>
    <xdr:to>
      <xdr:col>4</xdr:col>
      <xdr:colOff>155575</xdr:colOff>
      <xdr:row>78</xdr:row>
      <xdr:rowOff>95162</xdr:rowOff>
    </xdr:to>
    <xdr:cxnSp macro="">
      <xdr:nvCxnSpPr>
        <xdr:cNvPr id="179" name="直線コネクタ 178"/>
        <xdr:cNvCxnSpPr/>
      </xdr:nvCxnSpPr>
      <xdr:spPr>
        <a:xfrm flipV="1">
          <a:off x="2019300" y="1346551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90666</xdr:rowOff>
    </xdr:from>
    <xdr:to>
      <xdr:col>2</xdr:col>
      <xdr:colOff>638175</xdr:colOff>
      <xdr:row>78</xdr:row>
      <xdr:rowOff>95162</xdr:rowOff>
    </xdr:to>
    <xdr:cxnSp macro="">
      <xdr:nvCxnSpPr>
        <xdr:cNvPr id="182" name="直線コネクタ 181"/>
        <xdr:cNvCxnSpPr/>
      </xdr:nvCxnSpPr>
      <xdr:spPr>
        <a:xfrm>
          <a:off x="1130300" y="13463766"/>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49352</xdr:rowOff>
    </xdr:from>
    <xdr:to>
      <xdr:col>6</xdr:col>
      <xdr:colOff>561975</xdr:colOff>
      <xdr:row>78</xdr:row>
      <xdr:rowOff>150952</xdr:rowOff>
    </xdr:to>
    <xdr:sp macro="" textlink="">
      <xdr:nvSpPr>
        <xdr:cNvPr id="192" name="円/楕円 191"/>
        <xdr:cNvSpPr/>
      </xdr:nvSpPr>
      <xdr:spPr>
        <a:xfrm>
          <a:off x="4584700" y="134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135729</xdr:rowOff>
    </xdr:from>
    <xdr:ext cx="469744" cy="259045"/>
    <xdr:sp macro="" textlink="">
      <xdr:nvSpPr>
        <xdr:cNvPr id="193" name="維持補修費該当値テキスト"/>
        <xdr:cNvSpPr txBox="1"/>
      </xdr:nvSpPr>
      <xdr:spPr>
        <a:xfrm>
          <a:off x="4686300" y="1333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21844</xdr:rowOff>
    </xdr:from>
    <xdr:to>
      <xdr:col>5</xdr:col>
      <xdr:colOff>409575</xdr:colOff>
      <xdr:row>78</xdr:row>
      <xdr:rowOff>123444</xdr:rowOff>
    </xdr:to>
    <xdr:sp macro="" textlink="">
      <xdr:nvSpPr>
        <xdr:cNvPr id="194" name="円/楕円 193"/>
        <xdr:cNvSpPr/>
      </xdr:nvSpPr>
      <xdr:spPr>
        <a:xfrm>
          <a:off x="3746500" y="133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114571</xdr:rowOff>
    </xdr:from>
    <xdr:ext cx="469744" cy="259045"/>
    <xdr:sp macro="" textlink="">
      <xdr:nvSpPr>
        <xdr:cNvPr id="195" name="テキスト ボックス 194"/>
        <xdr:cNvSpPr txBox="1"/>
      </xdr:nvSpPr>
      <xdr:spPr>
        <a:xfrm>
          <a:off x="3562427" y="134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41618</xdr:rowOff>
    </xdr:from>
    <xdr:to>
      <xdr:col>4</xdr:col>
      <xdr:colOff>206375</xdr:colOff>
      <xdr:row>78</xdr:row>
      <xdr:rowOff>143218</xdr:rowOff>
    </xdr:to>
    <xdr:sp macro="" textlink="">
      <xdr:nvSpPr>
        <xdr:cNvPr id="196" name="円/楕円 195"/>
        <xdr:cNvSpPr/>
      </xdr:nvSpPr>
      <xdr:spPr>
        <a:xfrm>
          <a:off x="2857500" y="1341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134345</xdr:rowOff>
    </xdr:from>
    <xdr:ext cx="469744" cy="259045"/>
    <xdr:sp macro="" textlink="">
      <xdr:nvSpPr>
        <xdr:cNvPr id="197" name="テキスト ボックス 196"/>
        <xdr:cNvSpPr txBox="1"/>
      </xdr:nvSpPr>
      <xdr:spPr>
        <a:xfrm>
          <a:off x="2673427" y="1350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44362</xdr:rowOff>
    </xdr:from>
    <xdr:to>
      <xdr:col>3</xdr:col>
      <xdr:colOff>3175</xdr:colOff>
      <xdr:row>78</xdr:row>
      <xdr:rowOff>145962</xdr:rowOff>
    </xdr:to>
    <xdr:sp macro="" textlink="">
      <xdr:nvSpPr>
        <xdr:cNvPr id="198" name="円/楕円 197"/>
        <xdr:cNvSpPr/>
      </xdr:nvSpPr>
      <xdr:spPr>
        <a:xfrm>
          <a:off x="1968500" y="1341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137089</xdr:rowOff>
    </xdr:from>
    <xdr:ext cx="469744" cy="259045"/>
    <xdr:sp macro="" textlink="">
      <xdr:nvSpPr>
        <xdr:cNvPr id="199" name="テキスト ボックス 198"/>
        <xdr:cNvSpPr txBox="1"/>
      </xdr:nvSpPr>
      <xdr:spPr>
        <a:xfrm>
          <a:off x="1784427" y="1351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39866</xdr:rowOff>
    </xdr:from>
    <xdr:to>
      <xdr:col>1</xdr:col>
      <xdr:colOff>485775</xdr:colOff>
      <xdr:row>78</xdr:row>
      <xdr:rowOff>141466</xdr:rowOff>
    </xdr:to>
    <xdr:sp macro="" textlink="">
      <xdr:nvSpPr>
        <xdr:cNvPr id="200" name="円/楕円 199"/>
        <xdr:cNvSpPr/>
      </xdr:nvSpPr>
      <xdr:spPr>
        <a:xfrm>
          <a:off x="1079500" y="1341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132593</xdr:rowOff>
    </xdr:from>
    <xdr:ext cx="469744" cy="259045"/>
    <xdr:sp macro="" textlink="">
      <xdr:nvSpPr>
        <xdr:cNvPr id="201" name="テキスト ボックス 200"/>
        <xdr:cNvSpPr txBox="1"/>
      </xdr:nvSpPr>
      <xdr:spPr>
        <a:xfrm>
          <a:off x="895427" y="13505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103581</xdr:rowOff>
    </xdr:from>
    <xdr:to>
      <xdr:col>6</xdr:col>
      <xdr:colOff>511175</xdr:colOff>
      <xdr:row>91</xdr:row>
      <xdr:rowOff>14560</xdr:rowOff>
    </xdr:to>
    <xdr:cxnSp macro="">
      <xdr:nvCxnSpPr>
        <xdr:cNvPr id="231" name="直線コネクタ 230"/>
        <xdr:cNvCxnSpPr/>
      </xdr:nvCxnSpPr>
      <xdr:spPr>
        <a:xfrm flipV="1">
          <a:off x="3797300" y="15534081"/>
          <a:ext cx="838200" cy="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106056</xdr:rowOff>
    </xdr:from>
    <xdr:ext cx="534377" cy="259045"/>
    <xdr:sp macro="" textlink="">
      <xdr:nvSpPr>
        <xdr:cNvPr id="232" name="扶助費平均値テキスト"/>
        <xdr:cNvSpPr txBox="1"/>
      </xdr:nvSpPr>
      <xdr:spPr>
        <a:xfrm>
          <a:off x="4686300" y="16222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14560</xdr:rowOff>
    </xdr:from>
    <xdr:to>
      <xdr:col>5</xdr:col>
      <xdr:colOff>358775</xdr:colOff>
      <xdr:row>91</xdr:row>
      <xdr:rowOff>45822</xdr:rowOff>
    </xdr:to>
    <xdr:cxnSp macro="">
      <xdr:nvCxnSpPr>
        <xdr:cNvPr id="234" name="直線コネクタ 233"/>
        <xdr:cNvCxnSpPr/>
      </xdr:nvCxnSpPr>
      <xdr:spPr>
        <a:xfrm flipV="1">
          <a:off x="2908300" y="15616510"/>
          <a:ext cx="8890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118457</xdr:rowOff>
    </xdr:from>
    <xdr:ext cx="534377" cy="259045"/>
    <xdr:sp macro="" textlink="">
      <xdr:nvSpPr>
        <xdr:cNvPr id="236" name="テキスト ボックス 235"/>
        <xdr:cNvSpPr txBox="1"/>
      </xdr:nvSpPr>
      <xdr:spPr>
        <a:xfrm>
          <a:off x="3530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45822</xdr:rowOff>
    </xdr:from>
    <xdr:to>
      <xdr:col>4</xdr:col>
      <xdr:colOff>155575</xdr:colOff>
      <xdr:row>92</xdr:row>
      <xdr:rowOff>47994</xdr:rowOff>
    </xdr:to>
    <xdr:cxnSp macro="">
      <xdr:nvCxnSpPr>
        <xdr:cNvPr id="237" name="直線コネクタ 236"/>
        <xdr:cNvCxnSpPr/>
      </xdr:nvCxnSpPr>
      <xdr:spPr>
        <a:xfrm flipV="1">
          <a:off x="2019300" y="15647772"/>
          <a:ext cx="889000" cy="1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70280</xdr:rowOff>
    </xdr:from>
    <xdr:ext cx="534377" cy="259045"/>
    <xdr:sp macro="" textlink="">
      <xdr:nvSpPr>
        <xdr:cNvPr id="239" name="テキスト ボックス 238"/>
        <xdr:cNvSpPr txBox="1"/>
      </xdr:nvSpPr>
      <xdr:spPr>
        <a:xfrm>
          <a:off x="2641111" y="1618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47994</xdr:rowOff>
    </xdr:from>
    <xdr:to>
      <xdr:col>2</xdr:col>
      <xdr:colOff>638175</xdr:colOff>
      <xdr:row>92</xdr:row>
      <xdr:rowOff>92894</xdr:rowOff>
    </xdr:to>
    <xdr:cxnSp macro="">
      <xdr:nvCxnSpPr>
        <xdr:cNvPr id="240" name="直線コネクタ 239"/>
        <xdr:cNvCxnSpPr/>
      </xdr:nvCxnSpPr>
      <xdr:spPr>
        <a:xfrm flipV="1">
          <a:off x="1130300" y="15821394"/>
          <a:ext cx="889000" cy="4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14158</xdr:rowOff>
    </xdr:from>
    <xdr:ext cx="534377" cy="259045"/>
    <xdr:sp macro="" textlink="">
      <xdr:nvSpPr>
        <xdr:cNvPr id="242" name="テキスト ボックス 241"/>
        <xdr:cNvSpPr txBox="1"/>
      </xdr:nvSpPr>
      <xdr:spPr>
        <a:xfrm>
          <a:off x="1752111" y="1630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51192</xdr:rowOff>
    </xdr:from>
    <xdr:ext cx="534377" cy="259045"/>
    <xdr:sp macro="" textlink="">
      <xdr:nvSpPr>
        <xdr:cNvPr id="244" name="テキスト ボックス 243"/>
        <xdr:cNvSpPr txBox="1"/>
      </xdr:nvSpPr>
      <xdr:spPr>
        <a:xfrm>
          <a:off x="863111" y="163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52781</xdr:rowOff>
    </xdr:from>
    <xdr:to>
      <xdr:col>6</xdr:col>
      <xdr:colOff>561975</xdr:colOff>
      <xdr:row>90</xdr:row>
      <xdr:rowOff>154381</xdr:rowOff>
    </xdr:to>
    <xdr:sp macro="" textlink="">
      <xdr:nvSpPr>
        <xdr:cNvPr id="250" name="円/楕円 249"/>
        <xdr:cNvSpPr/>
      </xdr:nvSpPr>
      <xdr:spPr>
        <a:xfrm>
          <a:off x="4584700" y="1548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139158</xdr:rowOff>
    </xdr:from>
    <xdr:ext cx="599010" cy="259045"/>
    <xdr:sp macro="" textlink="">
      <xdr:nvSpPr>
        <xdr:cNvPr id="251" name="扶助費該当値テキスト"/>
        <xdr:cNvSpPr txBox="1"/>
      </xdr:nvSpPr>
      <xdr:spPr>
        <a:xfrm>
          <a:off x="4686300" y="15398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117,896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135210</xdr:rowOff>
    </xdr:from>
    <xdr:to>
      <xdr:col>5</xdr:col>
      <xdr:colOff>409575</xdr:colOff>
      <xdr:row>91</xdr:row>
      <xdr:rowOff>65360</xdr:rowOff>
    </xdr:to>
    <xdr:sp macro="" textlink="">
      <xdr:nvSpPr>
        <xdr:cNvPr id="252" name="円/楕円 251"/>
        <xdr:cNvSpPr/>
      </xdr:nvSpPr>
      <xdr:spPr>
        <a:xfrm>
          <a:off x="3746500" y="1556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81887</xdr:rowOff>
    </xdr:from>
    <xdr:ext cx="599010" cy="259045"/>
    <xdr:sp macro="" textlink="">
      <xdr:nvSpPr>
        <xdr:cNvPr id="253" name="テキスト ボックス 252"/>
        <xdr:cNvSpPr txBox="1"/>
      </xdr:nvSpPr>
      <xdr:spPr>
        <a:xfrm>
          <a:off x="3497794" y="15340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113,569</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166472</xdr:rowOff>
    </xdr:from>
    <xdr:to>
      <xdr:col>4</xdr:col>
      <xdr:colOff>206375</xdr:colOff>
      <xdr:row>91</xdr:row>
      <xdr:rowOff>96622</xdr:rowOff>
    </xdr:to>
    <xdr:sp macro="" textlink="">
      <xdr:nvSpPr>
        <xdr:cNvPr id="254" name="円/楕円 253"/>
        <xdr:cNvSpPr/>
      </xdr:nvSpPr>
      <xdr:spPr>
        <a:xfrm>
          <a:off x="2857500" y="1559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113149</xdr:rowOff>
    </xdr:from>
    <xdr:ext cx="599010" cy="259045"/>
    <xdr:sp macro="" textlink="">
      <xdr:nvSpPr>
        <xdr:cNvPr id="255" name="テキスト ボックス 254"/>
        <xdr:cNvSpPr txBox="1"/>
      </xdr:nvSpPr>
      <xdr:spPr>
        <a:xfrm>
          <a:off x="2608794" y="1537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111,928</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168644</xdr:rowOff>
    </xdr:from>
    <xdr:to>
      <xdr:col>3</xdr:col>
      <xdr:colOff>3175</xdr:colOff>
      <xdr:row>92</xdr:row>
      <xdr:rowOff>98794</xdr:rowOff>
    </xdr:to>
    <xdr:sp macro="" textlink="">
      <xdr:nvSpPr>
        <xdr:cNvPr id="256" name="円/楕円 255"/>
        <xdr:cNvSpPr/>
      </xdr:nvSpPr>
      <xdr:spPr>
        <a:xfrm>
          <a:off x="1968500" y="1577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115321</xdr:rowOff>
    </xdr:from>
    <xdr:ext cx="599010" cy="259045"/>
    <xdr:sp macro="" textlink="">
      <xdr:nvSpPr>
        <xdr:cNvPr id="257" name="テキスト ボックス 256"/>
        <xdr:cNvSpPr txBox="1"/>
      </xdr:nvSpPr>
      <xdr:spPr>
        <a:xfrm>
          <a:off x="1719794" y="1554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102,814</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42094</xdr:rowOff>
    </xdr:from>
    <xdr:to>
      <xdr:col>1</xdr:col>
      <xdr:colOff>485775</xdr:colOff>
      <xdr:row>92</xdr:row>
      <xdr:rowOff>143694</xdr:rowOff>
    </xdr:to>
    <xdr:sp macro="" textlink="">
      <xdr:nvSpPr>
        <xdr:cNvPr id="258" name="円/楕円 257"/>
        <xdr:cNvSpPr/>
      </xdr:nvSpPr>
      <xdr:spPr>
        <a:xfrm>
          <a:off x="1079500" y="158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160221</xdr:rowOff>
    </xdr:from>
    <xdr:ext cx="599010" cy="259045"/>
    <xdr:sp macro="" textlink="">
      <xdr:nvSpPr>
        <xdr:cNvPr id="259" name="テキスト ボックス 258"/>
        <xdr:cNvSpPr txBox="1"/>
      </xdr:nvSpPr>
      <xdr:spPr>
        <a:xfrm>
          <a:off x="830794" y="1559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100969</xdr:rowOff>
    </xdr:from>
    <xdr:to>
      <xdr:col>15</xdr:col>
      <xdr:colOff>180975</xdr:colOff>
      <xdr:row>35</xdr:row>
      <xdr:rowOff>133550</xdr:rowOff>
    </xdr:to>
    <xdr:cxnSp macro="">
      <xdr:nvCxnSpPr>
        <xdr:cNvPr id="290" name="直線コネクタ 289"/>
        <xdr:cNvCxnSpPr/>
      </xdr:nvCxnSpPr>
      <xdr:spPr>
        <a:xfrm>
          <a:off x="9639300" y="6101719"/>
          <a:ext cx="838200" cy="3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80564</xdr:rowOff>
    </xdr:from>
    <xdr:ext cx="534377" cy="259045"/>
    <xdr:sp macro="" textlink="">
      <xdr:nvSpPr>
        <xdr:cNvPr id="291" name="補助費等平均値テキスト"/>
        <xdr:cNvSpPr txBox="1"/>
      </xdr:nvSpPr>
      <xdr:spPr>
        <a:xfrm>
          <a:off x="10528300" y="6081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100969</xdr:rowOff>
    </xdr:from>
    <xdr:to>
      <xdr:col>14</xdr:col>
      <xdr:colOff>28575</xdr:colOff>
      <xdr:row>35</xdr:row>
      <xdr:rowOff>111680</xdr:rowOff>
    </xdr:to>
    <xdr:cxnSp macro="">
      <xdr:nvCxnSpPr>
        <xdr:cNvPr id="293" name="直線コネクタ 292"/>
        <xdr:cNvCxnSpPr/>
      </xdr:nvCxnSpPr>
      <xdr:spPr>
        <a:xfrm flipV="1">
          <a:off x="8750300" y="6101719"/>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35835</xdr:rowOff>
    </xdr:from>
    <xdr:ext cx="534377" cy="259045"/>
    <xdr:sp macro="" textlink="">
      <xdr:nvSpPr>
        <xdr:cNvPr id="295" name="テキスト ボックス 294"/>
        <xdr:cNvSpPr txBox="1"/>
      </xdr:nvSpPr>
      <xdr:spPr>
        <a:xfrm>
          <a:off x="9372111" y="62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103342</xdr:rowOff>
    </xdr:from>
    <xdr:to>
      <xdr:col>12</xdr:col>
      <xdr:colOff>511175</xdr:colOff>
      <xdr:row>35</xdr:row>
      <xdr:rowOff>111680</xdr:rowOff>
    </xdr:to>
    <xdr:cxnSp macro="">
      <xdr:nvCxnSpPr>
        <xdr:cNvPr id="296" name="直線コネクタ 295"/>
        <xdr:cNvCxnSpPr/>
      </xdr:nvCxnSpPr>
      <xdr:spPr>
        <a:xfrm>
          <a:off x="7861300" y="6104092"/>
          <a:ext cx="889000" cy="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4353</xdr:rowOff>
    </xdr:from>
    <xdr:ext cx="534377" cy="259045"/>
    <xdr:sp macro="" textlink="">
      <xdr:nvSpPr>
        <xdr:cNvPr id="298" name="テキスト ボックス 297"/>
        <xdr:cNvSpPr txBox="1"/>
      </xdr:nvSpPr>
      <xdr:spPr>
        <a:xfrm>
          <a:off x="8483111" y="61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103342</xdr:rowOff>
    </xdr:from>
    <xdr:to>
      <xdr:col>11</xdr:col>
      <xdr:colOff>307975</xdr:colOff>
      <xdr:row>35</xdr:row>
      <xdr:rowOff>138002</xdr:rowOff>
    </xdr:to>
    <xdr:cxnSp macro="">
      <xdr:nvCxnSpPr>
        <xdr:cNvPr id="299" name="直線コネクタ 298"/>
        <xdr:cNvCxnSpPr/>
      </xdr:nvCxnSpPr>
      <xdr:spPr>
        <a:xfrm flipV="1">
          <a:off x="6972300" y="6104092"/>
          <a:ext cx="889000" cy="3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31589</xdr:rowOff>
    </xdr:from>
    <xdr:ext cx="534377" cy="259045"/>
    <xdr:sp macro="" textlink="">
      <xdr:nvSpPr>
        <xdr:cNvPr id="301" name="テキスト ボックス 300"/>
        <xdr:cNvSpPr txBox="1"/>
      </xdr:nvSpPr>
      <xdr:spPr>
        <a:xfrm>
          <a:off x="7594111" y="620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39666</xdr:rowOff>
    </xdr:from>
    <xdr:ext cx="534377" cy="259045"/>
    <xdr:sp macro="" textlink="">
      <xdr:nvSpPr>
        <xdr:cNvPr id="303" name="テキスト ボックス 302"/>
        <xdr:cNvSpPr txBox="1"/>
      </xdr:nvSpPr>
      <xdr:spPr>
        <a:xfrm>
          <a:off x="6705111" y="621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82750</xdr:rowOff>
    </xdr:from>
    <xdr:to>
      <xdr:col>15</xdr:col>
      <xdr:colOff>231775</xdr:colOff>
      <xdr:row>36</xdr:row>
      <xdr:rowOff>12900</xdr:rowOff>
    </xdr:to>
    <xdr:sp macro="" textlink="">
      <xdr:nvSpPr>
        <xdr:cNvPr id="309" name="円/楕円 308"/>
        <xdr:cNvSpPr/>
      </xdr:nvSpPr>
      <xdr:spPr>
        <a:xfrm>
          <a:off x="10426700" y="608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105627</xdr:rowOff>
    </xdr:from>
    <xdr:ext cx="534377" cy="259045"/>
    <xdr:sp macro="" textlink="">
      <xdr:nvSpPr>
        <xdr:cNvPr id="310" name="補助費等該当値テキスト"/>
        <xdr:cNvSpPr txBox="1"/>
      </xdr:nvSpPr>
      <xdr:spPr>
        <a:xfrm>
          <a:off x="10528300" y="59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59,815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50169</xdr:rowOff>
    </xdr:from>
    <xdr:to>
      <xdr:col>14</xdr:col>
      <xdr:colOff>79375</xdr:colOff>
      <xdr:row>35</xdr:row>
      <xdr:rowOff>151769</xdr:rowOff>
    </xdr:to>
    <xdr:sp macro="" textlink="">
      <xdr:nvSpPr>
        <xdr:cNvPr id="311" name="円/楕円 310"/>
        <xdr:cNvSpPr/>
      </xdr:nvSpPr>
      <xdr:spPr>
        <a:xfrm>
          <a:off x="9588500" y="60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168296</xdr:rowOff>
    </xdr:from>
    <xdr:ext cx="534377" cy="259045"/>
    <xdr:sp macro="" textlink="">
      <xdr:nvSpPr>
        <xdr:cNvPr id="312" name="テキスト ボックス 311"/>
        <xdr:cNvSpPr txBox="1"/>
      </xdr:nvSpPr>
      <xdr:spPr>
        <a:xfrm>
          <a:off x="9372111" y="582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62,808</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60880</xdr:rowOff>
    </xdr:from>
    <xdr:to>
      <xdr:col>12</xdr:col>
      <xdr:colOff>561975</xdr:colOff>
      <xdr:row>35</xdr:row>
      <xdr:rowOff>162480</xdr:rowOff>
    </xdr:to>
    <xdr:sp macro="" textlink="">
      <xdr:nvSpPr>
        <xdr:cNvPr id="313" name="円/楕円 312"/>
        <xdr:cNvSpPr/>
      </xdr:nvSpPr>
      <xdr:spPr>
        <a:xfrm>
          <a:off x="8699500" y="606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7557</xdr:rowOff>
    </xdr:from>
    <xdr:ext cx="534377" cy="259045"/>
    <xdr:sp macro="" textlink="">
      <xdr:nvSpPr>
        <xdr:cNvPr id="314" name="テキスト ボックス 313"/>
        <xdr:cNvSpPr txBox="1"/>
      </xdr:nvSpPr>
      <xdr:spPr>
        <a:xfrm>
          <a:off x="8483111" y="583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61,824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52542</xdr:rowOff>
    </xdr:from>
    <xdr:to>
      <xdr:col>11</xdr:col>
      <xdr:colOff>358775</xdr:colOff>
      <xdr:row>35</xdr:row>
      <xdr:rowOff>154142</xdr:rowOff>
    </xdr:to>
    <xdr:sp macro="" textlink="">
      <xdr:nvSpPr>
        <xdr:cNvPr id="315" name="円/楕円 314"/>
        <xdr:cNvSpPr/>
      </xdr:nvSpPr>
      <xdr:spPr>
        <a:xfrm>
          <a:off x="7810500" y="605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170669</xdr:rowOff>
    </xdr:from>
    <xdr:ext cx="534377" cy="259045"/>
    <xdr:sp macro="" textlink="">
      <xdr:nvSpPr>
        <xdr:cNvPr id="316" name="テキスト ボックス 315"/>
        <xdr:cNvSpPr txBox="1"/>
      </xdr:nvSpPr>
      <xdr:spPr>
        <a:xfrm>
          <a:off x="7594111" y="58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87202</xdr:rowOff>
    </xdr:from>
    <xdr:to>
      <xdr:col>10</xdr:col>
      <xdr:colOff>155575</xdr:colOff>
      <xdr:row>36</xdr:row>
      <xdr:rowOff>17352</xdr:rowOff>
    </xdr:to>
    <xdr:sp macro="" textlink="">
      <xdr:nvSpPr>
        <xdr:cNvPr id="317" name="円/楕円 316"/>
        <xdr:cNvSpPr/>
      </xdr:nvSpPr>
      <xdr:spPr>
        <a:xfrm>
          <a:off x="6921500" y="60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33879</xdr:rowOff>
    </xdr:from>
    <xdr:ext cx="534377" cy="259045"/>
    <xdr:sp macro="" textlink="">
      <xdr:nvSpPr>
        <xdr:cNvPr id="318" name="テキスト ボックス 317"/>
        <xdr:cNvSpPr txBox="1"/>
      </xdr:nvSpPr>
      <xdr:spPr>
        <a:xfrm>
          <a:off x="6705111" y="5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12675</xdr:rowOff>
    </xdr:from>
    <xdr:to>
      <xdr:col>15</xdr:col>
      <xdr:colOff>180975</xdr:colOff>
      <xdr:row>59</xdr:row>
      <xdr:rowOff>34425</xdr:rowOff>
    </xdr:to>
    <xdr:cxnSp macro="">
      <xdr:nvCxnSpPr>
        <xdr:cNvPr id="349" name="直線コネクタ 348"/>
        <xdr:cNvCxnSpPr/>
      </xdr:nvCxnSpPr>
      <xdr:spPr>
        <a:xfrm>
          <a:off x="9639300" y="10128225"/>
          <a:ext cx="8382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134839</xdr:rowOff>
    </xdr:from>
    <xdr:ext cx="534377" cy="259045"/>
    <xdr:sp macro="" textlink="">
      <xdr:nvSpPr>
        <xdr:cNvPr id="350" name="普通建設事業費平均値テキスト"/>
        <xdr:cNvSpPr txBox="1"/>
      </xdr:nvSpPr>
      <xdr:spPr>
        <a:xfrm>
          <a:off x="10528300" y="990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12675</xdr:rowOff>
    </xdr:from>
    <xdr:to>
      <xdr:col>14</xdr:col>
      <xdr:colOff>28575</xdr:colOff>
      <xdr:row>59</xdr:row>
      <xdr:rowOff>26682</xdr:rowOff>
    </xdr:to>
    <xdr:cxnSp macro="">
      <xdr:nvCxnSpPr>
        <xdr:cNvPr id="352" name="直線コネクタ 351"/>
        <xdr:cNvCxnSpPr/>
      </xdr:nvCxnSpPr>
      <xdr:spPr>
        <a:xfrm flipV="1">
          <a:off x="8750300" y="10128225"/>
          <a:ext cx="889000" cy="1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32690</xdr:rowOff>
    </xdr:from>
    <xdr:ext cx="534377" cy="259045"/>
    <xdr:sp macro="" textlink="">
      <xdr:nvSpPr>
        <xdr:cNvPr id="354" name="テキスト ボックス 353"/>
        <xdr:cNvSpPr txBox="1"/>
      </xdr:nvSpPr>
      <xdr:spPr>
        <a:xfrm>
          <a:off x="9372111" y="980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11823</xdr:rowOff>
    </xdr:from>
    <xdr:to>
      <xdr:col>12</xdr:col>
      <xdr:colOff>511175</xdr:colOff>
      <xdr:row>59</xdr:row>
      <xdr:rowOff>26682</xdr:rowOff>
    </xdr:to>
    <xdr:cxnSp macro="">
      <xdr:nvCxnSpPr>
        <xdr:cNvPr id="355" name="直線コネクタ 354"/>
        <xdr:cNvCxnSpPr/>
      </xdr:nvCxnSpPr>
      <xdr:spPr>
        <a:xfrm>
          <a:off x="7861300" y="10127373"/>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1931</xdr:rowOff>
    </xdr:from>
    <xdr:to>
      <xdr:col>11</xdr:col>
      <xdr:colOff>307975</xdr:colOff>
      <xdr:row>59</xdr:row>
      <xdr:rowOff>11823</xdr:rowOff>
    </xdr:to>
    <xdr:cxnSp macro="">
      <xdr:nvCxnSpPr>
        <xdr:cNvPr id="358" name="直線コネクタ 357"/>
        <xdr:cNvCxnSpPr/>
      </xdr:nvCxnSpPr>
      <xdr:spPr>
        <a:xfrm>
          <a:off x="6972300" y="10117481"/>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17679</xdr:rowOff>
    </xdr:from>
    <xdr:ext cx="534377" cy="259045"/>
    <xdr:sp macro="" textlink="">
      <xdr:nvSpPr>
        <xdr:cNvPr id="360" name="テキスト ボックス 359"/>
        <xdr:cNvSpPr txBox="1"/>
      </xdr:nvSpPr>
      <xdr:spPr>
        <a:xfrm>
          <a:off x="7594111" y="97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155075</xdr:rowOff>
    </xdr:from>
    <xdr:to>
      <xdr:col>15</xdr:col>
      <xdr:colOff>231775</xdr:colOff>
      <xdr:row>59</xdr:row>
      <xdr:rowOff>85225</xdr:rowOff>
    </xdr:to>
    <xdr:sp macro="" textlink="">
      <xdr:nvSpPr>
        <xdr:cNvPr id="368" name="円/楕円 367"/>
        <xdr:cNvSpPr/>
      </xdr:nvSpPr>
      <xdr:spPr>
        <a:xfrm>
          <a:off x="10426700" y="100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90390</xdr:rowOff>
    </xdr:from>
    <xdr:ext cx="534377" cy="259045"/>
    <xdr:sp macro="" textlink="">
      <xdr:nvSpPr>
        <xdr:cNvPr id="369" name="普通建設事業費該当値テキスト"/>
        <xdr:cNvSpPr txBox="1"/>
      </xdr:nvSpPr>
      <xdr:spPr>
        <a:xfrm>
          <a:off x="10528300" y="1003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133325</xdr:rowOff>
    </xdr:from>
    <xdr:to>
      <xdr:col>14</xdr:col>
      <xdr:colOff>79375</xdr:colOff>
      <xdr:row>59</xdr:row>
      <xdr:rowOff>63475</xdr:rowOff>
    </xdr:to>
    <xdr:sp macro="" textlink="">
      <xdr:nvSpPr>
        <xdr:cNvPr id="370" name="円/楕円 369"/>
        <xdr:cNvSpPr/>
      </xdr:nvSpPr>
      <xdr:spPr>
        <a:xfrm>
          <a:off x="9588500" y="100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54602</xdr:rowOff>
    </xdr:from>
    <xdr:ext cx="534377" cy="259045"/>
    <xdr:sp macro="" textlink="">
      <xdr:nvSpPr>
        <xdr:cNvPr id="371" name="テキスト ボックス 370"/>
        <xdr:cNvSpPr txBox="1"/>
      </xdr:nvSpPr>
      <xdr:spPr>
        <a:xfrm>
          <a:off x="9372111" y="101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52,793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147332</xdr:rowOff>
    </xdr:from>
    <xdr:to>
      <xdr:col>12</xdr:col>
      <xdr:colOff>561975</xdr:colOff>
      <xdr:row>59</xdr:row>
      <xdr:rowOff>77482</xdr:rowOff>
    </xdr:to>
    <xdr:sp macro="" textlink="">
      <xdr:nvSpPr>
        <xdr:cNvPr id="372" name="円/楕円 371"/>
        <xdr:cNvSpPr/>
      </xdr:nvSpPr>
      <xdr:spPr>
        <a:xfrm>
          <a:off x="8699500" y="100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68609</xdr:rowOff>
    </xdr:from>
    <xdr:ext cx="534377" cy="259045"/>
    <xdr:sp macro="" textlink="">
      <xdr:nvSpPr>
        <xdr:cNvPr id="373" name="テキスト ボックス 372"/>
        <xdr:cNvSpPr txBox="1"/>
      </xdr:nvSpPr>
      <xdr:spPr>
        <a:xfrm>
          <a:off x="8483111" y="101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44,215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132473</xdr:rowOff>
    </xdr:from>
    <xdr:to>
      <xdr:col>11</xdr:col>
      <xdr:colOff>358775</xdr:colOff>
      <xdr:row>59</xdr:row>
      <xdr:rowOff>62623</xdr:rowOff>
    </xdr:to>
    <xdr:sp macro="" textlink="">
      <xdr:nvSpPr>
        <xdr:cNvPr id="374" name="円/楕円 373"/>
        <xdr:cNvSpPr/>
      </xdr:nvSpPr>
      <xdr:spPr>
        <a:xfrm>
          <a:off x="7810500" y="100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53750</xdr:rowOff>
    </xdr:from>
    <xdr:ext cx="534377" cy="259045"/>
    <xdr:sp macro="" textlink="">
      <xdr:nvSpPr>
        <xdr:cNvPr id="375" name="テキスト ボックス 374"/>
        <xdr:cNvSpPr txBox="1"/>
      </xdr:nvSpPr>
      <xdr:spPr>
        <a:xfrm>
          <a:off x="7594111" y="101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122581</xdr:rowOff>
    </xdr:from>
    <xdr:to>
      <xdr:col>10</xdr:col>
      <xdr:colOff>155575</xdr:colOff>
      <xdr:row>59</xdr:row>
      <xdr:rowOff>52731</xdr:rowOff>
    </xdr:to>
    <xdr:sp macro="" textlink="">
      <xdr:nvSpPr>
        <xdr:cNvPr id="376" name="円/楕円 375"/>
        <xdr:cNvSpPr/>
      </xdr:nvSpPr>
      <xdr:spPr>
        <a:xfrm>
          <a:off x="6921500" y="100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43858</xdr:rowOff>
    </xdr:from>
    <xdr:ext cx="534377" cy="259045"/>
    <xdr:sp macro="" textlink="">
      <xdr:nvSpPr>
        <xdr:cNvPr id="377" name="テキスト ボックス 376"/>
        <xdr:cNvSpPr txBox="1"/>
      </xdr:nvSpPr>
      <xdr:spPr>
        <a:xfrm>
          <a:off x="6705111" y="101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64387</xdr:rowOff>
    </xdr:from>
    <xdr:to>
      <xdr:col>15</xdr:col>
      <xdr:colOff>180975</xdr:colOff>
      <xdr:row>79</xdr:row>
      <xdr:rowOff>77302</xdr:rowOff>
    </xdr:to>
    <xdr:cxnSp macro="">
      <xdr:nvCxnSpPr>
        <xdr:cNvPr id="408" name="直線コネクタ 407"/>
        <xdr:cNvCxnSpPr/>
      </xdr:nvCxnSpPr>
      <xdr:spPr>
        <a:xfrm>
          <a:off x="9639300" y="13608937"/>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35499</xdr:rowOff>
    </xdr:from>
    <xdr:ext cx="534377" cy="259045"/>
    <xdr:sp macro="" textlink="">
      <xdr:nvSpPr>
        <xdr:cNvPr id="409" name="普通建設事業費 （ うち新規整備　）平均値テキスト"/>
        <xdr:cNvSpPr txBox="1"/>
      </xdr:nvSpPr>
      <xdr:spPr>
        <a:xfrm>
          <a:off x="10528300" y="1340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64387</xdr:rowOff>
    </xdr:from>
    <xdr:to>
      <xdr:col>14</xdr:col>
      <xdr:colOff>28575</xdr:colOff>
      <xdr:row>79</xdr:row>
      <xdr:rowOff>77963</xdr:rowOff>
    </xdr:to>
    <xdr:cxnSp macro="">
      <xdr:nvCxnSpPr>
        <xdr:cNvPr id="411" name="直線コネクタ 410"/>
        <xdr:cNvCxnSpPr/>
      </xdr:nvCxnSpPr>
      <xdr:spPr>
        <a:xfrm flipV="1">
          <a:off x="8750300" y="13608937"/>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99423</xdr:rowOff>
    </xdr:from>
    <xdr:ext cx="534377" cy="259045"/>
    <xdr:sp macro="" textlink="">
      <xdr:nvSpPr>
        <xdr:cNvPr id="413" name="テキスト ボックス 412"/>
        <xdr:cNvSpPr txBox="1"/>
      </xdr:nvSpPr>
      <xdr:spPr>
        <a:xfrm>
          <a:off x="9372111" y="133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81052</xdr:rowOff>
    </xdr:from>
    <xdr:ext cx="534377" cy="259045"/>
    <xdr:sp macro="" textlink="">
      <xdr:nvSpPr>
        <xdr:cNvPr id="415" name="テキスト ボックス 414"/>
        <xdr:cNvSpPr txBox="1"/>
      </xdr:nvSpPr>
      <xdr:spPr>
        <a:xfrm>
          <a:off x="8483111" y="1328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26502</xdr:rowOff>
    </xdr:from>
    <xdr:to>
      <xdr:col>15</xdr:col>
      <xdr:colOff>231775</xdr:colOff>
      <xdr:row>79</xdr:row>
      <xdr:rowOff>128102</xdr:rowOff>
    </xdr:to>
    <xdr:sp macro="" textlink="">
      <xdr:nvSpPr>
        <xdr:cNvPr id="421" name="円/楕円 420"/>
        <xdr:cNvSpPr/>
      </xdr:nvSpPr>
      <xdr:spPr>
        <a:xfrm>
          <a:off x="10426700" y="135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162500</xdr:rowOff>
    </xdr:from>
    <xdr:ext cx="534377" cy="259045"/>
    <xdr:sp macro="" textlink="">
      <xdr:nvSpPr>
        <xdr:cNvPr id="422" name="普通建設事業費 （ うち新規整備　）該当値テキスト"/>
        <xdr:cNvSpPr txBox="1"/>
      </xdr:nvSpPr>
      <xdr:spPr>
        <a:xfrm>
          <a:off x="10528300" y="1353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13,214</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13587</xdr:rowOff>
    </xdr:from>
    <xdr:to>
      <xdr:col>14</xdr:col>
      <xdr:colOff>79375</xdr:colOff>
      <xdr:row>79</xdr:row>
      <xdr:rowOff>115187</xdr:rowOff>
    </xdr:to>
    <xdr:sp macro="" textlink="">
      <xdr:nvSpPr>
        <xdr:cNvPr id="423" name="円/楕円 422"/>
        <xdr:cNvSpPr/>
      </xdr:nvSpPr>
      <xdr:spPr>
        <a:xfrm>
          <a:off x="9588500" y="1355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106314</xdr:rowOff>
    </xdr:from>
    <xdr:ext cx="534377" cy="259045"/>
    <xdr:sp macro="" textlink="">
      <xdr:nvSpPr>
        <xdr:cNvPr id="424" name="テキスト ボックス 423"/>
        <xdr:cNvSpPr txBox="1"/>
      </xdr:nvSpPr>
      <xdr:spPr>
        <a:xfrm>
          <a:off x="9372111" y="1365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21,124</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27163</xdr:rowOff>
    </xdr:from>
    <xdr:to>
      <xdr:col>12</xdr:col>
      <xdr:colOff>561975</xdr:colOff>
      <xdr:row>79</xdr:row>
      <xdr:rowOff>128763</xdr:rowOff>
    </xdr:to>
    <xdr:sp macro="" textlink="">
      <xdr:nvSpPr>
        <xdr:cNvPr id="425" name="円/楕円 424"/>
        <xdr:cNvSpPr/>
      </xdr:nvSpPr>
      <xdr:spPr>
        <a:xfrm>
          <a:off x="8699500" y="1357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119890</xdr:rowOff>
    </xdr:from>
    <xdr:ext cx="534377" cy="259045"/>
    <xdr:sp macro="" textlink="">
      <xdr:nvSpPr>
        <xdr:cNvPr id="426" name="テキスト ボックス 425"/>
        <xdr:cNvSpPr txBox="1"/>
      </xdr:nvSpPr>
      <xdr:spPr>
        <a:xfrm>
          <a:off x="8483111" y="136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135280</xdr:rowOff>
    </xdr:from>
    <xdr:to>
      <xdr:col>15</xdr:col>
      <xdr:colOff>180975</xdr:colOff>
      <xdr:row>98</xdr:row>
      <xdr:rowOff>12585</xdr:rowOff>
    </xdr:to>
    <xdr:cxnSp macro="">
      <xdr:nvCxnSpPr>
        <xdr:cNvPr id="455" name="直線コネクタ 454"/>
        <xdr:cNvCxnSpPr/>
      </xdr:nvCxnSpPr>
      <xdr:spPr>
        <a:xfrm>
          <a:off x="9639300" y="16765930"/>
          <a:ext cx="8382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111459</xdr:rowOff>
    </xdr:from>
    <xdr:ext cx="534377" cy="259045"/>
    <xdr:sp macro="" textlink="">
      <xdr:nvSpPr>
        <xdr:cNvPr id="456" name="普通建設事業費 （ うち更新整備　）平均値テキスト"/>
        <xdr:cNvSpPr txBox="1"/>
      </xdr:nvSpPr>
      <xdr:spPr>
        <a:xfrm>
          <a:off x="10528300" y="1639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125933</xdr:rowOff>
    </xdr:from>
    <xdr:to>
      <xdr:col>14</xdr:col>
      <xdr:colOff>28575</xdr:colOff>
      <xdr:row>97</xdr:row>
      <xdr:rowOff>135280</xdr:rowOff>
    </xdr:to>
    <xdr:cxnSp macro="">
      <xdr:nvCxnSpPr>
        <xdr:cNvPr id="458" name="直線コネクタ 457"/>
        <xdr:cNvCxnSpPr/>
      </xdr:nvCxnSpPr>
      <xdr:spPr>
        <a:xfrm>
          <a:off x="8750300" y="16756583"/>
          <a:ext cx="889000" cy="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133235</xdr:rowOff>
    </xdr:from>
    <xdr:to>
      <xdr:col>15</xdr:col>
      <xdr:colOff>231775</xdr:colOff>
      <xdr:row>98</xdr:row>
      <xdr:rowOff>63385</xdr:rowOff>
    </xdr:to>
    <xdr:sp macro="" textlink="">
      <xdr:nvSpPr>
        <xdr:cNvPr id="468" name="円/楕円 467"/>
        <xdr:cNvSpPr/>
      </xdr:nvSpPr>
      <xdr:spPr>
        <a:xfrm>
          <a:off x="10426700" y="16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111662</xdr:rowOff>
    </xdr:from>
    <xdr:ext cx="534377" cy="259045"/>
    <xdr:sp macro="" textlink="">
      <xdr:nvSpPr>
        <xdr:cNvPr id="469" name="普通建設事業費 （ うち更新整備　）該当値テキスト"/>
        <xdr:cNvSpPr txBox="1"/>
      </xdr:nvSpPr>
      <xdr:spPr>
        <a:xfrm>
          <a:off x="10528300" y="1674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84480</xdr:rowOff>
    </xdr:from>
    <xdr:to>
      <xdr:col>14</xdr:col>
      <xdr:colOff>79375</xdr:colOff>
      <xdr:row>98</xdr:row>
      <xdr:rowOff>14630</xdr:rowOff>
    </xdr:to>
    <xdr:sp macro="" textlink="">
      <xdr:nvSpPr>
        <xdr:cNvPr id="470" name="円/楕円 469"/>
        <xdr:cNvSpPr/>
      </xdr:nvSpPr>
      <xdr:spPr>
        <a:xfrm>
          <a:off x="9588500" y="167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5757</xdr:rowOff>
    </xdr:from>
    <xdr:ext cx="534377" cy="259045"/>
    <xdr:sp macro="" textlink="">
      <xdr:nvSpPr>
        <xdr:cNvPr id="471" name="テキスト ボックス 470"/>
        <xdr:cNvSpPr txBox="1"/>
      </xdr:nvSpPr>
      <xdr:spPr>
        <a:xfrm>
          <a:off x="9372111"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75133</xdr:rowOff>
    </xdr:from>
    <xdr:to>
      <xdr:col>12</xdr:col>
      <xdr:colOff>561975</xdr:colOff>
      <xdr:row>98</xdr:row>
      <xdr:rowOff>5283</xdr:rowOff>
    </xdr:to>
    <xdr:sp macro="" textlink="">
      <xdr:nvSpPr>
        <xdr:cNvPr id="472" name="円/楕円 471"/>
        <xdr:cNvSpPr/>
      </xdr:nvSpPr>
      <xdr:spPr>
        <a:xfrm>
          <a:off x="8699500" y="1670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167860</xdr:rowOff>
    </xdr:from>
    <xdr:ext cx="534377" cy="259045"/>
    <xdr:sp macro="" textlink="">
      <xdr:nvSpPr>
        <xdr:cNvPr id="473" name="テキスト ボックス 472"/>
        <xdr:cNvSpPr txBox="1"/>
      </xdr:nvSpPr>
      <xdr:spPr>
        <a:xfrm>
          <a:off x="8483111" y="1679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43696</xdr:rowOff>
    </xdr:from>
    <xdr:to>
      <xdr:col>23</xdr:col>
      <xdr:colOff>517525</xdr:colOff>
      <xdr:row>39</xdr:row>
      <xdr:rowOff>44450</xdr:rowOff>
    </xdr:to>
    <xdr:cxnSp macro="">
      <xdr:nvCxnSpPr>
        <xdr:cNvPr id="502" name="直線コネクタ 501"/>
        <xdr:cNvCxnSpPr/>
      </xdr:nvCxnSpPr>
      <xdr:spPr>
        <a:xfrm>
          <a:off x="15481300" y="673024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43437</xdr:rowOff>
    </xdr:from>
    <xdr:to>
      <xdr:col>22</xdr:col>
      <xdr:colOff>365125</xdr:colOff>
      <xdr:row>39</xdr:row>
      <xdr:rowOff>43696</xdr:rowOff>
    </xdr:to>
    <xdr:cxnSp macro="">
      <xdr:nvCxnSpPr>
        <xdr:cNvPr id="505" name="直線コネクタ 504"/>
        <xdr:cNvCxnSpPr/>
      </xdr:nvCxnSpPr>
      <xdr:spPr>
        <a:xfrm>
          <a:off x="14592300" y="6729987"/>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43437</xdr:rowOff>
    </xdr:from>
    <xdr:to>
      <xdr:col>21</xdr:col>
      <xdr:colOff>161925</xdr:colOff>
      <xdr:row>39</xdr:row>
      <xdr:rowOff>44450</xdr:rowOff>
    </xdr:to>
    <xdr:cxnSp macro="">
      <xdr:nvCxnSpPr>
        <xdr:cNvPr id="508" name="直線コネクタ 507"/>
        <xdr:cNvCxnSpPr/>
      </xdr:nvCxnSpPr>
      <xdr:spPr>
        <a:xfrm flipV="1">
          <a:off x="13703300" y="6729987"/>
          <a:ext cx="889000" cy="1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22816</xdr:rowOff>
    </xdr:from>
    <xdr:to>
      <xdr:col>19</xdr:col>
      <xdr:colOff>644525</xdr:colOff>
      <xdr:row>39</xdr:row>
      <xdr:rowOff>44450</xdr:rowOff>
    </xdr:to>
    <xdr:cxnSp macro="">
      <xdr:nvCxnSpPr>
        <xdr:cNvPr id="511" name="直線コネクタ 510"/>
        <xdr:cNvCxnSpPr/>
      </xdr:nvCxnSpPr>
      <xdr:spPr>
        <a:xfrm>
          <a:off x="12814300" y="6709366"/>
          <a:ext cx="889000" cy="2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249299" cy="259045"/>
    <xdr:sp macro="" textlink="">
      <xdr:nvSpPr>
        <xdr:cNvPr id="522" name="災害復旧事業費該当値テキスト"/>
        <xdr:cNvSpPr txBox="1"/>
      </xdr:nvSpPr>
      <xdr:spPr>
        <a:xfrm>
          <a:off x="16370300" y="6651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164346</xdr:rowOff>
    </xdr:from>
    <xdr:to>
      <xdr:col>22</xdr:col>
      <xdr:colOff>415925</xdr:colOff>
      <xdr:row>39</xdr:row>
      <xdr:rowOff>94496</xdr:rowOff>
    </xdr:to>
    <xdr:sp macro="" textlink="">
      <xdr:nvSpPr>
        <xdr:cNvPr id="523" name="円/楕円 522"/>
        <xdr:cNvSpPr/>
      </xdr:nvSpPr>
      <xdr:spPr>
        <a:xfrm>
          <a:off x="15430500" y="667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85623</xdr:rowOff>
    </xdr:from>
    <xdr:ext cx="378565" cy="259045"/>
    <xdr:sp macro="" textlink="">
      <xdr:nvSpPr>
        <xdr:cNvPr id="524" name="テキスト ボックス 523"/>
        <xdr:cNvSpPr txBox="1"/>
      </xdr:nvSpPr>
      <xdr:spPr>
        <a:xfrm>
          <a:off x="15292017" y="677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164087</xdr:rowOff>
    </xdr:from>
    <xdr:to>
      <xdr:col>21</xdr:col>
      <xdr:colOff>212725</xdr:colOff>
      <xdr:row>39</xdr:row>
      <xdr:rowOff>94237</xdr:rowOff>
    </xdr:to>
    <xdr:sp macro="" textlink="">
      <xdr:nvSpPr>
        <xdr:cNvPr id="525" name="円/楕円 524"/>
        <xdr:cNvSpPr/>
      </xdr:nvSpPr>
      <xdr:spPr>
        <a:xfrm>
          <a:off x="14541500" y="66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85364</xdr:rowOff>
    </xdr:from>
    <xdr:ext cx="378565" cy="259045"/>
    <xdr:sp macro="" textlink="">
      <xdr:nvSpPr>
        <xdr:cNvPr id="526" name="テキスト ボックス 525"/>
        <xdr:cNvSpPr txBox="1"/>
      </xdr:nvSpPr>
      <xdr:spPr>
        <a:xfrm>
          <a:off x="14403017" y="6771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143466</xdr:rowOff>
    </xdr:from>
    <xdr:to>
      <xdr:col>18</xdr:col>
      <xdr:colOff>492125</xdr:colOff>
      <xdr:row>39</xdr:row>
      <xdr:rowOff>73616</xdr:rowOff>
    </xdr:to>
    <xdr:sp macro="" textlink="">
      <xdr:nvSpPr>
        <xdr:cNvPr id="529" name="円/楕円 528"/>
        <xdr:cNvSpPr/>
      </xdr:nvSpPr>
      <xdr:spPr>
        <a:xfrm>
          <a:off x="12763500" y="66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64743</xdr:rowOff>
    </xdr:from>
    <xdr:ext cx="469744" cy="259045"/>
    <xdr:sp macro="" textlink="">
      <xdr:nvSpPr>
        <xdr:cNvPr id="530" name="テキスト ボックス 529"/>
        <xdr:cNvSpPr txBox="1"/>
      </xdr:nvSpPr>
      <xdr:spPr>
        <a:xfrm>
          <a:off x="12579427" y="675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41064</xdr:rowOff>
    </xdr:from>
    <xdr:to>
      <xdr:col>23</xdr:col>
      <xdr:colOff>517525</xdr:colOff>
      <xdr:row>76</xdr:row>
      <xdr:rowOff>136685</xdr:rowOff>
    </xdr:to>
    <xdr:cxnSp macro="">
      <xdr:nvCxnSpPr>
        <xdr:cNvPr id="620" name="直線コネクタ 619"/>
        <xdr:cNvCxnSpPr/>
      </xdr:nvCxnSpPr>
      <xdr:spPr>
        <a:xfrm flipV="1">
          <a:off x="15481300" y="13071264"/>
          <a:ext cx="838200" cy="9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94438</xdr:rowOff>
    </xdr:from>
    <xdr:to>
      <xdr:col>22</xdr:col>
      <xdr:colOff>365125</xdr:colOff>
      <xdr:row>76</xdr:row>
      <xdr:rowOff>136685</xdr:rowOff>
    </xdr:to>
    <xdr:cxnSp macro="">
      <xdr:nvCxnSpPr>
        <xdr:cNvPr id="623" name="直線コネクタ 622"/>
        <xdr:cNvCxnSpPr/>
      </xdr:nvCxnSpPr>
      <xdr:spPr>
        <a:xfrm>
          <a:off x="14592300" y="13124638"/>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87601</xdr:rowOff>
    </xdr:from>
    <xdr:to>
      <xdr:col>21</xdr:col>
      <xdr:colOff>161925</xdr:colOff>
      <xdr:row>76</xdr:row>
      <xdr:rowOff>94438</xdr:rowOff>
    </xdr:to>
    <xdr:cxnSp macro="">
      <xdr:nvCxnSpPr>
        <xdr:cNvPr id="626" name="直線コネクタ 625"/>
        <xdr:cNvCxnSpPr/>
      </xdr:nvCxnSpPr>
      <xdr:spPr>
        <a:xfrm>
          <a:off x="13703300" y="1311780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69095</xdr:rowOff>
    </xdr:from>
    <xdr:to>
      <xdr:col>19</xdr:col>
      <xdr:colOff>644525</xdr:colOff>
      <xdr:row>76</xdr:row>
      <xdr:rowOff>87601</xdr:rowOff>
    </xdr:to>
    <xdr:cxnSp macro="">
      <xdr:nvCxnSpPr>
        <xdr:cNvPr id="629" name="直線コネクタ 628"/>
        <xdr:cNvCxnSpPr/>
      </xdr:nvCxnSpPr>
      <xdr:spPr>
        <a:xfrm>
          <a:off x="12814300" y="13099295"/>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161714</xdr:rowOff>
    </xdr:from>
    <xdr:to>
      <xdr:col>23</xdr:col>
      <xdr:colOff>568325</xdr:colOff>
      <xdr:row>76</xdr:row>
      <xdr:rowOff>91864</xdr:rowOff>
    </xdr:to>
    <xdr:sp macro="" textlink="">
      <xdr:nvSpPr>
        <xdr:cNvPr id="639" name="円/楕円 638"/>
        <xdr:cNvSpPr/>
      </xdr:nvSpPr>
      <xdr:spPr>
        <a:xfrm>
          <a:off x="16268700" y="1302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140141</xdr:rowOff>
    </xdr:from>
    <xdr:ext cx="534377" cy="259045"/>
    <xdr:sp macro="" textlink="">
      <xdr:nvSpPr>
        <xdr:cNvPr id="640" name="公債費該当値テキスト"/>
        <xdr:cNvSpPr txBox="1"/>
      </xdr:nvSpPr>
      <xdr:spPr>
        <a:xfrm>
          <a:off x="16370300" y="1299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85885</xdr:rowOff>
    </xdr:from>
    <xdr:to>
      <xdr:col>22</xdr:col>
      <xdr:colOff>415925</xdr:colOff>
      <xdr:row>77</xdr:row>
      <xdr:rowOff>16035</xdr:rowOff>
    </xdr:to>
    <xdr:sp macro="" textlink="">
      <xdr:nvSpPr>
        <xdr:cNvPr id="641" name="円/楕円 640"/>
        <xdr:cNvSpPr/>
      </xdr:nvSpPr>
      <xdr:spPr>
        <a:xfrm>
          <a:off x="15430500" y="131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7162</xdr:rowOff>
    </xdr:from>
    <xdr:ext cx="534377" cy="259045"/>
    <xdr:sp macro="" textlink="">
      <xdr:nvSpPr>
        <xdr:cNvPr id="642" name="テキスト ボックス 641"/>
        <xdr:cNvSpPr txBox="1"/>
      </xdr:nvSpPr>
      <xdr:spPr>
        <a:xfrm>
          <a:off x="15214111" y="1320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43638</xdr:rowOff>
    </xdr:from>
    <xdr:to>
      <xdr:col>21</xdr:col>
      <xdr:colOff>212725</xdr:colOff>
      <xdr:row>76</xdr:row>
      <xdr:rowOff>145238</xdr:rowOff>
    </xdr:to>
    <xdr:sp macro="" textlink="">
      <xdr:nvSpPr>
        <xdr:cNvPr id="643" name="円/楕円 642"/>
        <xdr:cNvSpPr/>
      </xdr:nvSpPr>
      <xdr:spPr>
        <a:xfrm>
          <a:off x="14541500" y="1307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136365</xdr:rowOff>
    </xdr:from>
    <xdr:ext cx="534377" cy="259045"/>
    <xdr:sp macro="" textlink="">
      <xdr:nvSpPr>
        <xdr:cNvPr id="644" name="テキスト ボックス 643"/>
        <xdr:cNvSpPr txBox="1"/>
      </xdr:nvSpPr>
      <xdr:spPr>
        <a:xfrm>
          <a:off x="14325111" y="1316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36801</xdr:rowOff>
    </xdr:from>
    <xdr:to>
      <xdr:col>20</xdr:col>
      <xdr:colOff>9525</xdr:colOff>
      <xdr:row>76</xdr:row>
      <xdr:rowOff>138401</xdr:rowOff>
    </xdr:to>
    <xdr:sp macro="" textlink="">
      <xdr:nvSpPr>
        <xdr:cNvPr id="645" name="円/楕円 644"/>
        <xdr:cNvSpPr/>
      </xdr:nvSpPr>
      <xdr:spPr>
        <a:xfrm>
          <a:off x="13652500" y="1306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129528</xdr:rowOff>
    </xdr:from>
    <xdr:ext cx="534377" cy="259045"/>
    <xdr:sp macro="" textlink="">
      <xdr:nvSpPr>
        <xdr:cNvPr id="646" name="テキスト ボックス 645"/>
        <xdr:cNvSpPr txBox="1"/>
      </xdr:nvSpPr>
      <xdr:spPr>
        <a:xfrm>
          <a:off x="13436111" y="1315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18295</xdr:rowOff>
    </xdr:from>
    <xdr:to>
      <xdr:col>18</xdr:col>
      <xdr:colOff>492125</xdr:colOff>
      <xdr:row>76</xdr:row>
      <xdr:rowOff>119895</xdr:rowOff>
    </xdr:to>
    <xdr:sp macro="" textlink="">
      <xdr:nvSpPr>
        <xdr:cNvPr id="647" name="円/楕円 646"/>
        <xdr:cNvSpPr/>
      </xdr:nvSpPr>
      <xdr:spPr>
        <a:xfrm>
          <a:off x="12763500" y="130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111022</xdr:rowOff>
    </xdr:from>
    <xdr:ext cx="534377" cy="259045"/>
    <xdr:sp macro="" textlink="">
      <xdr:nvSpPr>
        <xdr:cNvPr id="648" name="テキスト ボックス 647"/>
        <xdr:cNvSpPr txBox="1"/>
      </xdr:nvSpPr>
      <xdr:spPr>
        <a:xfrm>
          <a:off x="12547111" y="131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131251</xdr:rowOff>
    </xdr:from>
    <xdr:to>
      <xdr:col>23</xdr:col>
      <xdr:colOff>517525</xdr:colOff>
      <xdr:row>98</xdr:row>
      <xdr:rowOff>134446</xdr:rowOff>
    </xdr:to>
    <xdr:cxnSp macro="">
      <xdr:nvCxnSpPr>
        <xdr:cNvPr id="675" name="直線コネクタ 674"/>
        <xdr:cNvCxnSpPr/>
      </xdr:nvCxnSpPr>
      <xdr:spPr>
        <a:xfrm flipV="1">
          <a:off x="15481300" y="16933351"/>
          <a:ext cx="838200" cy="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134446</xdr:rowOff>
    </xdr:from>
    <xdr:to>
      <xdr:col>22</xdr:col>
      <xdr:colOff>365125</xdr:colOff>
      <xdr:row>98</xdr:row>
      <xdr:rowOff>135708</xdr:rowOff>
    </xdr:to>
    <xdr:cxnSp macro="">
      <xdr:nvCxnSpPr>
        <xdr:cNvPr id="678" name="直線コネクタ 677"/>
        <xdr:cNvCxnSpPr/>
      </xdr:nvCxnSpPr>
      <xdr:spPr>
        <a:xfrm flipV="1">
          <a:off x="14592300" y="16936546"/>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133414</xdr:rowOff>
    </xdr:from>
    <xdr:to>
      <xdr:col>21</xdr:col>
      <xdr:colOff>161925</xdr:colOff>
      <xdr:row>98</xdr:row>
      <xdr:rowOff>135708</xdr:rowOff>
    </xdr:to>
    <xdr:cxnSp macro="">
      <xdr:nvCxnSpPr>
        <xdr:cNvPr id="681" name="直線コネクタ 680"/>
        <xdr:cNvCxnSpPr/>
      </xdr:nvCxnSpPr>
      <xdr:spPr>
        <a:xfrm>
          <a:off x="13703300" y="16935514"/>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107386</xdr:rowOff>
    </xdr:from>
    <xdr:to>
      <xdr:col>19</xdr:col>
      <xdr:colOff>644525</xdr:colOff>
      <xdr:row>98</xdr:row>
      <xdr:rowOff>133414</xdr:rowOff>
    </xdr:to>
    <xdr:cxnSp macro="">
      <xdr:nvCxnSpPr>
        <xdr:cNvPr id="684" name="直線コネクタ 683"/>
        <xdr:cNvCxnSpPr/>
      </xdr:nvCxnSpPr>
      <xdr:spPr>
        <a:xfrm>
          <a:off x="12814300" y="16909486"/>
          <a:ext cx="889000" cy="2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80451</xdr:rowOff>
    </xdr:from>
    <xdr:to>
      <xdr:col>23</xdr:col>
      <xdr:colOff>568325</xdr:colOff>
      <xdr:row>99</xdr:row>
      <xdr:rowOff>10601</xdr:rowOff>
    </xdr:to>
    <xdr:sp macro="" textlink="">
      <xdr:nvSpPr>
        <xdr:cNvPr id="694" name="円/楕円 693"/>
        <xdr:cNvSpPr/>
      </xdr:nvSpPr>
      <xdr:spPr>
        <a:xfrm>
          <a:off x="16268700" y="16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83646</xdr:rowOff>
    </xdr:from>
    <xdr:to>
      <xdr:col>22</xdr:col>
      <xdr:colOff>415925</xdr:colOff>
      <xdr:row>99</xdr:row>
      <xdr:rowOff>13796</xdr:rowOff>
    </xdr:to>
    <xdr:sp macro="" textlink="">
      <xdr:nvSpPr>
        <xdr:cNvPr id="696" name="円/楕円 695"/>
        <xdr:cNvSpPr/>
      </xdr:nvSpPr>
      <xdr:spPr>
        <a:xfrm>
          <a:off x="15430500" y="168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4923</xdr:rowOff>
    </xdr:from>
    <xdr:ext cx="469744" cy="259045"/>
    <xdr:sp macro="" textlink="">
      <xdr:nvSpPr>
        <xdr:cNvPr id="697" name="テキスト ボックス 696"/>
        <xdr:cNvSpPr txBox="1"/>
      </xdr:nvSpPr>
      <xdr:spPr>
        <a:xfrm>
          <a:off x="15246427" y="1697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84908</xdr:rowOff>
    </xdr:from>
    <xdr:to>
      <xdr:col>21</xdr:col>
      <xdr:colOff>212725</xdr:colOff>
      <xdr:row>99</xdr:row>
      <xdr:rowOff>15058</xdr:rowOff>
    </xdr:to>
    <xdr:sp macro="" textlink="">
      <xdr:nvSpPr>
        <xdr:cNvPr id="698" name="円/楕円 697"/>
        <xdr:cNvSpPr/>
      </xdr:nvSpPr>
      <xdr:spPr>
        <a:xfrm>
          <a:off x="14541500" y="1688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6185</xdr:rowOff>
    </xdr:from>
    <xdr:ext cx="378565" cy="259045"/>
    <xdr:sp macro="" textlink="">
      <xdr:nvSpPr>
        <xdr:cNvPr id="699" name="テキスト ボックス 698"/>
        <xdr:cNvSpPr txBox="1"/>
      </xdr:nvSpPr>
      <xdr:spPr>
        <a:xfrm>
          <a:off x="14403017" y="1697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82614</xdr:rowOff>
    </xdr:from>
    <xdr:to>
      <xdr:col>20</xdr:col>
      <xdr:colOff>9525</xdr:colOff>
      <xdr:row>99</xdr:row>
      <xdr:rowOff>12764</xdr:rowOff>
    </xdr:to>
    <xdr:sp macro="" textlink="">
      <xdr:nvSpPr>
        <xdr:cNvPr id="700" name="円/楕円 699"/>
        <xdr:cNvSpPr/>
      </xdr:nvSpPr>
      <xdr:spPr>
        <a:xfrm>
          <a:off x="13652500" y="16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3891</xdr:rowOff>
    </xdr:from>
    <xdr:ext cx="469744" cy="259045"/>
    <xdr:sp macro="" textlink="">
      <xdr:nvSpPr>
        <xdr:cNvPr id="701" name="テキスト ボックス 700"/>
        <xdr:cNvSpPr txBox="1"/>
      </xdr:nvSpPr>
      <xdr:spPr>
        <a:xfrm>
          <a:off x="13468427" y="169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56586</xdr:rowOff>
    </xdr:from>
    <xdr:to>
      <xdr:col>18</xdr:col>
      <xdr:colOff>492125</xdr:colOff>
      <xdr:row>98</xdr:row>
      <xdr:rowOff>158186</xdr:rowOff>
    </xdr:to>
    <xdr:sp macro="" textlink="">
      <xdr:nvSpPr>
        <xdr:cNvPr id="702" name="円/楕円 701"/>
        <xdr:cNvSpPr/>
      </xdr:nvSpPr>
      <xdr:spPr>
        <a:xfrm>
          <a:off x="12763500" y="1685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149313</xdr:rowOff>
    </xdr:from>
    <xdr:ext cx="469744" cy="259045"/>
    <xdr:sp macro="" textlink="">
      <xdr:nvSpPr>
        <xdr:cNvPr id="703" name="テキスト ボックス 702"/>
        <xdr:cNvSpPr txBox="1"/>
      </xdr:nvSpPr>
      <xdr:spPr>
        <a:xfrm>
          <a:off x="12579427" y="16951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133757</xdr:rowOff>
    </xdr:from>
    <xdr:to>
      <xdr:col>32</xdr:col>
      <xdr:colOff>187325</xdr:colOff>
      <xdr:row>38</xdr:row>
      <xdr:rowOff>49632</xdr:rowOff>
    </xdr:to>
    <xdr:cxnSp macro="">
      <xdr:nvCxnSpPr>
        <xdr:cNvPr id="730" name="直線コネクタ 729"/>
        <xdr:cNvCxnSpPr/>
      </xdr:nvCxnSpPr>
      <xdr:spPr>
        <a:xfrm flipV="1">
          <a:off x="21323300" y="6134507"/>
          <a:ext cx="838200" cy="43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117665</xdr:rowOff>
    </xdr:from>
    <xdr:ext cx="469744" cy="259045"/>
    <xdr:sp macro="" textlink="">
      <xdr:nvSpPr>
        <xdr:cNvPr id="731" name="投資及び出資金平均値テキスト"/>
        <xdr:cNvSpPr txBox="1"/>
      </xdr:nvSpPr>
      <xdr:spPr>
        <a:xfrm>
          <a:off x="22212300" y="646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49632</xdr:rowOff>
    </xdr:from>
    <xdr:to>
      <xdr:col>31</xdr:col>
      <xdr:colOff>34925</xdr:colOff>
      <xdr:row>38</xdr:row>
      <xdr:rowOff>106050</xdr:rowOff>
    </xdr:to>
    <xdr:cxnSp macro="">
      <xdr:nvCxnSpPr>
        <xdr:cNvPr id="733" name="直線コネクタ 732"/>
        <xdr:cNvCxnSpPr/>
      </xdr:nvCxnSpPr>
      <xdr:spPr>
        <a:xfrm flipV="1">
          <a:off x="20434300" y="6564732"/>
          <a:ext cx="889000" cy="5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96449</xdr:rowOff>
    </xdr:from>
    <xdr:to>
      <xdr:col>29</xdr:col>
      <xdr:colOff>517525</xdr:colOff>
      <xdr:row>38</xdr:row>
      <xdr:rowOff>106050</xdr:rowOff>
    </xdr:to>
    <xdr:cxnSp macro="">
      <xdr:nvCxnSpPr>
        <xdr:cNvPr id="736" name="直線コネクタ 735"/>
        <xdr:cNvCxnSpPr/>
      </xdr:nvCxnSpPr>
      <xdr:spPr>
        <a:xfrm>
          <a:off x="19545300" y="6611549"/>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96449</xdr:rowOff>
    </xdr:from>
    <xdr:to>
      <xdr:col>28</xdr:col>
      <xdr:colOff>314325</xdr:colOff>
      <xdr:row>38</xdr:row>
      <xdr:rowOff>110851</xdr:rowOff>
    </xdr:to>
    <xdr:cxnSp macro="">
      <xdr:nvCxnSpPr>
        <xdr:cNvPr id="739" name="直線コネクタ 738"/>
        <xdr:cNvCxnSpPr/>
      </xdr:nvCxnSpPr>
      <xdr:spPr>
        <a:xfrm flipV="1">
          <a:off x="18656300" y="6611549"/>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82957</xdr:rowOff>
    </xdr:from>
    <xdr:to>
      <xdr:col>32</xdr:col>
      <xdr:colOff>238125</xdr:colOff>
      <xdr:row>36</xdr:row>
      <xdr:rowOff>13107</xdr:rowOff>
    </xdr:to>
    <xdr:sp macro="" textlink="">
      <xdr:nvSpPr>
        <xdr:cNvPr id="749" name="円/楕円 748"/>
        <xdr:cNvSpPr/>
      </xdr:nvSpPr>
      <xdr:spPr>
        <a:xfrm>
          <a:off x="221107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105834</xdr:rowOff>
    </xdr:from>
    <xdr:ext cx="534377" cy="259045"/>
    <xdr:sp macro="" textlink="">
      <xdr:nvSpPr>
        <xdr:cNvPr id="750" name="投資及び出資金該当値テキスト"/>
        <xdr:cNvSpPr txBox="1"/>
      </xdr:nvSpPr>
      <xdr:spPr>
        <a:xfrm>
          <a:off x="22212300" y="593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170282</xdr:rowOff>
    </xdr:from>
    <xdr:to>
      <xdr:col>31</xdr:col>
      <xdr:colOff>85725</xdr:colOff>
      <xdr:row>38</xdr:row>
      <xdr:rowOff>100432</xdr:rowOff>
    </xdr:to>
    <xdr:sp macro="" textlink="">
      <xdr:nvSpPr>
        <xdr:cNvPr id="751" name="円/楕円 750"/>
        <xdr:cNvSpPr/>
      </xdr:nvSpPr>
      <xdr:spPr>
        <a:xfrm>
          <a:off x="21272500" y="651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91559</xdr:rowOff>
    </xdr:from>
    <xdr:ext cx="469744" cy="259045"/>
    <xdr:sp macro="" textlink="">
      <xdr:nvSpPr>
        <xdr:cNvPr id="752" name="テキスト ボックス 751"/>
        <xdr:cNvSpPr txBox="1"/>
      </xdr:nvSpPr>
      <xdr:spPr>
        <a:xfrm>
          <a:off x="21088427" y="660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55250</xdr:rowOff>
    </xdr:from>
    <xdr:to>
      <xdr:col>29</xdr:col>
      <xdr:colOff>568325</xdr:colOff>
      <xdr:row>38</xdr:row>
      <xdr:rowOff>156850</xdr:rowOff>
    </xdr:to>
    <xdr:sp macro="" textlink="">
      <xdr:nvSpPr>
        <xdr:cNvPr id="753" name="円/楕円 752"/>
        <xdr:cNvSpPr/>
      </xdr:nvSpPr>
      <xdr:spPr>
        <a:xfrm>
          <a:off x="20383500" y="65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147977</xdr:rowOff>
    </xdr:from>
    <xdr:ext cx="378565" cy="259045"/>
    <xdr:sp macro="" textlink="">
      <xdr:nvSpPr>
        <xdr:cNvPr id="754" name="テキスト ボックス 753"/>
        <xdr:cNvSpPr txBox="1"/>
      </xdr:nvSpPr>
      <xdr:spPr>
        <a:xfrm>
          <a:off x="20245017" y="666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45649</xdr:rowOff>
    </xdr:from>
    <xdr:to>
      <xdr:col>28</xdr:col>
      <xdr:colOff>365125</xdr:colOff>
      <xdr:row>38</xdr:row>
      <xdr:rowOff>147249</xdr:rowOff>
    </xdr:to>
    <xdr:sp macro="" textlink="">
      <xdr:nvSpPr>
        <xdr:cNvPr id="755" name="円/楕円 754"/>
        <xdr:cNvSpPr/>
      </xdr:nvSpPr>
      <xdr:spPr>
        <a:xfrm>
          <a:off x="19494500" y="656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138376</xdr:rowOff>
    </xdr:from>
    <xdr:ext cx="378565" cy="259045"/>
    <xdr:sp macro="" textlink="">
      <xdr:nvSpPr>
        <xdr:cNvPr id="756" name="テキスト ボックス 755"/>
        <xdr:cNvSpPr txBox="1"/>
      </xdr:nvSpPr>
      <xdr:spPr>
        <a:xfrm>
          <a:off x="19356017" y="665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60051</xdr:rowOff>
    </xdr:from>
    <xdr:to>
      <xdr:col>27</xdr:col>
      <xdr:colOff>161925</xdr:colOff>
      <xdr:row>38</xdr:row>
      <xdr:rowOff>161651</xdr:rowOff>
    </xdr:to>
    <xdr:sp macro="" textlink="">
      <xdr:nvSpPr>
        <xdr:cNvPr id="757" name="円/楕円 756"/>
        <xdr:cNvSpPr/>
      </xdr:nvSpPr>
      <xdr:spPr>
        <a:xfrm>
          <a:off x="18605500" y="657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152778</xdr:rowOff>
    </xdr:from>
    <xdr:ext cx="378565" cy="259045"/>
    <xdr:sp macro="" textlink="">
      <xdr:nvSpPr>
        <xdr:cNvPr id="758" name="テキスト ボックス 757"/>
        <xdr:cNvSpPr txBox="1"/>
      </xdr:nvSpPr>
      <xdr:spPr>
        <a:xfrm>
          <a:off x="18467017" y="666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2540</xdr:rowOff>
    </xdr:from>
    <xdr:to>
      <xdr:col>32</xdr:col>
      <xdr:colOff>187325</xdr:colOff>
      <xdr:row>59</xdr:row>
      <xdr:rowOff>2883</xdr:rowOff>
    </xdr:to>
    <xdr:cxnSp macro="">
      <xdr:nvCxnSpPr>
        <xdr:cNvPr id="787" name="直線コネクタ 786"/>
        <xdr:cNvCxnSpPr/>
      </xdr:nvCxnSpPr>
      <xdr:spPr>
        <a:xfrm flipV="1">
          <a:off x="21323300" y="10118090"/>
          <a:ext cx="8382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2883</xdr:rowOff>
    </xdr:from>
    <xdr:to>
      <xdr:col>31</xdr:col>
      <xdr:colOff>34925</xdr:colOff>
      <xdr:row>59</xdr:row>
      <xdr:rowOff>4102</xdr:rowOff>
    </xdr:to>
    <xdr:cxnSp macro="">
      <xdr:nvCxnSpPr>
        <xdr:cNvPr id="790" name="直線コネクタ 789"/>
        <xdr:cNvCxnSpPr/>
      </xdr:nvCxnSpPr>
      <xdr:spPr>
        <a:xfrm flipV="1">
          <a:off x="20434300" y="10118433"/>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1740</xdr:rowOff>
    </xdr:from>
    <xdr:to>
      <xdr:col>29</xdr:col>
      <xdr:colOff>517525</xdr:colOff>
      <xdr:row>59</xdr:row>
      <xdr:rowOff>4102</xdr:rowOff>
    </xdr:to>
    <xdr:cxnSp macro="">
      <xdr:nvCxnSpPr>
        <xdr:cNvPr id="793" name="直線コネクタ 792"/>
        <xdr:cNvCxnSpPr/>
      </xdr:nvCxnSpPr>
      <xdr:spPr>
        <a:xfrm>
          <a:off x="19545300" y="10117290"/>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1740</xdr:rowOff>
    </xdr:from>
    <xdr:to>
      <xdr:col>28</xdr:col>
      <xdr:colOff>314325</xdr:colOff>
      <xdr:row>59</xdr:row>
      <xdr:rowOff>3378</xdr:rowOff>
    </xdr:to>
    <xdr:cxnSp macro="">
      <xdr:nvCxnSpPr>
        <xdr:cNvPr id="796" name="直線コネクタ 795"/>
        <xdr:cNvCxnSpPr/>
      </xdr:nvCxnSpPr>
      <xdr:spPr>
        <a:xfrm flipV="1">
          <a:off x="18656300" y="10117290"/>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123190</xdr:rowOff>
    </xdr:from>
    <xdr:to>
      <xdr:col>32</xdr:col>
      <xdr:colOff>238125</xdr:colOff>
      <xdr:row>59</xdr:row>
      <xdr:rowOff>53340</xdr:rowOff>
    </xdr:to>
    <xdr:sp macro="" textlink="">
      <xdr:nvSpPr>
        <xdr:cNvPr id="806" name="円/楕円 805"/>
        <xdr:cNvSpPr/>
      </xdr:nvSpPr>
      <xdr:spPr>
        <a:xfrm>
          <a:off x="221107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38117</xdr:rowOff>
    </xdr:from>
    <xdr:ext cx="469744" cy="259045"/>
    <xdr:sp macro="" textlink="">
      <xdr:nvSpPr>
        <xdr:cNvPr id="807" name="貸付金該当値テキスト"/>
        <xdr:cNvSpPr txBox="1"/>
      </xdr:nvSpPr>
      <xdr:spPr>
        <a:xfrm>
          <a:off x="22212300" y="998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123533</xdr:rowOff>
    </xdr:from>
    <xdr:to>
      <xdr:col>31</xdr:col>
      <xdr:colOff>85725</xdr:colOff>
      <xdr:row>59</xdr:row>
      <xdr:rowOff>53683</xdr:rowOff>
    </xdr:to>
    <xdr:sp macro="" textlink="">
      <xdr:nvSpPr>
        <xdr:cNvPr id="808" name="円/楕円 807"/>
        <xdr:cNvSpPr/>
      </xdr:nvSpPr>
      <xdr:spPr>
        <a:xfrm>
          <a:off x="21272500" y="1006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44810</xdr:rowOff>
    </xdr:from>
    <xdr:ext cx="469744" cy="259045"/>
    <xdr:sp macro="" textlink="">
      <xdr:nvSpPr>
        <xdr:cNvPr id="809" name="テキスト ボックス 808"/>
        <xdr:cNvSpPr txBox="1"/>
      </xdr:nvSpPr>
      <xdr:spPr>
        <a:xfrm>
          <a:off x="21088427" y="1016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124752</xdr:rowOff>
    </xdr:from>
    <xdr:to>
      <xdr:col>29</xdr:col>
      <xdr:colOff>568325</xdr:colOff>
      <xdr:row>59</xdr:row>
      <xdr:rowOff>54902</xdr:rowOff>
    </xdr:to>
    <xdr:sp macro="" textlink="">
      <xdr:nvSpPr>
        <xdr:cNvPr id="810" name="円/楕円 809"/>
        <xdr:cNvSpPr/>
      </xdr:nvSpPr>
      <xdr:spPr>
        <a:xfrm>
          <a:off x="20383500" y="100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46029</xdr:rowOff>
    </xdr:from>
    <xdr:ext cx="469744" cy="259045"/>
    <xdr:sp macro="" textlink="">
      <xdr:nvSpPr>
        <xdr:cNvPr id="811" name="テキスト ボックス 810"/>
        <xdr:cNvSpPr txBox="1"/>
      </xdr:nvSpPr>
      <xdr:spPr>
        <a:xfrm>
          <a:off x="20199427" y="1016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122390</xdr:rowOff>
    </xdr:from>
    <xdr:to>
      <xdr:col>28</xdr:col>
      <xdr:colOff>365125</xdr:colOff>
      <xdr:row>59</xdr:row>
      <xdr:rowOff>52540</xdr:rowOff>
    </xdr:to>
    <xdr:sp macro="" textlink="">
      <xdr:nvSpPr>
        <xdr:cNvPr id="812" name="円/楕円 811"/>
        <xdr:cNvSpPr/>
      </xdr:nvSpPr>
      <xdr:spPr>
        <a:xfrm>
          <a:off x="19494500" y="1006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43667</xdr:rowOff>
    </xdr:from>
    <xdr:ext cx="469744" cy="259045"/>
    <xdr:sp macro="" textlink="">
      <xdr:nvSpPr>
        <xdr:cNvPr id="813" name="テキスト ボックス 812"/>
        <xdr:cNvSpPr txBox="1"/>
      </xdr:nvSpPr>
      <xdr:spPr>
        <a:xfrm>
          <a:off x="19310427" y="1015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124028</xdr:rowOff>
    </xdr:from>
    <xdr:to>
      <xdr:col>27</xdr:col>
      <xdr:colOff>161925</xdr:colOff>
      <xdr:row>59</xdr:row>
      <xdr:rowOff>54178</xdr:rowOff>
    </xdr:to>
    <xdr:sp macro="" textlink="">
      <xdr:nvSpPr>
        <xdr:cNvPr id="814" name="円/楕円 813"/>
        <xdr:cNvSpPr/>
      </xdr:nvSpPr>
      <xdr:spPr>
        <a:xfrm>
          <a:off x="18605500" y="100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45305</xdr:rowOff>
    </xdr:from>
    <xdr:ext cx="469744" cy="259045"/>
    <xdr:sp macro="" textlink="">
      <xdr:nvSpPr>
        <xdr:cNvPr id="815" name="テキスト ボックス 814"/>
        <xdr:cNvSpPr txBox="1"/>
      </xdr:nvSpPr>
      <xdr:spPr>
        <a:xfrm>
          <a:off x="18421427" y="10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14351</xdr:rowOff>
    </xdr:from>
    <xdr:to>
      <xdr:col>32</xdr:col>
      <xdr:colOff>187325</xdr:colOff>
      <xdr:row>76</xdr:row>
      <xdr:rowOff>66263</xdr:rowOff>
    </xdr:to>
    <xdr:cxnSp macro="">
      <xdr:nvCxnSpPr>
        <xdr:cNvPr id="845" name="直線コネクタ 844"/>
        <xdr:cNvCxnSpPr/>
      </xdr:nvCxnSpPr>
      <xdr:spPr>
        <a:xfrm flipV="1">
          <a:off x="21323300" y="13044551"/>
          <a:ext cx="838200" cy="5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66263</xdr:rowOff>
    </xdr:from>
    <xdr:to>
      <xdr:col>31</xdr:col>
      <xdr:colOff>34925</xdr:colOff>
      <xdr:row>76</xdr:row>
      <xdr:rowOff>147473</xdr:rowOff>
    </xdr:to>
    <xdr:cxnSp macro="">
      <xdr:nvCxnSpPr>
        <xdr:cNvPr id="848" name="直線コネクタ 847"/>
        <xdr:cNvCxnSpPr/>
      </xdr:nvCxnSpPr>
      <xdr:spPr>
        <a:xfrm flipV="1">
          <a:off x="20434300" y="13096463"/>
          <a:ext cx="889000" cy="8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147473</xdr:rowOff>
    </xdr:from>
    <xdr:to>
      <xdr:col>29</xdr:col>
      <xdr:colOff>517525</xdr:colOff>
      <xdr:row>77</xdr:row>
      <xdr:rowOff>20828</xdr:rowOff>
    </xdr:to>
    <xdr:cxnSp macro="">
      <xdr:nvCxnSpPr>
        <xdr:cNvPr id="851" name="直線コネクタ 850"/>
        <xdr:cNvCxnSpPr/>
      </xdr:nvCxnSpPr>
      <xdr:spPr>
        <a:xfrm flipV="1">
          <a:off x="19545300" y="1317767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164885</xdr:rowOff>
    </xdr:from>
    <xdr:to>
      <xdr:col>28</xdr:col>
      <xdr:colOff>314325</xdr:colOff>
      <xdr:row>77</xdr:row>
      <xdr:rowOff>20828</xdr:rowOff>
    </xdr:to>
    <xdr:cxnSp macro="">
      <xdr:nvCxnSpPr>
        <xdr:cNvPr id="854" name="直線コネクタ 853"/>
        <xdr:cNvCxnSpPr/>
      </xdr:nvCxnSpPr>
      <xdr:spPr>
        <a:xfrm>
          <a:off x="18656300" y="13195085"/>
          <a:ext cx="889000" cy="2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135001</xdr:rowOff>
    </xdr:from>
    <xdr:to>
      <xdr:col>32</xdr:col>
      <xdr:colOff>238125</xdr:colOff>
      <xdr:row>76</xdr:row>
      <xdr:rowOff>65151</xdr:rowOff>
    </xdr:to>
    <xdr:sp macro="" textlink="">
      <xdr:nvSpPr>
        <xdr:cNvPr id="864" name="円/楕円 863"/>
        <xdr:cNvSpPr/>
      </xdr:nvSpPr>
      <xdr:spPr>
        <a:xfrm>
          <a:off x="221107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113428</xdr:rowOff>
    </xdr:from>
    <xdr:ext cx="534377" cy="259045"/>
    <xdr:sp macro="" textlink="">
      <xdr:nvSpPr>
        <xdr:cNvPr id="865" name="繰出金該当値テキスト"/>
        <xdr:cNvSpPr txBox="1"/>
      </xdr:nvSpPr>
      <xdr:spPr>
        <a:xfrm>
          <a:off x="22212300" y="12972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15463</xdr:rowOff>
    </xdr:from>
    <xdr:to>
      <xdr:col>31</xdr:col>
      <xdr:colOff>85725</xdr:colOff>
      <xdr:row>76</xdr:row>
      <xdr:rowOff>117063</xdr:rowOff>
    </xdr:to>
    <xdr:sp macro="" textlink="">
      <xdr:nvSpPr>
        <xdr:cNvPr id="866" name="円/楕円 865"/>
        <xdr:cNvSpPr/>
      </xdr:nvSpPr>
      <xdr:spPr>
        <a:xfrm>
          <a:off x="21272500" y="1304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108190</xdr:rowOff>
    </xdr:from>
    <xdr:ext cx="534377" cy="259045"/>
    <xdr:sp macro="" textlink="">
      <xdr:nvSpPr>
        <xdr:cNvPr id="867" name="テキスト ボックス 866"/>
        <xdr:cNvSpPr txBox="1"/>
      </xdr:nvSpPr>
      <xdr:spPr>
        <a:xfrm>
          <a:off x="21056111" y="1313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96673</xdr:rowOff>
    </xdr:from>
    <xdr:to>
      <xdr:col>29</xdr:col>
      <xdr:colOff>568325</xdr:colOff>
      <xdr:row>77</xdr:row>
      <xdr:rowOff>26823</xdr:rowOff>
    </xdr:to>
    <xdr:sp macro="" textlink="">
      <xdr:nvSpPr>
        <xdr:cNvPr id="868" name="円/楕円 867"/>
        <xdr:cNvSpPr/>
      </xdr:nvSpPr>
      <xdr:spPr>
        <a:xfrm>
          <a:off x="20383500" y="131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17950</xdr:rowOff>
    </xdr:from>
    <xdr:ext cx="534377" cy="259045"/>
    <xdr:sp macro="" textlink="">
      <xdr:nvSpPr>
        <xdr:cNvPr id="869" name="テキスト ボックス 868"/>
        <xdr:cNvSpPr txBox="1"/>
      </xdr:nvSpPr>
      <xdr:spPr>
        <a:xfrm>
          <a:off x="20167111" y="1321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141478</xdr:rowOff>
    </xdr:from>
    <xdr:to>
      <xdr:col>28</xdr:col>
      <xdr:colOff>365125</xdr:colOff>
      <xdr:row>77</xdr:row>
      <xdr:rowOff>71628</xdr:rowOff>
    </xdr:to>
    <xdr:sp macro="" textlink="">
      <xdr:nvSpPr>
        <xdr:cNvPr id="870" name="円/楕円 869"/>
        <xdr:cNvSpPr/>
      </xdr:nvSpPr>
      <xdr:spPr>
        <a:xfrm>
          <a:off x="19494500" y="1317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62755</xdr:rowOff>
    </xdr:from>
    <xdr:ext cx="534377" cy="259045"/>
    <xdr:sp macro="" textlink="">
      <xdr:nvSpPr>
        <xdr:cNvPr id="871" name="テキスト ボックス 870"/>
        <xdr:cNvSpPr txBox="1"/>
      </xdr:nvSpPr>
      <xdr:spPr>
        <a:xfrm>
          <a:off x="19278111" y="132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114085</xdr:rowOff>
    </xdr:from>
    <xdr:to>
      <xdr:col>27</xdr:col>
      <xdr:colOff>161925</xdr:colOff>
      <xdr:row>77</xdr:row>
      <xdr:rowOff>44235</xdr:rowOff>
    </xdr:to>
    <xdr:sp macro="" textlink="">
      <xdr:nvSpPr>
        <xdr:cNvPr id="872" name="円/楕円 871"/>
        <xdr:cNvSpPr/>
      </xdr:nvSpPr>
      <xdr:spPr>
        <a:xfrm>
          <a:off x="18605500" y="131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35362</xdr:rowOff>
    </xdr:from>
    <xdr:ext cx="534377" cy="259045"/>
    <xdr:sp macro="" textlink="">
      <xdr:nvSpPr>
        <xdr:cNvPr id="873" name="テキスト ボックス 872"/>
        <xdr:cNvSpPr txBox="1"/>
      </xdr:nvSpPr>
      <xdr:spPr>
        <a:xfrm>
          <a:off x="18389111" y="1323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92</xdr:row>
      <xdr:rowOff>167132</xdr:rowOff>
    </xdr:from>
    <xdr:to>
      <xdr:col>32</xdr:col>
      <xdr:colOff>187325</xdr:colOff>
      <xdr:row>98</xdr:row>
      <xdr:rowOff>139700</xdr:rowOff>
    </xdr:to>
    <xdr:cxnSp macro="">
      <xdr:nvCxnSpPr>
        <xdr:cNvPr id="900" name="直線コネクタ 899"/>
        <xdr:cNvCxnSpPr/>
      </xdr:nvCxnSpPr>
      <xdr:spPr>
        <a:xfrm flipV="1">
          <a:off x="21323300" y="15940532"/>
          <a:ext cx="83820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35323</xdr:rowOff>
    </xdr:from>
    <xdr:ext cx="249299" cy="259045"/>
    <xdr:sp macro="" textlink="">
      <xdr:nvSpPr>
        <xdr:cNvPr id="901" name="前年度繰上充用金平均値テキスト"/>
        <xdr:cNvSpPr txBox="1"/>
      </xdr:nvSpPr>
      <xdr:spPr>
        <a:xfrm>
          <a:off x="22212300" y="16837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92</xdr:row>
      <xdr:rowOff>116332</xdr:rowOff>
    </xdr:from>
    <xdr:to>
      <xdr:col>32</xdr:col>
      <xdr:colOff>238125</xdr:colOff>
      <xdr:row>93</xdr:row>
      <xdr:rowOff>46482</xdr:rowOff>
    </xdr:to>
    <xdr:sp macro="" textlink="">
      <xdr:nvSpPr>
        <xdr:cNvPr id="919" name="円/楕円 918"/>
        <xdr:cNvSpPr/>
      </xdr:nvSpPr>
      <xdr:spPr>
        <a:xfrm>
          <a:off x="22110700" y="1588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92</xdr:row>
      <xdr:rowOff>31259</xdr:rowOff>
    </xdr:from>
    <xdr:ext cx="378565" cy="259045"/>
    <xdr:sp macro="" textlink="">
      <xdr:nvSpPr>
        <xdr:cNvPr id="920" name="前年度繰上充用金該当値テキスト"/>
        <xdr:cNvSpPr txBox="1"/>
      </xdr:nvSpPr>
      <xdr:spPr>
        <a:xfrm>
          <a:off x="22212300" y="1580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扶助費の住民一人当たりのコストは、</a:t>
          </a:r>
          <a:r>
            <a:rPr kumimoji="1" lang="ja-JP" altLang="en-US" sz="1100">
              <a:solidFill>
                <a:schemeClr val="dk1"/>
              </a:solidFill>
              <a:effectLst/>
              <a:latin typeface="+mn-lt"/>
              <a:ea typeface="+mn-ea"/>
              <a:cs typeface="+mn-cs"/>
            </a:rPr>
            <a:t>１１７，８９６</a:t>
          </a:r>
          <a:r>
            <a:rPr kumimoji="1" lang="ja-JP" altLang="ja-JP" sz="1100">
              <a:solidFill>
                <a:schemeClr val="dk1"/>
              </a:solidFill>
              <a:effectLst/>
              <a:latin typeface="+mn-lt"/>
              <a:ea typeface="+mn-ea"/>
              <a:cs typeface="+mn-cs"/>
            </a:rPr>
            <a:t>円となっている。これは、第３子以降保育料無料化など児童福祉や食の自立支援事業など生涯現役社会づくりに政策的に取り組んでいるためである。</a:t>
          </a:r>
          <a:endParaRPr lang="ja-JP" altLang="ja-JP" sz="1400">
            <a:effectLst/>
          </a:endParaRPr>
        </a:p>
        <a:p>
          <a:r>
            <a:rPr kumimoji="1" lang="ja-JP" altLang="ja-JP" sz="1100">
              <a:solidFill>
                <a:schemeClr val="dk1"/>
              </a:solidFill>
              <a:effectLst/>
              <a:latin typeface="+mn-lt"/>
              <a:ea typeface="+mn-ea"/>
              <a:cs typeface="+mn-cs"/>
            </a:rPr>
            <a:t>一方、</a:t>
          </a:r>
          <a:r>
            <a:rPr kumimoji="1" lang="ja-JP" altLang="en-US" sz="1100">
              <a:solidFill>
                <a:schemeClr val="dk1"/>
              </a:solidFill>
              <a:effectLst/>
              <a:latin typeface="+mn-lt"/>
              <a:ea typeface="+mn-ea"/>
              <a:cs typeface="+mn-cs"/>
            </a:rPr>
            <a:t>人件費</a:t>
          </a:r>
          <a:r>
            <a:rPr kumimoji="1" lang="ja-JP" altLang="ja-JP" sz="1100">
              <a:solidFill>
                <a:schemeClr val="dk1"/>
              </a:solidFill>
              <a:effectLst/>
              <a:latin typeface="+mn-lt"/>
              <a:ea typeface="+mn-ea"/>
              <a:cs typeface="+mn-cs"/>
            </a:rPr>
            <a:t>の住民一人当たりのコストは、</a:t>
          </a:r>
          <a:r>
            <a:rPr kumimoji="1" lang="ja-JP" altLang="en-US" sz="1100">
              <a:solidFill>
                <a:schemeClr val="dk1"/>
              </a:solidFill>
              <a:effectLst/>
              <a:latin typeface="+mn-lt"/>
              <a:ea typeface="+mn-ea"/>
              <a:cs typeface="+mn-cs"/>
            </a:rPr>
            <a:t>６５，０３６</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退職者数及び共済負担金の負担率変更による減がおもな要因である。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今後も高齢化が進み、扶助費は増加する見込みであるため、公債費の縮減の取り組みを継続するなど、経費の縮減に努める。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福岡県豊前市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26,375
26,156
111.10
12,166,144
12,125,143
24,456
6,910,407
10,708,227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60.4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7765</xdr:rowOff>
    </xdr:from>
    <xdr:to>
      <xdr:col>6</xdr:col>
      <xdr:colOff>511175</xdr:colOff>
      <xdr:row>35</xdr:row>
      <xdr:rowOff>54465</xdr:rowOff>
    </xdr:to>
    <xdr:cxnSp macro="">
      <xdr:nvCxnSpPr>
        <xdr:cNvPr id="63" name="直線コネクタ 62"/>
        <xdr:cNvCxnSpPr/>
      </xdr:nvCxnSpPr>
      <xdr:spPr>
        <a:xfrm>
          <a:off x="3797300" y="5837065"/>
          <a:ext cx="838200" cy="21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145378</xdr:rowOff>
    </xdr:from>
    <xdr:ext cx="469744" cy="259045"/>
    <xdr:sp macro="" textlink="">
      <xdr:nvSpPr>
        <xdr:cNvPr id="64" name="議会費平均値テキスト"/>
        <xdr:cNvSpPr txBox="1"/>
      </xdr:nvSpPr>
      <xdr:spPr>
        <a:xfrm>
          <a:off x="4686300" y="6146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7765</xdr:rowOff>
    </xdr:from>
    <xdr:to>
      <xdr:col>5</xdr:col>
      <xdr:colOff>358775</xdr:colOff>
      <xdr:row>34</xdr:row>
      <xdr:rowOff>97246</xdr:rowOff>
    </xdr:to>
    <xdr:cxnSp macro="">
      <xdr:nvCxnSpPr>
        <xdr:cNvPr id="66" name="直線コネクタ 65"/>
        <xdr:cNvCxnSpPr/>
      </xdr:nvCxnSpPr>
      <xdr:spPr>
        <a:xfrm flipV="1">
          <a:off x="2908300" y="5837065"/>
          <a:ext cx="8890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146684</xdr:rowOff>
    </xdr:from>
    <xdr:ext cx="469744" cy="259045"/>
    <xdr:sp macro="" textlink="">
      <xdr:nvSpPr>
        <xdr:cNvPr id="68" name="テキスト ボックス 67"/>
        <xdr:cNvSpPr txBox="1"/>
      </xdr:nvSpPr>
      <xdr:spPr>
        <a:xfrm>
          <a:off x="3562427"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104757</xdr:rowOff>
    </xdr:from>
    <xdr:to>
      <xdr:col>4</xdr:col>
      <xdr:colOff>155575</xdr:colOff>
      <xdr:row>34</xdr:row>
      <xdr:rowOff>97246</xdr:rowOff>
    </xdr:to>
    <xdr:cxnSp macro="">
      <xdr:nvCxnSpPr>
        <xdr:cNvPr id="69" name="直線コネクタ 68"/>
        <xdr:cNvCxnSpPr/>
      </xdr:nvCxnSpPr>
      <xdr:spPr>
        <a:xfrm>
          <a:off x="2019300" y="5762607"/>
          <a:ext cx="889000" cy="1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77451</xdr:rowOff>
    </xdr:from>
    <xdr:ext cx="469744" cy="259045"/>
    <xdr:sp macro="" textlink="">
      <xdr:nvSpPr>
        <xdr:cNvPr id="71" name="テキスト ボックス 70"/>
        <xdr:cNvSpPr txBox="1"/>
      </xdr:nvSpPr>
      <xdr:spPr>
        <a:xfrm>
          <a:off x="2673427"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104757</xdr:rowOff>
    </xdr:from>
    <xdr:to>
      <xdr:col>2</xdr:col>
      <xdr:colOff>638175</xdr:colOff>
      <xdr:row>34</xdr:row>
      <xdr:rowOff>86469</xdr:rowOff>
    </xdr:to>
    <xdr:cxnSp macro="">
      <xdr:nvCxnSpPr>
        <xdr:cNvPr id="72" name="直線コネクタ 71"/>
        <xdr:cNvCxnSpPr/>
      </xdr:nvCxnSpPr>
      <xdr:spPr>
        <a:xfrm flipV="1">
          <a:off x="1130300" y="5762607"/>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100964</xdr:rowOff>
    </xdr:from>
    <xdr:ext cx="469744" cy="259045"/>
    <xdr:sp macro="" textlink="">
      <xdr:nvSpPr>
        <xdr:cNvPr id="74" name="テキスト ボックス 73"/>
        <xdr:cNvSpPr txBox="1"/>
      </xdr:nvSpPr>
      <xdr:spPr>
        <a:xfrm>
          <a:off x="1784427"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37609</xdr:rowOff>
    </xdr:from>
    <xdr:ext cx="469744" cy="259045"/>
    <xdr:sp macro="" textlink="">
      <xdr:nvSpPr>
        <xdr:cNvPr id="76" name="テキスト ボックス 75"/>
        <xdr:cNvSpPr txBox="1"/>
      </xdr:nvSpPr>
      <xdr:spPr>
        <a:xfrm>
          <a:off x="895427"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3665</xdr:rowOff>
    </xdr:from>
    <xdr:to>
      <xdr:col>6</xdr:col>
      <xdr:colOff>561975</xdr:colOff>
      <xdr:row>35</xdr:row>
      <xdr:rowOff>105265</xdr:rowOff>
    </xdr:to>
    <xdr:sp macro="" textlink="">
      <xdr:nvSpPr>
        <xdr:cNvPr id="82" name="円/楕円 81"/>
        <xdr:cNvSpPr/>
      </xdr:nvSpPr>
      <xdr:spPr>
        <a:xfrm>
          <a:off x="4584700" y="600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26542</xdr:rowOff>
    </xdr:from>
    <xdr:ext cx="469744" cy="259045"/>
    <xdr:sp macro="" textlink="">
      <xdr:nvSpPr>
        <xdr:cNvPr id="83" name="議会費該当値テキスト"/>
        <xdr:cNvSpPr txBox="1"/>
      </xdr:nvSpPr>
      <xdr:spPr>
        <a:xfrm>
          <a:off x="4686300" y="585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128415</xdr:rowOff>
    </xdr:from>
    <xdr:to>
      <xdr:col>5</xdr:col>
      <xdr:colOff>409575</xdr:colOff>
      <xdr:row>34</xdr:row>
      <xdr:rowOff>58565</xdr:rowOff>
    </xdr:to>
    <xdr:sp macro="" textlink="">
      <xdr:nvSpPr>
        <xdr:cNvPr id="84" name="円/楕円 83"/>
        <xdr:cNvSpPr/>
      </xdr:nvSpPr>
      <xdr:spPr>
        <a:xfrm>
          <a:off x="3746500" y="578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75092</xdr:rowOff>
    </xdr:from>
    <xdr:ext cx="469744" cy="259045"/>
    <xdr:sp macro="" textlink="">
      <xdr:nvSpPr>
        <xdr:cNvPr id="85" name="テキスト ボックス 84"/>
        <xdr:cNvSpPr txBox="1"/>
      </xdr:nvSpPr>
      <xdr:spPr>
        <a:xfrm>
          <a:off x="3562427" y="556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46446</xdr:rowOff>
    </xdr:from>
    <xdr:to>
      <xdr:col>4</xdr:col>
      <xdr:colOff>206375</xdr:colOff>
      <xdr:row>34</xdr:row>
      <xdr:rowOff>148046</xdr:rowOff>
    </xdr:to>
    <xdr:sp macro="" textlink="">
      <xdr:nvSpPr>
        <xdr:cNvPr id="86" name="円/楕円 85"/>
        <xdr:cNvSpPr/>
      </xdr:nvSpPr>
      <xdr:spPr>
        <a:xfrm>
          <a:off x="2857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164573</xdr:rowOff>
    </xdr:from>
    <xdr:ext cx="469744" cy="259045"/>
    <xdr:sp macro="" textlink="">
      <xdr:nvSpPr>
        <xdr:cNvPr id="87" name="テキスト ボックス 86"/>
        <xdr:cNvSpPr txBox="1"/>
      </xdr:nvSpPr>
      <xdr:spPr>
        <a:xfrm>
          <a:off x="2673427"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53957</xdr:rowOff>
    </xdr:from>
    <xdr:to>
      <xdr:col>3</xdr:col>
      <xdr:colOff>3175</xdr:colOff>
      <xdr:row>33</xdr:row>
      <xdr:rowOff>155557</xdr:rowOff>
    </xdr:to>
    <xdr:sp macro="" textlink="">
      <xdr:nvSpPr>
        <xdr:cNvPr id="88" name="円/楕円 87"/>
        <xdr:cNvSpPr/>
      </xdr:nvSpPr>
      <xdr:spPr>
        <a:xfrm>
          <a:off x="1968500" y="571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634</xdr:rowOff>
    </xdr:from>
    <xdr:ext cx="469744" cy="259045"/>
    <xdr:sp macro="" textlink="">
      <xdr:nvSpPr>
        <xdr:cNvPr id="89" name="テキスト ボックス 88"/>
        <xdr:cNvSpPr txBox="1"/>
      </xdr:nvSpPr>
      <xdr:spPr>
        <a:xfrm>
          <a:off x="1784427" y="548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35669</xdr:rowOff>
    </xdr:from>
    <xdr:to>
      <xdr:col>1</xdr:col>
      <xdr:colOff>485775</xdr:colOff>
      <xdr:row>34</xdr:row>
      <xdr:rowOff>137269</xdr:rowOff>
    </xdr:to>
    <xdr:sp macro="" textlink="">
      <xdr:nvSpPr>
        <xdr:cNvPr id="90" name="円/楕円 89"/>
        <xdr:cNvSpPr/>
      </xdr:nvSpPr>
      <xdr:spPr>
        <a:xfrm>
          <a:off x="1079500" y="586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153796</xdr:rowOff>
    </xdr:from>
    <xdr:ext cx="469744" cy="259045"/>
    <xdr:sp macro="" textlink="">
      <xdr:nvSpPr>
        <xdr:cNvPr id="91" name="テキスト ボックス 90"/>
        <xdr:cNvSpPr txBox="1"/>
      </xdr:nvSpPr>
      <xdr:spPr>
        <a:xfrm>
          <a:off x="895427" y="5640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44229</xdr:rowOff>
    </xdr:from>
    <xdr:to>
      <xdr:col>6</xdr:col>
      <xdr:colOff>511175</xdr:colOff>
      <xdr:row>58</xdr:row>
      <xdr:rowOff>45639</xdr:rowOff>
    </xdr:to>
    <xdr:cxnSp macro="">
      <xdr:nvCxnSpPr>
        <xdr:cNvPr id="120" name="直線コネクタ 119"/>
        <xdr:cNvCxnSpPr/>
      </xdr:nvCxnSpPr>
      <xdr:spPr>
        <a:xfrm>
          <a:off x="3797300" y="998832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44229</xdr:rowOff>
    </xdr:from>
    <xdr:to>
      <xdr:col>5</xdr:col>
      <xdr:colOff>358775</xdr:colOff>
      <xdr:row>58</xdr:row>
      <xdr:rowOff>72145</xdr:rowOff>
    </xdr:to>
    <xdr:cxnSp macro="">
      <xdr:nvCxnSpPr>
        <xdr:cNvPr id="123" name="直線コネクタ 122"/>
        <xdr:cNvCxnSpPr/>
      </xdr:nvCxnSpPr>
      <xdr:spPr>
        <a:xfrm flipV="1">
          <a:off x="2908300" y="9988329"/>
          <a:ext cx="889000" cy="2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72110</xdr:rowOff>
    </xdr:from>
    <xdr:to>
      <xdr:col>4</xdr:col>
      <xdr:colOff>155575</xdr:colOff>
      <xdr:row>58</xdr:row>
      <xdr:rowOff>72145</xdr:rowOff>
    </xdr:to>
    <xdr:cxnSp macro="">
      <xdr:nvCxnSpPr>
        <xdr:cNvPr id="126" name="直線コネクタ 125"/>
        <xdr:cNvCxnSpPr/>
      </xdr:nvCxnSpPr>
      <xdr:spPr>
        <a:xfrm>
          <a:off x="2019300" y="10016210"/>
          <a:ext cx="889000" cy="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45882</xdr:rowOff>
    </xdr:from>
    <xdr:to>
      <xdr:col>2</xdr:col>
      <xdr:colOff>638175</xdr:colOff>
      <xdr:row>58</xdr:row>
      <xdr:rowOff>72110</xdr:rowOff>
    </xdr:to>
    <xdr:cxnSp macro="">
      <xdr:nvCxnSpPr>
        <xdr:cNvPr id="129" name="直線コネクタ 128"/>
        <xdr:cNvCxnSpPr/>
      </xdr:nvCxnSpPr>
      <xdr:spPr>
        <a:xfrm>
          <a:off x="1130300" y="9989982"/>
          <a:ext cx="889000" cy="2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166289</xdr:rowOff>
    </xdr:from>
    <xdr:to>
      <xdr:col>6</xdr:col>
      <xdr:colOff>561975</xdr:colOff>
      <xdr:row>58</xdr:row>
      <xdr:rowOff>96439</xdr:rowOff>
    </xdr:to>
    <xdr:sp macro="" textlink="">
      <xdr:nvSpPr>
        <xdr:cNvPr id="139" name="円/楕円 138"/>
        <xdr:cNvSpPr/>
      </xdr:nvSpPr>
      <xdr:spPr>
        <a:xfrm>
          <a:off x="4584700" y="993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81216</xdr:rowOff>
    </xdr:from>
    <xdr:ext cx="534377" cy="259045"/>
    <xdr:sp macro="" textlink="">
      <xdr:nvSpPr>
        <xdr:cNvPr id="140" name="総務費該当値テキスト"/>
        <xdr:cNvSpPr txBox="1"/>
      </xdr:nvSpPr>
      <xdr:spPr>
        <a:xfrm>
          <a:off x="4686300" y="98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164879</xdr:rowOff>
    </xdr:from>
    <xdr:to>
      <xdr:col>5</xdr:col>
      <xdr:colOff>409575</xdr:colOff>
      <xdr:row>58</xdr:row>
      <xdr:rowOff>95029</xdr:rowOff>
    </xdr:to>
    <xdr:sp macro="" textlink="">
      <xdr:nvSpPr>
        <xdr:cNvPr id="141" name="円/楕円 140"/>
        <xdr:cNvSpPr/>
      </xdr:nvSpPr>
      <xdr:spPr>
        <a:xfrm>
          <a:off x="3746500" y="99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86156</xdr:rowOff>
    </xdr:from>
    <xdr:ext cx="534377" cy="259045"/>
    <xdr:sp macro="" textlink="">
      <xdr:nvSpPr>
        <xdr:cNvPr id="142" name="テキスト ボックス 141"/>
        <xdr:cNvSpPr txBox="1"/>
      </xdr:nvSpPr>
      <xdr:spPr>
        <a:xfrm>
          <a:off x="3530111" y="1003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21345</xdr:rowOff>
    </xdr:from>
    <xdr:to>
      <xdr:col>4</xdr:col>
      <xdr:colOff>206375</xdr:colOff>
      <xdr:row>58</xdr:row>
      <xdr:rowOff>122945</xdr:rowOff>
    </xdr:to>
    <xdr:sp macro="" textlink="">
      <xdr:nvSpPr>
        <xdr:cNvPr id="143" name="円/楕円 142"/>
        <xdr:cNvSpPr/>
      </xdr:nvSpPr>
      <xdr:spPr>
        <a:xfrm>
          <a:off x="2857500" y="996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114072</xdr:rowOff>
    </xdr:from>
    <xdr:ext cx="534377" cy="259045"/>
    <xdr:sp macro="" textlink="">
      <xdr:nvSpPr>
        <xdr:cNvPr id="144" name="テキスト ボックス 143"/>
        <xdr:cNvSpPr txBox="1"/>
      </xdr:nvSpPr>
      <xdr:spPr>
        <a:xfrm>
          <a:off x="2641111"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21310</xdr:rowOff>
    </xdr:from>
    <xdr:to>
      <xdr:col>3</xdr:col>
      <xdr:colOff>3175</xdr:colOff>
      <xdr:row>58</xdr:row>
      <xdr:rowOff>122910</xdr:rowOff>
    </xdr:to>
    <xdr:sp macro="" textlink="">
      <xdr:nvSpPr>
        <xdr:cNvPr id="145" name="円/楕円 144"/>
        <xdr:cNvSpPr/>
      </xdr:nvSpPr>
      <xdr:spPr>
        <a:xfrm>
          <a:off x="1968500" y="99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114037</xdr:rowOff>
    </xdr:from>
    <xdr:ext cx="534377" cy="259045"/>
    <xdr:sp macro="" textlink="">
      <xdr:nvSpPr>
        <xdr:cNvPr id="146" name="テキスト ボックス 145"/>
        <xdr:cNvSpPr txBox="1"/>
      </xdr:nvSpPr>
      <xdr:spPr>
        <a:xfrm>
          <a:off x="1752111" y="100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166532</xdr:rowOff>
    </xdr:from>
    <xdr:to>
      <xdr:col>1</xdr:col>
      <xdr:colOff>485775</xdr:colOff>
      <xdr:row>58</xdr:row>
      <xdr:rowOff>96682</xdr:rowOff>
    </xdr:to>
    <xdr:sp macro="" textlink="">
      <xdr:nvSpPr>
        <xdr:cNvPr id="147" name="円/楕円 146"/>
        <xdr:cNvSpPr/>
      </xdr:nvSpPr>
      <xdr:spPr>
        <a:xfrm>
          <a:off x="1079500" y="993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87809</xdr:rowOff>
    </xdr:from>
    <xdr:ext cx="534377" cy="259045"/>
    <xdr:sp macro="" textlink="">
      <xdr:nvSpPr>
        <xdr:cNvPr id="148" name="テキスト ボックス 147"/>
        <xdr:cNvSpPr txBox="1"/>
      </xdr:nvSpPr>
      <xdr:spPr>
        <a:xfrm>
          <a:off x="863111" y="1003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44,624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59423</xdr:rowOff>
    </xdr:from>
    <xdr:to>
      <xdr:col>6</xdr:col>
      <xdr:colOff>511175</xdr:colOff>
      <xdr:row>77</xdr:row>
      <xdr:rowOff>79735</xdr:rowOff>
    </xdr:to>
    <xdr:cxnSp macro="">
      <xdr:nvCxnSpPr>
        <xdr:cNvPr id="178" name="直線コネクタ 177"/>
        <xdr:cNvCxnSpPr/>
      </xdr:nvCxnSpPr>
      <xdr:spPr>
        <a:xfrm flipV="1">
          <a:off x="3797300" y="13261073"/>
          <a:ext cx="838200" cy="2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128790</xdr:rowOff>
    </xdr:from>
    <xdr:ext cx="599010" cy="259045"/>
    <xdr:sp macro="" textlink="">
      <xdr:nvSpPr>
        <xdr:cNvPr id="179" name="民生費平均値テキスト"/>
        <xdr:cNvSpPr txBox="1"/>
      </xdr:nvSpPr>
      <xdr:spPr>
        <a:xfrm>
          <a:off x="4686300" y="13330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79735</xdr:rowOff>
    </xdr:from>
    <xdr:to>
      <xdr:col>5</xdr:col>
      <xdr:colOff>358775</xdr:colOff>
      <xdr:row>77</xdr:row>
      <xdr:rowOff>100228</xdr:rowOff>
    </xdr:to>
    <xdr:cxnSp macro="">
      <xdr:nvCxnSpPr>
        <xdr:cNvPr id="181" name="直線コネクタ 180"/>
        <xdr:cNvCxnSpPr/>
      </xdr:nvCxnSpPr>
      <xdr:spPr>
        <a:xfrm flipV="1">
          <a:off x="2908300" y="13281385"/>
          <a:ext cx="889000" cy="2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86792</xdr:rowOff>
    </xdr:from>
    <xdr:ext cx="599010" cy="259045"/>
    <xdr:sp macro="" textlink="">
      <xdr:nvSpPr>
        <xdr:cNvPr id="183" name="テキスト ボックス 182"/>
        <xdr:cNvSpPr txBox="1"/>
      </xdr:nvSpPr>
      <xdr:spPr>
        <a:xfrm>
          <a:off x="3497794"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100228</xdr:rowOff>
    </xdr:from>
    <xdr:to>
      <xdr:col>4</xdr:col>
      <xdr:colOff>155575</xdr:colOff>
      <xdr:row>77</xdr:row>
      <xdr:rowOff>137554</xdr:rowOff>
    </xdr:to>
    <xdr:cxnSp macro="">
      <xdr:nvCxnSpPr>
        <xdr:cNvPr id="184" name="直線コネクタ 183"/>
        <xdr:cNvCxnSpPr/>
      </xdr:nvCxnSpPr>
      <xdr:spPr>
        <a:xfrm flipV="1">
          <a:off x="2019300" y="13301878"/>
          <a:ext cx="889000" cy="3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25547</xdr:rowOff>
    </xdr:from>
    <xdr:ext cx="599010" cy="259045"/>
    <xdr:sp macro="" textlink="">
      <xdr:nvSpPr>
        <xdr:cNvPr id="186" name="テキスト ボックス 185"/>
        <xdr:cNvSpPr txBox="1"/>
      </xdr:nvSpPr>
      <xdr:spPr>
        <a:xfrm>
          <a:off x="2608794" y="13398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137554</xdr:rowOff>
    </xdr:from>
    <xdr:to>
      <xdr:col>2</xdr:col>
      <xdr:colOff>638175</xdr:colOff>
      <xdr:row>77</xdr:row>
      <xdr:rowOff>156609</xdr:rowOff>
    </xdr:to>
    <xdr:cxnSp macro="">
      <xdr:nvCxnSpPr>
        <xdr:cNvPr id="187" name="直線コネクタ 186"/>
        <xdr:cNvCxnSpPr/>
      </xdr:nvCxnSpPr>
      <xdr:spPr>
        <a:xfrm flipV="1">
          <a:off x="1130300" y="13339204"/>
          <a:ext cx="889000" cy="1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39099</xdr:rowOff>
    </xdr:from>
    <xdr:ext cx="599010" cy="259045"/>
    <xdr:sp macro="" textlink="">
      <xdr:nvSpPr>
        <xdr:cNvPr id="189" name="テキスト ボックス 188"/>
        <xdr:cNvSpPr txBox="1"/>
      </xdr:nvSpPr>
      <xdr:spPr>
        <a:xfrm>
          <a:off x="1719794" y="13412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49176</xdr:rowOff>
    </xdr:from>
    <xdr:ext cx="599010" cy="259045"/>
    <xdr:sp macro="" textlink="">
      <xdr:nvSpPr>
        <xdr:cNvPr id="191" name="テキスト ボックス 190"/>
        <xdr:cNvSpPr txBox="1"/>
      </xdr:nvSpPr>
      <xdr:spPr>
        <a:xfrm>
          <a:off x="830794" y="13422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8623</xdr:rowOff>
    </xdr:from>
    <xdr:to>
      <xdr:col>6</xdr:col>
      <xdr:colOff>561975</xdr:colOff>
      <xdr:row>77</xdr:row>
      <xdr:rowOff>110223</xdr:rowOff>
    </xdr:to>
    <xdr:sp macro="" textlink="">
      <xdr:nvSpPr>
        <xdr:cNvPr id="197" name="円/楕円 196"/>
        <xdr:cNvSpPr/>
      </xdr:nvSpPr>
      <xdr:spPr>
        <a:xfrm>
          <a:off x="4584700" y="132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31500</xdr:rowOff>
    </xdr:from>
    <xdr:ext cx="599010" cy="259045"/>
    <xdr:sp macro="" textlink="">
      <xdr:nvSpPr>
        <xdr:cNvPr id="198" name="民生費該当値テキスト"/>
        <xdr:cNvSpPr txBox="1"/>
      </xdr:nvSpPr>
      <xdr:spPr>
        <a:xfrm>
          <a:off x="4686300"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186,070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28935</xdr:rowOff>
    </xdr:from>
    <xdr:to>
      <xdr:col>5</xdr:col>
      <xdr:colOff>409575</xdr:colOff>
      <xdr:row>77</xdr:row>
      <xdr:rowOff>130535</xdr:rowOff>
    </xdr:to>
    <xdr:sp macro="" textlink="">
      <xdr:nvSpPr>
        <xdr:cNvPr id="199" name="円/楕円 198"/>
        <xdr:cNvSpPr/>
      </xdr:nvSpPr>
      <xdr:spPr>
        <a:xfrm>
          <a:off x="3746500" y="1323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147062</xdr:rowOff>
    </xdr:from>
    <xdr:ext cx="599010" cy="259045"/>
    <xdr:sp macro="" textlink="">
      <xdr:nvSpPr>
        <xdr:cNvPr id="200" name="テキスト ボックス 199"/>
        <xdr:cNvSpPr txBox="1"/>
      </xdr:nvSpPr>
      <xdr:spPr>
        <a:xfrm>
          <a:off x="3497794" y="130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180,739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49428</xdr:rowOff>
    </xdr:from>
    <xdr:to>
      <xdr:col>4</xdr:col>
      <xdr:colOff>206375</xdr:colOff>
      <xdr:row>77</xdr:row>
      <xdr:rowOff>151028</xdr:rowOff>
    </xdr:to>
    <xdr:sp macro="" textlink="">
      <xdr:nvSpPr>
        <xdr:cNvPr id="201" name="円/楕円 200"/>
        <xdr:cNvSpPr/>
      </xdr:nvSpPr>
      <xdr:spPr>
        <a:xfrm>
          <a:off x="2857500" y="132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167555</xdr:rowOff>
    </xdr:from>
    <xdr:ext cx="599010" cy="259045"/>
    <xdr:sp macro="" textlink="">
      <xdr:nvSpPr>
        <xdr:cNvPr id="202" name="テキスト ボックス 201"/>
        <xdr:cNvSpPr txBox="1"/>
      </xdr:nvSpPr>
      <xdr:spPr>
        <a:xfrm>
          <a:off x="2608794" y="1302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86754</xdr:rowOff>
    </xdr:from>
    <xdr:to>
      <xdr:col>3</xdr:col>
      <xdr:colOff>3175</xdr:colOff>
      <xdr:row>78</xdr:row>
      <xdr:rowOff>16904</xdr:rowOff>
    </xdr:to>
    <xdr:sp macro="" textlink="">
      <xdr:nvSpPr>
        <xdr:cNvPr id="203" name="円/楕円 202"/>
        <xdr:cNvSpPr/>
      </xdr:nvSpPr>
      <xdr:spPr>
        <a:xfrm>
          <a:off x="1968500" y="1328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33431</xdr:rowOff>
    </xdr:from>
    <xdr:ext cx="599010" cy="259045"/>
    <xdr:sp macro="" textlink="">
      <xdr:nvSpPr>
        <xdr:cNvPr id="204" name="テキスト ボックス 203"/>
        <xdr:cNvSpPr txBox="1"/>
      </xdr:nvSpPr>
      <xdr:spPr>
        <a:xfrm>
          <a:off x="1719794" y="1306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165,563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105809</xdr:rowOff>
    </xdr:from>
    <xdr:to>
      <xdr:col>1</xdr:col>
      <xdr:colOff>485775</xdr:colOff>
      <xdr:row>78</xdr:row>
      <xdr:rowOff>35959</xdr:rowOff>
    </xdr:to>
    <xdr:sp macro="" textlink="">
      <xdr:nvSpPr>
        <xdr:cNvPr id="205" name="円/楕円 204"/>
        <xdr:cNvSpPr/>
      </xdr:nvSpPr>
      <xdr:spPr>
        <a:xfrm>
          <a:off x="1079500" y="1330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52486</xdr:rowOff>
    </xdr:from>
    <xdr:ext cx="599010" cy="259045"/>
    <xdr:sp macro="" textlink="">
      <xdr:nvSpPr>
        <xdr:cNvPr id="206" name="テキスト ボックス 205"/>
        <xdr:cNvSpPr txBox="1"/>
      </xdr:nvSpPr>
      <xdr:spPr>
        <a:xfrm>
          <a:off x="830794" y="1308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46837</xdr:rowOff>
    </xdr:from>
    <xdr:to>
      <xdr:col>6</xdr:col>
      <xdr:colOff>511175</xdr:colOff>
      <xdr:row>96</xdr:row>
      <xdr:rowOff>105741</xdr:rowOff>
    </xdr:to>
    <xdr:cxnSp macro="">
      <xdr:nvCxnSpPr>
        <xdr:cNvPr id="235" name="直線コネクタ 234"/>
        <xdr:cNvCxnSpPr/>
      </xdr:nvCxnSpPr>
      <xdr:spPr>
        <a:xfrm flipV="1">
          <a:off x="3797300" y="16506037"/>
          <a:ext cx="838200" cy="5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10468</xdr:rowOff>
    </xdr:from>
    <xdr:ext cx="534377" cy="259045"/>
    <xdr:sp macro="" textlink="">
      <xdr:nvSpPr>
        <xdr:cNvPr id="236" name="衛生費平均値テキスト"/>
        <xdr:cNvSpPr txBox="1"/>
      </xdr:nvSpPr>
      <xdr:spPr>
        <a:xfrm>
          <a:off x="4686300" y="16298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105741</xdr:rowOff>
    </xdr:from>
    <xdr:to>
      <xdr:col>5</xdr:col>
      <xdr:colOff>358775</xdr:colOff>
      <xdr:row>97</xdr:row>
      <xdr:rowOff>2412</xdr:rowOff>
    </xdr:to>
    <xdr:cxnSp macro="">
      <xdr:nvCxnSpPr>
        <xdr:cNvPr id="238" name="直線コネクタ 237"/>
        <xdr:cNvCxnSpPr/>
      </xdr:nvCxnSpPr>
      <xdr:spPr>
        <a:xfrm flipV="1">
          <a:off x="2908300" y="16564941"/>
          <a:ext cx="889000" cy="6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63034</xdr:rowOff>
    </xdr:from>
    <xdr:ext cx="534377" cy="259045"/>
    <xdr:sp macro="" textlink="">
      <xdr:nvSpPr>
        <xdr:cNvPr id="240" name="テキスト ボックス 239"/>
        <xdr:cNvSpPr txBox="1"/>
      </xdr:nvSpPr>
      <xdr:spPr>
        <a:xfrm>
          <a:off x="3530111" y="1617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147841</xdr:rowOff>
    </xdr:from>
    <xdr:to>
      <xdr:col>4</xdr:col>
      <xdr:colOff>155575</xdr:colOff>
      <xdr:row>97</xdr:row>
      <xdr:rowOff>2412</xdr:rowOff>
    </xdr:to>
    <xdr:cxnSp macro="">
      <xdr:nvCxnSpPr>
        <xdr:cNvPr id="241" name="直線コネクタ 240"/>
        <xdr:cNvCxnSpPr/>
      </xdr:nvCxnSpPr>
      <xdr:spPr>
        <a:xfrm>
          <a:off x="2019300" y="16607041"/>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160735</xdr:rowOff>
    </xdr:from>
    <xdr:ext cx="534377" cy="259045"/>
    <xdr:sp macro="" textlink="">
      <xdr:nvSpPr>
        <xdr:cNvPr id="243" name="テキスト ボックス 242"/>
        <xdr:cNvSpPr txBox="1"/>
      </xdr:nvSpPr>
      <xdr:spPr>
        <a:xfrm>
          <a:off x="2641111" y="161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147841</xdr:rowOff>
    </xdr:from>
    <xdr:to>
      <xdr:col>2</xdr:col>
      <xdr:colOff>638175</xdr:colOff>
      <xdr:row>96</xdr:row>
      <xdr:rowOff>147929</xdr:rowOff>
    </xdr:to>
    <xdr:cxnSp macro="">
      <xdr:nvCxnSpPr>
        <xdr:cNvPr id="244" name="直線コネクタ 243"/>
        <xdr:cNvCxnSpPr/>
      </xdr:nvCxnSpPr>
      <xdr:spPr>
        <a:xfrm flipV="1">
          <a:off x="1130300" y="16607041"/>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32300</xdr:rowOff>
    </xdr:from>
    <xdr:ext cx="534377" cy="259045"/>
    <xdr:sp macro="" textlink="">
      <xdr:nvSpPr>
        <xdr:cNvPr id="246" name="テキスト ボックス 245"/>
        <xdr:cNvSpPr txBox="1"/>
      </xdr:nvSpPr>
      <xdr:spPr>
        <a:xfrm>
          <a:off x="1752111" y="161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167487</xdr:rowOff>
    </xdr:from>
    <xdr:to>
      <xdr:col>6</xdr:col>
      <xdr:colOff>561975</xdr:colOff>
      <xdr:row>96</xdr:row>
      <xdr:rowOff>97637</xdr:rowOff>
    </xdr:to>
    <xdr:sp macro="" textlink="">
      <xdr:nvSpPr>
        <xdr:cNvPr id="254" name="円/楕円 253"/>
        <xdr:cNvSpPr/>
      </xdr:nvSpPr>
      <xdr:spPr>
        <a:xfrm>
          <a:off x="4584700" y="1645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145914</xdr:rowOff>
    </xdr:from>
    <xdr:ext cx="534377" cy="259045"/>
    <xdr:sp macro="" textlink="">
      <xdr:nvSpPr>
        <xdr:cNvPr id="255" name="衛生費該当値テキスト"/>
        <xdr:cNvSpPr txBox="1"/>
      </xdr:nvSpPr>
      <xdr:spPr>
        <a:xfrm>
          <a:off x="4686300" y="1643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40,312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54941</xdr:rowOff>
    </xdr:from>
    <xdr:to>
      <xdr:col>5</xdr:col>
      <xdr:colOff>409575</xdr:colOff>
      <xdr:row>96</xdr:row>
      <xdr:rowOff>156541</xdr:rowOff>
    </xdr:to>
    <xdr:sp macro="" textlink="">
      <xdr:nvSpPr>
        <xdr:cNvPr id="256" name="円/楕円 255"/>
        <xdr:cNvSpPr/>
      </xdr:nvSpPr>
      <xdr:spPr>
        <a:xfrm>
          <a:off x="3746500" y="165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147668</xdr:rowOff>
    </xdr:from>
    <xdr:ext cx="534377" cy="259045"/>
    <xdr:sp macro="" textlink="">
      <xdr:nvSpPr>
        <xdr:cNvPr id="257" name="テキスト ボックス 256"/>
        <xdr:cNvSpPr txBox="1"/>
      </xdr:nvSpPr>
      <xdr:spPr>
        <a:xfrm>
          <a:off x="3530111" y="166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123062</xdr:rowOff>
    </xdr:from>
    <xdr:to>
      <xdr:col>4</xdr:col>
      <xdr:colOff>206375</xdr:colOff>
      <xdr:row>97</xdr:row>
      <xdr:rowOff>53212</xdr:rowOff>
    </xdr:to>
    <xdr:sp macro="" textlink="">
      <xdr:nvSpPr>
        <xdr:cNvPr id="258" name="円/楕円 257"/>
        <xdr:cNvSpPr/>
      </xdr:nvSpPr>
      <xdr:spPr>
        <a:xfrm>
          <a:off x="2857500" y="1658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44339</xdr:rowOff>
    </xdr:from>
    <xdr:ext cx="534377" cy="259045"/>
    <xdr:sp macro="" textlink="">
      <xdr:nvSpPr>
        <xdr:cNvPr id="259" name="テキスト ボックス 258"/>
        <xdr:cNvSpPr txBox="1"/>
      </xdr:nvSpPr>
      <xdr:spPr>
        <a:xfrm>
          <a:off x="2641111" y="166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97041</xdr:rowOff>
    </xdr:from>
    <xdr:to>
      <xdr:col>3</xdr:col>
      <xdr:colOff>3175</xdr:colOff>
      <xdr:row>97</xdr:row>
      <xdr:rowOff>27191</xdr:rowOff>
    </xdr:to>
    <xdr:sp macro="" textlink="">
      <xdr:nvSpPr>
        <xdr:cNvPr id="260" name="円/楕円 259"/>
        <xdr:cNvSpPr/>
      </xdr:nvSpPr>
      <xdr:spPr>
        <a:xfrm>
          <a:off x="1968500" y="1655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18318</xdr:rowOff>
    </xdr:from>
    <xdr:ext cx="534377" cy="259045"/>
    <xdr:sp macro="" textlink="">
      <xdr:nvSpPr>
        <xdr:cNvPr id="261" name="テキスト ボックス 260"/>
        <xdr:cNvSpPr txBox="1"/>
      </xdr:nvSpPr>
      <xdr:spPr>
        <a:xfrm>
          <a:off x="1752111" y="1664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97129</xdr:rowOff>
    </xdr:from>
    <xdr:to>
      <xdr:col>1</xdr:col>
      <xdr:colOff>485775</xdr:colOff>
      <xdr:row>97</xdr:row>
      <xdr:rowOff>27279</xdr:rowOff>
    </xdr:to>
    <xdr:sp macro="" textlink="">
      <xdr:nvSpPr>
        <xdr:cNvPr id="262" name="円/楕円 261"/>
        <xdr:cNvSpPr/>
      </xdr:nvSpPr>
      <xdr:spPr>
        <a:xfrm>
          <a:off x="1079500" y="1655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18406</xdr:rowOff>
    </xdr:from>
    <xdr:ext cx="534377" cy="259045"/>
    <xdr:sp macro="" textlink="">
      <xdr:nvSpPr>
        <xdr:cNvPr id="263" name="テキスト ボックス 262"/>
        <xdr:cNvSpPr txBox="1"/>
      </xdr:nvSpPr>
      <xdr:spPr>
        <a:xfrm>
          <a:off x="863111" y="166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159321</xdr:rowOff>
    </xdr:from>
    <xdr:to>
      <xdr:col>15</xdr:col>
      <xdr:colOff>180975</xdr:colOff>
      <xdr:row>37</xdr:row>
      <xdr:rowOff>168656</xdr:rowOff>
    </xdr:to>
    <xdr:cxnSp macro="">
      <xdr:nvCxnSpPr>
        <xdr:cNvPr id="292" name="直線コネクタ 291"/>
        <xdr:cNvCxnSpPr/>
      </xdr:nvCxnSpPr>
      <xdr:spPr>
        <a:xfrm>
          <a:off x="9639300" y="6502971"/>
          <a:ext cx="838200" cy="9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94933</xdr:rowOff>
    </xdr:from>
    <xdr:to>
      <xdr:col>14</xdr:col>
      <xdr:colOff>28575</xdr:colOff>
      <xdr:row>37</xdr:row>
      <xdr:rowOff>159321</xdr:rowOff>
    </xdr:to>
    <xdr:cxnSp macro="">
      <xdr:nvCxnSpPr>
        <xdr:cNvPr id="295" name="直線コネクタ 294"/>
        <xdr:cNvCxnSpPr/>
      </xdr:nvCxnSpPr>
      <xdr:spPr>
        <a:xfrm>
          <a:off x="8750300" y="6438583"/>
          <a:ext cx="889000" cy="6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52832</xdr:rowOff>
    </xdr:from>
    <xdr:to>
      <xdr:col>12</xdr:col>
      <xdr:colOff>511175</xdr:colOff>
      <xdr:row>37</xdr:row>
      <xdr:rowOff>94933</xdr:rowOff>
    </xdr:to>
    <xdr:cxnSp macro="">
      <xdr:nvCxnSpPr>
        <xdr:cNvPr id="298" name="直線コネクタ 297"/>
        <xdr:cNvCxnSpPr/>
      </xdr:nvCxnSpPr>
      <xdr:spPr>
        <a:xfrm>
          <a:off x="7861300" y="6396482"/>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93028</xdr:rowOff>
    </xdr:from>
    <xdr:to>
      <xdr:col>11</xdr:col>
      <xdr:colOff>307975</xdr:colOff>
      <xdr:row>37</xdr:row>
      <xdr:rowOff>52832</xdr:rowOff>
    </xdr:to>
    <xdr:cxnSp macro="">
      <xdr:nvCxnSpPr>
        <xdr:cNvPr id="301" name="直線コネクタ 300"/>
        <xdr:cNvCxnSpPr/>
      </xdr:nvCxnSpPr>
      <xdr:spPr>
        <a:xfrm>
          <a:off x="6972300" y="6265228"/>
          <a:ext cx="889000" cy="1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2049</xdr:rowOff>
    </xdr:from>
    <xdr:ext cx="469744" cy="259045"/>
    <xdr:sp macro="" textlink="">
      <xdr:nvSpPr>
        <xdr:cNvPr id="303" name="テキスト ボックス 302"/>
        <xdr:cNvSpPr txBox="1"/>
      </xdr:nvSpPr>
      <xdr:spPr>
        <a:xfrm>
          <a:off x="7626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311" name="円/楕円 310"/>
        <xdr:cNvSpPr/>
      </xdr:nvSpPr>
      <xdr:spPr>
        <a:xfrm>
          <a:off x="104267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96283</xdr:rowOff>
    </xdr:from>
    <xdr:ext cx="469744" cy="259045"/>
    <xdr:sp macro="" textlink="">
      <xdr:nvSpPr>
        <xdr:cNvPr id="312" name="労働費該当値テキスト"/>
        <xdr:cNvSpPr txBox="1"/>
      </xdr:nvSpPr>
      <xdr:spPr>
        <a:xfrm>
          <a:off x="10528300"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108522</xdr:rowOff>
    </xdr:from>
    <xdr:to>
      <xdr:col>14</xdr:col>
      <xdr:colOff>79375</xdr:colOff>
      <xdr:row>38</xdr:row>
      <xdr:rowOff>38672</xdr:rowOff>
    </xdr:to>
    <xdr:sp macro="" textlink="">
      <xdr:nvSpPr>
        <xdr:cNvPr id="313" name="円/楕円 312"/>
        <xdr:cNvSpPr/>
      </xdr:nvSpPr>
      <xdr:spPr>
        <a:xfrm>
          <a:off x="9588500" y="645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29798</xdr:rowOff>
    </xdr:from>
    <xdr:ext cx="469744" cy="259045"/>
    <xdr:sp macro="" textlink="">
      <xdr:nvSpPr>
        <xdr:cNvPr id="314" name="テキスト ボックス 313"/>
        <xdr:cNvSpPr txBox="1"/>
      </xdr:nvSpPr>
      <xdr:spPr>
        <a:xfrm>
          <a:off x="9404427" y="654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44133</xdr:rowOff>
    </xdr:from>
    <xdr:to>
      <xdr:col>12</xdr:col>
      <xdr:colOff>561975</xdr:colOff>
      <xdr:row>37</xdr:row>
      <xdr:rowOff>145733</xdr:rowOff>
    </xdr:to>
    <xdr:sp macro="" textlink="">
      <xdr:nvSpPr>
        <xdr:cNvPr id="315" name="円/楕円 314"/>
        <xdr:cNvSpPr/>
      </xdr:nvSpPr>
      <xdr:spPr>
        <a:xfrm>
          <a:off x="8699500" y="638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136859</xdr:rowOff>
    </xdr:from>
    <xdr:ext cx="469744" cy="259045"/>
    <xdr:sp macro="" textlink="">
      <xdr:nvSpPr>
        <xdr:cNvPr id="316" name="テキスト ボックス 315"/>
        <xdr:cNvSpPr txBox="1"/>
      </xdr:nvSpPr>
      <xdr:spPr>
        <a:xfrm>
          <a:off x="8515427" y="648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2032</xdr:rowOff>
    </xdr:from>
    <xdr:to>
      <xdr:col>11</xdr:col>
      <xdr:colOff>358775</xdr:colOff>
      <xdr:row>37</xdr:row>
      <xdr:rowOff>103632</xdr:rowOff>
    </xdr:to>
    <xdr:sp macro="" textlink="">
      <xdr:nvSpPr>
        <xdr:cNvPr id="317" name="円/楕円 316"/>
        <xdr:cNvSpPr/>
      </xdr:nvSpPr>
      <xdr:spPr>
        <a:xfrm>
          <a:off x="7810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94759</xdr:rowOff>
    </xdr:from>
    <xdr:ext cx="469744" cy="259045"/>
    <xdr:sp macro="" textlink="">
      <xdr:nvSpPr>
        <xdr:cNvPr id="318" name="テキスト ボックス 317"/>
        <xdr:cNvSpPr txBox="1"/>
      </xdr:nvSpPr>
      <xdr:spPr>
        <a:xfrm>
          <a:off x="7626427" y="643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42228</xdr:rowOff>
    </xdr:from>
    <xdr:to>
      <xdr:col>10</xdr:col>
      <xdr:colOff>155575</xdr:colOff>
      <xdr:row>36</xdr:row>
      <xdr:rowOff>143828</xdr:rowOff>
    </xdr:to>
    <xdr:sp macro="" textlink="">
      <xdr:nvSpPr>
        <xdr:cNvPr id="319" name="円/楕円 318"/>
        <xdr:cNvSpPr/>
      </xdr:nvSpPr>
      <xdr:spPr>
        <a:xfrm>
          <a:off x="6921500" y="6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134955</xdr:rowOff>
    </xdr:from>
    <xdr:ext cx="469744" cy="259045"/>
    <xdr:sp macro="" textlink="">
      <xdr:nvSpPr>
        <xdr:cNvPr id="320" name="テキスト ボックス 319"/>
        <xdr:cNvSpPr txBox="1"/>
      </xdr:nvSpPr>
      <xdr:spPr>
        <a:xfrm>
          <a:off x="6737427" y="630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152502</xdr:rowOff>
    </xdr:from>
    <xdr:to>
      <xdr:col>15</xdr:col>
      <xdr:colOff>180975</xdr:colOff>
      <xdr:row>57</xdr:row>
      <xdr:rowOff>137096</xdr:rowOff>
    </xdr:to>
    <xdr:cxnSp macro="">
      <xdr:nvCxnSpPr>
        <xdr:cNvPr id="349" name="直線コネクタ 348"/>
        <xdr:cNvCxnSpPr/>
      </xdr:nvCxnSpPr>
      <xdr:spPr>
        <a:xfrm>
          <a:off x="9639300" y="9753702"/>
          <a:ext cx="838200" cy="15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152502</xdr:rowOff>
    </xdr:from>
    <xdr:to>
      <xdr:col>14</xdr:col>
      <xdr:colOff>28575</xdr:colOff>
      <xdr:row>57</xdr:row>
      <xdr:rowOff>157480</xdr:rowOff>
    </xdr:to>
    <xdr:cxnSp macro="">
      <xdr:nvCxnSpPr>
        <xdr:cNvPr id="352" name="直線コネクタ 351"/>
        <xdr:cNvCxnSpPr/>
      </xdr:nvCxnSpPr>
      <xdr:spPr>
        <a:xfrm flipV="1">
          <a:off x="8750300" y="9753702"/>
          <a:ext cx="889000" cy="1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167632</xdr:rowOff>
    </xdr:from>
    <xdr:ext cx="534377" cy="259045"/>
    <xdr:sp macro="" textlink="">
      <xdr:nvSpPr>
        <xdr:cNvPr id="354" name="テキスト ボックス 353"/>
        <xdr:cNvSpPr txBox="1"/>
      </xdr:nvSpPr>
      <xdr:spPr>
        <a:xfrm>
          <a:off x="9372111" y="994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137922</xdr:rowOff>
    </xdr:from>
    <xdr:to>
      <xdr:col>12</xdr:col>
      <xdr:colOff>511175</xdr:colOff>
      <xdr:row>57</xdr:row>
      <xdr:rowOff>157480</xdr:rowOff>
    </xdr:to>
    <xdr:cxnSp macro="">
      <xdr:nvCxnSpPr>
        <xdr:cNvPr id="355" name="直線コネクタ 354"/>
        <xdr:cNvCxnSpPr/>
      </xdr:nvCxnSpPr>
      <xdr:spPr>
        <a:xfrm>
          <a:off x="7861300" y="9910572"/>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137922</xdr:rowOff>
    </xdr:from>
    <xdr:to>
      <xdr:col>11</xdr:col>
      <xdr:colOff>307975</xdr:colOff>
      <xdr:row>58</xdr:row>
      <xdr:rowOff>12674</xdr:rowOff>
    </xdr:to>
    <xdr:cxnSp macro="">
      <xdr:nvCxnSpPr>
        <xdr:cNvPr id="358" name="直線コネクタ 357"/>
        <xdr:cNvCxnSpPr/>
      </xdr:nvCxnSpPr>
      <xdr:spPr>
        <a:xfrm flipV="1">
          <a:off x="6972300" y="9910572"/>
          <a:ext cx="889000" cy="46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86296</xdr:rowOff>
    </xdr:from>
    <xdr:to>
      <xdr:col>15</xdr:col>
      <xdr:colOff>231775</xdr:colOff>
      <xdr:row>58</xdr:row>
      <xdr:rowOff>16446</xdr:rowOff>
    </xdr:to>
    <xdr:sp macro="" textlink="">
      <xdr:nvSpPr>
        <xdr:cNvPr id="368" name="円/楕円 367"/>
        <xdr:cNvSpPr/>
      </xdr:nvSpPr>
      <xdr:spPr>
        <a:xfrm>
          <a:off x="10426700" y="98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64723</xdr:rowOff>
    </xdr:from>
    <xdr:ext cx="534377" cy="259045"/>
    <xdr:sp macro="" textlink="">
      <xdr:nvSpPr>
        <xdr:cNvPr id="369" name="農林水産業費該当値テキスト"/>
        <xdr:cNvSpPr txBox="1"/>
      </xdr:nvSpPr>
      <xdr:spPr>
        <a:xfrm>
          <a:off x="10528300" y="983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19,705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101702</xdr:rowOff>
    </xdr:from>
    <xdr:to>
      <xdr:col>14</xdr:col>
      <xdr:colOff>79375</xdr:colOff>
      <xdr:row>57</xdr:row>
      <xdr:rowOff>31852</xdr:rowOff>
    </xdr:to>
    <xdr:sp macro="" textlink="">
      <xdr:nvSpPr>
        <xdr:cNvPr id="370" name="円/楕円 369"/>
        <xdr:cNvSpPr/>
      </xdr:nvSpPr>
      <xdr:spPr>
        <a:xfrm>
          <a:off x="9588500" y="97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48379</xdr:rowOff>
    </xdr:from>
    <xdr:ext cx="534377" cy="259045"/>
    <xdr:sp macro="" textlink="">
      <xdr:nvSpPr>
        <xdr:cNvPr id="371" name="テキスト ボックス 370"/>
        <xdr:cNvSpPr txBox="1"/>
      </xdr:nvSpPr>
      <xdr:spPr>
        <a:xfrm>
          <a:off x="9372111" y="947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106680</xdr:rowOff>
    </xdr:from>
    <xdr:to>
      <xdr:col>12</xdr:col>
      <xdr:colOff>561975</xdr:colOff>
      <xdr:row>58</xdr:row>
      <xdr:rowOff>36830</xdr:rowOff>
    </xdr:to>
    <xdr:sp macro="" textlink="">
      <xdr:nvSpPr>
        <xdr:cNvPr id="372" name="円/楕円 371"/>
        <xdr:cNvSpPr/>
      </xdr:nvSpPr>
      <xdr:spPr>
        <a:xfrm>
          <a:off x="8699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27957</xdr:rowOff>
    </xdr:from>
    <xdr:ext cx="534377" cy="259045"/>
    <xdr:sp macro="" textlink="">
      <xdr:nvSpPr>
        <xdr:cNvPr id="373" name="テキスト ボックス 372"/>
        <xdr:cNvSpPr txBox="1"/>
      </xdr:nvSpPr>
      <xdr:spPr>
        <a:xfrm>
          <a:off x="8483111" y="99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87122</xdr:rowOff>
    </xdr:from>
    <xdr:to>
      <xdr:col>11</xdr:col>
      <xdr:colOff>358775</xdr:colOff>
      <xdr:row>58</xdr:row>
      <xdr:rowOff>17272</xdr:rowOff>
    </xdr:to>
    <xdr:sp macro="" textlink="">
      <xdr:nvSpPr>
        <xdr:cNvPr id="374" name="円/楕円 373"/>
        <xdr:cNvSpPr/>
      </xdr:nvSpPr>
      <xdr:spPr>
        <a:xfrm>
          <a:off x="7810500" y="98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8399</xdr:rowOff>
    </xdr:from>
    <xdr:ext cx="534377" cy="259045"/>
    <xdr:sp macro="" textlink="">
      <xdr:nvSpPr>
        <xdr:cNvPr id="375" name="テキスト ボックス 374"/>
        <xdr:cNvSpPr txBox="1"/>
      </xdr:nvSpPr>
      <xdr:spPr>
        <a:xfrm>
          <a:off x="7594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19,640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133324</xdr:rowOff>
    </xdr:from>
    <xdr:to>
      <xdr:col>10</xdr:col>
      <xdr:colOff>155575</xdr:colOff>
      <xdr:row>58</xdr:row>
      <xdr:rowOff>63474</xdr:rowOff>
    </xdr:to>
    <xdr:sp macro="" textlink="">
      <xdr:nvSpPr>
        <xdr:cNvPr id="376" name="円/楕円 375"/>
        <xdr:cNvSpPr/>
      </xdr:nvSpPr>
      <xdr:spPr>
        <a:xfrm>
          <a:off x="6921500" y="990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54601</xdr:rowOff>
    </xdr:from>
    <xdr:ext cx="534377" cy="259045"/>
    <xdr:sp macro="" textlink="">
      <xdr:nvSpPr>
        <xdr:cNvPr id="377" name="テキスト ボックス 376"/>
        <xdr:cNvSpPr txBox="1"/>
      </xdr:nvSpPr>
      <xdr:spPr>
        <a:xfrm>
          <a:off x="6705111" y="99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63511</xdr:rowOff>
    </xdr:from>
    <xdr:to>
      <xdr:col>15</xdr:col>
      <xdr:colOff>180975</xdr:colOff>
      <xdr:row>78</xdr:row>
      <xdr:rowOff>26739</xdr:rowOff>
    </xdr:to>
    <xdr:cxnSp macro="">
      <xdr:nvCxnSpPr>
        <xdr:cNvPr id="408" name="直線コネクタ 407"/>
        <xdr:cNvCxnSpPr/>
      </xdr:nvCxnSpPr>
      <xdr:spPr>
        <a:xfrm flipV="1">
          <a:off x="9639300" y="13265161"/>
          <a:ext cx="838200" cy="13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43721</xdr:rowOff>
    </xdr:from>
    <xdr:to>
      <xdr:col>14</xdr:col>
      <xdr:colOff>28575</xdr:colOff>
      <xdr:row>78</xdr:row>
      <xdr:rowOff>26739</xdr:rowOff>
    </xdr:to>
    <xdr:cxnSp macro="">
      <xdr:nvCxnSpPr>
        <xdr:cNvPr id="411" name="直線コネクタ 410"/>
        <xdr:cNvCxnSpPr/>
      </xdr:nvCxnSpPr>
      <xdr:spPr>
        <a:xfrm>
          <a:off x="8750300" y="13245371"/>
          <a:ext cx="889000" cy="15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43721</xdr:rowOff>
    </xdr:from>
    <xdr:to>
      <xdr:col>12</xdr:col>
      <xdr:colOff>511175</xdr:colOff>
      <xdr:row>77</xdr:row>
      <xdr:rowOff>111875</xdr:rowOff>
    </xdr:to>
    <xdr:cxnSp macro="">
      <xdr:nvCxnSpPr>
        <xdr:cNvPr id="414" name="直線コネクタ 413"/>
        <xdr:cNvCxnSpPr/>
      </xdr:nvCxnSpPr>
      <xdr:spPr>
        <a:xfrm flipV="1">
          <a:off x="7861300" y="13245371"/>
          <a:ext cx="889000" cy="6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111875</xdr:rowOff>
    </xdr:from>
    <xdr:to>
      <xdr:col>11</xdr:col>
      <xdr:colOff>307975</xdr:colOff>
      <xdr:row>78</xdr:row>
      <xdr:rowOff>15080</xdr:rowOff>
    </xdr:to>
    <xdr:cxnSp macro="">
      <xdr:nvCxnSpPr>
        <xdr:cNvPr id="417" name="直線コネクタ 416"/>
        <xdr:cNvCxnSpPr/>
      </xdr:nvCxnSpPr>
      <xdr:spPr>
        <a:xfrm flipV="1">
          <a:off x="6972300" y="13313525"/>
          <a:ext cx="889000" cy="7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12711</xdr:rowOff>
    </xdr:from>
    <xdr:to>
      <xdr:col>15</xdr:col>
      <xdr:colOff>231775</xdr:colOff>
      <xdr:row>77</xdr:row>
      <xdr:rowOff>114311</xdr:rowOff>
    </xdr:to>
    <xdr:sp macro="" textlink="">
      <xdr:nvSpPr>
        <xdr:cNvPr id="427" name="円/楕円 426"/>
        <xdr:cNvSpPr/>
      </xdr:nvSpPr>
      <xdr:spPr>
        <a:xfrm>
          <a:off x="10426700" y="1321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162588</xdr:rowOff>
    </xdr:from>
    <xdr:ext cx="534377" cy="259045"/>
    <xdr:sp macro="" textlink="">
      <xdr:nvSpPr>
        <xdr:cNvPr id="428" name="商工費該当値テキスト"/>
        <xdr:cNvSpPr txBox="1"/>
      </xdr:nvSpPr>
      <xdr:spPr>
        <a:xfrm>
          <a:off x="10528300" y="1319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147389</xdr:rowOff>
    </xdr:from>
    <xdr:to>
      <xdr:col>14</xdr:col>
      <xdr:colOff>79375</xdr:colOff>
      <xdr:row>78</xdr:row>
      <xdr:rowOff>77539</xdr:rowOff>
    </xdr:to>
    <xdr:sp macro="" textlink="">
      <xdr:nvSpPr>
        <xdr:cNvPr id="429" name="円/楕円 428"/>
        <xdr:cNvSpPr/>
      </xdr:nvSpPr>
      <xdr:spPr>
        <a:xfrm>
          <a:off x="9588500" y="1334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68666</xdr:rowOff>
    </xdr:from>
    <xdr:ext cx="469744" cy="259045"/>
    <xdr:sp macro="" textlink="">
      <xdr:nvSpPr>
        <xdr:cNvPr id="430" name="テキスト ボックス 429"/>
        <xdr:cNvSpPr txBox="1"/>
      </xdr:nvSpPr>
      <xdr:spPr>
        <a:xfrm>
          <a:off x="9404427" y="1344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164371</xdr:rowOff>
    </xdr:from>
    <xdr:to>
      <xdr:col>12</xdr:col>
      <xdr:colOff>561975</xdr:colOff>
      <xdr:row>77</xdr:row>
      <xdr:rowOff>94521</xdr:rowOff>
    </xdr:to>
    <xdr:sp macro="" textlink="">
      <xdr:nvSpPr>
        <xdr:cNvPr id="431" name="円/楕円 430"/>
        <xdr:cNvSpPr/>
      </xdr:nvSpPr>
      <xdr:spPr>
        <a:xfrm>
          <a:off x="8699500" y="1319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85648</xdr:rowOff>
    </xdr:from>
    <xdr:ext cx="534377" cy="259045"/>
    <xdr:sp macro="" textlink="">
      <xdr:nvSpPr>
        <xdr:cNvPr id="432" name="テキスト ボックス 431"/>
        <xdr:cNvSpPr txBox="1"/>
      </xdr:nvSpPr>
      <xdr:spPr>
        <a:xfrm>
          <a:off x="8483111" y="1328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61075</xdr:rowOff>
    </xdr:from>
    <xdr:to>
      <xdr:col>11</xdr:col>
      <xdr:colOff>358775</xdr:colOff>
      <xdr:row>77</xdr:row>
      <xdr:rowOff>162675</xdr:rowOff>
    </xdr:to>
    <xdr:sp macro="" textlink="">
      <xdr:nvSpPr>
        <xdr:cNvPr id="433" name="円/楕円 432"/>
        <xdr:cNvSpPr/>
      </xdr:nvSpPr>
      <xdr:spPr>
        <a:xfrm>
          <a:off x="7810500" y="132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153802</xdr:rowOff>
    </xdr:from>
    <xdr:ext cx="534377" cy="259045"/>
    <xdr:sp macro="" textlink="">
      <xdr:nvSpPr>
        <xdr:cNvPr id="434" name="テキスト ボックス 433"/>
        <xdr:cNvSpPr txBox="1"/>
      </xdr:nvSpPr>
      <xdr:spPr>
        <a:xfrm>
          <a:off x="7594111" y="133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135730</xdr:rowOff>
    </xdr:from>
    <xdr:to>
      <xdr:col>10</xdr:col>
      <xdr:colOff>155575</xdr:colOff>
      <xdr:row>78</xdr:row>
      <xdr:rowOff>65880</xdr:rowOff>
    </xdr:to>
    <xdr:sp macro="" textlink="">
      <xdr:nvSpPr>
        <xdr:cNvPr id="435" name="円/楕円 434"/>
        <xdr:cNvSpPr/>
      </xdr:nvSpPr>
      <xdr:spPr>
        <a:xfrm>
          <a:off x="6921500" y="1333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57007</xdr:rowOff>
    </xdr:from>
    <xdr:ext cx="469744" cy="259045"/>
    <xdr:sp macro="" textlink="">
      <xdr:nvSpPr>
        <xdr:cNvPr id="436" name="テキスト ボックス 435"/>
        <xdr:cNvSpPr txBox="1"/>
      </xdr:nvSpPr>
      <xdr:spPr>
        <a:xfrm>
          <a:off x="6737427" y="1343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29575</xdr:rowOff>
    </xdr:from>
    <xdr:to>
      <xdr:col>15</xdr:col>
      <xdr:colOff>180975</xdr:colOff>
      <xdr:row>99</xdr:row>
      <xdr:rowOff>33604</xdr:rowOff>
    </xdr:to>
    <xdr:cxnSp macro="">
      <xdr:nvCxnSpPr>
        <xdr:cNvPr id="467" name="直線コネクタ 466"/>
        <xdr:cNvCxnSpPr/>
      </xdr:nvCxnSpPr>
      <xdr:spPr>
        <a:xfrm flipV="1">
          <a:off x="9639300" y="17003125"/>
          <a:ext cx="838200" cy="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158745</xdr:rowOff>
    </xdr:from>
    <xdr:ext cx="534377" cy="259045"/>
    <xdr:sp macro="" textlink="">
      <xdr:nvSpPr>
        <xdr:cNvPr id="468" name="土木費平均値テキスト"/>
        <xdr:cNvSpPr txBox="1"/>
      </xdr:nvSpPr>
      <xdr:spPr>
        <a:xfrm>
          <a:off x="10528300" y="16789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33604</xdr:rowOff>
    </xdr:from>
    <xdr:to>
      <xdr:col>14</xdr:col>
      <xdr:colOff>28575</xdr:colOff>
      <xdr:row>99</xdr:row>
      <xdr:rowOff>33651</xdr:rowOff>
    </xdr:to>
    <xdr:cxnSp macro="">
      <xdr:nvCxnSpPr>
        <xdr:cNvPr id="470" name="直線コネクタ 469"/>
        <xdr:cNvCxnSpPr/>
      </xdr:nvCxnSpPr>
      <xdr:spPr>
        <a:xfrm flipV="1">
          <a:off x="8750300" y="17007154"/>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68837</xdr:rowOff>
    </xdr:from>
    <xdr:ext cx="534377" cy="259045"/>
    <xdr:sp macro="" textlink="">
      <xdr:nvSpPr>
        <xdr:cNvPr id="472" name="テキスト ボックス 471"/>
        <xdr:cNvSpPr txBox="1"/>
      </xdr:nvSpPr>
      <xdr:spPr>
        <a:xfrm>
          <a:off x="9372111" y="1669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27742</xdr:rowOff>
    </xdr:from>
    <xdr:to>
      <xdr:col>12</xdr:col>
      <xdr:colOff>511175</xdr:colOff>
      <xdr:row>99</xdr:row>
      <xdr:rowOff>33651</xdr:rowOff>
    </xdr:to>
    <xdr:cxnSp macro="">
      <xdr:nvCxnSpPr>
        <xdr:cNvPr id="473" name="直線コネクタ 472"/>
        <xdr:cNvCxnSpPr/>
      </xdr:nvCxnSpPr>
      <xdr:spPr>
        <a:xfrm>
          <a:off x="7861300" y="17001292"/>
          <a:ext cx="889000" cy="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20706</xdr:rowOff>
    </xdr:from>
    <xdr:to>
      <xdr:col>11</xdr:col>
      <xdr:colOff>307975</xdr:colOff>
      <xdr:row>99</xdr:row>
      <xdr:rowOff>27742</xdr:rowOff>
    </xdr:to>
    <xdr:cxnSp macro="">
      <xdr:nvCxnSpPr>
        <xdr:cNvPr id="476" name="直線コネクタ 475"/>
        <xdr:cNvCxnSpPr/>
      </xdr:nvCxnSpPr>
      <xdr:spPr>
        <a:xfrm>
          <a:off x="6972300" y="16994256"/>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67321</xdr:rowOff>
    </xdr:from>
    <xdr:ext cx="534377" cy="259045"/>
    <xdr:sp macro="" textlink="">
      <xdr:nvSpPr>
        <xdr:cNvPr id="478" name="テキスト ボックス 477"/>
        <xdr:cNvSpPr txBox="1"/>
      </xdr:nvSpPr>
      <xdr:spPr>
        <a:xfrm>
          <a:off x="7594111" y="1669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150225</xdr:rowOff>
    </xdr:from>
    <xdr:to>
      <xdr:col>15</xdr:col>
      <xdr:colOff>231775</xdr:colOff>
      <xdr:row>99</xdr:row>
      <xdr:rowOff>80375</xdr:rowOff>
    </xdr:to>
    <xdr:sp macro="" textlink="">
      <xdr:nvSpPr>
        <xdr:cNvPr id="486" name="円/楕円 485"/>
        <xdr:cNvSpPr/>
      </xdr:nvSpPr>
      <xdr:spPr>
        <a:xfrm>
          <a:off x="10426700" y="1695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114294</xdr:rowOff>
    </xdr:from>
    <xdr:ext cx="534377" cy="259045"/>
    <xdr:sp macro="" textlink="">
      <xdr:nvSpPr>
        <xdr:cNvPr id="487" name="土木費該当値テキスト"/>
        <xdr:cNvSpPr txBox="1"/>
      </xdr:nvSpPr>
      <xdr:spPr>
        <a:xfrm>
          <a:off x="10528300" y="1691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154254</xdr:rowOff>
    </xdr:from>
    <xdr:to>
      <xdr:col>14</xdr:col>
      <xdr:colOff>79375</xdr:colOff>
      <xdr:row>99</xdr:row>
      <xdr:rowOff>84404</xdr:rowOff>
    </xdr:to>
    <xdr:sp macro="" textlink="">
      <xdr:nvSpPr>
        <xdr:cNvPr id="488" name="円/楕円 487"/>
        <xdr:cNvSpPr/>
      </xdr:nvSpPr>
      <xdr:spPr>
        <a:xfrm>
          <a:off x="9588500" y="169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75531</xdr:rowOff>
    </xdr:from>
    <xdr:ext cx="534377" cy="259045"/>
    <xdr:sp macro="" textlink="">
      <xdr:nvSpPr>
        <xdr:cNvPr id="489" name="テキスト ボックス 488"/>
        <xdr:cNvSpPr txBox="1"/>
      </xdr:nvSpPr>
      <xdr:spPr>
        <a:xfrm>
          <a:off x="9372111" y="1704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154301</xdr:rowOff>
    </xdr:from>
    <xdr:to>
      <xdr:col>12</xdr:col>
      <xdr:colOff>561975</xdr:colOff>
      <xdr:row>99</xdr:row>
      <xdr:rowOff>84451</xdr:rowOff>
    </xdr:to>
    <xdr:sp macro="" textlink="">
      <xdr:nvSpPr>
        <xdr:cNvPr id="490" name="円/楕円 489"/>
        <xdr:cNvSpPr/>
      </xdr:nvSpPr>
      <xdr:spPr>
        <a:xfrm>
          <a:off x="8699500" y="169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75578</xdr:rowOff>
    </xdr:from>
    <xdr:ext cx="534377" cy="259045"/>
    <xdr:sp macro="" textlink="">
      <xdr:nvSpPr>
        <xdr:cNvPr id="491" name="テキスト ボックス 490"/>
        <xdr:cNvSpPr txBox="1"/>
      </xdr:nvSpPr>
      <xdr:spPr>
        <a:xfrm>
          <a:off x="8483111" y="1704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39,947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148392</xdr:rowOff>
    </xdr:from>
    <xdr:to>
      <xdr:col>11</xdr:col>
      <xdr:colOff>358775</xdr:colOff>
      <xdr:row>99</xdr:row>
      <xdr:rowOff>78542</xdr:rowOff>
    </xdr:to>
    <xdr:sp macro="" textlink="">
      <xdr:nvSpPr>
        <xdr:cNvPr id="492" name="円/楕円 491"/>
        <xdr:cNvSpPr/>
      </xdr:nvSpPr>
      <xdr:spPr>
        <a:xfrm>
          <a:off x="7810500" y="1695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69669</xdr:rowOff>
    </xdr:from>
    <xdr:ext cx="534377" cy="259045"/>
    <xdr:sp macro="" textlink="">
      <xdr:nvSpPr>
        <xdr:cNvPr id="493" name="テキスト ボックス 492"/>
        <xdr:cNvSpPr txBox="1"/>
      </xdr:nvSpPr>
      <xdr:spPr>
        <a:xfrm>
          <a:off x="7594111" y="170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141356</xdr:rowOff>
    </xdr:from>
    <xdr:to>
      <xdr:col>10</xdr:col>
      <xdr:colOff>155575</xdr:colOff>
      <xdr:row>99</xdr:row>
      <xdr:rowOff>71506</xdr:rowOff>
    </xdr:to>
    <xdr:sp macro="" textlink="">
      <xdr:nvSpPr>
        <xdr:cNvPr id="494" name="円/楕円 493"/>
        <xdr:cNvSpPr/>
      </xdr:nvSpPr>
      <xdr:spPr>
        <a:xfrm>
          <a:off x="6921500" y="1694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62633</xdr:rowOff>
    </xdr:from>
    <xdr:ext cx="534377" cy="259045"/>
    <xdr:sp macro="" textlink="">
      <xdr:nvSpPr>
        <xdr:cNvPr id="495" name="テキスト ボックス 494"/>
        <xdr:cNvSpPr txBox="1"/>
      </xdr:nvSpPr>
      <xdr:spPr>
        <a:xfrm>
          <a:off x="6705111" y="1703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46831</xdr:rowOff>
    </xdr:from>
    <xdr:to>
      <xdr:col>23</xdr:col>
      <xdr:colOff>517525</xdr:colOff>
      <xdr:row>37</xdr:row>
      <xdr:rowOff>59918</xdr:rowOff>
    </xdr:to>
    <xdr:cxnSp macro="">
      <xdr:nvCxnSpPr>
        <xdr:cNvPr id="524" name="直線コネクタ 523"/>
        <xdr:cNvCxnSpPr/>
      </xdr:nvCxnSpPr>
      <xdr:spPr>
        <a:xfrm>
          <a:off x="15481300" y="6390481"/>
          <a:ext cx="838200" cy="1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46831</xdr:rowOff>
    </xdr:from>
    <xdr:to>
      <xdr:col>22</xdr:col>
      <xdr:colOff>365125</xdr:colOff>
      <xdr:row>37</xdr:row>
      <xdr:rowOff>57995</xdr:rowOff>
    </xdr:to>
    <xdr:cxnSp macro="">
      <xdr:nvCxnSpPr>
        <xdr:cNvPr id="527" name="直線コネクタ 526"/>
        <xdr:cNvCxnSpPr/>
      </xdr:nvCxnSpPr>
      <xdr:spPr>
        <a:xfrm flipV="1">
          <a:off x="14592300" y="6390481"/>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57995</xdr:rowOff>
    </xdr:from>
    <xdr:to>
      <xdr:col>21</xdr:col>
      <xdr:colOff>161925</xdr:colOff>
      <xdr:row>37</xdr:row>
      <xdr:rowOff>62567</xdr:rowOff>
    </xdr:to>
    <xdr:cxnSp macro="">
      <xdr:nvCxnSpPr>
        <xdr:cNvPr id="530" name="直線コネクタ 529"/>
        <xdr:cNvCxnSpPr/>
      </xdr:nvCxnSpPr>
      <xdr:spPr>
        <a:xfrm flipV="1">
          <a:off x="13703300" y="640164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70301</xdr:rowOff>
    </xdr:from>
    <xdr:to>
      <xdr:col>19</xdr:col>
      <xdr:colOff>644525</xdr:colOff>
      <xdr:row>37</xdr:row>
      <xdr:rowOff>62567</xdr:rowOff>
    </xdr:to>
    <xdr:cxnSp macro="">
      <xdr:nvCxnSpPr>
        <xdr:cNvPr id="533" name="直線コネクタ 532"/>
        <xdr:cNvCxnSpPr/>
      </xdr:nvCxnSpPr>
      <xdr:spPr>
        <a:xfrm>
          <a:off x="12814300" y="6242501"/>
          <a:ext cx="889000" cy="16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12025</xdr:rowOff>
    </xdr:from>
    <xdr:ext cx="534377" cy="259045"/>
    <xdr:sp macro="" textlink="">
      <xdr:nvSpPr>
        <xdr:cNvPr id="537" name="テキスト ボックス 536"/>
        <xdr:cNvSpPr txBox="1"/>
      </xdr:nvSpPr>
      <xdr:spPr>
        <a:xfrm>
          <a:off x="12547111" y="635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9118</xdr:rowOff>
    </xdr:from>
    <xdr:to>
      <xdr:col>23</xdr:col>
      <xdr:colOff>568325</xdr:colOff>
      <xdr:row>37</xdr:row>
      <xdr:rowOff>110718</xdr:rowOff>
    </xdr:to>
    <xdr:sp macro="" textlink="">
      <xdr:nvSpPr>
        <xdr:cNvPr id="543" name="円/楕円 542"/>
        <xdr:cNvSpPr/>
      </xdr:nvSpPr>
      <xdr:spPr>
        <a:xfrm>
          <a:off x="16268700" y="635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113180</xdr:rowOff>
    </xdr:from>
    <xdr:ext cx="534377" cy="259045"/>
    <xdr:sp macro="" textlink="">
      <xdr:nvSpPr>
        <xdr:cNvPr id="544" name="消防費該当値テキスト"/>
        <xdr:cNvSpPr txBox="1"/>
      </xdr:nvSpPr>
      <xdr:spPr>
        <a:xfrm>
          <a:off x="16370300" y="62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167481</xdr:rowOff>
    </xdr:from>
    <xdr:to>
      <xdr:col>22</xdr:col>
      <xdr:colOff>415925</xdr:colOff>
      <xdr:row>37</xdr:row>
      <xdr:rowOff>97631</xdr:rowOff>
    </xdr:to>
    <xdr:sp macro="" textlink="">
      <xdr:nvSpPr>
        <xdr:cNvPr id="545" name="円/楕円 544"/>
        <xdr:cNvSpPr/>
      </xdr:nvSpPr>
      <xdr:spPr>
        <a:xfrm>
          <a:off x="15430500" y="63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88758</xdr:rowOff>
    </xdr:from>
    <xdr:ext cx="534377" cy="259045"/>
    <xdr:sp macro="" textlink="">
      <xdr:nvSpPr>
        <xdr:cNvPr id="546" name="テキスト ボックス 545"/>
        <xdr:cNvSpPr txBox="1"/>
      </xdr:nvSpPr>
      <xdr:spPr>
        <a:xfrm>
          <a:off x="15214111" y="643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7195</xdr:rowOff>
    </xdr:from>
    <xdr:to>
      <xdr:col>21</xdr:col>
      <xdr:colOff>212725</xdr:colOff>
      <xdr:row>37</xdr:row>
      <xdr:rowOff>108795</xdr:rowOff>
    </xdr:to>
    <xdr:sp macro="" textlink="">
      <xdr:nvSpPr>
        <xdr:cNvPr id="547" name="円/楕円 546"/>
        <xdr:cNvSpPr/>
      </xdr:nvSpPr>
      <xdr:spPr>
        <a:xfrm>
          <a:off x="14541500" y="63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99922</xdr:rowOff>
    </xdr:from>
    <xdr:ext cx="534377" cy="259045"/>
    <xdr:sp macro="" textlink="">
      <xdr:nvSpPr>
        <xdr:cNvPr id="548" name="テキスト ボックス 547"/>
        <xdr:cNvSpPr txBox="1"/>
      </xdr:nvSpPr>
      <xdr:spPr>
        <a:xfrm>
          <a:off x="14325111" y="644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11767</xdr:rowOff>
    </xdr:from>
    <xdr:to>
      <xdr:col>20</xdr:col>
      <xdr:colOff>9525</xdr:colOff>
      <xdr:row>37</xdr:row>
      <xdr:rowOff>113367</xdr:rowOff>
    </xdr:to>
    <xdr:sp macro="" textlink="">
      <xdr:nvSpPr>
        <xdr:cNvPr id="549" name="円/楕円 548"/>
        <xdr:cNvSpPr/>
      </xdr:nvSpPr>
      <xdr:spPr>
        <a:xfrm>
          <a:off x="13652500" y="635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104494</xdr:rowOff>
    </xdr:from>
    <xdr:ext cx="534377" cy="259045"/>
    <xdr:sp macro="" textlink="">
      <xdr:nvSpPr>
        <xdr:cNvPr id="550" name="テキスト ボックス 549"/>
        <xdr:cNvSpPr txBox="1"/>
      </xdr:nvSpPr>
      <xdr:spPr>
        <a:xfrm>
          <a:off x="13436111" y="644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19501</xdr:rowOff>
    </xdr:from>
    <xdr:to>
      <xdr:col>18</xdr:col>
      <xdr:colOff>492125</xdr:colOff>
      <xdr:row>36</xdr:row>
      <xdr:rowOff>121101</xdr:rowOff>
    </xdr:to>
    <xdr:sp macro="" textlink="">
      <xdr:nvSpPr>
        <xdr:cNvPr id="551" name="円/楕円 550"/>
        <xdr:cNvSpPr/>
      </xdr:nvSpPr>
      <xdr:spPr>
        <a:xfrm>
          <a:off x="12763500" y="619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137628</xdr:rowOff>
    </xdr:from>
    <xdr:ext cx="534377" cy="259045"/>
    <xdr:sp macro="" textlink="">
      <xdr:nvSpPr>
        <xdr:cNvPr id="552" name="テキスト ボックス 551"/>
        <xdr:cNvSpPr txBox="1"/>
      </xdr:nvSpPr>
      <xdr:spPr>
        <a:xfrm>
          <a:off x="12547111" y="596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29758</xdr:rowOff>
    </xdr:from>
    <xdr:to>
      <xdr:col>23</xdr:col>
      <xdr:colOff>517525</xdr:colOff>
      <xdr:row>58</xdr:row>
      <xdr:rowOff>45817</xdr:rowOff>
    </xdr:to>
    <xdr:cxnSp macro="">
      <xdr:nvCxnSpPr>
        <xdr:cNvPr id="586" name="直線コネクタ 585"/>
        <xdr:cNvCxnSpPr/>
      </xdr:nvCxnSpPr>
      <xdr:spPr>
        <a:xfrm>
          <a:off x="15481300" y="9973858"/>
          <a:ext cx="8382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9984</xdr:rowOff>
    </xdr:from>
    <xdr:to>
      <xdr:col>22</xdr:col>
      <xdr:colOff>365125</xdr:colOff>
      <xdr:row>58</xdr:row>
      <xdr:rowOff>29758</xdr:rowOff>
    </xdr:to>
    <xdr:cxnSp macro="">
      <xdr:nvCxnSpPr>
        <xdr:cNvPr id="589" name="直線コネクタ 588"/>
        <xdr:cNvCxnSpPr/>
      </xdr:nvCxnSpPr>
      <xdr:spPr>
        <a:xfrm>
          <a:off x="14592300" y="9954084"/>
          <a:ext cx="8890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9984</xdr:rowOff>
    </xdr:from>
    <xdr:to>
      <xdr:col>21</xdr:col>
      <xdr:colOff>161925</xdr:colOff>
      <xdr:row>58</xdr:row>
      <xdr:rowOff>80635</xdr:rowOff>
    </xdr:to>
    <xdr:cxnSp macro="">
      <xdr:nvCxnSpPr>
        <xdr:cNvPr id="592" name="直線コネクタ 591"/>
        <xdr:cNvCxnSpPr/>
      </xdr:nvCxnSpPr>
      <xdr:spPr>
        <a:xfrm flipV="1">
          <a:off x="13703300" y="9954084"/>
          <a:ext cx="889000" cy="7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139533</xdr:rowOff>
    </xdr:from>
    <xdr:ext cx="534377" cy="259045"/>
    <xdr:sp macro="" textlink="">
      <xdr:nvSpPr>
        <xdr:cNvPr id="594" name="テキスト ボックス 593"/>
        <xdr:cNvSpPr txBox="1"/>
      </xdr:nvSpPr>
      <xdr:spPr>
        <a:xfrm>
          <a:off x="14325111" y="939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79207</xdr:rowOff>
    </xdr:from>
    <xdr:to>
      <xdr:col>19</xdr:col>
      <xdr:colOff>644525</xdr:colOff>
      <xdr:row>58</xdr:row>
      <xdr:rowOff>80635</xdr:rowOff>
    </xdr:to>
    <xdr:cxnSp macro="">
      <xdr:nvCxnSpPr>
        <xdr:cNvPr id="595" name="直線コネクタ 594"/>
        <xdr:cNvCxnSpPr/>
      </xdr:nvCxnSpPr>
      <xdr:spPr>
        <a:xfrm>
          <a:off x="12814300" y="10023307"/>
          <a:ext cx="8890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44021</xdr:rowOff>
    </xdr:from>
    <xdr:ext cx="534377" cy="259045"/>
    <xdr:sp macro="" textlink="">
      <xdr:nvSpPr>
        <xdr:cNvPr id="597" name="テキスト ボックス 596"/>
        <xdr:cNvSpPr txBox="1"/>
      </xdr:nvSpPr>
      <xdr:spPr>
        <a:xfrm>
          <a:off x="13436111" y="94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166467</xdr:rowOff>
    </xdr:from>
    <xdr:to>
      <xdr:col>23</xdr:col>
      <xdr:colOff>568325</xdr:colOff>
      <xdr:row>58</xdr:row>
      <xdr:rowOff>96617</xdr:rowOff>
    </xdr:to>
    <xdr:sp macro="" textlink="">
      <xdr:nvSpPr>
        <xdr:cNvPr id="605" name="円/楕円 604"/>
        <xdr:cNvSpPr/>
      </xdr:nvSpPr>
      <xdr:spPr>
        <a:xfrm>
          <a:off x="16268700" y="99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144894</xdr:rowOff>
    </xdr:from>
    <xdr:ext cx="534377" cy="259045"/>
    <xdr:sp macro="" textlink="">
      <xdr:nvSpPr>
        <xdr:cNvPr id="606" name="教育費該当値テキスト"/>
        <xdr:cNvSpPr txBox="1"/>
      </xdr:nvSpPr>
      <xdr:spPr>
        <a:xfrm>
          <a:off x="16370300" y="991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38,571</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150408</xdr:rowOff>
    </xdr:from>
    <xdr:to>
      <xdr:col>22</xdr:col>
      <xdr:colOff>415925</xdr:colOff>
      <xdr:row>58</xdr:row>
      <xdr:rowOff>80558</xdr:rowOff>
    </xdr:to>
    <xdr:sp macro="" textlink="">
      <xdr:nvSpPr>
        <xdr:cNvPr id="607" name="円/楕円 606"/>
        <xdr:cNvSpPr/>
      </xdr:nvSpPr>
      <xdr:spPr>
        <a:xfrm>
          <a:off x="15430500" y="992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71685</xdr:rowOff>
    </xdr:from>
    <xdr:ext cx="534377" cy="259045"/>
    <xdr:sp macro="" textlink="">
      <xdr:nvSpPr>
        <xdr:cNvPr id="608" name="テキスト ボックス 607"/>
        <xdr:cNvSpPr txBox="1"/>
      </xdr:nvSpPr>
      <xdr:spPr>
        <a:xfrm>
          <a:off x="15214111" y="10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39,695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130634</xdr:rowOff>
    </xdr:from>
    <xdr:to>
      <xdr:col>21</xdr:col>
      <xdr:colOff>212725</xdr:colOff>
      <xdr:row>58</xdr:row>
      <xdr:rowOff>60784</xdr:rowOff>
    </xdr:to>
    <xdr:sp macro="" textlink="">
      <xdr:nvSpPr>
        <xdr:cNvPr id="609" name="円/楕円 608"/>
        <xdr:cNvSpPr/>
      </xdr:nvSpPr>
      <xdr:spPr>
        <a:xfrm>
          <a:off x="14541500" y="990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51911</xdr:rowOff>
    </xdr:from>
    <xdr:ext cx="534377" cy="259045"/>
    <xdr:sp macro="" textlink="">
      <xdr:nvSpPr>
        <xdr:cNvPr id="610" name="テキスト ボックス 609"/>
        <xdr:cNvSpPr txBox="1"/>
      </xdr:nvSpPr>
      <xdr:spPr>
        <a:xfrm>
          <a:off x="14325111" y="999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41,079</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29835</xdr:rowOff>
    </xdr:from>
    <xdr:to>
      <xdr:col>20</xdr:col>
      <xdr:colOff>9525</xdr:colOff>
      <xdr:row>58</xdr:row>
      <xdr:rowOff>131435</xdr:rowOff>
    </xdr:to>
    <xdr:sp macro="" textlink="">
      <xdr:nvSpPr>
        <xdr:cNvPr id="611" name="円/楕円 610"/>
        <xdr:cNvSpPr/>
      </xdr:nvSpPr>
      <xdr:spPr>
        <a:xfrm>
          <a:off x="13652500" y="99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122562</xdr:rowOff>
    </xdr:from>
    <xdr:ext cx="534377" cy="259045"/>
    <xdr:sp macro="" textlink="">
      <xdr:nvSpPr>
        <xdr:cNvPr id="612" name="テキスト ボックス 611"/>
        <xdr:cNvSpPr txBox="1"/>
      </xdr:nvSpPr>
      <xdr:spPr>
        <a:xfrm>
          <a:off x="13436111" y="1006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36,134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28407</xdr:rowOff>
    </xdr:from>
    <xdr:to>
      <xdr:col>18</xdr:col>
      <xdr:colOff>492125</xdr:colOff>
      <xdr:row>58</xdr:row>
      <xdr:rowOff>130007</xdr:rowOff>
    </xdr:to>
    <xdr:sp macro="" textlink="">
      <xdr:nvSpPr>
        <xdr:cNvPr id="613" name="円/楕円 612"/>
        <xdr:cNvSpPr/>
      </xdr:nvSpPr>
      <xdr:spPr>
        <a:xfrm>
          <a:off x="12763500" y="99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121134</xdr:rowOff>
    </xdr:from>
    <xdr:ext cx="534377" cy="259045"/>
    <xdr:sp macro="" textlink="">
      <xdr:nvSpPr>
        <xdr:cNvPr id="614" name="テキスト ボックス 613"/>
        <xdr:cNvSpPr txBox="1"/>
      </xdr:nvSpPr>
      <xdr:spPr>
        <a:xfrm>
          <a:off x="12547111" y="1006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43695</xdr:rowOff>
    </xdr:from>
    <xdr:to>
      <xdr:col>23</xdr:col>
      <xdr:colOff>517525</xdr:colOff>
      <xdr:row>79</xdr:row>
      <xdr:rowOff>44450</xdr:rowOff>
    </xdr:to>
    <xdr:cxnSp macro="">
      <xdr:nvCxnSpPr>
        <xdr:cNvPr id="643" name="直線コネクタ 642"/>
        <xdr:cNvCxnSpPr/>
      </xdr:nvCxnSpPr>
      <xdr:spPr>
        <a:xfrm>
          <a:off x="15481300" y="13588245"/>
          <a:ext cx="8382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43436</xdr:rowOff>
    </xdr:from>
    <xdr:to>
      <xdr:col>22</xdr:col>
      <xdr:colOff>365125</xdr:colOff>
      <xdr:row>79</xdr:row>
      <xdr:rowOff>43695</xdr:rowOff>
    </xdr:to>
    <xdr:cxnSp macro="">
      <xdr:nvCxnSpPr>
        <xdr:cNvPr id="646" name="直線コネクタ 645"/>
        <xdr:cNvCxnSpPr/>
      </xdr:nvCxnSpPr>
      <xdr:spPr>
        <a:xfrm>
          <a:off x="14592300" y="13587986"/>
          <a:ext cx="889000" cy="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43436</xdr:rowOff>
    </xdr:from>
    <xdr:to>
      <xdr:col>21</xdr:col>
      <xdr:colOff>161925</xdr:colOff>
      <xdr:row>79</xdr:row>
      <xdr:rowOff>44450</xdr:rowOff>
    </xdr:to>
    <xdr:cxnSp macro="">
      <xdr:nvCxnSpPr>
        <xdr:cNvPr id="649" name="直線コネクタ 648"/>
        <xdr:cNvCxnSpPr/>
      </xdr:nvCxnSpPr>
      <xdr:spPr>
        <a:xfrm flipV="1">
          <a:off x="13703300" y="13587986"/>
          <a:ext cx="889000" cy="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22817</xdr:rowOff>
    </xdr:from>
    <xdr:to>
      <xdr:col>19</xdr:col>
      <xdr:colOff>644525</xdr:colOff>
      <xdr:row>79</xdr:row>
      <xdr:rowOff>44450</xdr:rowOff>
    </xdr:to>
    <xdr:cxnSp macro="">
      <xdr:nvCxnSpPr>
        <xdr:cNvPr id="652" name="直線コネクタ 651"/>
        <xdr:cNvCxnSpPr/>
      </xdr:nvCxnSpPr>
      <xdr:spPr>
        <a:xfrm>
          <a:off x="12814300" y="13567367"/>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62" name="円/楕円 66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249299" cy="259045"/>
    <xdr:sp macro="" textlink="">
      <xdr:nvSpPr>
        <xdr:cNvPr id="663" name="災害復旧費該当値テキスト"/>
        <xdr:cNvSpPr txBox="1"/>
      </xdr:nvSpPr>
      <xdr:spPr>
        <a:xfrm>
          <a:off x="16370300" y="13509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164345</xdr:rowOff>
    </xdr:from>
    <xdr:to>
      <xdr:col>22</xdr:col>
      <xdr:colOff>415925</xdr:colOff>
      <xdr:row>79</xdr:row>
      <xdr:rowOff>94495</xdr:rowOff>
    </xdr:to>
    <xdr:sp macro="" textlink="">
      <xdr:nvSpPr>
        <xdr:cNvPr id="664" name="円/楕円 663"/>
        <xdr:cNvSpPr/>
      </xdr:nvSpPr>
      <xdr:spPr>
        <a:xfrm>
          <a:off x="15430500" y="135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85622</xdr:rowOff>
    </xdr:from>
    <xdr:ext cx="378565" cy="259045"/>
    <xdr:sp macro="" textlink="">
      <xdr:nvSpPr>
        <xdr:cNvPr id="665" name="テキスト ボックス 664"/>
        <xdr:cNvSpPr txBox="1"/>
      </xdr:nvSpPr>
      <xdr:spPr>
        <a:xfrm>
          <a:off x="15292017" y="13630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164086</xdr:rowOff>
    </xdr:from>
    <xdr:to>
      <xdr:col>21</xdr:col>
      <xdr:colOff>212725</xdr:colOff>
      <xdr:row>79</xdr:row>
      <xdr:rowOff>94236</xdr:rowOff>
    </xdr:to>
    <xdr:sp macro="" textlink="">
      <xdr:nvSpPr>
        <xdr:cNvPr id="666" name="円/楕円 665"/>
        <xdr:cNvSpPr/>
      </xdr:nvSpPr>
      <xdr:spPr>
        <a:xfrm>
          <a:off x="14541500" y="1353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85363</xdr:rowOff>
    </xdr:from>
    <xdr:ext cx="378565" cy="259045"/>
    <xdr:sp macro="" textlink="">
      <xdr:nvSpPr>
        <xdr:cNvPr id="667" name="テキスト ボックス 666"/>
        <xdr:cNvSpPr txBox="1"/>
      </xdr:nvSpPr>
      <xdr:spPr>
        <a:xfrm>
          <a:off x="14403017" y="13629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8" name="円/楕円 66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9" name="テキスト ボックス 66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143467</xdr:rowOff>
    </xdr:from>
    <xdr:to>
      <xdr:col>18</xdr:col>
      <xdr:colOff>492125</xdr:colOff>
      <xdr:row>79</xdr:row>
      <xdr:rowOff>73617</xdr:rowOff>
    </xdr:to>
    <xdr:sp macro="" textlink="">
      <xdr:nvSpPr>
        <xdr:cNvPr id="670" name="円/楕円 669"/>
        <xdr:cNvSpPr/>
      </xdr:nvSpPr>
      <xdr:spPr>
        <a:xfrm>
          <a:off x="12763500" y="135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64744</xdr:rowOff>
    </xdr:from>
    <xdr:ext cx="469744" cy="259045"/>
    <xdr:sp macro="" textlink="">
      <xdr:nvSpPr>
        <xdr:cNvPr id="671" name="テキスト ボックス 670"/>
        <xdr:cNvSpPr txBox="1"/>
      </xdr:nvSpPr>
      <xdr:spPr>
        <a:xfrm>
          <a:off x="12579427" y="1360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41064</xdr:rowOff>
    </xdr:from>
    <xdr:to>
      <xdr:col>23</xdr:col>
      <xdr:colOff>517525</xdr:colOff>
      <xdr:row>96</xdr:row>
      <xdr:rowOff>136685</xdr:rowOff>
    </xdr:to>
    <xdr:cxnSp macro="">
      <xdr:nvCxnSpPr>
        <xdr:cNvPr id="702" name="直線コネクタ 701"/>
        <xdr:cNvCxnSpPr/>
      </xdr:nvCxnSpPr>
      <xdr:spPr>
        <a:xfrm flipV="1">
          <a:off x="15481300" y="16500264"/>
          <a:ext cx="838200" cy="9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94438</xdr:rowOff>
    </xdr:from>
    <xdr:to>
      <xdr:col>22</xdr:col>
      <xdr:colOff>365125</xdr:colOff>
      <xdr:row>96</xdr:row>
      <xdr:rowOff>136685</xdr:rowOff>
    </xdr:to>
    <xdr:cxnSp macro="">
      <xdr:nvCxnSpPr>
        <xdr:cNvPr id="705" name="直線コネクタ 704"/>
        <xdr:cNvCxnSpPr/>
      </xdr:nvCxnSpPr>
      <xdr:spPr>
        <a:xfrm>
          <a:off x="14592300" y="16553638"/>
          <a:ext cx="889000" cy="4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87601</xdr:rowOff>
    </xdr:from>
    <xdr:to>
      <xdr:col>21</xdr:col>
      <xdr:colOff>161925</xdr:colOff>
      <xdr:row>96</xdr:row>
      <xdr:rowOff>94438</xdr:rowOff>
    </xdr:to>
    <xdr:cxnSp macro="">
      <xdr:nvCxnSpPr>
        <xdr:cNvPr id="708" name="直線コネクタ 707"/>
        <xdr:cNvCxnSpPr/>
      </xdr:nvCxnSpPr>
      <xdr:spPr>
        <a:xfrm>
          <a:off x="13703300" y="16546801"/>
          <a:ext cx="889000" cy="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69095</xdr:rowOff>
    </xdr:from>
    <xdr:to>
      <xdr:col>19</xdr:col>
      <xdr:colOff>644525</xdr:colOff>
      <xdr:row>96</xdr:row>
      <xdr:rowOff>87601</xdr:rowOff>
    </xdr:to>
    <xdr:cxnSp macro="">
      <xdr:nvCxnSpPr>
        <xdr:cNvPr id="711" name="直線コネクタ 710"/>
        <xdr:cNvCxnSpPr/>
      </xdr:nvCxnSpPr>
      <xdr:spPr>
        <a:xfrm>
          <a:off x="12814300" y="16528295"/>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161714</xdr:rowOff>
    </xdr:from>
    <xdr:to>
      <xdr:col>23</xdr:col>
      <xdr:colOff>568325</xdr:colOff>
      <xdr:row>96</xdr:row>
      <xdr:rowOff>91864</xdr:rowOff>
    </xdr:to>
    <xdr:sp macro="" textlink="">
      <xdr:nvSpPr>
        <xdr:cNvPr id="721" name="円/楕円 720"/>
        <xdr:cNvSpPr/>
      </xdr:nvSpPr>
      <xdr:spPr>
        <a:xfrm>
          <a:off x="16268700" y="1644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140141</xdr:rowOff>
    </xdr:from>
    <xdr:ext cx="534377" cy="259045"/>
    <xdr:sp macro="" textlink="">
      <xdr:nvSpPr>
        <xdr:cNvPr id="722" name="公債費該当値テキスト"/>
        <xdr:cNvSpPr txBox="1"/>
      </xdr:nvSpPr>
      <xdr:spPr>
        <a:xfrm>
          <a:off x="16370300" y="164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52,561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85885</xdr:rowOff>
    </xdr:from>
    <xdr:to>
      <xdr:col>22</xdr:col>
      <xdr:colOff>415925</xdr:colOff>
      <xdr:row>97</xdr:row>
      <xdr:rowOff>16035</xdr:rowOff>
    </xdr:to>
    <xdr:sp macro="" textlink="">
      <xdr:nvSpPr>
        <xdr:cNvPr id="723" name="円/楕円 722"/>
        <xdr:cNvSpPr/>
      </xdr:nvSpPr>
      <xdr:spPr>
        <a:xfrm>
          <a:off x="15430500" y="165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7162</xdr:rowOff>
    </xdr:from>
    <xdr:ext cx="534377" cy="259045"/>
    <xdr:sp macro="" textlink="">
      <xdr:nvSpPr>
        <xdr:cNvPr id="724" name="テキスト ボックス 723"/>
        <xdr:cNvSpPr txBox="1"/>
      </xdr:nvSpPr>
      <xdr:spPr>
        <a:xfrm>
          <a:off x="15214111" y="1663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43638</xdr:rowOff>
    </xdr:from>
    <xdr:to>
      <xdr:col>21</xdr:col>
      <xdr:colOff>212725</xdr:colOff>
      <xdr:row>96</xdr:row>
      <xdr:rowOff>145238</xdr:rowOff>
    </xdr:to>
    <xdr:sp macro="" textlink="">
      <xdr:nvSpPr>
        <xdr:cNvPr id="725" name="円/楕円 724"/>
        <xdr:cNvSpPr/>
      </xdr:nvSpPr>
      <xdr:spPr>
        <a:xfrm>
          <a:off x="14541500" y="1650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136365</xdr:rowOff>
    </xdr:from>
    <xdr:ext cx="534377" cy="259045"/>
    <xdr:sp macro="" textlink="">
      <xdr:nvSpPr>
        <xdr:cNvPr id="726" name="テキスト ボックス 725"/>
        <xdr:cNvSpPr txBox="1"/>
      </xdr:nvSpPr>
      <xdr:spPr>
        <a:xfrm>
          <a:off x="14325111" y="1659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36801</xdr:rowOff>
    </xdr:from>
    <xdr:to>
      <xdr:col>20</xdr:col>
      <xdr:colOff>9525</xdr:colOff>
      <xdr:row>96</xdr:row>
      <xdr:rowOff>138401</xdr:rowOff>
    </xdr:to>
    <xdr:sp macro="" textlink="">
      <xdr:nvSpPr>
        <xdr:cNvPr id="727" name="円/楕円 726"/>
        <xdr:cNvSpPr/>
      </xdr:nvSpPr>
      <xdr:spPr>
        <a:xfrm>
          <a:off x="13652500" y="1649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129528</xdr:rowOff>
    </xdr:from>
    <xdr:ext cx="534377" cy="259045"/>
    <xdr:sp macro="" textlink="">
      <xdr:nvSpPr>
        <xdr:cNvPr id="728" name="テキスト ボックス 727"/>
        <xdr:cNvSpPr txBox="1"/>
      </xdr:nvSpPr>
      <xdr:spPr>
        <a:xfrm>
          <a:off x="13436111" y="1658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48,286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18295</xdr:rowOff>
    </xdr:from>
    <xdr:to>
      <xdr:col>18</xdr:col>
      <xdr:colOff>492125</xdr:colOff>
      <xdr:row>96</xdr:row>
      <xdr:rowOff>119895</xdr:rowOff>
    </xdr:to>
    <xdr:sp macro="" textlink="">
      <xdr:nvSpPr>
        <xdr:cNvPr id="729" name="円/楕円 728"/>
        <xdr:cNvSpPr/>
      </xdr:nvSpPr>
      <xdr:spPr>
        <a:xfrm>
          <a:off x="12763500" y="1647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111022</xdr:rowOff>
    </xdr:from>
    <xdr:ext cx="534377" cy="259045"/>
    <xdr:sp macro="" textlink="">
      <xdr:nvSpPr>
        <xdr:cNvPr id="730" name="テキスト ボックス 729"/>
        <xdr:cNvSpPr txBox="1"/>
      </xdr:nvSpPr>
      <xdr:spPr>
        <a:xfrm>
          <a:off x="12547111" y="1657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52</xdr:row>
      <xdr:rowOff>167132</xdr:rowOff>
    </xdr:from>
    <xdr:to>
      <xdr:col>32</xdr:col>
      <xdr:colOff>187325</xdr:colOff>
      <xdr:row>58</xdr:row>
      <xdr:rowOff>139700</xdr:rowOff>
    </xdr:to>
    <xdr:cxnSp macro="">
      <xdr:nvCxnSpPr>
        <xdr:cNvPr id="814" name="直線コネクタ 813"/>
        <xdr:cNvCxnSpPr/>
      </xdr:nvCxnSpPr>
      <xdr:spPr>
        <a:xfrm flipV="1">
          <a:off x="21323300" y="9082532"/>
          <a:ext cx="838200" cy="100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35323</xdr:rowOff>
    </xdr:from>
    <xdr:ext cx="249299" cy="259045"/>
    <xdr:sp macro="" textlink="">
      <xdr:nvSpPr>
        <xdr:cNvPr id="815" name="前年度繰上充用金平均値テキスト"/>
        <xdr:cNvSpPr txBox="1"/>
      </xdr:nvSpPr>
      <xdr:spPr>
        <a:xfrm>
          <a:off x="22212300" y="9979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52</xdr:row>
      <xdr:rowOff>116332</xdr:rowOff>
    </xdr:from>
    <xdr:to>
      <xdr:col>32</xdr:col>
      <xdr:colOff>238125</xdr:colOff>
      <xdr:row>53</xdr:row>
      <xdr:rowOff>46482</xdr:rowOff>
    </xdr:to>
    <xdr:sp macro="" textlink="">
      <xdr:nvSpPr>
        <xdr:cNvPr id="833" name="円/楕円 832"/>
        <xdr:cNvSpPr/>
      </xdr:nvSpPr>
      <xdr:spPr>
        <a:xfrm>
          <a:off x="22110700" y="903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52</xdr:row>
      <xdr:rowOff>31259</xdr:rowOff>
    </xdr:from>
    <xdr:ext cx="378565" cy="259045"/>
    <xdr:sp macro="" textlink="">
      <xdr:nvSpPr>
        <xdr:cNvPr id="834" name="前年度繰上充用金該当値テキスト"/>
        <xdr:cNvSpPr txBox="1"/>
      </xdr:nvSpPr>
      <xdr:spPr>
        <a:xfrm>
          <a:off x="22212300" y="894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ja-JP" altLang="en-US" sz="1100">
              <a:solidFill>
                <a:schemeClr val="dk1"/>
              </a:solidFill>
              <a:effectLst/>
              <a:latin typeface="+mn-lt"/>
              <a:ea typeface="+mn-ea"/>
              <a:cs typeface="+mn-cs"/>
            </a:rPr>
            <a:t>１８６，０７０</a:t>
          </a:r>
          <a:r>
            <a:rPr kumimoji="1" lang="ja-JP" altLang="ja-JP" sz="1100">
              <a:solidFill>
                <a:schemeClr val="dk1"/>
              </a:solidFill>
              <a:effectLst/>
              <a:latin typeface="+mn-lt"/>
              <a:ea typeface="+mn-ea"/>
              <a:cs typeface="+mn-cs"/>
            </a:rPr>
            <a:t>円となっている。これは、第３子以降保育料無料化や食の自立支援事業など児童福祉や生涯現役社会づくりに政策的に取り組み、扶助費が高止まりしているためである。</a:t>
          </a:r>
          <a:endParaRPr lang="ja-JP" altLang="ja-JP" sz="1400">
            <a:effectLst/>
          </a:endParaRPr>
        </a:p>
        <a:p>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は、住民一人当たり、</a:t>
          </a:r>
          <a:r>
            <a:rPr kumimoji="1" lang="ja-JP" altLang="en-US" sz="1100">
              <a:solidFill>
                <a:schemeClr val="dk1"/>
              </a:solidFill>
              <a:effectLst/>
              <a:latin typeface="+mn-lt"/>
              <a:ea typeface="+mn-ea"/>
              <a:cs typeface="+mn-cs"/>
            </a:rPr>
            <a:t>５２，５６１</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据置期間圧縮等による償還元金の増及び繰上償還元金の増によるものである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財政調整基金残高は、平成１９年度以降増加傾向にあり</a:t>
          </a:r>
          <a:r>
            <a:rPr lang="ja-JP" altLang="en-US" sz="1100" b="0" i="0" baseline="0">
              <a:solidFill>
                <a:schemeClr val="dk1"/>
              </a:solidFill>
              <a:effectLst/>
              <a:latin typeface="+mn-lt"/>
              <a:ea typeface="+mn-ea"/>
              <a:cs typeface="+mn-cs"/>
            </a:rPr>
            <a:t>平成２８年度は取崩しを行ったものの今年度末残高は</a:t>
          </a:r>
          <a:r>
            <a:rPr lang="ja-JP" altLang="ja-JP" sz="1100" b="0" i="0" baseline="0">
              <a:solidFill>
                <a:schemeClr val="dk1"/>
              </a:solidFill>
              <a:effectLst/>
              <a:latin typeface="+mn-lt"/>
              <a:ea typeface="+mn-ea"/>
              <a:cs typeface="+mn-cs"/>
            </a:rPr>
            <a:t>約１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億円となっている。これは、庁舎の耐震化、防災行政無線の戸別受信機の整備等、今後の大型事業に備えるためである。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実質収支額は、</a:t>
          </a:r>
          <a:r>
            <a:rPr kumimoji="1" lang="ja-JP" altLang="ja-JP" sz="1100">
              <a:solidFill>
                <a:schemeClr val="dk1"/>
              </a:solidFill>
              <a:effectLst/>
              <a:latin typeface="+mn-lt"/>
              <a:ea typeface="+mn-ea"/>
              <a:cs typeface="+mn-cs"/>
            </a:rPr>
            <a:t>第３子以降保育料無料化や介護予防事業の充実等により扶助費が増加し</a:t>
          </a:r>
          <a:r>
            <a:rPr lang="ja-JP" altLang="ja-JP" sz="1100" b="0" i="0" baseline="0">
              <a:solidFill>
                <a:schemeClr val="dk1"/>
              </a:solidFill>
              <a:effectLst/>
              <a:latin typeface="+mn-lt"/>
              <a:ea typeface="+mn-ea"/>
              <a:cs typeface="+mn-cs"/>
            </a:rPr>
            <a:t>財政調整基金を取り崩すこととなったが</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償還額以上に借入を実施しないなど継続的な公債費削減の取り組み等により、継続的に黒字となっている。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実質単年度収支については、平成２６年度から赤字となってい</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。国民健康保険事業特別会計への繰出金の増や扶助費の増加傾向は変わらないが</a:t>
          </a:r>
          <a:r>
            <a:rPr lang="ja-JP" altLang="en-US" sz="1100" b="0" i="0" baseline="0">
              <a:solidFill>
                <a:schemeClr val="dk1"/>
              </a:solidFill>
              <a:effectLst/>
              <a:latin typeface="+mn-lt"/>
              <a:ea typeface="+mn-ea"/>
              <a:cs typeface="+mn-cs"/>
            </a:rPr>
            <a:t>、継続して実施してきた繰上償還により、利子の抑制を実現するなど</a:t>
          </a:r>
          <a:r>
            <a:rPr lang="ja-JP" altLang="ja-JP" sz="1100" b="0" i="0" baseline="0">
              <a:solidFill>
                <a:schemeClr val="dk1"/>
              </a:solidFill>
              <a:effectLst/>
              <a:latin typeface="+mn-lt"/>
              <a:ea typeface="+mn-ea"/>
              <a:cs typeface="+mn-cs"/>
            </a:rPr>
            <a:t>継続的な経費削減の取り組みにより、実質単年度収支</a:t>
          </a:r>
          <a:r>
            <a:rPr lang="ja-JP" altLang="en-US" sz="1100" b="0" i="0" baseline="0">
              <a:solidFill>
                <a:schemeClr val="dk1"/>
              </a:solidFill>
              <a:effectLst/>
              <a:latin typeface="+mn-lt"/>
              <a:ea typeface="+mn-ea"/>
              <a:cs typeface="+mn-cs"/>
            </a:rPr>
            <a:t>を黒字と</a:t>
          </a:r>
          <a:r>
            <a:rPr lang="ja-JP" altLang="ja-JP" sz="1100" b="0" i="0" baseline="0">
              <a:solidFill>
                <a:schemeClr val="dk1"/>
              </a:solidFill>
              <a:effectLst/>
              <a:latin typeface="+mn-lt"/>
              <a:ea typeface="+mn-ea"/>
              <a:cs typeface="+mn-cs"/>
            </a:rPr>
            <a:t>することができた。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福岡県豊前市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平成２６年度までは、住宅新築資金等貸付事業特別会計のみが赤字となっていたが、平成２７年度から高額な薬剤や</a:t>
          </a:r>
          <a:r>
            <a:rPr lang="en-US" altLang="ja-JP" sz="1100" b="0" i="0" baseline="0">
              <a:solidFill>
                <a:schemeClr val="dk1"/>
              </a:solidFill>
              <a:effectLst/>
              <a:latin typeface="+mn-lt"/>
              <a:ea typeface="+mn-ea"/>
              <a:cs typeface="+mn-cs"/>
            </a:rPr>
            <a:t>C</a:t>
          </a:r>
          <a:r>
            <a:rPr lang="ja-JP" altLang="ja-JP" sz="1100" b="0" i="0" baseline="0">
              <a:solidFill>
                <a:schemeClr val="dk1"/>
              </a:solidFill>
              <a:effectLst/>
              <a:latin typeface="+mn-lt"/>
              <a:ea typeface="+mn-ea"/>
              <a:cs typeface="+mn-cs"/>
            </a:rPr>
            <a:t>型肝炎新薬の影響により国民健康保険事業特別会計も赤字となった。しかし、その他の会計が黒字であるため、連結実質赤字比率は発生していない。今後、住宅新築資金等貸付事業特別会計の赤字額は減少していくものの、国民健康保険事業特別会計は高額な薬剤等による同様の状況が続くものと推測される</a:t>
          </a:r>
          <a:r>
            <a:rPr lang="ja-JP" altLang="en-US" sz="1100" b="0" i="0" baseline="0">
              <a:solidFill>
                <a:schemeClr val="dk1"/>
              </a:solidFill>
              <a:effectLst/>
              <a:latin typeface="+mn-lt"/>
              <a:ea typeface="+mn-ea"/>
              <a:cs typeface="+mn-cs"/>
            </a:rPr>
            <a:t>。平成３０年度からは新たな制度が施行されることに伴い、</a:t>
          </a:r>
          <a:r>
            <a:rPr lang="ja-JP" altLang="ja-JP" sz="1100" b="0" i="0" baseline="0">
              <a:solidFill>
                <a:schemeClr val="dk1"/>
              </a:solidFill>
              <a:effectLst/>
              <a:latin typeface="+mn-lt"/>
              <a:ea typeface="+mn-ea"/>
              <a:cs typeface="+mn-cs"/>
            </a:rPr>
            <a:t>医療費の適正化や保健事業の重点化により医療費を抑制するなど経費削減に努め、財政健全化に努める。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12166144</v>
      </c>
      <c r="BO4" s="381"/>
      <c r="BP4" s="381"/>
      <c r="BQ4" s="381"/>
      <c r="BR4" s="381"/>
      <c r="BS4" s="381"/>
      <c r="BT4" s="381"/>
      <c r="BU4" s="382"/>
      <c r="BV4" s="380">
        <v>11992542</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0.4</v>
      </c>
      <c r="CU4" s="387"/>
      <c r="CV4" s="387"/>
      <c r="CW4" s="387"/>
      <c r="CX4" s="387"/>
      <c r="CY4" s="387"/>
      <c r="CZ4" s="387"/>
      <c r="DA4" s="388"/>
      <c r="DB4" s="386">
        <v>0.2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12125143</v>
      </c>
      <c r="BO5" s="418"/>
      <c r="BP5" s="418"/>
      <c r="BQ5" s="418"/>
      <c r="BR5" s="418"/>
      <c r="BS5" s="418"/>
      <c r="BT5" s="418"/>
      <c r="BU5" s="419"/>
      <c r="BV5" s="417">
        <v>11953833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96.6</v>
      </c>
      <c r="CU5" s="415"/>
      <c r="CV5" s="415"/>
      <c r="CW5" s="415"/>
      <c r="CX5" s="415"/>
      <c r="CY5" s="415"/>
      <c r="CZ5" s="415"/>
      <c r="DA5" s="416"/>
      <c r="DB5" s="414">
        <v>94.3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41001</v>
      </c>
      <c r="BO6" s="418"/>
      <c r="BP6" s="418"/>
      <c r="BQ6" s="418"/>
      <c r="BR6" s="418"/>
      <c r="BS6" s="418"/>
      <c r="BT6" s="418"/>
      <c r="BU6" s="419"/>
      <c r="BV6" s="417">
        <v>38709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102.3</v>
      </c>
      <c r="CU6" s="455"/>
      <c r="CV6" s="455"/>
      <c r="CW6" s="455"/>
      <c r="CX6" s="455"/>
      <c r="CY6" s="455"/>
      <c r="CZ6" s="455"/>
      <c r="DA6" s="456"/>
      <c r="DB6" s="454">
        <v>100.8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16545</v>
      </c>
      <c r="BO7" s="418"/>
      <c r="BP7" s="418"/>
      <c r="BQ7" s="418"/>
      <c r="BR7" s="418"/>
      <c r="BS7" s="418"/>
      <c r="BT7" s="418"/>
      <c r="BU7" s="419"/>
      <c r="BV7" s="417">
        <v>24492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6910407</v>
      </c>
      <c r="CU7" s="418"/>
      <c r="CV7" s="418"/>
      <c r="CW7" s="418"/>
      <c r="CX7" s="418"/>
      <c r="CY7" s="418"/>
      <c r="CZ7" s="418"/>
      <c r="DA7" s="419"/>
      <c r="DB7" s="417">
        <v>6936504</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24456</v>
      </c>
      <c r="BO8" s="418"/>
      <c r="BP8" s="418"/>
      <c r="BQ8" s="418"/>
      <c r="BR8" s="418"/>
      <c r="BS8" s="418"/>
      <c r="BT8" s="418"/>
      <c r="BU8" s="419"/>
      <c r="BV8" s="417">
        <v>14217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0.49</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25940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10239</v>
      </c>
      <c r="BO9" s="418"/>
      <c r="BP9" s="418"/>
      <c r="BQ9" s="418"/>
      <c r="BR9" s="418"/>
      <c r="BS9" s="418"/>
      <c r="BT9" s="418"/>
      <c r="BU9" s="419"/>
      <c r="BV9" s="417">
        <v>-32256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15.8</v>
      </c>
      <c r="CU9" s="415"/>
      <c r="CV9" s="415"/>
      <c r="CW9" s="415"/>
      <c r="CX9" s="415"/>
      <c r="CY9" s="415"/>
      <c r="CZ9" s="415"/>
      <c r="DA9" s="416"/>
      <c r="DB9" s="414">
        <v>13.4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27031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1662</v>
      </c>
      <c r="BO10" s="418"/>
      <c r="BP10" s="418"/>
      <c r="BQ10" s="418"/>
      <c r="BR10" s="418"/>
      <c r="BS10" s="418"/>
      <c r="BT10" s="418"/>
      <c r="BU10" s="419"/>
      <c r="BV10" s="417">
        <v>1988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206014</v>
      </c>
      <c r="BO11" s="418"/>
      <c r="BP11" s="418"/>
      <c r="BQ11" s="418"/>
      <c r="BR11" s="418"/>
      <c r="BS11" s="418"/>
      <c r="BT11" s="418"/>
      <c r="BU11" s="419"/>
      <c r="BV11" s="417">
        <v>25089</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26375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190000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26156</v>
      </c>
      <c r="S13" s="499"/>
      <c r="T13" s="499"/>
      <c r="U13" s="499"/>
      <c r="V13" s="500"/>
      <c r="W13" s="433" t="s">
        <v>124</v>
      </c>
      <c r="X13" s="434"/>
      <c r="Y13" s="434"/>
      <c r="Z13" s="434"/>
      <c r="AA13" s="434"/>
      <c r="AB13" s="424"/>
      <c r="AC13" s="468">
        <v>714</v>
      </c>
      <c r="AD13" s="469"/>
      <c r="AE13" s="469"/>
      <c r="AF13" s="469"/>
      <c r="AG13" s="508"/>
      <c r="AH13" s="468">
        <v>844</v>
      </c>
      <c r="AI13" s="469"/>
      <c r="AJ13" s="469"/>
      <c r="AK13" s="469"/>
      <c r="AL13" s="470"/>
      <c r="AM13" s="446" t="s">
        <v>125</v>
      </c>
      <c r="AN13" s="447"/>
      <c r="AO13" s="447"/>
      <c r="AP13" s="447"/>
      <c r="AQ13" s="447"/>
      <c r="AR13" s="447"/>
      <c r="AS13" s="447"/>
      <c r="AT13" s="448"/>
      <c r="AU13" s="449" t="s">
        <v>119</v>
      </c>
      <c r="AV13" s="450"/>
      <c r="AW13" s="450"/>
      <c r="AX13" s="450"/>
      <c r="AY13" s="451" t="s">
        <v>126</v>
      </c>
      <c r="AZ13" s="452"/>
      <c r="BA13" s="452"/>
      <c r="BB13" s="452"/>
      <c r="BC13" s="452"/>
      <c r="BD13" s="452"/>
      <c r="BE13" s="452"/>
      <c r="BF13" s="452"/>
      <c r="BG13" s="452"/>
      <c r="BH13" s="452"/>
      <c r="BI13" s="452"/>
      <c r="BJ13" s="452"/>
      <c r="BK13" s="452"/>
      <c r="BL13" s="452"/>
      <c r="BM13" s="453"/>
      <c r="BN13" s="417">
        <v>27915</v>
      </c>
      <c r="BO13" s="418"/>
      <c r="BP13" s="418"/>
      <c r="BQ13" s="418"/>
      <c r="BR13" s="418"/>
      <c r="BS13" s="418"/>
      <c r="BT13" s="418"/>
      <c r="BU13" s="419"/>
      <c r="BV13" s="417">
        <v>-5179</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8.9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26591</v>
      </c>
      <c r="S14" s="499"/>
      <c r="T14" s="499"/>
      <c r="U14" s="499"/>
      <c r="V14" s="500"/>
      <c r="W14" s="407"/>
      <c r="X14" s="408"/>
      <c r="Y14" s="408"/>
      <c r="Z14" s="408"/>
      <c r="AA14" s="408"/>
      <c r="AB14" s="397"/>
      <c r="AC14" s="501">
        <v>6.4</v>
      </c>
      <c r="AD14" s="502"/>
      <c r="AE14" s="502"/>
      <c r="AF14" s="502"/>
      <c r="AG14" s="503"/>
      <c r="AH14" s="501">
        <v>7.2</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60.4</v>
      </c>
      <c r="CU14" s="513"/>
      <c r="CV14" s="513"/>
      <c r="CW14" s="513"/>
      <c r="CX14" s="513"/>
      <c r="CY14" s="513"/>
      <c r="CZ14" s="513"/>
      <c r="DA14" s="514"/>
      <c r="DB14" s="512">
        <v>65.2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26389</v>
      </c>
      <c r="S15" s="499"/>
      <c r="T15" s="499"/>
      <c r="U15" s="499"/>
      <c r="V15" s="500"/>
      <c r="W15" s="433" t="s">
        <v>130</v>
      </c>
      <c r="X15" s="434"/>
      <c r="Y15" s="434"/>
      <c r="Z15" s="434"/>
      <c r="AA15" s="434"/>
      <c r="AB15" s="424"/>
      <c r="AC15" s="468">
        <v>3565</v>
      </c>
      <c r="AD15" s="469"/>
      <c r="AE15" s="469"/>
      <c r="AF15" s="469"/>
      <c r="AG15" s="508"/>
      <c r="AH15" s="468">
        <v>3735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2850670</v>
      </c>
      <c r="BO15" s="381"/>
      <c r="BP15" s="381"/>
      <c r="BQ15" s="381"/>
      <c r="BR15" s="381"/>
      <c r="BS15" s="381"/>
      <c r="BT15" s="381"/>
      <c r="BU15" s="382"/>
      <c r="BV15" s="380">
        <v>2837015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31.8</v>
      </c>
      <c r="AD16" s="502"/>
      <c r="AE16" s="502"/>
      <c r="AF16" s="502"/>
      <c r="AG16" s="503"/>
      <c r="AH16" s="501">
        <v>32</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5752454</v>
      </c>
      <c r="BO16" s="418"/>
      <c r="BP16" s="418"/>
      <c r="BQ16" s="418"/>
      <c r="BR16" s="418"/>
      <c r="BS16" s="418"/>
      <c r="BT16" s="418"/>
      <c r="BU16" s="419"/>
      <c r="BV16" s="417">
        <v>5716322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6916</v>
      </c>
      <c r="AD17" s="469"/>
      <c r="AE17" s="469"/>
      <c r="AF17" s="469"/>
      <c r="AG17" s="508"/>
      <c r="AH17" s="468">
        <v>7085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3613571</v>
      </c>
      <c r="BO17" s="418"/>
      <c r="BP17" s="418"/>
      <c r="BQ17" s="418"/>
      <c r="BR17" s="418"/>
      <c r="BS17" s="418"/>
      <c r="BT17" s="418"/>
      <c r="BU17" s="419"/>
      <c r="BV17" s="417">
        <v>3591720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111.1</v>
      </c>
      <c r="M18" s="530"/>
      <c r="N18" s="530"/>
      <c r="O18" s="530"/>
      <c r="P18" s="530"/>
      <c r="Q18" s="530"/>
      <c r="R18" s="531"/>
      <c r="S18" s="531"/>
      <c r="T18" s="531"/>
      <c r="U18" s="531"/>
      <c r="V18" s="532"/>
      <c r="W18" s="435"/>
      <c r="X18" s="436"/>
      <c r="Y18" s="436"/>
      <c r="Z18" s="436"/>
      <c r="AA18" s="436"/>
      <c r="AB18" s="427"/>
      <c r="AC18" s="533">
        <v>61.8</v>
      </c>
      <c r="AD18" s="534"/>
      <c r="AE18" s="534"/>
      <c r="AF18" s="534"/>
      <c r="AG18" s="535"/>
      <c r="AH18" s="533">
        <v>60.7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6913404</v>
      </c>
      <c r="BO18" s="418"/>
      <c r="BP18" s="418"/>
      <c r="BQ18" s="418"/>
      <c r="BR18" s="418"/>
      <c r="BS18" s="418"/>
      <c r="BT18" s="418"/>
      <c r="BU18" s="419"/>
      <c r="BV18" s="417">
        <v>6797372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233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8201936</v>
      </c>
      <c r="BO19" s="418"/>
      <c r="BP19" s="418"/>
      <c r="BQ19" s="418"/>
      <c r="BR19" s="418"/>
      <c r="BS19" s="418"/>
      <c r="BT19" s="418"/>
      <c r="BU19" s="419"/>
      <c r="BV19" s="417">
        <v>8040681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10070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10708227</v>
      </c>
      <c r="BO23" s="418"/>
      <c r="BP23" s="418"/>
      <c r="BQ23" s="418"/>
      <c r="BR23" s="418"/>
      <c r="BS23" s="418"/>
      <c r="BT23" s="418"/>
      <c r="BU23" s="419"/>
      <c r="BV23" s="417">
        <v>10990155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8100</v>
      </c>
      <c r="R24" s="469"/>
      <c r="S24" s="469"/>
      <c r="T24" s="469"/>
      <c r="U24" s="469"/>
      <c r="V24" s="508"/>
      <c r="W24" s="563"/>
      <c r="X24" s="551"/>
      <c r="Y24" s="552"/>
      <c r="Z24" s="467" t="s">
        <v>154</v>
      </c>
      <c r="AA24" s="447"/>
      <c r="AB24" s="447"/>
      <c r="AC24" s="447"/>
      <c r="AD24" s="447"/>
      <c r="AE24" s="447"/>
      <c r="AF24" s="447"/>
      <c r="AG24" s="448"/>
      <c r="AH24" s="468">
        <v>192</v>
      </c>
      <c r="AI24" s="469"/>
      <c r="AJ24" s="469"/>
      <c r="AK24" s="469"/>
      <c r="AL24" s="508"/>
      <c r="AM24" s="468">
        <v>623424</v>
      </c>
      <c r="AN24" s="469"/>
      <c r="AO24" s="469"/>
      <c r="AP24" s="469"/>
      <c r="AQ24" s="469"/>
      <c r="AR24" s="508"/>
      <c r="AS24" s="468">
        <v>3247</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9766208</v>
      </c>
      <c r="BO24" s="418"/>
      <c r="BP24" s="418"/>
      <c r="BQ24" s="418"/>
      <c r="BR24" s="418"/>
      <c r="BS24" s="418"/>
      <c r="BT24" s="418"/>
      <c r="BU24" s="419"/>
      <c r="BV24" s="417">
        <v>9750087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6600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1093547</v>
      </c>
      <c r="BO25" s="381"/>
      <c r="BP25" s="381"/>
      <c r="BQ25" s="381"/>
      <c r="BR25" s="381"/>
      <c r="BS25" s="381"/>
      <c r="BT25" s="381"/>
      <c r="BU25" s="382"/>
      <c r="BV25" s="380">
        <v>1190054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6040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41690</v>
      </c>
      <c r="AN26" s="469"/>
      <c r="AO26" s="469"/>
      <c r="AP26" s="469"/>
      <c r="AQ26" s="469"/>
      <c r="AR26" s="508"/>
      <c r="AS26" s="468">
        <v>3790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4000</v>
      </c>
      <c r="R27" s="469"/>
      <c r="S27" s="469"/>
      <c r="T27" s="469"/>
      <c r="U27" s="469"/>
      <c r="V27" s="508"/>
      <c r="W27" s="563"/>
      <c r="X27" s="551"/>
      <c r="Y27" s="552"/>
      <c r="Z27" s="467" t="s">
        <v>163</v>
      </c>
      <c r="AA27" s="447"/>
      <c r="AB27" s="447"/>
      <c r="AC27" s="447"/>
      <c r="AD27" s="447"/>
      <c r="AE27" s="447"/>
      <c r="AF27" s="447"/>
      <c r="AG27" s="448"/>
      <c r="AH27" s="468">
        <v>2</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275707</v>
      </c>
      <c r="BO27" s="587"/>
      <c r="BP27" s="587"/>
      <c r="BQ27" s="587"/>
      <c r="BR27" s="587"/>
      <c r="BS27" s="587"/>
      <c r="BT27" s="587"/>
      <c r="BU27" s="588"/>
      <c r="BV27" s="586">
        <v>275631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3600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1487451</v>
      </c>
      <c r="BO28" s="381"/>
      <c r="BP28" s="381"/>
      <c r="BQ28" s="381"/>
      <c r="BR28" s="381"/>
      <c r="BS28" s="381"/>
      <c r="BT28" s="381"/>
      <c r="BU28" s="382"/>
      <c r="BV28" s="380">
        <v>1655789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11</v>
      </c>
      <c r="M29" s="469"/>
      <c r="N29" s="469"/>
      <c r="O29" s="469"/>
      <c r="P29" s="508"/>
      <c r="Q29" s="468">
        <v>3300</v>
      </c>
      <c r="R29" s="469"/>
      <c r="S29" s="469"/>
      <c r="T29" s="469"/>
      <c r="U29" s="469"/>
      <c r="V29" s="508"/>
      <c r="W29" s="564"/>
      <c r="X29" s="565"/>
      <c r="Y29" s="566"/>
      <c r="Z29" s="467" t="s">
        <v>171</v>
      </c>
      <c r="AA29" s="447"/>
      <c r="AB29" s="447"/>
      <c r="AC29" s="447"/>
      <c r="AD29" s="447"/>
      <c r="AE29" s="447"/>
      <c r="AF29" s="447"/>
      <c r="AG29" s="448"/>
      <c r="AH29" s="468">
        <v>194</v>
      </c>
      <c r="AI29" s="469"/>
      <c r="AJ29" s="469"/>
      <c r="AK29" s="469"/>
      <c r="AL29" s="508"/>
      <c r="AM29" s="468">
        <v>631502</v>
      </c>
      <c r="AN29" s="469"/>
      <c r="AO29" s="469"/>
      <c r="AP29" s="469"/>
      <c r="AQ29" s="469"/>
      <c r="AR29" s="508"/>
      <c r="AS29" s="468">
        <v>3255</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452996</v>
      </c>
      <c r="BO29" s="418"/>
      <c r="BP29" s="418"/>
      <c r="BQ29" s="418"/>
      <c r="BR29" s="418"/>
      <c r="BS29" s="418"/>
      <c r="BT29" s="418"/>
      <c r="BU29" s="419"/>
      <c r="BV29" s="417">
        <v>452100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564387</v>
      </c>
      <c r="BO30" s="587"/>
      <c r="BP30" s="587"/>
      <c r="BQ30" s="587"/>
      <c r="BR30" s="587"/>
      <c r="BS30" s="587"/>
      <c r="BT30" s="587"/>
      <c r="BU30" s="588"/>
      <c r="BV30" s="586">
        <v>530921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10</v>
      </c>
      <c r="BF34" s="598"/>
      <c r="BG34" s="599" t="str">
        <f>IF('各会計、関係団体の財政状況及び健全化判断比率'!B33="","",'各会計、関係団体の財政状況及び健全化判断比率'!B33)</f>
        <v>工業用地造成事業特別会計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上毛町外一市一町矢方池土木組合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ぶぜん街づくり会社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IF('各会計、関係団体の財政状況及び健全化判断比率'!B31="","",'各会計、関係団体の財政状況及び健全化判断比率'!B31)</f>
        <v>東部地区工業用水道事業会計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豊前広域環境施設組合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豊前市土地開発公社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市営駐車場事業特別会計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IF('各会計、関係団体の財政状況及び健全化判断比率'!B32="","",'各会計、関係団体の財政状況及び健全化判断比率'!B32)</f>
        <v>下水道事業特別会計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吉富町外一市中学校組合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豊前開発環境エネルギー</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バス事業特別会計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福岡県市町村消防団員等公務災害補償組合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豊前市外二町財産組合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京築広域市町村圏事務組合（一般会計）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京築広域市町村圏事務組合（行橋・京都学校給食共同調理施設特別会計）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京築広域市町村圏事務組合（広域圏消防特別会計）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京築広域市町村圏事務組合（行橋京都メディカルセンター特別会計）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豊前市外二町清掃施設組合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t="s">
        <v>528</v>
      </c>
      <c r="G34" s="33" t="s">
        <v>529</v>
      </c>
      <c r="H34" s="33" t="s">
        <v>530</v>
      </c>
      <c r="I34" s="33" t="s">
        <v>531</v>
      </c>
      <c r="J34" s="34" t="s">
        <v>532</v>
      </c>
      <c r="K34" s="22"/>
      <c r="L34" s="22"/>
      <c r="M34" s="22"/>
      <c r="N34" s="22"/>
      <c r="O34" s="22"/>
      <c r="P34" s="22"/>
    </row>
    <row r="35" spans="1:16" ht="39" customHeight="1" x14ac:dyDescent="0.15">
      <c r="A35" s="22"/>
      <c r="B35" s="35"/>
      <c r="C35" s="1178" t="s">
        <v>533</v>
      </c>
      <c r="D35" s="1179"/>
      <c r="E35" s="1180"/>
      <c r="F35" s="36">
        <v>3.93</v>
      </c>
      <c r="G35" s="37">
        <v>1.08</v>
      </c>
      <c r="H35" s="37">
        <v>0.08</v>
      </c>
      <c r="I35" s="37" t="s">
        <v>534</v>
      </c>
      <c r="J35" s="38" t="s">
        <v>535</v>
      </c>
      <c r="K35" s="22"/>
      <c r="L35" s="22"/>
      <c r="M35" s="22"/>
      <c r="N35" s="22"/>
      <c r="O35" s="22"/>
      <c r="P35" s="22"/>
    </row>
    <row r="36" spans="1:16" ht="39" customHeight="1" x14ac:dyDescent="0.15">
      <c r="A36" s="22"/>
      <c r="B36" s="35"/>
      <c r="C36" s="1178" t="s">
        <v>536</v>
      </c>
      <c r="D36" s="1179"/>
      <c r="E36" s="1180"/>
      <c r="F36" s="36">
        <v>4.6100000000000003</v>
      </c>
      <c r="G36" s="37">
        <v>5.0199999999999996</v>
      </c>
      <c r="H36" s="37">
        <v>5.61</v>
      </c>
      <c r="I36" s="37">
        <v>5.57</v>
      </c>
      <c r="J36" s="38">
        <v>5.21</v>
      </c>
      <c r="K36" s="22"/>
      <c r="L36" s="22"/>
      <c r="M36" s="22"/>
      <c r="N36" s="22"/>
      <c r="O36" s="22"/>
      <c r="P36" s="22"/>
    </row>
    <row r="37" spans="1:16" ht="39" customHeight="1" x14ac:dyDescent="0.15">
      <c r="A37" s="22"/>
      <c r="B37" s="35"/>
      <c r="C37" s="1178" t="s">
        <v>537</v>
      </c>
      <c r="D37" s="1179"/>
      <c r="E37" s="1180"/>
      <c r="F37" s="36">
        <v>2.6</v>
      </c>
      <c r="G37" s="37">
        <v>2.83</v>
      </c>
      <c r="H37" s="37">
        <v>3.1</v>
      </c>
      <c r="I37" s="37">
        <v>2.93</v>
      </c>
      <c r="J37" s="38">
        <v>2.27</v>
      </c>
      <c r="K37" s="22"/>
      <c r="L37" s="22"/>
      <c r="M37" s="22"/>
      <c r="N37" s="22"/>
      <c r="O37" s="22"/>
      <c r="P37" s="22"/>
    </row>
    <row r="38" spans="1:16" ht="39" customHeight="1" x14ac:dyDescent="0.15">
      <c r="A38" s="22"/>
      <c r="B38" s="35"/>
      <c r="C38" s="1178" t="s">
        <v>538</v>
      </c>
      <c r="D38" s="1179"/>
      <c r="E38" s="1180"/>
      <c r="F38" s="36">
        <v>0.9</v>
      </c>
      <c r="G38" s="37">
        <v>0.8</v>
      </c>
      <c r="H38" s="37">
        <v>0.86</v>
      </c>
      <c r="I38" s="37">
        <v>0.9</v>
      </c>
      <c r="J38" s="38">
        <v>0.97</v>
      </c>
      <c r="K38" s="22"/>
      <c r="L38" s="22"/>
      <c r="M38" s="22"/>
      <c r="N38" s="22"/>
      <c r="O38" s="22"/>
      <c r="P38" s="22"/>
    </row>
    <row r="39" spans="1:16" ht="39" customHeight="1" x14ac:dyDescent="0.15">
      <c r="A39" s="22"/>
      <c r="B39" s="35"/>
      <c r="C39" s="1178" t="s">
        <v>539</v>
      </c>
      <c r="D39" s="1179"/>
      <c r="E39" s="1180"/>
      <c r="F39" s="36">
        <v>1.79</v>
      </c>
      <c r="G39" s="37">
        <v>1.91</v>
      </c>
      <c r="H39" s="37">
        <v>1.01</v>
      </c>
      <c r="I39" s="37">
        <v>0.48</v>
      </c>
      <c r="J39" s="38">
        <v>0.62</v>
      </c>
      <c r="K39" s="22"/>
      <c r="L39" s="22"/>
      <c r="M39" s="22"/>
      <c r="N39" s="22"/>
      <c r="O39" s="22"/>
      <c r="P39" s="22"/>
    </row>
    <row r="40" spans="1:16" ht="39" customHeight="1" x14ac:dyDescent="0.15">
      <c r="A40" s="22"/>
      <c r="B40" s="35"/>
      <c r="C40" s="1178" t="s">
        <v>540</v>
      </c>
      <c r="D40" s="1179"/>
      <c r="E40" s="1180"/>
      <c r="F40" s="36">
        <v>0.21</v>
      </c>
      <c r="G40" s="37">
        <v>0.18</v>
      </c>
      <c r="H40" s="37">
        <v>0.21</v>
      </c>
      <c r="I40" s="37">
        <v>0.21</v>
      </c>
      <c r="J40" s="38">
        <v>0.22</v>
      </c>
      <c r="K40" s="22"/>
      <c r="L40" s="22"/>
      <c r="M40" s="22"/>
      <c r="N40" s="22"/>
      <c r="O40" s="22"/>
      <c r="P40" s="22"/>
    </row>
    <row r="41" spans="1:16" ht="39" customHeight="1" x14ac:dyDescent="0.15">
      <c r="A41" s="22"/>
      <c r="B41" s="35"/>
      <c r="C41" s="1178" t="s">
        <v>541</v>
      </c>
      <c r="D41" s="1179"/>
      <c r="E41" s="1180"/>
      <c r="F41" s="36">
        <v>0.03</v>
      </c>
      <c r="G41" s="37">
        <v>0.01</v>
      </c>
      <c r="H41" s="37">
        <v>0.05</v>
      </c>
      <c r="I41" s="37">
        <v>0.03</v>
      </c>
      <c r="J41" s="38">
        <v>0.01</v>
      </c>
      <c r="K41" s="22"/>
      <c r="L41" s="22"/>
      <c r="M41" s="22"/>
      <c r="N41" s="22"/>
      <c r="O41" s="22"/>
      <c r="P41" s="22"/>
    </row>
    <row r="42" spans="1:16" ht="39" customHeight="1" x14ac:dyDescent="0.15">
      <c r="A42" s="22"/>
      <c r="B42" s="39"/>
      <c r="C42" s="1178" t="s">
        <v>542</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543</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1234</v>
      </c>
      <c r="L45" s="60">
        <v>1210</v>
      </c>
      <c r="M45" s="60">
        <v>1174</v>
      </c>
      <c r="N45" s="60">
        <v>1139</v>
      </c>
      <c r="O45" s="61">
        <v>1180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249</v>
      </c>
      <c r="L48" s="64">
        <v>248</v>
      </c>
      <c r="M48" s="64">
        <v>255</v>
      </c>
      <c r="N48" s="64">
        <v>251</v>
      </c>
      <c r="O48" s="65">
        <v>324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61</v>
      </c>
      <c r="L49" s="64">
        <v>48</v>
      </c>
      <c r="M49" s="64">
        <v>33</v>
      </c>
      <c r="N49" s="64">
        <v>34</v>
      </c>
      <c r="O49" s="65">
        <v>20</v>
      </c>
      <c r="P49" s="48"/>
      <c r="Q49" s="48"/>
      <c r="R49" s="48"/>
      <c r="S49" s="48"/>
      <c r="T49" s="48"/>
      <c r="U49" s="48"/>
    </row>
    <row r="50" spans="1:21" ht="30.75" customHeight="1" x14ac:dyDescent="0.15">
      <c r="A50" s="48"/>
      <c r="B50" s="1196"/>
      <c r="C50" s="1197"/>
      <c r="D50" s="62"/>
      <c r="E50" s="1188" t="s">
        <v>17</v>
      </c>
      <c r="F50" s="1188"/>
      <c r="G50" s="1188"/>
      <c r="H50" s="1188"/>
      <c r="I50" s="1188"/>
      <c r="J50" s="1189"/>
      <c r="K50" s="63">
        <v>76</v>
      </c>
      <c r="L50" s="64">
        <v>75</v>
      </c>
      <c r="M50" s="64">
        <v>105</v>
      </c>
      <c r="N50" s="64">
        <v>106</v>
      </c>
      <c r="O50" s="65">
        <v>104</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996</v>
      </c>
      <c r="L52" s="64">
        <v>1014</v>
      </c>
      <c r="M52" s="64">
        <v>1060</v>
      </c>
      <c r="N52" s="64">
        <v>1010</v>
      </c>
      <c r="O52" s="65">
        <v>1022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624</v>
      </c>
      <c r="L53" s="69">
        <v>567</v>
      </c>
      <c r="M53" s="69">
        <v>507</v>
      </c>
      <c r="N53" s="69">
        <v>520</v>
      </c>
      <c r="O53" s="70">
        <v>606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11701</v>
      </c>
      <c r="J41" s="83">
        <v>11434</v>
      </c>
      <c r="K41" s="83">
        <v>11087</v>
      </c>
      <c r="L41" s="83">
        <v>10990</v>
      </c>
      <c r="M41" s="84">
        <v>10708</v>
      </c>
    </row>
    <row r="42" spans="2:13" ht="27.75" customHeight="1" x14ac:dyDescent="0.15">
      <c r="B42" s="1204"/>
      <c r="C42" s="1205"/>
      <c r="D42" s="85"/>
      <c r="E42" s="1210" t="s">
        <v>26</v>
      </c>
      <c r="F42" s="1210"/>
      <c r="G42" s="1210"/>
      <c r="H42" s="1211"/>
      <c r="I42" s="86">
        <v>59</v>
      </c>
      <c r="J42" s="87">
        <v>59</v>
      </c>
      <c r="K42" s="87">
        <v>125</v>
      </c>
      <c r="L42" s="87">
        <v>135</v>
      </c>
      <c r="M42" s="88">
        <v>145</v>
      </c>
    </row>
    <row r="43" spans="2:13" ht="27.75" customHeight="1" x14ac:dyDescent="0.15">
      <c r="B43" s="1204"/>
      <c r="C43" s="1205"/>
      <c r="D43" s="85"/>
      <c r="E43" s="1210" t="s">
        <v>27</v>
      </c>
      <c r="F43" s="1210"/>
      <c r="G43" s="1210"/>
      <c r="H43" s="1211"/>
      <c r="I43" s="86">
        <v>3592</v>
      </c>
      <c r="J43" s="87">
        <v>3401</v>
      </c>
      <c r="K43" s="87">
        <v>3555</v>
      </c>
      <c r="L43" s="87">
        <v>3537</v>
      </c>
      <c r="M43" s="88">
        <v>3334</v>
      </c>
    </row>
    <row r="44" spans="2:13" ht="27.75" customHeight="1" x14ac:dyDescent="0.15">
      <c r="B44" s="1204"/>
      <c r="C44" s="1205"/>
      <c r="D44" s="85"/>
      <c r="E44" s="1210" t="s">
        <v>28</v>
      </c>
      <c r="F44" s="1210"/>
      <c r="G44" s="1210"/>
      <c r="H44" s="1211"/>
      <c r="I44" s="86">
        <v>896</v>
      </c>
      <c r="J44" s="87">
        <v>799</v>
      </c>
      <c r="K44" s="87">
        <v>775</v>
      </c>
      <c r="L44" s="87">
        <v>670</v>
      </c>
      <c r="M44" s="88">
        <v>550</v>
      </c>
    </row>
    <row r="45" spans="2:13" ht="27.75" customHeight="1" x14ac:dyDescent="0.15">
      <c r="B45" s="1204"/>
      <c r="C45" s="1205"/>
      <c r="D45" s="85"/>
      <c r="E45" s="1210" t="s">
        <v>29</v>
      </c>
      <c r="F45" s="1210"/>
      <c r="G45" s="1210"/>
      <c r="H45" s="1211"/>
      <c r="I45" s="86">
        <v>1917</v>
      </c>
      <c r="J45" s="87">
        <v>1988</v>
      </c>
      <c r="K45" s="87">
        <v>1951</v>
      </c>
      <c r="L45" s="87">
        <v>1773</v>
      </c>
      <c r="M45" s="88">
        <v>1795</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2767</v>
      </c>
      <c r="J50" s="87">
        <v>2886</v>
      </c>
      <c r="K50" s="87">
        <v>2822</v>
      </c>
      <c r="L50" s="87">
        <v>2879</v>
      </c>
      <c r="M50" s="88">
        <v>2712</v>
      </c>
    </row>
    <row r="51" spans="2:13" ht="27.75" customHeight="1" x14ac:dyDescent="0.15">
      <c r="B51" s="1204"/>
      <c r="C51" s="1205"/>
      <c r="D51" s="85"/>
      <c r="E51" s="1210" t="s">
        <v>36</v>
      </c>
      <c r="F51" s="1210"/>
      <c r="G51" s="1210"/>
      <c r="H51" s="1211"/>
      <c r="I51" s="86">
        <v>811</v>
      </c>
      <c r="J51" s="87">
        <v>761</v>
      </c>
      <c r="K51" s="87">
        <v>709</v>
      </c>
      <c r="L51" s="87">
        <v>657</v>
      </c>
      <c r="M51" s="88">
        <v>697</v>
      </c>
    </row>
    <row r="52" spans="2:13" ht="27.75" customHeight="1" x14ac:dyDescent="0.15">
      <c r="B52" s="1206"/>
      <c r="C52" s="1207"/>
      <c r="D52" s="85"/>
      <c r="E52" s="1210" t="s">
        <v>37</v>
      </c>
      <c r="F52" s="1210"/>
      <c r="G52" s="1210"/>
      <c r="H52" s="1211"/>
      <c r="I52" s="86">
        <v>9841</v>
      </c>
      <c r="J52" s="87">
        <v>9864</v>
      </c>
      <c r="K52" s="87">
        <v>9664</v>
      </c>
      <c r="L52" s="87">
        <v>9646</v>
      </c>
      <c r="M52" s="88">
        <v>9507</v>
      </c>
    </row>
    <row r="53" spans="2:13" ht="27.75" customHeight="1" thickBot="1" x14ac:dyDescent="0.2">
      <c r="B53" s="1217" t="s">
        <v>21</v>
      </c>
      <c r="C53" s="1218"/>
      <c r="D53" s="92"/>
      <c r="E53" s="1219" t="s">
        <v>38</v>
      </c>
      <c r="F53" s="1219"/>
      <c r="G53" s="1219"/>
      <c r="H53" s="1220"/>
      <c r="I53" s="93">
        <v>4746</v>
      </c>
      <c r="J53" s="94">
        <v>4169</v>
      </c>
      <c r="K53" s="94">
        <v>4299</v>
      </c>
      <c r="L53" s="94">
        <v>3922</v>
      </c>
      <c r="M53" s="95">
        <v>3615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575</v>
      </c>
      <c r="I42" s="354"/>
      <c r="J42" s="354"/>
      <c r="K42" s="354"/>
      <c r="L42" s="246"/>
      <c r="M42" s="246"/>
      <c r="N42" s="246"/>
      <c r="O42" s="246"/>
    </row>
    <row r="43" spans="2:17" x14ac:dyDescent="0.15">
      <c r="B43" s="250"/>
      <c r="C43" s="246"/>
      <c r="D43" s="246"/>
      <c r="E43" s="246"/>
      <c r="F43" s="246"/>
      <c r="G43" s="1221" t="s">
        <v>576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577</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578</v>
      </c>
      <c r="H51" s="1234"/>
      <c r="I51" s="1239" t="s">
        <v>579</v>
      </c>
      <c r="J51" s="1239"/>
      <c r="K51" s="1241"/>
      <c r="L51" s="1241"/>
      <c r="M51" s="1241"/>
      <c r="N51" s="1242">
        <v>65.2</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580</v>
      </c>
      <c r="J53" s="1243"/>
      <c r="K53" s="1250"/>
      <c r="L53" s="1250"/>
      <c r="M53" s="1250"/>
      <c r="N53" s="1252">
        <v>48.4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581</v>
      </c>
      <c r="H55" s="1245"/>
      <c r="I55" s="1243" t="s">
        <v>579</v>
      </c>
      <c r="J55" s="1243"/>
      <c r="K55" s="1241"/>
      <c r="L55" s="1241"/>
      <c r="M55" s="1241"/>
      <c r="N55" s="1242">
        <v>56.8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580</v>
      </c>
      <c r="J57" s="1253"/>
      <c r="K57" s="1250"/>
      <c r="L57" s="1250"/>
      <c r="M57" s="1250"/>
      <c r="N57" s="1252">
        <v>54</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582</v>
      </c>
      <c r="C63" s="246"/>
      <c r="D63" s="246"/>
      <c r="E63" s="246"/>
      <c r="F63" s="246"/>
      <c r="G63" s="246"/>
      <c r="H63" s="246"/>
      <c r="I63" s="246"/>
      <c r="J63" s="246"/>
      <c r="K63" s="246"/>
      <c r="L63" s="246"/>
      <c r="M63" s="246"/>
      <c r="N63" s="246"/>
      <c r="O63" s="246"/>
    </row>
    <row r="64" spans="1:17" x14ac:dyDescent="0.15">
      <c r="B64" s="250"/>
      <c r="C64" s="246"/>
      <c r="D64" s="246"/>
      <c r="E64" s="246"/>
      <c r="F64" s="246"/>
      <c r="G64" s="353" t="s">
        <v>575</v>
      </c>
      <c r="I64" s="354"/>
      <c r="J64" s="354"/>
      <c r="K64" s="354"/>
      <c r="L64" s="246"/>
      <c r="M64" s="246"/>
      <c r="N64" s="246"/>
      <c r="O64" s="246"/>
    </row>
    <row r="65" spans="2:30" x14ac:dyDescent="0.15">
      <c r="B65" s="250"/>
      <c r="C65" s="246"/>
      <c r="D65" s="246"/>
      <c r="E65" s="246"/>
      <c r="F65" s="246"/>
      <c r="G65" s="1221" t="s">
        <v>583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584</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578</v>
      </c>
      <c r="H73" s="1234"/>
      <c r="I73" s="1239" t="s">
        <v>579</v>
      </c>
      <c r="J73" s="1239"/>
      <c r="K73" s="1254">
        <v>79.8</v>
      </c>
      <c r="L73" s="1254">
        <v>70</v>
      </c>
      <c r="M73" s="1242">
        <v>73.7</v>
      </c>
      <c r="N73" s="1242">
        <v>65.2</v>
      </c>
      <c r="O73" s="1242">
        <v>60.4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585</v>
      </c>
      <c r="J75" s="1243"/>
      <c r="K75" s="1252">
        <v>11.9</v>
      </c>
      <c r="L75" s="1252">
        <v>10.7</v>
      </c>
      <c r="M75" s="1252">
        <v>9.5</v>
      </c>
      <c r="N75" s="1252">
        <v>8.9</v>
      </c>
      <c r="O75" s="1252">
        <v>9.1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581</v>
      </c>
      <c r="H77" s="1245"/>
      <c r="I77" s="1243" t="s">
        <v>579</v>
      </c>
      <c r="J77" s="1243"/>
      <c r="K77" s="1254">
        <v>76.2</v>
      </c>
      <c r="L77" s="1254">
        <v>65.3</v>
      </c>
      <c r="M77" s="1242">
        <v>60.8</v>
      </c>
      <c r="N77" s="1242">
        <v>56.8</v>
      </c>
      <c r="O77" s="1242">
        <v>52.3</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585</v>
      </c>
      <c r="J79" s="1253"/>
      <c r="K79" s="1256">
        <v>12.8</v>
      </c>
      <c r="L79" s="1256">
        <v>12</v>
      </c>
      <c r="M79" s="1256">
        <v>11.1</v>
      </c>
      <c r="N79" s="1256">
        <v>10.199999999999999</v>
      </c>
      <c r="O79" s="1256">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59373</v>
      </c>
      <c r="E3" s="118"/>
      <c r="F3" s="119">
        <v>75709</v>
      </c>
      <c r="G3" s="120"/>
      <c r="H3" s="121"/>
    </row>
    <row r="4" spans="1:8" x14ac:dyDescent="0.15">
      <c r="A4" s="122"/>
      <c r="B4" s="123"/>
      <c r="C4" s="124"/>
      <c r="D4" s="125">
        <v>32465</v>
      </c>
      <c r="E4" s="126"/>
      <c r="F4" s="127">
        <v>35212</v>
      </c>
      <c r="G4" s="128"/>
      <c r="H4" s="129"/>
    </row>
    <row r="5" spans="1:8" x14ac:dyDescent="0.15">
      <c r="A5" s="110" t="s">
        <v>514</v>
      </c>
      <c r="B5" s="115"/>
      <c r="C5" s="116"/>
      <c r="D5" s="117">
        <v>53315</v>
      </c>
      <c r="E5" s="118"/>
      <c r="F5" s="119">
        <v>90961</v>
      </c>
      <c r="G5" s="120"/>
      <c r="H5" s="121"/>
    </row>
    <row r="6" spans="1:8" x14ac:dyDescent="0.15">
      <c r="A6" s="122"/>
      <c r="B6" s="123"/>
      <c r="C6" s="124"/>
      <c r="D6" s="125">
        <v>27192</v>
      </c>
      <c r="E6" s="126"/>
      <c r="F6" s="127">
        <v>37720</v>
      </c>
      <c r="G6" s="128"/>
      <c r="H6" s="129"/>
    </row>
    <row r="7" spans="1:8" x14ac:dyDescent="0.15">
      <c r="A7" s="110" t="s">
        <v>515</v>
      </c>
      <c r="B7" s="115"/>
      <c r="C7" s="116"/>
      <c r="D7" s="117">
        <v>44215</v>
      </c>
      <c r="E7" s="118"/>
      <c r="F7" s="119">
        <v>106614</v>
      </c>
      <c r="G7" s="120"/>
      <c r="H7" s="121"/>
    </row>
    <row r="8" spans="1:8" x14ac:dyDescent="0.15">
      <c r="A8" s="122"/>
      <c r="B8" s="123"/>
      <c r="C8" s="124"/>
      <c r="D8" s="125">
        <v>21708</v>
      </c>
      <c r="E8" s="126"/>
      <c r="F8" s="127">
        <v>45545</v>
      </c>
      <c r="G8" s="128"/>
      <c r="H8" s="129"/>
    </row>
    <row r="9" spans="1:8" x14ac:dyDescent="0.15">
      <c r="A9" s="110" t="s">
        <v>516</v>
      </c>
      <c r="B9" s="115"/>
      <c r="C9" s="116"/>
      <c r="D9" s="117">
        <v>52793</v>
      </c>
      <c r="E9" s="118"/>
      <c r="F9" s="119">
        <v>81768</v>
      </c>
      <c r="G9" s="120"/>
      <c r="H9" s="121"/>
    </row>
    <row r="10" spans="1:8" x14ac:dyDescent="0.15">
      <c r="A10" s="122"/>
      <c r="B10" s="123"/>
      <c r="C10" s="124"/>
      <c r="D10" s="125">
        <v>25575</v>
      </c>
      <c r="E10" s="126"/>
      <c r="F10" s="127">
        <v>37917</v>
      </c>
      <c r="G10" s="128"/>
      <c r="H10" s="129"/>
    </row>
    <row r="11" spans="1:8" x14ac:dyDescent="0.15">
      <c r="A11" s="110" t="s">
        <v>517</v>
      </c>
      <c r="B11" s="115"/>
      <c r="C11" s="116"/>
      <c r="D11" s="117">
        <v>39473</v>
      </c>
      <c r="E11" s="118"/>
      <c r="F11" s="119">
        <v>65876</v>
      </c>
      <c r="G11" s="120"/>
      <c r="H11" s="121"/>
    </row>
    <row r="12" spans="1:8" x14ac:dyDescent="0.15">
      <c r="A12" s="122"/>
      <c r="B12" s="123"/>
      <c r="C12" s="130"/>
      <c r="D12" s="125">
        <v>17244</v>
      </c>
      <c r="E12" s="126"/>
      <c r="F12" s="127">
        <v>36484</v>
      </c>
      <c r="G12" s="128"/>
      <c r="H12" s="129"/>
    </row>
    <row r="13" spans="1:8" x14ac:dyDescent="0.15">
      <c r="A13" s="110"/>
      <c r="B13" s="115"/>
      <c r="C13" s="131"/>
      <c r="D13" s="132">
        <v>49834</v>
      </c>
      <c r="E13" s="133"/>
      <c r="F13" s="134">
        <v>84186</v>
      </c>
      <c r="G13" s="135"/>
      <c r="H13" s="121"/>
    </row>
    <row r="14" spans="1:8" x14ac:dyDescent="0.15">
      <c r="A14" s="122"/>
      <c r="B14" s="123"/>
      <c r="C14" s="124"/>
      <c r="D14" s="125">
        <v>24837</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1.38</v>
      </c>
      <c r="C19" s="136">
        <f>ROUND(VALUE(SUBSTITUTE(実質収支比率等に係る経年分析!G$48,"▲","-")),2)</f>
        <v>1.51</v>
      </c>
      <c r="D19" s="136">
        <f>ROUND(VALUE(SUBSTITUTE(実質収支比率等に係る経年分析!H$48,"▲","-")),2)</f>
        <v>0.68</v>
      </c>
      <c r="E19" s="136">
        <f>ROUND(VALUE(SUBSTITUTE(実質収支比率等に係る経年分析!I$48,"▲","-")),2)</f>
        <v>0.2</v>
      </c>
      <c r="F19" s="136">
        <f>ROUND(VALUE(SUBSTITUTE(実質収支比率等に係る経年分析!J$48,"▲","-")),2)</f>
        <v>0.35</v>
      </c>
    </row>
    <row r="20" spans="1:11" x14ac:dyDescent="0.15">
      <c r="A20" s="136" t="s">
        <v>43</v>
      </c>
      <c r="B20" s="136">
        <f>ROUND(VALUE(SUBSTITUTE(実質収支比率等に係る経年分析!F$47,"▲","-")),2)</f>
        <v>22.45</v>
      </c>
      <c r="C20" s="136">
        <f>ROUND(VALUE(SUBSTITUTE(実質収支比率等に係る経年分析!G$47,"▲","-")),2)</f>
        <v>23.58</v>
      </c>
      <c r="D20" s="136">
        <f>ROUND(VALUE(SUBSTITUTE(実質収支比率等に係る経年分析!H$47,"▲","-")),2)</f>
        <v>23.73</v>
      </c>
      <c r="E20" s="136">
        <f>ROUND(VALUE(SUBSTITUTE(実質収支比率等に係る経年分析!I$47,"▲","-")),2)</f>
        <v>23.87</v>
      </c>
      <c r="F20" s="136">
        <f>ROUND(VALUE(SUBSTITUTE(実質収支比率等に係る経年分析!J$47,"▲","-")),2)</f>
        <v>21.52</v>
      </c>
    </row>
    <row r="21" spans="1:11" x14ac:dyDescent="0.15">
      <c r="A21" s="136" t="s">
        <v>44</v>
      </c>
      <c r="B21" s="136">
        <f>IF(ISNUMBER(VALUE(SUBSTITUTE(実質収支比率等に係る経年分析!F$49,"▲","-"))),ROUND(VALUE(SUBSTITUTE(実質収支比率等に係る経年分析!F$49,"▲","-")),2),NA())</f>
        <v>0.66</v>
      </c>
      <c r="C21" s="136">
        <f>IF(ISNUMBER(VALUE(SUBSTITUTE(実質収支比率等に係る経年分析!G$49,"▲","-"))),ROUND(VALUE(SUBSTITUTE(実質収支比率等に係る経年分析!G$49,"▲","-")),2),NA())</f>
        <v>1.68</v>
      </c>
      <c r="D21" s="136">
        <f>IF(ISNUMBER(VALUE(SUBSTITUTE(実質収支比率等に係る経年分析!H$49,"▲","-"))),ROUND(VALUE(SUBSTITUTE(実質収支比率等に係る経年分析!H$49,"▲","-")),2),NA())</f>
        <v>-0.67</v>
      </c>
      <c r="E21" s="136">
        <f>IF(ISNUMBER(VALUE(SUBSTITUTE(実質収支比率等に係る経年分析!I$49,"▲","-"))),ROUND(VALUE(SUBSTITUTE(実質収支比率等に係る経年分析!I$49,"▲","-")),2),NA())</f>
        <v>-7.0000000000000007E-2</v>
      </c>
      <c r="F21" s="136">
        <f>IF(ISNUMBER(VALUE(SUBSTITUTE(実質収支比率等に係る経年分析!J$49,"▲","-"))),ROUND(VALUE(SUBSTITUTE(実質収支比率等に係る経年分析!J$49,"▲","-")),2),NA())</f>
        <v>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市営駐車場事業特別会計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一般会計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1.79</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1.91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0.62</v>
      </c>
    </row>
    <row r="32" spans="1:11" x14ac:dyDescent="0.15">
      <c r="A32" s="137" t="str">
        <f>IF(連結実質赤字比率に係る赤字・黒字の構成分析!C$38="",NA(),連結実質赤字比率に係る赤字・黒字の構成分析!C$38)</f>
        <v>東部地区工業用水道事業会計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0.97</v>
      </c>
    </row>
    <row r="33" spans="1:16" x14ac:dyDescent="0.15">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2.83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2.93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2.27</v>
      </c>
    </row>
    <row r="34" spans="1:16" x14ac:dyDescent="0.15">
      <c r="A34" s="137" t="str">
        <f>IF(連結実質赤字比率に係る赤字・黒字の構成分析!C$36="",NA(),連結実質赤字比率に係る赤字・黒字の構成分析!C$36)</f>
        <v>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4.6100000000000003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5.0199999999999996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5.57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5.21</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0.08</v>
      </c>
      <c r="H35" s="137">
        <f>IF(ROUND(VALUE(SUBSTITUTE(連結実質赤字比率に係る赤字・黒字の構成分析!I$35,"▲", "-")), 2) &lt; 0, ABS(ROUND(VALUE(SUBSTITUTE(連結実質赤字比率に係る赤字・黒字の構成分析!I$35,"▲", "-")), 2)), NA())</f>
        <v>0.15</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0.25</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住宅新築資金等貸付事業特別会計</v>
      </c>
      <c r="B36" s="137">
        <f>IF(ROUND(VALUE(SUBSTITUTE(連結実質赤字比率に係る赤字・黒字の構成分析!F$34,"▲", "-")), 2) &lt; 0, ABS(ROUND(VALUE(SUBSTITUTE(連結実質赤字比率に係る赤字・黒字の構成分析!F$34,"▲", "-")), 2)), NA())</f>
        <v>0.45</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0.41</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0.38</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0.31</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0.28000000000000003</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996</v>
      </c>
      <c r="E42" s="138"/>
      <c r="F42" s="138"/>
      <c r="G42" s="138">
        <f>'実質公債費比率（分子）の構造'!L$52</f>
        <v>1014</v>
      </c>
      <c r="H42" s="138"/>
      <c r="I42" s="138"/>
      <c r="J42" s="138">
        <f>'実質公債費比率（分子）の構造'!M$52</f>
        <v>1060</v>
      </c>
      <c r="K42" s="138"/>
      <c r="L42" s="138"/>
      <c r="M42" s="138">
        <f>'実質公債費比率（分子）の構造'!N$52</f>
        <v>1010</v>
      </c>
      <c r="N42" s="138"/>
      <c r="O42" s="138"/>
      <c r="P42" s="138">
        <f>'実質公債費比率（分子）の構造'!O$52</f>
        <v>1022</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76</v>
      </c>
      <c r="C44" s="138"/>
      <c r="D44" s="138"/>
      <c r="E44" s="138">
        <f>'実質公債費比率（分子）の構造'!L$50</f>
        <v>75</v>
      </c>
      <c r="F44" s="138"/>
      <c r="G44" s="138"/>
      <c r="H44" s="138">
        <f>'実質公債費比率（分子）の構造'!M$50</f>
        <v>105</v>
      </c>
      <c r="I44" s="138"/>
      <c r="J44" s="138"/>
      <c r="K44" s="138">
        <f>'実質公債費比率（分子）の構造'!N$50</f>
        <v>106</v>
      </c>
      <c r="L44" s="138"/>
      <c r="M44" s="138"/>
      <c r="N44" s="138">
        <f>'実質公債費比率（分子）の構造'!O$50</f>
        <v>104</v>
      </c>
      <c r="O44" s="138"/>
      <c r="P44" s="138"/>
    </row>
    <row r="45" spans="1:16" x14ac:dyDescent="0.15">
      <c r="A45" s="138" t="s">
        <v>54</v>
      </c>
      <c r="B45" s="138">
        <f>'実質公債費比率（分子）の構造'!K$49</f>
        <v>61</v>
      </c>
      <c r="C45" s="138"/>
      <c r="D45" s="138"/>
      <c r="E45" s="138">
        <f>'実質公債費比率（分子）の構造'!L$49</f>
        <v>48</v>
      </c>
      <c r="F45" s="138"/>
      <c r="G45" s="138"/>
      <c r="H45" s="138">
        <f>'実質公債費比率（分子）の構造'!M$49</f>
        <v>33</v>
      </c>
      <c r="I45" s="138"/>
      <c r="J45" s="138"/>
      <c r="K45" s="138">
        <f>'実質公債費比率（分子）の構造'!N$49</f>
        <v>34</v>
      </c>
      <c r="L45" s="138"/>
      <c r="M45" s="138"/>
      <c r="N45" s="138">
        <f>'実質公債費比率（分子）の構造'!O$49</f>
        <v>20</v>
      </c>
      <c r="O45" s="138"/>
      <c r="P45" s="138"/>
    </row>
    <row r="46" spans="1:16" x14ac:dyDescent="0.15">
      <c r="A46" s="138" t="s">
        <v>55</v>
      </c>
      <c r="B46" s="138">
        <f>'実質公債費比率（分子）の構造'!K$48</f>
        <v>249</v>
      </c>
      <c r="C46" s="138"/>
      <c r="D46" s="138"/>
      <c r="E46" s="138">
        <f>'実質公債費比率（分子）の構造'!L$48</f>
        <v>248</v>
      </c>
      <c r="F46" s="138"/>
      <c r="G46" s="138"/>
      <c r="H46" s="138">
        <f>'実質公債費比率（分子）の構造'!M$48</f>
        <v>255</v>
      </c>
      <c r="I46" s="138"/>
      <c r="J46" s="138"/>
      <c r="K46" s="138">
        <f>'実質公債費比率（分子）の構造'!N$48</f>
        <v>251</v>
      </c>
      <c r="L46" s="138"/>
      <c r="M46" s="138"/>
      <c r="N46" s="138">
        <f>'実質公債費比率（分子）の構造'!O$48</f>
        <v>324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1234</v>
      </c>
      <c r="C49" s="138"/>
      <c r="D49" s="138"/>
      <c r="E49" s="138">
        <f>'実質公債費比率（分子）の構造'!L$45</f>
        <v>1210</v>
      </c>
      <c r="F49" s="138"/>
      <c r="G49" s="138"/>
      <c r="H49" s="138">
        <f>'実質公債費比率（分子）の構造'!M$45</f>
        <v>1174</v>
      </c>
      <c r="I49" s="138"/>
      <c r="J49" s="138"/>
      <c r="K49" s="138">
        <f>'実質公債費比率（分子）の構造'!N$45</f>
        <v>1139</v>
      </c>
      <c r="L49" s="138"/>
      <c r="M49" s="138"/>
      <c r="N49" s="138">
        <f>'実質公債費比率（分子）の構造'!O$45</f>
        <v>1180</v>
      </c>
      <c r="O49" s="138"/>
      <c r="P49" s="138"/>
    </row>
    <row r="50" spans="1:16" x14ac:dyDescent="0.15">
      <c r="A50" s="138" t="s">
        <v>59</v>
      </c>
      <c r="B50" s="138" t="e">
        <f>NA()</f>
        <v>#N/A</v>
      </c>
      <c r="C50" s="138">
        <f>IF(ISNUMBER('実質公債費比率（分子）の構造'!K$53),'実質公債費比率（分子）の構造'!K$53,NA())</f>
        <v>624</v>
      </c>
      <c r="D50" s="138" t="e">
        <f>NA()</f>
        <v>#N/A</v>
      </c>
      <c r="E50" s="138" t="e">
        <f>NA()</f>
        <v>#N/A</v>
      </c>
      <c r="F50" s="138">
        <f>IF(ISNUMBER('実質公債費比率（分子）の構造'!L$53),'実質公債費比率（分子）の構造'!L$53,NA())</f>
        <v>567</v>
      </c>
      <c r="G50" s="138" t="e">
        <f>NA()</f>
        <v>#N/A</v>
      </c>
      <c r="H50" s="138" t="e">
        <f>NA()</f>
        <v>#N/A</v>
      </c>
      <c r="I50" s="138">
        <f>IF(ISNUMBER('実質公債費比率（分子）の構造'!M$53),'実質公債費比率（分子）の構造'!M$53,NA())</f>
        <v>507</v>
      </c>
      <c r="J50" s="138" t="e">
        <f>NA()</f>
        <v>#N/A</v>
      </c>
      <c r="K50" s="138" t="e">
        <f>NA()</f>
        <v>#N/A</v>
      </c>
      <c r="L50" s="138">
        <f>IF(ISNUMBER('実質公債費比率（分子）の構造'!N$53),'実質公債費比率（分子）の構造'!N$53,NA())</f>
        <v>520</v>
      </c>
      <c r="M50" s="138" t="e">
        <f>NA()</f>
        <v>#N/A</v>
      </c>
      <c r="N50" s="138" t="e">
        <f>NA()</f>
        <v>#N/A</v>
      </c>
      <c r="O50" s="138">
        <f>IF(ISNUMBER('実質公債費比率（分子）の構造'!O$53),'実質公債費比率（分子）の構造'!O$53,NA())</f>
        <v>606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9841</v>
      </c>
      <c r="E56" s="137"/>
      <c r="F56" s="137"/>
      <c r="G56" s="137">
        <f>'将来負担比率（分子）の構造'!J$52</f>
        <v>9864</v>
      </c>
      <c r="H56" s="137"/>
      <c r="I56" s="137"/>
      <c r="J56" s="137">
        <f>'将来負担比率（分子）の構造'!K$52</f>
        <v>9664</v>
      </c>
      <c r="K56" s="137"/>
      <c r="L56" s="137"/>
      <c r="M56" s="137">
        <f>'将来負担比率（分子）の構造'!L$52</f>
        <v>9646</v>
      </c>
      <c r="N56" s="137"/>
      <c r="O56" s="137"/>
      <c r="P56" s="137">
        <f>'将来負担比率（分子）の構造'!M$52</f>
        <v>9507</v>
      </c>
    </row>
    <row r="57" spans="1:16" x14ac:dyDescent="0.15">
      <c r="A57" s="137" t="s">
        <v>36</v>
      </c>
      <c r="B57" s="137"/>
      <c r="C57" s="137"/>
      <c r="D57" s="137">
        <f>'将来負担比率（分子）の構造'!I$51</f>
        <v>811</v>
      </c>
      <c r="E57" s="137"/>
      <c r="F57" s="137"/>
      <c r="G57" s="137">
        <f>'将来負担比率（分子）の構造'!J$51</f>
        <v>761</v>
      </c>
      <c r="H57" s="137"/>
      <c r="I57" s="137"/>
      <c r="J57" s="137">
        <f>'将来負担比率（分子）の構造'!K$51</f>
        <v>709</v>
      </c>
      <c r="K57" s="137"/>
      <c r="L57" s="137"/>
      <c r="M57" s="137">
        <f>'将来負担比率（分子）の構造'!L$51</f>
        <v>657</v>
      </c>
      <c r="N57" s="137"/>
      <c r="O57" s="137"/>
      <c r="P57" s="137">
        <f>'将来負担比率（分子）の構造'!M$51</f>
        <v>697</v>
      </c>
    </row>
    <row r="58" spans="1:16" x14ac:dyDescent="0.15">
      <c r="A58" s="137" t="s">
        <v>35</v>
      </c>
      <c r="B58" s="137"/>
      <c r="C58" s="137"/>
      <c r="D58" s="137">
        <f>'将来負担比率（分子）の構造'!I$50</f>
        <v>2767</v>
      </c>
      <c r="E58" s="137"/>
      <c r="F58" s="137"/>
      <c r="G58" s="137">
        <f>'将来負担比率（分子）の構造'!J$50</f>
        <v>2886</v>
      </c>
      <c r="H58" s="137"/>
      <c r="I58" s="137"/>
      <c r="J58" s="137">
        <f>'将来負担比率（分子）の構造'!K$50</f>
        <v>2822</v>
      </c>
      <c r="K58" s="137"/>
      <c r="L58" s="137"/>
      <c r="M58" s="137">
        <f>'将来負担比率（分子）の構造'!L$50</f>
        <v>2879</v>
      </c>
      <c r="N58" s="137"/>
      <c r="O58" s="137"/>
      <c r="P58" s="137">
        <f>'将来負担比率（分子）の構造'!M$50</f>
        <v>2712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1917</v>
      </c>
      <c r="C62" s="137"/>
      <c r="D62" s="137"/>
      <c r="E62" s="137">
        <f>'将来負担比率（分子）の構造'!J$45</f>
        <v>1988</v>
      </c>
      <c r="F62" s="137"/>
      <c r="G62" s="137"/>
      <c r="H62" s="137">
        <f>'将来負担比率（分子）の構造'!K$45</f>
        <v>1951</v>
      </c>
      <c r="I62" s="137"/>
      <c r="J62" s="137"/>
      <c r="K62" s="137">
        <f>'将来負担比率（分子）の構造'!L$45</f>
        <v>1773</v>
      </c>
      <c r="L62" s="137"/>
      <c r="M62" s="137"/>
      <c r="N62" s="137">
        <f>'将来負担比率（分子）の構造'!M$45</f>
        <v>1795</v>
      </c>
      <c r="O62" s="137"/>
      <c r="P62" s="137"/>
    </row>
    <row r="63" spans="1:16" x14ac:dyDescent="0.15">
      <c r="A63" s="137" t="s">
        <v>28</v>
      </c>
      <c r="B63" s="137">
        <f>'将来負担比率（分子）の構造'!I$44</f>
        <v>896</v>
      </c>
      <c r="C63" s="137"/>
      <c r="D63" s="137"/>
      <c r="E63" s="137">
        <f>'将来負担比率（分子）の構造'!J$44</f>
        <v>799</v>
      </c>
      <c r="F63" s="137"/>
      <c r="G63" s="137"/>
      <c r="H63" s="137">
        <f>'将来負担比率（分子）の構造'!K$44</f>
        <v>775</v>
      </c>
      <c r="I63" s="137"/>
      <c r="J63" s="137"/>
      <c r="K63" s="137">
        <f>'将来負担比率（分子）の構造'!L$44</f>
        <v>670</v>
      </c>
      <c r="L63" s="137"/>
      <c r="M63" s="137"/>
      <c r="N63" s="137">
        <f>'将来負担比率（分子）の構造'!M$44</f>
        <v>550</v>
      </c>
      <c r="O63" s="137"/>
      <c r="P63" s="137"/>
    </row>
    <row r="64" spans="1:16" x14ac:dyDescent="0.15">
      <c r="A64" s="137" t="s">
        <v>27</v>
      </c>
      <c r="B64" s="137">
        <f>'将来負担比率（分子）の構造'!I$43</f>
        <v>3592</v>
      </c>
      <c r="C64" s="137"/>
      <c r="D64" s="137"/>
      <c r="E64" s="137">
        <f>'将来負担比率（分子）の構造'!J$43</f>
        <v>3401</v>
      </c>
      <c r="F64" s="137"/>
      <c r="G64" s="137"/>
      <c r="H64" s="137">
        <f>'将来負担比率（分子）の構造'!K$43</f>
        <v>3555</v>
      </c>
      <c r="I64" s="137"/>
      <c r="J64" s="137"/>
      <c r="K64" s="137">
        <f>'将来負担比率（分子）の構造'!L$43</f>
        <v>3537</v>
      </c>
      <c r="L64" s="137"/>
      <c r="M64" s="137"/>
      <c r="N64" s="137">
        <f>'将来負担比率（分子）の構造'!M$43</f>
        <v>3334</v>
      </c>
      <c r="O64" s="137"/>
      <c r="P64" s="137"/>
    </row>
    <row r="65" spans="1:16" x14ac:dyDescent="0.15">
      <c r="A65" s="137" t="s">
        <v>26</v>
      </c>
      <c r="B65" s="137">
        <f>'将来負担比率（分子）の構造'!I$42</f>
        <v>59</v>
      </c>
      <c r="C65" s="137"/>
      <c r="D65" s="137"/>
      <c r="E65" s="137">
        <f>'将来負担比率（分子）の構造'!J$42</f>
        <v>59</v>
      </c>
      <c r="F65" s="137"/>
      <c r="G65" s="137"/>
      <c r="H65" s="137">
        <f>'将来負担比率（分子）の構造'!K$42</f>
        <v>125</v>
      </c>
      <c r="I65" s="137"/>
      <c r="J65" s="137"/>
      <c r="K65" s="137">
        <f>'将来負担比率（分子）の構造'!L$42</f>
        <v>135</v>
      </c>
      <c r="L65" s="137"/>
      <c r="M65" s="137"/>
      <c r="N65" s="137">
        <f>'将来負担比率（分子）の構造'!M$42</f>
        <v>145</v>
      </c>
      <c r="O65" s="137"/>
      <c r="P65" s="137"/>
    </row>
    <row r="66" spans="1:16" x14ac:dyDescent="0.15">
      <c r="A66" s="137" t="s">
        <v>25</v>
      </c>
      <c r="B66" s="137">
        <f>'将来負担比率（分子）の構造'!I$41</f>
        <v>11701</v>
      </c>
      <c r="C66" s="137"/>
      <c r="D66" s="137"/>
      <c r="E66" s="137">
        <f>'将来負担比率（分子）の構造'!J$41</f>
        <v>11434</v>
      </c>
      <c r="F66" s="137"/>
      <c r="G66" s="137"/>
      <c r="H66" s="137">
        <f>'将来負担比率（分子）の構造'!K$41</f>
        <v>11087</v>
      </c>
      <c r="I66" s="137"/>
      <c r="J66" s="137"/>
      <c r="K66" s="137">
        <f>'将来負担比率（分子）の構造'!L$41</f>
        <v>10990</v>
      </c>
      <c r="L66" s="137"/>
      <c r="M66" s="137"/>
      <c r="N66" s="137">
        <f>'将来負担比率（分子）の構造'!M$41</f>
        <v>10708</v>
      </c>
      <c r="O66" s="137"/>
      <c r="P66" s="137"/>
    </row>
    <row r="67" spans="1:16" x14ac:dyDescent="0.15">
      <c r="A67" s="137" t="s">
        <v>63</v>
      </c>
      <c r="B67" s="137" t="e">
        <f>NA()</f>
        <v>#N/A</v>
      </c>
      <c r="C67" s="137">
        <f>IF(ISNUMBER('将来負担比率（分子）の構造'!I$53), IF('将来負担比率（分子）の構造'!I$53 &lt; 0, 0, '将来負担比率（分子）の構造'!I$53), NA())</f>
        <v>4746</v>
      </c>
      <c r="D67" s="137" t="e">
        <f>NA()</f>
        <v>#N/A</v>
      </c>
      <c r="E67" s="137" t="e">
        <f>NA()</f>
        <v>#N/A</v>
      </c>
      <c r="F67" s="137">
        <f>IF(ISNUMBER('将来負担比率（分子）の構造'!J$53), IF('将来負担比率（分子）の構造'!J$53 &lt; 0, 0, '将来負担比率（分子）の構造'!J$53), NA())</f>
        <v>4169</v>
      </c>
      <c r="G67" s="137" t="e">
        <f>NA()</f>
        <v>#N/A</v>
      </c>
      <c r="H67" s="137" t="e">
        <f>NA()</f>
        <v>#N/A</v>
      </c>
      <c r="I67" s="137">
        <f>IF(ISNUMBER('将来負担比率（分子）の構造'!K$53), IF('将来負担比率（分子）の構造'!K$53 &lt; 0, 0, '将来負担比率（分子）の構造'!K$53), NA())</f>
        <v>4299</v>
      </c>
      <c r="J67" s="137" t="e">
        <f>NA()</f>
        <v>#N/A</v>
      </c>
      <c r="K67" s="137" t="e">
        <f>NA()</f>
        <v>#N/A</v>
      </c>
      <c r="L67" s="137">
        <f>IF(ISNUMBER('将来負担比率（分子）の構造'!L$53), IF('将来負担比率（分子）の構造'!L$53 &lt; 0, 0, '将来負担比率（分子）の構造'!L$53), NA())</f>
        <v>3922</v>
      </c>
      <c r="M67" s="137" t="e">
        <f>NA()</f>
        <v>#N/A</v>
      </c>
      <c r="N67" s="137" t="e">
        <f>NA()</f>
        <v>#N/A</v>
      </c>
      <c r="O67" s="137">
        <f>IF(ISNUMBER('将来負担比率（分子）の構造'!M$53), IF('将来負担比率（分子）の構造'!M$53 &lt; 0, 0, '将来負担比率（分子）の構造'!M$53), NA())</f>
        <v>3615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3185834</v>
      </c>
      <c r="S5" s="615"/>
      <c r="T5" s="615"/>
      <c r="U5" s="615"/>
      <c r="V5" s="615"/>
      <c r="W5" s="615"/>
      <c r="X5" s="615"/>
      <c r="Y5" s="616"/>
      <c r="Z5" s="617">
        <v>26.2</v>
      </c>
      <c r="AA5" s="617"/>
      <c r="AB5" s="617"/>
      <c r="AC5" s="617"/>
      <c r="AD5" s="618">
        <v>3185834</v>
      </c>
      <c r="AE5" s="618"/>
      <c r="AF5" s="618"/>
      <c r="AG5" s="618"/>
      <c r="AH5" s="618"/>
      <c r="AI5" s="618"/>
      <c r="AJ5" s="618"/>
      <c r="AK5" s="618"/>
      <c r="AL5" s="619">
        <v>47.1</v>
      </c>
      <c r="AM5" s="620"/>
      <c r="AN5" s="620"/>
      <c r="AO5" s="621"/>
      <c r="AP5" s="611" t="s">
        <v>210</v>
      </c>
      <c r="AQ5" s="612"/>
      <c r="AR5" s="612"/>
      <c r="AS5" s="612"/>
      <c r="AT5" s="612"/>
      <c r="AU5" s="612"/>
      <c r="AV5" s="612"/>
      <c r="AW5" s="612"/>
      <c r="AX5" s="612"/>
      <c r="AY5" s="612"/>
      <c r="AZ5" s="612"/>
      <c r="BA5" s="612"/>
      <c r="BB5" s="612"/>
      <c r="BC5" s="612"/>
      <c r="BD5" s="612"/>
      <c r="BE5" s="612"/>
      <c r="BF5" s="613"/>
      <c r="BG5" s="625">
        <v>3185834</v>
      </c>
      <c r="BH5" s="626"/>
      <c r="BI5" s="626"/>
      <c r="BJ5" s="626"/>
      <c r="BK5" s="626"/>
      <c r="BL5" s="626"/>
      <c r="BM5" s="626"/>
      <c r="BN5" s="627"/>
      <c r="BO5" s="628">
        <v>100</v>
      </c>
      <c r="BP5" s="628"/>
      <c r="BQ5" s="628"/>
      <c r="BR5" s="628"/>
      <c r="BS5" s="629">
        <v>145604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106392</v>
      </c>
      <c r="S6" s="626"/>
      <c r="T6" s="626"/>
      <c r="U6" s="626"/>
      <c r="V6" s="626"/>
      <c r="W6" s="626"/>
      <c r="X6" s="626"/>
      <c r="Y6" s="627"/>
      <c r="Z6" s="628">
        <v>0.9</v>
      </c>
      <c r="AA6" s="628"/>
      <c r="AB6" s="628"/>
      <c r="AC6" s="628"/>
      <c r="AD6" s="629">
        <v>106392</v>
      </c>
      <c r="AE6" s="629"/>
      <c r="AF6" s="629"/>
      <c r="AG6" s="629"/>
      <c r="AH6" s="629"/>
      <c r="AI6" s="629"/>
      <c r="AJ6" s="629"/>
      <c r="AK6" s="629"/>
      <c r="AL6" s="630">
        <v>1.6</v>
      </c>
      <c r="AM6" s="631"/>
      <c r="AN6" s="631"/>
      <c r="AO6" s="632"/>
      <c r="AP6" s="622" t="s">
        <v>215</v>
      </c>
      <c r="AQ6" s="623"/>
      <c r="AR6" s="623"/>
      <c r="AS6" s="623"/>
      <c r="AT6" s="623"/>
      <c r="AU6" s="623"/>
      <c r="AV6" s="623"/>
      <c r="AW6" s="623"/>
      <c r="AX6" s="623"/>
      <c r="AY6" s="623"/>
      <c r="AZ6" s="623"/>
      <c r="BA6" s="623"/>
      <c r="BB6" s="623"/>
      <c r="BC6" s="623"/>
      <c r="BD6" s="623"/>
      <c r="BE6" s="623"/>
      <c r="BF6" s="624"/>
      <c r="BG6" s="625">
        <v>3185834</v>
      </c>
      <c r="BH6" s="626"/>
      <c r="BI6" s="626"/>
      <c r="BJ6" s="626"/>
      <c r="BK6" s="626"/>
      <c r="BL6" s="626"/>
      <c r="BM6" s="626"/>
      <c r="BN6" s="627"/>
      <c r="BO6" s="628">
        <v>100</v>
      </c>
      <c r="BP6" s="628"/>
      <c r="BQ6" s="628"/>
      <c r="BR6" s="628"/>
      <c r="BS6" s="629">
        <v>145604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138087</v>
      </c>
      <c r="CS6" s="626"/>
      <c r="CT6" s="626"/>
      <c r="CU6" s="626"/>
      <c r="CV6" s="626"/>
      <c r="CW6" s="626"/>
      <c r="CX6" s="626"/>
      <c r="CY6" s="627"/>
      <c r="CZ6" s="628">
        <v>1.1000000000000001</v>
      </c>
      <c r="DA6" s="628"/>
      <c r="DB6" s="628"/>
      <c r="DC6" s="628"/>
      <c r="DD6" s="634" t="s">
        <v>217</v>
      </c>
      <c r="DE6" s="626"/>
      <c r="DF6" s="626"/>
      <c r="DG6" s="626"/>
      <c r="DH6" s="626"/>
      <c r="DI6" s="626"/>
      <c r="DJ6" s="626"/>
      <c r="DK6" s="626"/>
      <c r="DL6" s="626"/>
      <c r="DM6" s="626"/>
      <c r="DN6" s="626"/>
      <c r="DO6" s="626"/>
      <c r="DP6" s="627"/>
      <c r="DQ6" s="634">
        <v>138084</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2586</v>
      </c>
      <c r="S7" s="626"/>
      <c r="T7" s="626"/>
      <c r="U7" s="626"/>
      <c r="V7" s="626"/>
      <c r="W7" s="626"/>
      <c r="X7" s="626"/>
      <c r="Y7" s="627"/>
      <c r="Z7" s="628">
        <v>0</v>
      </c>
      <c r="AA7" s="628"/>
      <c r="AB7" s="628"/>
      <c r="AC7" s="628"/>
      <c r="AD7" s="629">
        <v>2586</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1295767</v>
      </c>
      <c r="BH7" s="626"/>
      <c r="BI7" s="626"/>
      <c r="BJ7" s="626"/>
      <c r="BK7" s="626"/>
      <c r="BL7" s="626"/>
      <c r="BM7" s="626"/>
      <c r="BN7" s="627"/>
      <c r="BO7" s="628">
        <v>40.700000000000003</v>
      </c>
      <c r="BP7" s="628"/>
      <c r="BQ7" s="628"/>
      <c r="BR7" s="628"/>
      <c r="BS7" s="629">
        <v>41718</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1178635</v>
      </c>
      <c r="CS7" s="626"/>
      <c r="CT7" s="626"/>
      <c r="CU7" s="626"/>
      <c r="CV7" s="626"/>
      <c r="CW7" s="626"/>
      <c r="CX7" s="626"/>
      <c r="CY7" s="627"/>
      <c r="CZ7" s="628">
        <v>9.6999999999999993</v>
      </c>
      <c r="DA7" s="628"/>
      <c r="DB7" s="628"/>
      <c r="DC7" s="628"/>
      <c r="DD7" s="634">
        <v>18945</v>
      </c>
      <c r="DE7" s="626"/>
      <c r="DF7" s="626"/>
      <c r="DG7" s="626"/>
      <c r="DH7" s="626"/>
      <c r="DI7" s="626"/>
      <c r="DJ7" s="626"/>
      <c r="DK7" s="626"/>
      <c r="DL7" s="626"/>
      <c r="DM7" s="626"/>
      <c r="DN7" s="626"/>
      <c r="DO7" s="626"/>
      <c r="DP7" s="627"/>
      <c r="DQ7" s="634">
        <v>1022138</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8440</v>
      </c>
      <c r="S8" s="626"/>
      <c r="T8" s="626"/>
      <c r="U8" s="626"/>
      <c r="V8" s="626"/>
      <c r="W8" s="626"/>
      <c r="X8" s="626"/>
      <c r="Y8" s="627"/>
      <c r="Z8" s="628">
        <v>0.1</v>
      </c>
      <c r="AA8" s="628"/>
      <c r="AB8" s="628"/>
      <c r="AC8" s="628"/>
      <c r="AD8" s="629">
        <v>8440</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41842</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4907597</v>
      </c>
      <c r="CS8" s="626"/>
      <c r="CT8" s="626"/>
      <c r="CU8" s="626"/>
      <c r="CV8" s="626"/>
      <c r="CW8" s="626"/>
      <c r="CX8" s="626"/>
      <c r="CY8" s="627"/>
      <c r="CZ8" s="628">
        <v>40.5</v>
      </c>
      <c r="DA8" s="628"/>
      <c r="DB8" s="628"/>
      <c r="DC8" s="628"/>
      <c r="DD8" s="634">
        <v>1588</v>
      </c>
      <c r="DE8" s="626"/>
      <c r="DF8" s="626"/>
      <c r="DG8" s="626"/>
      <c r="DH8" s="626"/>
      <c r="DI8" s="626"/>
      <c r="DJ8" s="626"/>
      <c r="DK8" s="626"/>
      <c r="DL8" s="626"/>
      <c r="DM8" s="626"/>
      <c r="DN8" s="626"/>
      <c r="DO8" s="626"/>
      <c r="DP8" s="627"/>
      <c r="DQ8" s="634">
        <v>2385100</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5595</v>
      </c>
      <c r="S9" s="626"/>
      <c r="T9" s="626"/>
      <c r="U9" s="626"/>
      <c r="V9" s="626"/>
      <c r="W9" s="626"/>
      <c r="X9" s="626"/>
      <c r="Y9" s="627"/>
      <c r="Z9" s="628">
        <v>0</v>
      </c>
      <c r="AA9" s="628"/>
      <c r="AB9" s="628"/>
      <c r="AC9" s="628"/>
      <c r="AD9" s="629">
        <v>5595</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989451</v>
      </c>
      <c r="BH9" s="626"/>
      <c r="BI9" s="626"/>
      <c r="BJ9" s="626"/>
      <c r="BK9" s="626"/>
      <c r="BL9" s="626"/>
      <c r="BM9" s="626"/>
      <c r="BN9" s="627"/>
      <c r="BO9" s="628">
        <v>31.1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1063221</v>
      </c>
      <c r="CS9" s="626"/>
      <c r="CT9" s="626"/>
      <c r="CU9" s="626"/>
      <c r="CV9" s="626"/>
      <c r="CW9" s="626"/>
      <c r="CX9" s="626"/>
      <c r="CY9" s="627"/>
      <c r="CZ9" s="628">
        <v>8.8000000000000007</v>
      </c>
      <c r="DA9" s="628"/>
      <c r="DB9" s="628"/>
      <c r="DC9" s="628"/>
      <c r="DD9" s="634">
        <v>25084</v>
      </c>
      <c r="DE9" s="626"/>
      <c r="DF9" s="626"/>
      <c r="DG9" s="626"/>
      <c r="DH9" s="626"/>
      <c r="DI9" s="626"/>
      <c r="DJ9" s="626"/>
      <c r="DK9" s="626"/>
      <c r="DL9" s="626"/>
      <c r="DM9" s="626"/>
      <c r="DN9" s="626"/>
      <c r="DO9" s="626"/>
      <c r="DP9" s="627"/>
      <c r="DQ9" s="634">
        <v>738488</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466577</v>
      </c>
      <c r="S10" s="626"/>
      <c r="T10" s="626"/>
      <c r="U10" s="626"/>
      <c r="V10" s="626"/>
      <c r="W10" s="626"/>
      <c r="X10" s="626"/>
      <c r="Y10" s="627"/>
      <c r="Z10" s="628">
        <v>3.8</v>
      </c>
      <c r="AA10" s="628"/>
      <c r="AB10" s="628"/>
      <c r="AC10" s="628"/>
      <c r="AD10" s="629">
        <v>466577</v>
      </c>
      <c r="AE10" s="629"/>
      <c r="AF10" s="629"/>
      <c r="AG10" s="629"/>
      <c r="AH10" s="629"/>
      <c r="AI10" s="629"/>
      <c r="AJ10" s="629"/>
      <c r="AK10" s="629"/>
      <c r="AL10" s="630">
        <v>6.9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86562</v>
      </c>
      <c r="BH10" s="626"/>
      <c r="BI10" s="626"/>
      <c r="BJ10" s="626"/>
      <c r="BK10" s="626"/>
      <c r="BL10" s="626"/>
      <c r="BM10" s="626"/>
      <c r="BN10" s="627"/>
      <c r="BO10" s="628">
        <v>2.7</v>
      </c>
      <c r="BP10" s="628"/>
      <c r="BQ10" s="628"/>
      <c r="BR10" s="628"/>
      <c r="BS10" s="634">
        <v>14187</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30275</v>
      </c>
      <c r="CS10" s="626"/>
      <c r="CT10" s="626"/>
      <c r="CU10" s="626"/>
      <c r="CV10" s="626"/>
      <c r="CW10" s="626"/>
      <c r="CX10" s="626"/>
      <c r="CY10" s="627"/>
      <c r="CZ10" s="628">
        <v>0.2</v>
      </c>
      <c r="DA10" s="628"/>
      <c r="DB10" s="628"/>
      <c r="DC10" s="628"/>
      <c r="DD10" s="634" t="s">
        <v>113</v>
      </c>
      <c r="DE10" s="626"/>
      <c r="DF10" s="626"/>
      <c r="DG10" s="626"/>
      <c r="DH10" s="626"/>
      <c r="DI10" s="626"/>
      <c r="DJ10" s="626"/>
      <c r="DK10" s="626"/>
      <c r="DL10" s="626"/>
      <c r="DM10" s="626"/>
      <c r="DN10" s="626"/>
      <c r="DO10" s="626"/>
      <c r="DP10" s="627"/>
      <c r="DQ10" s="634">
        <v>26523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177912</v>
      </c>
      <c r="BH11" s="626"/>
      <c r="BI11" s="626"/>
      <c r="BJ11" s="626"/>
      <c r="BK11" s="626"/>
      <c r="BL11" s="626"/>
      <c r="BM11" s="626"/>
      <c r="BN11" s="627"/>
      <c r="BO11" s="628">
        <v>5.6</v>
      </c>
      <c r="BP11" s="628"/>
      <c r="BQ11" s="628"/>
      <c r="BR11" s="628"/>
      <c r="BS11" s="634">
        <v>27531</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519724</v>
      </c>
      <c r="CS11" s="626"/>
      <c r="CT11" s="626"/>
      <c r="CU11" s="626"/>
      <c r="CV11" s="626"/>
      <c r="CW11" s="626"/>
      <c r="CX11" s="626"/>
      <c r="CY11" s="627"/>
      <c r="CZ11" s="628">
        <v>4.3</v>
      </c>
      <c r="DA11" s="628"/>
      <c r="DB11" s="628"/>
      <c r="DC11" s="628"/>
      <c r="DD11" s="634">
        <v>212709</v>
      </c>
      <c r="DE11" s="626"/>
      <c r="DF11" s="626"/>
      <c r="DG11" s="626"/>
      <c r="DH11" s="626"/>
      <c r="DI11" s="626"/>
      <c r="DJ11" s="626"/>
      <c r="DK11" s="626"/>
      <c r="DL11" s="626"/>
      <c r="DM11" s="626"/>
      <c r="DN11" s="626"/>
      <c r="DO11" s="626"/>
      <c r="DP11" s="627"/>
      <c r="DQ11" s="634">
        <v>266891</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1610604</v>
      </c>
      <c r="BH12" s="626"/>
      <c r="BI12" s="626"/>
      <c r="BJ12" s="626"/>
      <c r="BK12" s="626"/>
      <c r="BL12" s="626"/>
      <c r="BM12" s="626"/>
      <c r="BN12" s="627"/>
      <c r="BO12" s="628">
        <v>50.6</v>
      </c>
      <c r="BP12" s="628"/>
      <c r="BQ12" s="628"/>
      <c r="BR12" s="628"/>
      <c r="BS12" s="634">
        <v>103886</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305489</v>
      </c>
      <c r="CS12" s="626"/>
      <c r="CT12" s="626"/>
      <c r="CU12" s="626"/>
      <c r="CV12" s="626"/>
      <c r="CW12" s="626"/>
      <c r="CX12" s="626"/>
      <c r="CY12" s="627"/>
      <c r="CZ12" s="628">
        <v>2.5</v>
      </c>
      <c r="DA12" s="628"/>
      <c r="DB12" s="628"/>
      <c r="DC12" s="628"/>
      <c r="DD12" s="634">
        <v>31245</v>
      </c>
      <c r="DE12" s="626"/>
      <c r="DF12" s="626"/>
      <c r="DG12" s="626"/>
      <c r="DH12" s="626"/>
      <c r="DI12" s="626"/>
      <c r="DJ12" s="626"/>
      <c r="DK12" s="626"/>
      <c r="DL12" s="626"/>
      <c r="DM12" s="626"/>
      <c r="DN12" s="626"/>
      <c r="DO12" s="626"/>
      <c r="DP12" s="627"/>
      <c r="DQ12" s="634">
        <v>268392</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28317</v>
      </c>
      <c r="S13" s="626"/>
      <c r="T13" s="626"/>
      <c r="U13" s="626"/>
      <c r="V13" s="626"/>
      <c r="W13" s="626"/>
      <c r="X13" s="626"/>
      <c r="Y13" s="627"/>
      <c r="Z13" s="628">
        <v>0.2</v>
      </c>
      <c r="AA13" s="628"/>
      <c r="AB13" s="628"/>
      <c r="AC13" s="628"/>
      <c r="AD13" s="629">
        <v>28317</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1593329</v>
      </c>
      <c r="BH13" s="626"/>
      <c r="BI13" s="626"/>
      <c r="BJ13" s="626"/>
      <c r="BK13" s="626"/>
      <c r="BL13" s="626"/>
      <c r="BM13" s="626"/>
      <c r="BN13" s="627"/>
      <c r="BO13" s="628">
        <v>50</v>
      </c>
      <c r="BP13" s="628"/>
      <c r="BQ13" s="628"/>
      <c r="BR13" s="628"/>
      <c r="BS13" s="634">
        <v>103886</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1119422</v>
      </c>
      <c r="CS13" s="626"/>
      <c r="CT13" s="626"/>
      <c r="CU13" s="626"/>
      <c r="CV13" s="626"/>
      <c r="CW13" s="626"/>
      <c r="CX13" s="626"/>
      <c r="CY13" s="627"/>
      <c r="CZ13" s="628">
        <v>9.1999999999999993</v>
      </c>
      <c r="DA13" s="628"/>
      <c r="DB13" s="628"/>
      <c r="DC13" s="628"/>
      <c r="DD13" s="634">
        <v>558399</v>
      </c>
      <c r="DE13" s="626"/>
      <c r="DF13" s="626"/>
      <c r="DG13" s="626"/>
      <c r="DH13" s="626"/>
      <c r="DI13" s="626"/>
      <c r="DJ13" s="626"/>
      <c r="DK13" s="626"/>
      <c r="DL13" s="626"/>
      <c r="DM13" s="626"/>
      <c r="DN13" s="626"/>
      <c r="DO13" s="626"/>
      <c r="DP13" s="627"/>
      <c r="DQ13" s="634">
        <v>762851</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82698</v>
      </c>
      <c r="BH14" s="626"/>
      <c r="BI14" s="626"/>
      <c r="BJ14" s="626"/>
      <c r="BK14" s="626"/>
      <c r="BL14" s="626"/>
      <c r="BM14" s="626"/>
      <c r="BN14" s="627"/>
      <c r="BO14" s="628">
        <v>2.6</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453322</v>
      </c>
      <c r="CS14" s="626"/>
      <c r="CT14" s="626"/>
      <c r="CU14" s="626"/>
      <c r="CV14" s="626"/>
      <c r="CW14" s="626"/>
      <c r="CX14" s="626"/>
      <c r="CY14" s="627"/>
      <c r="CZ14" s="628">
        <v>3.7</v>
      </c>
      <c r="DA14" s="628"/>
      <c r="DB14" s="628"/>
      <c r="DC14" s="628"/>
      <c r="DD14" s="634">
        <v>20216</v>
      </c>
      <c r="DE14" s="626"/>
      <c r="DF14" s="626"/>
      <c r="DG14" s="626"/>
      <c r="DH14" s="626"/>
      <c r="DI14" s="626"/>
      <c r="DJ14" s="626"/>
      <c r="DK14" s="626"/>
      <c r="DL14" s="626"/>
      <c r="DM14" s="626"/>
      <c r="DN14" s="626"/>
      <c r="DO14" s="626"/>
      <c r="DP14" s="627"/>
      <c r="DQ14" s="634">
        <v>432262</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12239</v>
      </c>
      <c r="S15" s="626"/>
      <c r="T15" s="626"/>
      <c r="U15" s="626"/>
      <c r="V15" s="626"/>
      <c r="W15" s="626"/>
      <c r="X15" s="626"/>
      <c r="Y15" s="627"/>
      <c r="Z15" s="628">
        <v>0.1</v>
      </c>
      <c r="AA15" s="628"/>
      <c r="AB15" s="628"/>
      <c r="AC15" s="628"/>
      <c r="AD15" s="629">
        <v>12239</v>
      </c>
      <c r="AE15" s="629"/>
      <c r="AF15" s="629"/>
      <c r="AG15" s="629"/>
      <c r="AH15" s="629"/>
      <c r="AI15" s="629"/>
      <c r="AJ15" s="629"/>
      <c r="AK15" s="629"/>
      <c r="AL15" s="630">
        <v>0.2</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196765</v>
      </c>
      <c r="BH15" s="626"/>
      <c r="BI15" s="626"/>
      <c r="BJ15" s="626"/>
      <c r="BK15" s="626"/>
      <c r="BL15" s="626"/>
      <c r="BM15" s="626"/>
      <c r="BN15" s="627"/>
      <c r="BO15" s="628">
        <v>6.2</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1017297</v>
      </c>
      <c r="CS15" s="626"/>
      <c r="CT15" s="626"/>
      <c r="CU15" s="626"/>
      <c r="CV15" s="626"/>
      <c r="CW15" s="626"/>
      <c r="CX15" s="626"/>
      <c r="CY15" s="627"/>
      <c r="CZ15" s="628">
        <v>8.4</v>
      </c>
      <c r="DA15" s="628"/>
      <c r="DB15" s="628"/>
      <c r="DC15" s="628"/>
      <c r="DD15" s="634">
        <v>172921</v>
      </c>
      <c r="DE15" s="626"/>
      <c r="DF15" s="626"/>
      <c r="DG15" s="626"/>
      <c r="DH15" s="626"/>
      <c r="DI15" s="626"/>
      <c r="DJ15" s="626"/>
      <c r="DK15" s="626"/>
      <c r="DL15" s="626"/>
      <c r="DM15" s="626"/>
      <c r="DN15" s="626"/>
      <c r="DO15" s="626"/>
      <c r="DP15" s="627"/>
      <c r="DQ15" s="634">
        <v>815901</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3491305</v>
      </c>
      <c r="S16" s="626"/>
      <c r="T16" s="626"/>
      <c r="U16" s="626"/>
      <c r="V16" s="626"/>
      <c r="W16" s="626"/>
      <c r="X16" s="626"/>
      <c r="Y16" s="627"/>
      <c r="Z16" s="628">
        <v>28.7</v>
      </c>
      <c r="AA16" s="628"/>
      <c r="AB16" s="628"/>
      <c r="AC16" s="628"/>
      <c r="AD16" s="629">
        <v>2897052</v>
      </c>
      <c r="AE16" s="629"/>
      <c r="AF16" s="629"/>
      <c r="AG16" s="629"/>
      <c r="AH16" s="629"/>
      <c r="AI16" s="629"/>
      <c r="AJ16" s="629"/>
      <c r="AK16" s="629"/>
      <c r="AL16" s="630">
        <v>42.9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2897052</v>
      </c>
      <c r="S17" s="626"/>
      <c r="T17" s="626"/>
      <c r="U17" s="626"/>
      <c r="V17" s="626"/>
      <c r="W17" s="626"/>
      <c r="X17" s="626"/>
      <c r="Y17" s="627"/>
      <c r="Z17" s="628">
        <v>23.8</v>
      </c>
      <c r="AA17" s="628"/>
      <c r="AB17" s="628"/>
      <c r="AC17" s="628"/>
      <c r="AD17" s="629">
        <v>2897052</v>
      </c>
      <c r="AE17" s="629"/>
      <c r="AF17" s="629"/>
      <c r="AG17" s="629"/>
      <c r="AH17" s="629"/>
      <c r="AI17" s="629"/>
      <c r="AJ17" s="629"/>
      <c r="AK17" s="629"/>
      <c r="AL17" s="630">
        <v>42.9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1386291</v>
      </c>
      <c r="CS17" s="626"/>
      <c r="CT17" s="626"/>
      <c r="CU17" s="626"/>
      <c r="CV17" s="626"/>
      <c r="CW17" s="626"/>
      <c r="CX17" s="626"/>
      <c r="CY17" s="627"/>
      <c r="CZ17" s="628">
        <v>11.4</v>
      </c>
      <c r="DA17" s="628"/>
      <c r="DB17" s="628"/>
      <c r="DC17" s="628"/>
      <c r="DD17" s="634" t="s">
        <v>113</v>
      </c>
      <c r="DE17" s="626"/>
      <c r="DF17" s="626"/>
      <c r="DG17" s="626"/>
      <c r="DH17" s="626"/>
      <c r="DI17" s="626"/>
      <c r="DJ17" s="626"/>
      <c r="DK17" s="626"/>
      <c r="DL17" s="626"/>
      <c r="DM17" s="626"/>
      <c r="DN17" s="626"/>
      <c r="DO17" s="626"/>
      <c r="DP17" s="627"/>
      <c r="DQ17" s="634">
        <v>1298522</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594253</v>
      </c>
      <c r="S18" s="626"/>
      <c r="T18" s="626"/>
      <c r="U18" s="626"/>
      <c r="V18" s="626"/>
      <c r="W18" s="626"/>
      <c r="X18" s="626"/>
      <c r="Y18" s="627"/>
      <c r="Z18" s="628">
        <v>4.9000000000000004</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v>5783</v>
      </c>
      <c r="CS19" s="626"/>
      <c r="CT19" s="626"/>
      <c r="CU19" s="626"/>
      <c r="CV19" s="626"/>
      <c r="CW19" s="626"/>
      <c r="CX19" s="626"/>
      <c r="CY19" s="627"/>
      <c r="CZ19" s="628">
        <v>0</v>
      </c>
      <c r="DA19" s="628"/>
      <c r="DB19" s="628"/>
      <c r="DC19" s="628"/>
      <c r="DD19" s="634" t="s">
        <v>113</v>
      </c>
      <c r="DE19" s="626"/>
      <c r="DF19" s="626"/>
      <c r="DG19" s="626"/>
      <c r="DH19" s="626"/>
      <c r="DI19" s="626"/>
      <c r="DJ19" s="626"/>
      <c r="DK19" s="626"/>
      <c r="DL19" s="626"/>
      <c r="DM19" s="626"/>
      <c r="DN19" s="626"/>
      <c r="DO19" s="626"/>
      <c r="DP19" s="627"/>
      <c r="DQ19" s="634">
        <v>5783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7307285</v>
      </c>
      <c r="S20" s="626"/>
      <c r="T20" s="626"/>
      <c r="U20" s="626"/>
      <c r="V20" s="626"/>
      <c r="W20" s="626"/>
      <c r="X20" s="626"/>
      <c r="Y20" s="627"/>
      <c r="Z20" s="628">
        <v>60.1</v>
      </c>
      <c r="AA20" s="628"/>
      <c r="AB20" s="628"/>
      <c r="AC20" s="628"/>
      <c r="AD20" s="629">
        <v>6713032</v>
      </c>
      <c r="AE20" s="629"/>
      <c r="AF20" s="629"/>
      <c r="AG20" s="629"/>
      <c r="AH20" s="629"/>
      <c r="AI20" s="629"/>
      <c r="AJ20" s="629"/>
      <c r="AK20" s="629"/>
      <c r="AL20" s="630">
        <v>99.3</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12125143</v>
      </c>
      <c r="CS20" s="626"/>
      <c r="CT20" s="626"/>
      <c r="CU20" s="626"/>
      <c r="CV20" s="626"/>
      <c r="CW20" s="626"/>
      <c r="CX20" s="626"/>
      <c r="CY20" s="627"/>
      <c r="CZ20" s="628">
        <v>100</v>
      </c>
      <c r="DA20" s="628"/>
      <c r="DB20" s="628"/>
      <c r="DC20" s="628"/>
      <c r="DD20" s="634">
        <v>1041107</v>
      </c>
      <c r="DE20" s="626"/>
      <c r="DF20" s="626"/>
      <c r="DG20" s="626"/>
      <c r="DH20" s="626"/>
      <c r="DI20" s="626"/>
      <c r="DJ20" s="626"/>
      <c r="DK20" s="626"/>
      <c r="DL20" s="626"/>
      <c r="DM20" s="626"/>
      <c r="DN20" s="626"/>
      <c r="DO20" s="626"/>
      <c r="DP20" s="627"/>
      <c r="DQ20" s="634">
        <v>8160935</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5049</v>
      </c>
      <c r="S21" s="626"/>
      <c r="T21" s="626"/>
      <c r="U21" s="626"/>
      <c r="V21" s="626"/>
      <c r="W21" s="626"/>
      <c r="X21" s="626"/>
      <c r="Y21" s="627"/>
      <c r="Z21" s="628">
        <v>0</v>
      </c>
      <c r="AA21" s="628"/>
      <c r="AB21" s="628"/>
      <c r="AC21" s="628"/>
      <c r="AD21" s="629">
        <v>5049</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213574</v>
      </c>
      <c r="S22" s="626"/>
      <c r="T22" s="626"/>
      <c r="U22" s="626"/>
      <c r="V22" s="626"/>
      <c r="W22" s="626"/>
      <c r="X22" s="626"/>
      <c r="Y22" s="627"/>
      <c r="Z22" s="628">
        <v>1.8</v>
      </c>
      <c r="AA22" s="628"/>
      <c r="AB22" s="628"/>
      <c r="AC22" s="628"/>
      <c r="AD22" s="629">
        <v>11144</v>
      </c>
      <c r="AE22" s="629"/>
      <c r="AF22" s="629"/>
      <c r="AG22" s="629"/>
      <c r="AH22" s="629"/>
      <c r="AI22" s="629"/>
      <c r="AJ22" s="629"/>
      <c r="AK22" s="629"/>
      <c r="AL22" s="630">
        <v>0.2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186182</v>
      </c>
      <c r="S23" s="626"/>
      <c r="T23" s="626"/>
      <c r="U23" s="626"/>
      <c r="V23" s="626"/>
      <c r="W23" s="626"/>
      <c r="X23" s="626"/>
      <c r="Y23" s="627"/>
      <c r="Z23" s="628">
        <v>1.5</v>
      </c>
      <c r="AA23" s="628"/>
      <c r="AB23" s="628"/>
      <c r="AC23" s="628"/>
      <c r="AD23" s="629">
        <v>3226</v>
      </c>
      <c r="AE23" s="629"/>
      <c r="AF23" s="629"/>
      <c r="AG23" s="629"/>
      <c r="AH23" s="629"/>
      <c r="AI23" s="629"/>
      <c r="AJ23" s="629"/>
      <c r="AK23" s="629"/>
      <c r="AL23" s="630">
        <v>0</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14347</v>
      </c>
      <c r="S24" s="626"/>
      <c r="T24" s="626"/>
      <c r="U24" s="626"/>
      <c r="V24" s="626"/>
      <c r="W24" s="626"/>
      <c r="X24" s="626"/>
      <c r="Y24" s="627"/>
      <c r="Z24" s="628">
        <v>0.1</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6211102</v>
      </c>
      <c r="CS24" s="615"/>
      <c r="CT24" s="615"/>
      <c r="CU24" s="615"/>
      <c r="CV24" s="615"/>
      <c r="CW24" s="615"/>
      <c r="CX24" s="615"/>
      <c r="CY24" s="616"/>
      <c r="CZ24" s="652">
        <v>51.2</v>
      </c>
      <c r="DA24" s="653"/>
      <c r="DB24" s="653"/>
      <c r="DC24" s="654"/>
      <c r="DD24" s="651">
        <v>3901035</v>
      </c>
      <c r="DE24" s="615"/>
      <c r="DF24" s="615"/>
      <c r="DG24" s="615"/>
      <c r="DH24" s="615"/>
      <c r="DI24" s="615"/>
      <c r="DJ24" s="615"/>
      <c r="DK24" s="616"/>
      <c r="DL24" s="651">
        <v>3638264</v>
      </c>
      <c r="DM24" s="615"/>
      <c r="DN24" s="615"/>
      <c r="DO24" s="615"/>
      <c r="DP24" s="615"/>
      <c r="DQ24" s="615"/>
      <c r="DR24" s="615"/>
      <c r="DS24" s="615"/>
      <c r="DT24" s="615"/>
      <c r="DU24" s="615"/>
      <c r="DV24" s="616"/>
      <c r="DW24" s="619">
        <v>50.8</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1856158</v>
      </c>
      <c r="S25" s="626"/>
      <c r="T25" s="626"/>
      <c r="U25" s="626"/>
      <c r="V25" s="626"/>
      <c r="W25" s="626"/>
      <c r="X25" s="626"/>
      <c r="Y25" s="627"/>
      <c r="Z25" s="628">
        <v>15.3</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1715314</v>
      </c>
      <c r="CS25" s="657"/>
      <c r="CT25" s="657"/>
      <c r="CU25" s="657"/>
      <c r="CV25" s="657"/>
      <c r="CW25" s="657"/>
      <c r="CX25" s="657"/>
      <c r="CY25" s="658"/>
      <c r="CZ25" s="659">
        <v>14.1</v>
      </c>
      <c r="DA25" s="660"/>
      <c r="DB25" s="660"/>
      <c r="DC25" s="661"/>
      <c r="DD25" s="634">
        <v>1615290</v>
      </c>
      <c r="DE25" s="657"/>
      <c r="DF25" s="657"/>
      <c r="DG25" s="657"/>
      <c r="DH25" s="657"/>
      <c r="DI25" s="657"/>
      <c r="DJ25" s="657"/>
      <c r="DK25" s="658"/>
      <c r="DL25" s="634">
        <v>1558987</v>
      </c>
      <c r="DM25" s="657"/>
      <c r="DN25" s="657"/>
      <c r="DO25" s="657"/>
      <c r="DP25" s="657"/>
      <c r="DQ25" s="657"/>
      <c r="DR25" s="657"/>
      <c r="DS25" s="657"/>
      <c r="DT25" s="657"/>
      <c r="DU25" s="657"/>
      <c r="DV25" s="658"/>
      <c r="DW25" s="630">
        <v>21.8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1138888</v>
      </c>
      <c r="CS26" s="626"/>
      <c r="CT26" s="626"/>
      <c r="CU26" s="626"/>
      <c r="CV26" s="626"/>
      <c r="CW26" s="626"/>
      <c r="CX26" s="626"/>
      <c r="CY26" s="627"/>
      <c r="CZ26" s="659">
        <v>9.4</v>
      </c>
      <c r="DA26" s="660"/>
      <c r="DB26" s="660"/>
      <c r="DC26" s="661"/>
      <c r="DD26" s="634">
        <v>1048639</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926808</v>
      </c>
      <c r="S27" s="626"/>
      <c r="T27" s="626"/>
      <c r="U27" s="626"/>
      <c r="V27" s="626"/>
      <c r="W27" s="626"/>
      <c r="X27" s="626"/>
      <c r="Y27" s="627"/>
      <c r="Z27" s="628">
        <v>7.6</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3185834</v>
      </c>
      <c r="BH27" s="626"/>
      <c r="BI27" s="626"/>
      <c r="BJ27" s="626"/>
      <c r="BK27" s="626"/>
      <c r="BL27" s="626"/>
      <c r="BM27" s="626"/>
      <c r="BN27" s="627"/>
      <c r="BO27" s="628">
        <v>100</v>
      </c>
      <c r="BP27" s="628"/>
      <c r="BQ27" s="628"/>
      <c r="BR27" s="628"/>
      <c r="BS27" s="634">
        <v>145604</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3109497</v>
      </c>
      <c r="CS27" s="657"/>
      <c r="CT27" s="657"/>
      <c r="CU27" s="657"/>
      <c r="CV27" s="657"/>
      <c r="CW27" s="657"/>
      <c r="CX27" s="657"/>
      <c r="CY27" s="658"/>
      <c r="CZ27" s="659">
        <v>25.6</v>
      </c>
      <c r="DA27" s="660"/>
      <c r="DB27" s="660"/>
      <c r="DC27" s="661"/>
      <c r="DD27" s="634">
        <v>987223</v>
      </c>
      <c r="DE27" s="657"/>
      <c r="DF27" s="657"/>
      <c r="DG27" s="657"/>
      <c r="DH27" s="657"/>
      <c r="DI27" s="657"/>
      <c r="DJ27" s="657"/>
      <c r="DK27" s="658"/>
      <c r="DL27" s="634">
        <v>986769</v>
      </c>
      <c r="DM27" s="657"/>
      <c r="DN27" s="657"/>
      <c r="DO27" s="657"/>
      <c r="DP27" s="657"/>
      <c r="DQ27" s="657"/>
      <c r="DR27" s="657"/>
      <c r="DS27" s="657"/>
      <c r="DT27" s="657"/>
      <c r="DU27" s="657"/>
      <c r="DV27" s="658"/>
      <c r="DW27" s="630">
        <v>13.8</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198554</v>
      </c>
      <c r="S28" s="626"/>
      <c r="T28" s="626"/>
      <c r="U28" s="626"/>
      <c r="V28" s="626"/>
      <c r="W28" s="626"/>
      <c r="X28" s="626"/>
      <c r="Y28" s="627"/>
      <c r="Z28" s="628">
        <v>1.6</v>
      </c>
      <c r="AA28" s="628"/>
      <c r="AB28" s="628"/>
      <c r="AC28" s="628"/>
      <c r="AD28" s="629">
        <v>23714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1386291</v>
      </c>
      <c r="CS28" s="626"/>
      <c r="CT28" s="626"/>
      <c r="CU28" s="626"/>
      <c r="CV28" s="626"/>
      <c r="CW28" s="626"/>
      <c r="CX28" s="626"/>
      <c r="CY28" s="627"/>
      <c r="CZ28" s="659">
        <v>11.4</v>
      </c>
      <c r="DA28" s="660"/>
      <c r="DB28" s="660"/>
      <c r="DC28" s="661"/>
      <c r="DD28" s="634">
        <v>1298522</v>
      </c>
      <c r="DE28" s="626"/>
      <c r="DF28" s="626"/>
      <c r="DG28" s="626"/>
      <c r="DH28" s="626"/>
      <c r="DI28" s="626"/>
      <c r="DJ28" s="626"/>
      <c r="DK28" s="627"/>
      <c r="DL28" s="634">
        <v>1092508</v>
      </c>
      <c r="DM28" s="626"/>
      <c r="DN28" s="626"/>
      <c r="DO28" s="626"/>
      <c r="DP28" s="626"/>
      <c r="DQ28" s="626"/>
      <c r="DR28" s="626"/>
      <c r="DS28" s="626"/>
      <c r="DT28" s="626"/>
      <c r="DU28" s="626"/>
      <c r="DV28" s="627"/>
      <c r="DW28" s="630">
        <v>15.3</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51281</v>
      </c>
      <c r="S29" s="626"/>
      <c r="T29" s="626"/>
      <c r="U29" s="626"/>
      <c r="V29" s="626"/>
      <c r="W29" s="626"/>
      <c r="X29" s="626"/>
      <c r="Y29" s="627"/>
      <c r="Z29" s="628">
        <v>0.4</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1386291</v>
      </c>
      <c r="CS29" s="657"/>
      <c r="CT29" s="657"/>
      <c r="CU29" s="657"/>
      <c r="CV29" s="657"/>
      <c r="CW29" s="657"/>
      <c r="CX29" s="657"/>
      <c r="CY29" s="658"/>
      <c r="CZ29" s="659">
        <v>11.4</v>
      </c>
      <c r="DA29" s="660"/>
      <c r="DB29" s="660"/>
      <c r="DC29" s="661"/>
      <c r="DD29" s="634">
        <v>1298522</v>
      </c>
      <c r="DE29" s="657"/>
      <c r="DF29" s="657"/>
      <c r="DG29" s="657"/>
      <c r="DH29" s="657"/>
      <c r="DI29" s="657"/>
      <c r="DJ29" s="657"/>
      <c r="DK29" s="658"/>
      <c r="DL29" s="634">
        <v>1092508</v>
      </c>
      <c r="DM29" s="657"/>
      <c r="DN29" s="657"/>
      <c r="DO29" s="657"/>
      <c r="DP29" s="657"/>
      <c r="DQ29" s="657"/>
      <c r="DR29" s="657"/>
      <c r="DS29" s="657"/>
      <c r="DT29" s="657"/>
      <c r="DU29" s="657"/>
      <c r="DV29" s="658"/>
      <c r="DW29" s="630">
        <v>15.3</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202708</v>
      </c>
      <c r="S30" s="626"/>
      <c r="T30" s="626"/>
      <c r="U30" s="626"/>
      <c r="V30" s="626"/>
      <c r="W30" s="626"/>
      <c r="X30" s="626"/>
      <c r="Y30" s="627"/>
      <c r="Z30" s="628">
        <v>1.7</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98.5</v>
      </c>
      <c r="BH30" s="684"/>
      <c r="BI30" s="684"/>
      <c r="BJ30" s="684"/>
      <c r="BK30" s="684"/>
      <c r="BL30" s="684"/>
      <c r="BM30" s="620">
        <v>91.3</v>
      </c>
      <c r="BN30" s="684"/>
      <c r="BO30" s="684"/>
      <c r="BP30" s="684"/>
      <c r="BQ30" s="685"/>
      <c r="BR30" s="683">
        <v>98.4</v>
      </c>
      <c r="BS30" s="684"/>
      <c r="BT30" s="684"/>
      <c r="BU30" s="684"/>
      <c r="BV30" s="684"/>
      <c r="BW30" s="684"/>
      <c r="BX30" s="620">
        <v>90.8</v>
      </c>
      <c r="BY30" s="684"/>
      <c r="BZ30" s="684"/>
      <c r="CA30" s="684"/>
      <c r="CB30" s="685"/>
      <c r="CD30" s="688"/>
      <c r="CE30" s="689"/>
      <c r="CF30" s="639" t="s">
        <v>293</v>
      </c>
      <c r="CG30" s="640"/>
      <c r="CH30" s="640"/>
      <c r="CI30" s="640"/>
      <c r="CJ30" s="640"/>
      <c r="CK30" s="640"/>
      <c r="CL30" s="640"/>
      <c r="CM30" s="640"/>
      <c r="CN30" s="640"/>
      <c r="CO30" s="640"/>
      <c r="CP30" s="640"/>
      <c r="CQ30" s="641"/>
      <c r="CR30" s="625">
        <v>1262412</v>
      </c>
      <c r="CS30" s="626"/>
      <c r="CT30" s="626"/>
      <c r="CU30" s="626"/>
      <c r="CV30" s="626"/>
      <c r="CW30" s="626"/>
      <c r="CX30" s="626"/>
      <c r="CY30" s="627"/>
      <c r="CZ30" s="659">
        <v>10.4</v>
      </c>
      <c r="DA30" s="660"/>
      <c r="DB30" s="660"/>
      <c r="DC30" s="661"/>
      <c r="DD30" s="634">
        <v>1184267</v>
      </c>
      <c r="DE30" s="626"/>
      <c r="DF30" s="626"/>
      <c r="DG30" s="626"/>
      <c r="DH30" s="626"/>
      <c r="DI30" s="626"/>
      <c r="DJ30" s="626"/>
      <c r="DK30" s="627"/>
      <c r="DL30" s="634">
        <v>978253</v>
      </c>
      <c r="DM30" s="626"/>
      <c r="DN30" s="626"/>
      <c r="DO30" s="626"/>
      <c r="DP30" s="626"/>
      <c r="DQ30" s="626"/>
      <c r="DR30" s="626"/>
      <c r="DS30" s="626"/>
      <c r="DT30" s="626"/>
      <c r="DU30" s="626"/>
      <c r="DV30" s="627"/>
      <c r="DW30" s="630">
        <v>13.7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24492</v>
      </c>
      <c r="S31" s="626"/>
      <c r="T31" s="626"/>
      <c r="U31" s="626"/>
      <c r="V31" s="626"/>
      <c r="W31" s="626"/>
      <c r="X31" s="626"/>
      <c r="Y31" s="627"/>
      <c r="Z31" s="628">
        <v>0.2</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93.7</v>
      </c>
      <c r="BN31" s="681"/>
      <c r="BO31" s="681"/>
      <c r="BP31" s="681"/>
      <c r="BQ31" s="682"/>
      <c r="BR31" s="680">
        <v>98.6</v>
      </c>
      <c r="BS31" s="657"/>
      <c r="BT31" s="657"/>
      <c r="BU31" s="657"/>
      <c r="BV31" s="657"/>
      <c r="BW31" s="657"/>
      <c r="BX31" s="631">
        <v>93.1</v>
      </c>
      <c r="BY31" s="681"/>
      <c r="BZ31" s="681"/>
      <c r="CA31" s="681"/>
      <c r="CB31" s="682"/>
      <c r="CD31" s="688"/>
      <c r="CE31" s="689"/>
      <c r="CF31" s="639" t="s">
        <v>297</v>
      </c>
      <c r="CG31" s="640"/>
      <c r="CH31" s="640"/>
      <c r="CI31" s="640"/>
      <c r="CJ31" s="640"/>
      <c r="CK31" s="640"/>
      <c r="CL31" s="640"/>
      <c r="CM31" s="640"/>
      <c r="CN31" s="640"/>
      <c r="CO31" s="640"/>
      <c r="CP31" s="640"/>
      <c r="CQ31" s="641"/>
      <c r="CR31" s="625">
        <v>123879</v>
      </c>
      <c r="CS31" s="657"/>
      <c r="CT31" s="657"/>
      <c r="CU31" s="657"/>
      <c r="CV31" s="657"/>
      <c r="CW31" s="657"/>
      <c r="CX31" s="657"/>
      <c r="CY31" s="658"/>
      <c r="CZ31" s="659">
        <v>1</v>
      </c>
      <c r="DA31" s="660"/>
      <c r="DB31" s="660"/>
      <c r="DC31" s="661"/>
      <c r="DD31" s="634">
        <v>114255</v>
      </c>
      <c r="DE31" s="657"/>
      <c r="DF31" s="657"/>
      <c r="DG31" s="657"/>
      <c r="DH31" s="657"/>
      <c r="DI31" s="657"/>
      <c r="DJ31" s="657"/>
      <c r="DK31" s="658"/>
      <c r="DL31" s="634">
        <v>114255</v>
      </c>
      <c r="DM31" s="657"/>
      <c r="DN31" s="657"/>
      <c r="DO31" s="657"/>
      <c r="DP31" s="657"/>
      <c r="DQ31" s="657"/>
      <c r="DR31" s="657"/>
      <c r="DS31" s="657"/>
      <c r="DT31" s="657"/>
      <c r="DU31" s="657"/>
      <c r="DV31" s="658"/>
      <c r="DW31" s="630">
        <v>1.6</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199222</v>
      </c>
      <c r="S32" s="626"/>
      <c r="T32" s="626"/>
      <c r="U32" s="626"/>
      <c r="V32" s="626"/>
      <c r="W32" s="626"/>
      <c r="X32" s="626"/>
      <c r="Y32" s="627"/>
      <c r="Z32" s="628">
        <v>1.6</v>
      </c>
      <c r="AA32" s="628"/>
      <c r="AB32" s="628"/>
      <c r="AC32" s="628"/>
      <c r="AD32" s="629">
        <v>1268</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v>
      </c>
      <c r="BH32" s="693"/>
      <c r="BI32" s="693"/>
      <c r="BJ32" s="693"/>
      <c r="BK32" s="693"/>
      <c r="BL32" s="693"/>
      <c r="BM32" s="694">
        <v>88.4</v>
      </c>
      <c r="BN32" s="693"/>
      <c r="BO32" s="693"/>
      <c r="BP32" s="693"/>
      <c r="BQ32" s="695"/>
      <c r="BR32" s="692">
        <v>97.9</v>
      </c>
      <c r="BS32" s="693"/>
      <c r="BT32" s="693"/>
      <c r="BU32" s="693"/>
      <c r="BV32" s="693"/>
      <c r="BW32" s="693"/>
      <c r="BX32" s="694">
        <v>88.1</v>
      </c>
      <c r="BY32" s="693"/>
      <c r="BZ32" s="693"/>
      <c r="CA32" s="693"/>
      <c r="CB32" s="695"/>
      <c r="CD32" s="690"/>
      <c r="CE32" s="691"/>
      <c r="CF32" s="639" t="s">
        <v>300</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980484</v>
      </c>
      <c r="S33" s="626"/>
      <c r="T33" s="626"/>
      <c r="U33" s="626"/>
      <c r="V33" s="626"/>
      <c r="W33" s="626"/>
      <c r="X33" s="626"/>
      <c r="Y33" s="627"/>
      <c r="Z33" s="628">
        <v>8.1</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4872934</v>
      </c>
      <c r="CS33" s="657"/>
      <c r="CT33" s="657"/>
      <c r="CU33" s="657"/>
      <c r="CV33" s="657"/>
      <c r="CW33" s="657"/>
      <c r="CX33" s="657"/>
      <c r="CY33" s="658"/>
      <c r="CZ33" s="659">
        <v>40.200000000000003</v>
      </c>
      <c r="DA33" s="660"/>
      <c r="DB33" s="660"/>
      <c r="DC33" s="661"/>
      <c r="DD33" s="634">
        <v>3862567</v>
      </c>
      <c r="DE33" s="657"/>
      <c r="DF33" s="657"/>
      <c r="DG33" s="657"/>
      <c r="DH33" s="657"/>
      <c r="DI33" s="657"/>
      <c r="DJ33" s="657"/>
      <c r="DK33" s="658"/>
      <c r="DL33" s="634">
        <v>3275140</v>
      </c>
      <c r="DM33" s="657"/>
      <c r="DN33" s="657"/>
      <c r="DO33" s="657"/>
      <c r="DP33" s="657"/>
      <c r="DQ33" s="657"/>
      <c r="DR33" s="657"/>
      <c r="DS33" s="657"/>
      <c r="DT33" s="657"/>
      <c r="DU33" s="657"/>
      <c r="DV33" s="658"/>
      <c r="DW33" s="630">
        <v>45.8</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1550208</v>
      </c>
      <c r="CS34" s="626"/>
      <c r="CT34" s="626"/>
      <c r="CU34" s="626"/>
      <c r="CV34" s="626"/>
      <c r="CW34" s="626"/>
      <c r="CX34" s="626"/>
      <c r="CY34" s="627"/>
      <c r="CZ34" s="659">
        <v>12.8</v>
      </c>
      <c r="DA34" s="660"/>
      <c r="DB34" s="660"/>
      <c r="DC34" s="661"/>
      <c r="DD34" s="634">
        <v>1258245</v>
      </c>
      <c r="DE34" s="626"/>
      <c r="DF34" s="626"/>
      <c r="DG34" s="626"/>
      <c r="DH34" s="626"/>
      <c r="DI34" s="626"/>
      <c r="DJ34" s="626"/>
      <c r="DK34" s="627"/>
      <c r="DL34" s="634">
        <v>1024787</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399784</v>
      </c>
      <c r="S35" s="626"/>
      <c r="T35" s="626"/>
      <c r="U35" s="626"/>
      <c r="V35" s="626"/>
      <c r="W35" s="626"/>
      <c r="X35" s="626"/>
      <c r="Y35" s="627"/>
      <c r="Z35" s="628">
        <v>3.3</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1916499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-17873</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80140</v>
      </c>
      <c r="CS35" s="657"/>
      <c r="CT35" s="657"/>
      <c r="CU35" s="657"/>
      <c r="CV35" s="657"/>
      <c r="CW35" s="657"/>
      <c r="CX35" s="657"/>
      <c r="CY35" s="658"/>
      <c r="CZ35" s="659">
        <v>0.7</v>
      </c>
      <c r="DA35" s="660"/>
      <c r="DB35" s="660"/>
      <c r="DC35" s="661"/>
      <c r="DD35" s="634">
        <v>57002</v>
      </c>
      <c r="DE35" s="657"/>
      <c r="DF35" s="657"/>
      <c r="DG35" s="657"/>
      <c r="DH35" s="657"/>
      <c r="DI35" s="657"/>
      <c r="DJ35" s="657"/>
      <c r="DK35" s="658"/>
      <c r="DL35" s="634">
        <v>57002</v>
      </c>
      <c r="DM35" s="657"/>
      <c r="DN35" s="657"/>
      <c r="DO35" s="657"/>
      <c r="DP35" s="657"/>
      <c r="DQ35" s="657"/>
      <c r="DR35" s="657"/>
      <c r="DS35" s="657"/>
      <c r="DT35" s="657"/>
      <c r="DU35" s="657"/>
      <c r="DV35" s="658"/>
      <c r="DW35" s="630">
        <v>0.8</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12166144</v>
      </c>
      <c r="S36" s="698"/>
      <c r="T36" s="698"/>
      <c r="U36" s="698"/>
      <c r="V36" s="698"/>
      <c r="W36" s="698"/>
      <c r="X36" s="698"/>
      <c r="Y36" s="699"/>
      <c r="Z36" s="700">
        <v>100</v>
      </c>
      <c r="AA36" s="700"/>
      <c r="AB36" s="700"/>
      <c r="AC36" s="700"/>
      <c r="AD36" s="701">
        <v>6757433</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329693</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-72945</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1577632</v>
      </c>
      <c r="CS36" s="626"/>
      <c r="CT36" s="626"/>
      <c r="CU36" s="626"/>
      <c r="CV36" s="626"/>
      <c r="CW36" s="626"/>
      <c r="CX36" s="626"/>
      <c r="CY36" s="627"/>
      <c r="CZ36" s="659">
        <v>13</v>
      </c>
      <c r="DA36" s="660"/>
      <c r="DB36" s="660"/>
      <c r="DC36" s="661"/>
      <c r="DD36" s="634">
        <v>1467451</v>
      </c>
      <c r="DE36" s="626"/>
      <c r="DF36" s="626"/>
      <c r="DG36" s="626"/>
      <c r="DH36" s="626"/>
      <c r="DI36" s="626"/>
      <c r="DJ36" s="626"/>
      <c r="DK36" s="627"/>
      <c r="DL36" s="634">
        <v>1209882</v>
      </c>
      <c r="DM36" s="626"/>
      <c r="DN36" s="626"/>
      <c r="DO36" s="626"/>
      <c r="DP36" s="626"/>
      <c r="DQ36" s="626"/>
      <c r="DR36" s="626"/>
      <c r="DS36" s="626"/>
      <c r="DT36" s="626"/>
      <c r="DU36" s="626"/>
      <c r="DV36" s="627"/>
      <c r="DW36" s="630">
        <v>16.899999999999999</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300967</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3907</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828388</v>
      </c>
      <c r="CS37" s="657"/>
      <c r="CT37" s="657"/>
      <c r="CU37" s="657"/>
      <c r="CV37" s="657"/>
      <c r="CW37" s="657"/>
      <c r="CX37" s="657"/>
      <c r="CY37" s="658"/>
      <c r="CZ37" s="659">
        <v>6.8</v>
      </c>
      <c r="DA37" s="660"/>
      <c r="DB37" s="660"/>
      <c r="DC37" s="661"/>
      <c r="DD37" s="634">
        <v>827145</v>
      </c>
      <c r="DE37" s="657"/>
      <c r="DF37" s="657"/>
      <c r="DG37" s="657"/>
      <c r="DH37" s="657"/>
      <c r="DI37" s="657"/>
      <c r="DJ37" s="657"/>
      <c r="DK37" s="658"/>
      <c r="DL37" s="634">
        <v>768807</v>
      </c>
      <c r="DM37" s="657"/>
      <c r="DN37" s="657"/>
      <c r="DO37" s="657"/>
      <c r="DP37" s="657"/>
      <c r="DQ37" s="657"/>
      <c r="DR37" s="657"/>
      <c r="DS37" s="657"/>
      <c r="DT37" s="657"/>
      <c r="DU37" s="657"/>
      <c r="DV37" s="658"/>
      <c r="DW37" s="630">
        <v>10.7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v>46261</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6225</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1281291</v>
      </c>
      <c r="CS38" s="626"/>
      <c r="CT38" s="626"/>
      <c r="CU38" s="626"/>
      <c r="CV38" s="626"/>
      <c r="CW38" s="626"/>
      <c r="CX38" s="626"/>
      <c r="CY38" s="627"/>
      <c r="CZ38" s="659">
        <v>10.6</v>
      </c>
      <c r="DA38" s="660"/>
      <c r="DB38" s="660"/>
      <c r="DC38" s="661"/>
      <c r="DD38" s="634">
        <v>1069195</v>
      </c>
      <c r="DE38" s="626"/>
      <c r="DF38" s="626"/>
      <c r="DG38" s="626"/>
      <c r="DH38" s="626"/>
      <c r="DI38" s="626"/>
      <c r="DJ38" s="626"/>
      <c r="DK38" s="627"/>
      <c r="DL38" s="634">
        <v>983469</v>
      </c>
      <c r="DM38" s="626"/>
      <c r="DN38" s="626"/>
      <c r="DO38" s="626"/>
      <c r="DP38" s="626"/>
      <c r="DQ38" s="626"/>
      <c r="DR38" s="626"/>
      <c r="DS38" s="626"/>
      <c r="DT38" s="626"/>
      <c r="DU38" s="626"/>
      <c r="DV38" s="627"/>
      <c r="DW38" s="630">
        <v>13.7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v>4548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82</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48732</v>
      </c>
      <c r="CS39" s="657"/>
      <c r="CT39" s="657"/>
      <c r="CU39" s="657"/>
      <c r="CV39" s="657"/>
      <c r="CW39" s="657"/>
      <c r="CX39" s="657"/>
      <c r="CY39" s="658"/>
      <c r="CZ39" s="659">
        <v>0.4</v>
      </c>
      <c r="DA39" s="660"/>
      <c r="DB39" s="660"/>
      <c r="DC39" s="661"/>
      <c r="DD39" s="634">
        <v>343</v>
      </c>
      <c r="DE39" s="657"/>
      <c r="DF39" s="657"/>
      <c r="DG39" s="657"/>
      <c r="DH39" s="657"/>
      <c r="DI39" s="657"/>
      <c r="DJ39" s="657"/>
      <c r="DK39" s="658"/>
      <c r="DL39" s="634" t="s">
        <v>325</v>
      </c>
      <c r="DM39" s="657"/>
      <c r="DN39" s="657"/>
      <c r="DO39" s="657"/>
      <c r="DP39" s="657"/>
      <c r="DQ39" s="657"/>
      <c r="DR39" s="657"/>
      <c r="DS39" s="657"/>
      <c r="DT39" s="657"/>
      <c r="DU39" s="657"/>
      <c r="DV39" s="658"/>
      <c r="DW39" s="630" t="s">
        <v>325</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260421</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136</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329148</v>
      </c>
      <c r="CS40" s="626"/>
      <c r="CT40" s="626"/>
      <c r="CU40" s="626"/>
      <c r="CV40" s="626"/>
      <c r="CW40" s="626"/>
      <c r="CX40" s="626"/>
      <c r="CY40" s="627"/>
      <c r="CZ40" s="659">
        <v>2.7</v>
      </c>
      <c r="DA40" s="660"/>
      <c r="DB40" s="660"/>
      <c r="DC40" s="661"/>
      <c r="DD40" s="634">
        <v>4548</v>
      </c>
      <c r="DE40" s="626"/>
      <c r="DF40" s="626"/>
      <c r="DG40" s="626"/>
      <c r="DH40" s="626"/>
      <c r="DI40" s="626"/>
      <c r="DJ40" s="626"/>
      <c r="DK40" s="627"/>
      <c r="DL40" s="634" t="s">
        <v>325</v>
      </c>
      <c r="DM40" s="626"/>
      <c r="DN40" s="626"/>
      <c r="DO40" s="626"/>
      <c r="DP40" s="626"/>
      <c r="DQ40" s="626"/>
      <c r="DR40" s="626"/>
      <c r="DS40" s="626"/>
      <c r="DT40" s="626"/>
      <c r="DU40" s="626"/>
      <c r="DV40" s="627"/>
      <c r="DW40" s="630" t="s">
        <v>325</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974609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385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v>5783</v>
      </c>
      <c r="CS41" s="657"/>
      <c r="CT41" s="657"/>
      <c r="CU41" s="657"/>
      <c r="CV41" s="657"/>
      <c r="CW41" s="657"/>
      <c r="CX41" s="657"/>
      <c r="CY41" s="658"/>
      <c r="CZ41" s="659">
        <v>0</v>
      </c>
      <c r="DA41" s="660"/>
      <c r="DB41" s="660"/>
      <c r="DC41" s="661"/>
      <c r="DD41" s="634">
        <v>5783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1041107</v>
      </c>
      <c r="CS42" s="626"/>
      <c r="CT42" s="626"/>
      <c r="CU42" s="626"/>
      <c r="CV42" s="626"/>
      <c r="CW42" s="626"/>
      <c r="CX42" s="626"/>
      <c r="CY42" s="627"/>
      <c r="CZ42" s="659">
        <v>8.6</v>
      </c>
      <c r="DA42" s="708"/>
      <c r="DB42" s="708"/>
      <c r="DC42" s="709"/>
      <c r="DD42" s="634">
        <v>397333</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33348</v>
      </c>
      <c r="CS43" s="657"/>
      <c r="CT43" s="657"/>
      <c r="CU43" s="657"/>
      <c r="CV43" s="657"/>
      <c r="CW43" s="657"/>
      <c r="CX43" s="657"/>
      <c r="CY43" s="658"/>
      <c r="CZ43" s="659">
        <v>0.3</v>
      </c>
      <c r="DA43" s="660"/>
      <c r="DB43" s="660"/>
      <c r="DC43" s="661"/>
      <c r="DD43" s="634">
        <v>31425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289</v>
      </c>
      <c r="CE44" s="732"/>
      <c r="CF44" s="622" t="s">
        <v>337</v>
      </c>
      <c r="CG44" s="623"/>
      <c r="CH44" s="623"/>
      <c r="CI44" s="623"/>
      <c r="CJ44" s="623"/>
      <c r="CK44" s="623"/>
      <c r="CL44" s="623"/>
      <c r="CM44" s="623"/>
      <c r="CN44" s="623"/>
      <c r="CO44" s="623"/>
      <c r="CP44" s="623"/>
      <c r="CQ44" s="624"/>
      <c r="CR44" s="625">
        <v>1041107</v>
      </c>
      <c r="CS44" s="626"/>
      <c r="CT44" s="626"/>
      <c r="CU44" s="626"/>
      <c r="CV44" s="626"/>
      <c r="CW44" s="626"/>
      <c r="CX44" s="626"/>
      <c r="CY44" s="627"/>
      <c r="CZ44" s="659">
        <v>8.6</v>
      </c>
      <c r="DA44" s="708"/>
      <c r="DB44" s="708"/>
      <c r="DC44" s="709"/>
      <c r="DD44" s="634">
        <v>397333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532213</v>
      </c>
      <c r="CS45" s="657"/>
      <c r="CT45" s="657"/>
      <c r="CU45" s="657"/>
      <c r="CV45" s="657"/>
      <c r="CW45" s="657"/>
      <c r="CX45" s="657"/>
      <c r="CY45" s="658"/>
      <c r="CZ45" s="659">
        <v>4.4000000000000004</v>
      </c>
      <c r="DA45" s="660"/>
      <c r="DB45" s="660"/>
      <c r="DC45" s="661"/>
      <c r="DD45" s="634">
        <v>59286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454823</v>
      </c>
      <c r="CS46" s="626"/>
      <c r="CT46" s="626"/>
      <c r="CU46" s="626"/>
      <c r="CV46" s="626"/>
      <c r="CW46" s="626"/>
      <c r="CX46" s="626"/>
      <c r="CY46" s="627"/>
      <c r="CZ46" s="659">
        <v>3.8</v>
      </c>
      <c r="DA46" s="708"/>
      <c r="DB46" s="708"/>
      <c r="DC46" s="709"/>
      <c r="DD46" s="634">
        <v>317674</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12125143</v>
      </c>
      <c r="CS49" s="693"/>
      <c r="CT49" s="693"/>
      <c r="CU49" s="693"/>
      <c r="CV49" s="693"/>
      <c r="CW49" s="693"/>
      <c r="CX49" s="693"/>
      <c r="CY49" s="720"/>
      <c r="CZ49" s="721">
        <v>100</v>
      </c>
      <c r="DA49" s="722"/>
      <c r="DB49" s="722"/>
      <c r="DC49" s="723"/>
      <c r="DD49" s="724">
        <v>8160935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12157</v>
      </c>
      <c r="R7" s="755"/>
      <c r="S7" s="755"/>
      <c r="T7" s="755"/>
      <c r="U7" s="755"/>
      <c r="V7" s="755">
        <v>12097</v>
      </c>
      <c r="W7" s="755"/>
      <c r="X7" s="755"/>
      <c r="Y7" s="755"/>
      <c r="Z7" s="755"/>
      <c r="AA7" s="755">
        <v>60</v>
      </c>
      <c r="AB7" s="755"/>
      <c r="AC7" s="755"/>
      <c r="AD7" s="755"/>
      <c r="AE7" s="756"/>
      <c r="AF7" s="757">
        <v>43</v>
      </c>
      <c r="AG7" s="758"/>
      <c r="AH7" s="758"/>
      <c r="AI7" s="758"/>
      <c r="AJ7" s="759"/>
      <c r="AK7" s="794">
        <v>6</v>
      </c>
      <c r="AL7" s="795"/>
      <c r="AM7" s="795"/>
      <c r="AN7" s="795"/>
      <c r="AO7" s="795"/>
      <c r="AP7" s="795">
        <v>10688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563</v>
      </c>
      <c r="BT7" s="799"/>
      <c r="BU7" s="799"/>
      <c r="BV7" s="799"/>
      <c r="BW7" s="799"/>
      <c r="BX7" s="799"/>
      <c r="BY7" s="799"/>
      <c r="BZ7" s="799"/>
      <c r="CA7" s="799"/>
      <c r="CB7" s="799"/>
      <c r="CC7" s="799"/>
      <c r="CD7" s="799"/>
      <c r="CE7" s="799"/>
      <c r="CF7" s="799"/>
      <c r="CG7" s="800"/>
      <c r="CH7" s="791">
        <v>-8</v>
      </c>
      <c r="CI7" s="792"/>
      <c r="CJ7" s="792"/>
      <c r="CK7" s="792"/>
      <c r="CL7" s="793"/>
      <c r="CM7" s="791">
        <v>251</v>
      </c>
      <c r="CN7" s="792"/>
      <c r="CO7" s="792"/>
      <c r="CP7" s="792"/>
      <c r="CQ7" s="793"/>
      <c r="CR7" s="791">
        <v>30</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566</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v>
      </c>
      <c r="R8" s="779"/>
      <c r="S8" s="779"/>
      <c r="T8" s="779"/>
      <c r="U8" s="779"/>
      <c r="V8" s="779">
        <v>22</v>
      </c>
      <c r="W8" s="779"/>
      <c r="X8" s="779"/>
      <c r="Y8" s="779"/>
      <c r="Z8" s="779"/>
      <c r="AA8" s="779">
        <v>-20</v>
      </c>
      <c r="AB8" s="779"/>
      <c r="AC8" s="779"/>
      <c r="AD8" s="779"/>
      <c r="AE8" s="780"/>
      <c r="AF8" s="781">
        <v>-20</v>
      </c>
      <c r="AG8" s="782"/>
      <c r="AH8" s="782"/>
      <c r="AI8" s="782"/>
      <c r="AJ8" s="783"/>
      <c r="AK8" s="784" t="s">
        <v>544</v>
      </c>
      <c r="AL8" s="785"/>
      <c r="AM8" s="785"/>
      <c r="AN8" s="785"/>
      <c r="AO8" s="785"/>
      <c r="AP8" s="785" t="s">
        <v>544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568</v>
      </c>
      <c r="BS8" s="788" t="s">
        <v>564</v>
      </c>
      <c r="BT8" s="789"/>
      <c r="BU8" s="789"/>
      <c r="BV8" s="789"/>
      <c r="BW8" s="789"/>
      <c r="BX8" s="789"/>
      <c r="BY8" s="789"/>
      <c r="BZ8" s="789"/>
      <c r="CA8" s="789"/>
      <c r="CB8" s="789"/>
      <c r="CC8" s="789"/>
      <c r="CD8" s="789"/>
      <c r="CE8" s="789"/>
      <c r="CF8" s="789"/>
      <c r="CG8" s="790"/>
      <c r="CH8" s="801">
        <v>1</v>
      </c>
      <c r="CI8" s="802"/>
      <c r="CJ8" s="802"/>
      <c r="CK8" s="802"/>
      <c r="CL8" s="803"/>
      <c r="CM8" s="801">
        <v>89</v>
      </c>
      <c r="CN8" s="802"/>
      <c r="CO8" s="802"/>
      <c r="CP8" s="802"/>
      <c r="CQ8" s="803"/>
      <c r="CR8" s="801">
        <v>5</v>
      </c>
      <c r="CS8" s="802"/>
      <c r="CT8" s="802"/>
      <c r="CU8" s="802"/>
      <c r="CV8" s="803"/>
      <c r="CW8" s="801" t="s">
        <v>544</v>
      </c>
      <c r="CX8" s="802"/>
      <c r="CY8" s="802"/>
      <c r="CZ8" s="802"/>
      <c r="DA8" s="803"/>
      <c r="DB8" s="801">
        <v>60</v>
      </c>
      <c r="DC8" s="802"/>
      <c r="DD8" s="802"/>
      <c r="DE8" s="802"/>
      <c r="DF8" s="803"/>
      <c r="DG8" s="801" t="s">
        <v>544</v>
      </c>
      <c r="DH8" s="802"/>
      <c r="DI8" s="802"/>
      <c r="DJ8" s="802"/>
      <c r="DK8" s="803"/>
      <c r="DL8" s="801" t="s">
        <v>544</v>
      </c>
      <c r="DM8" s="802"/>
      <c r="DN8" s="802"/>
      <c r="DO8" s="802"/>
      <c r="DP8" s="803"/>
      <c r="DQ8" s="801" t="s">
        <v>544</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13</v>
      </c>
      <c r="R9" s="779"/>
      <c r="S9" s="779"/>
      <c r="T9" s="779"/>
      <c r="U9" s="779"/>
      <c r="V9" s="779">
        <v>12</v>
      </c>
      <c r="W9" s="779"/>
      <c r="X9" s="779"/>
      <c r="Y9" s="779"/>
      <c r="Z9" s="779"/>
      <c r="AA9" s="779">
        <v>1</v>
      </c>
      <c r="AB9" s="779"/>
      <c r="AC9" s="779"/>
      <c r="AD9" s="779"/>
      <c r="AE9" s="780"/>
      <c r="AF9" s="781">
        <v>1</v>
      </c>
      <c r="AG9" s="782"/>
      <c r="AH9" s="782"/>
      <c r="AI9" s="782"/>
      <c r="AJ9" s="783"/>
      <c r="AK9" s="784" t="s">
        <v>544</v>
      </c>
      <c r="AL9" s="785"/>
      <c r="AM9" s="785"/>
      <c r="AN9" s="785"/>
      <c r="AO9" s="785"/>
      <c r="AP9" s="785" t="s">
        <v>544</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565</v>
      </c>
      <c r="BT9" s="789"/>
      <c r="BU9" s="789"/>
      <c r="BV9" s="789"/>
      <c r="BW9" s="789"/>
      <c r="BX9" s="789"/>
      <c r="BY9" s="789"/>
      <c r="BZ9" s="789"/>
      <c r="CA9" s="789"/>
      <c r="CB9" s="789"/>
      <c r="CC9" s="789"/>
      <c r="CD9" s="789"/>
      <c r="CE9" s="789"/>
      <c r="CF9" s="789"/>
      <c r="CG9" s="790"/>
      <c r="CH9" s="801" t="s">
        <v>544</v>
      </c>
      <c r="CI9" s="802"/>
      <c r="CJ9" s="802"/>
      <c r="CK9" s="802"/>
      <c r="CL9" s="803"/>
      <c r="CM9" s="801" t="s">
        <v>544</v>
      </c>
      <c r="CN9" s="802"/>
      <c r="CO9" s="802"/>
      <c r="CP9" s="802"/>
      <c r="CQ9" s="803"/>
      <c r="CR9" s="801">
        <v>2</v>
      </c>
      <c r="CS9" s="802"/>
      <c r="CT9" s="802"/>
      <c r="CU9" s="802"/>
      <c r="CV9" s="803"/>
      <c r="CW9" s="801" t="s">
        <v>544</v>
      </c>
      <c r="CX9" s="802"/>
      <c r="CY9" s="802"/>
      <c r="CZ9" s="802"/>
      <c r="DA9" s="803"/>
      <c r="DB9" s="801" t="s">
        <v>544</v>
      </c>
      <c r="DC9" s="802"/>
      <c r="DD9" s="802"/>
      <c r="DE9" s="802"/>
      <c r="DF9" s="803"/>
      <c r="DG9" s="801" t="s">
        <v>544</v>
      </c>
      <c r="DH9" s="802"/>
      <c r="DI9" s="802"/>
      <c r="DJ9" s="802"/>
      <c r="DK9" s="803"/>
      <c r="DL9" s="801" t="s">
        <v>544</v>
      </c>
      <c r="DM9" s="802"/>
      <c r="DN9" s="802"/>
      <c r="DO9" s="802"/>
      <c r="DP9" s="803"/>
      <c r="DQ9" s="801" t="s">
        <v>544</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35</v>
      </c>
      <c r="R10" s="779"/>
      <c r="S10" s="779"/>
      <c r="T10" s="779"/>
      <c r="U10" s="779"/>
      <c r="V10" s="779">
        <v>35</v>
      </c>
      <c r="W10" s="779"/>
      <c r="X10" s="779"/>
      <c r="Y10" s="779"/>
      <c r="Z10" s="779"/>
      <c r="AA10" s="779" t="s">
        <v>544</v>
      </c>
      <c r="AB10" s="779"/>
      <c r="AC10" s="779"/>
      <c r="AD10" s="779"/>
      <c r="AE10" s="780"/>
      <c r="AF10" s="781" t="s">
        <v>113</v>
      </c>
      <c r="AG10" s="782"/>
      <c r="AH10" s="782"/>
      <c r="AI10" s="782"/>
      <c r="AJ10" s="783"/>
      <c r="AK10" s="784">
        <v>18</v>
      </c>
      <c r="AL10" s="785"/>
      <c r="AM10" s="785"/>
      <c r="AN10" s="785"/>
      <c r="AO10" s="785"/>
      <c r="AP10" s="785">
        <v>21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12182</v>
      </c>
      <c r="R23" s="814"/>
      <c r="S23" s="814"/>
      <c r="T23" s="814"/>
      <c r="U23" s="814"/>
      <c r="V23" s="814">
        <v>12141</v>
      </c>
      <c r="W23" s="814"/>
      <c r="X23" s="814"/>
      <c r="Y23" s="814"/>
      <c r="Z23" s="814"/>
      <c r="AA23" s="814">
        <v>41</v>
      </c>
      <c r="AB23" s="814"/>
      <c r="AC23" s="814"/>
      <c r="AD23" s="814"/>
      <c r="AE23" s="815"/>
      <c r="AF23" s="816">
        <v>24</v>
      </c>
      <c r="AG23" s="814"/>
      <c r="AH23" s="814"/>
      <c r="AI23" s="814"/>
      <c r="AJ23" s="817"/>
      <c r="AK23" s="818"/>
      <c r="AL23" s="819"/>
      <c r="AM23" s="819"/>
      <c r="AN23" s="819"/>
      <c r="AO23" s="819"/>
      <c r="AP23" s="814">
        <v>10708</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3755</v>
      </c>
      <c r="R28" s="843"/>
      <c r="S28" s="843"/>
      <c r="T28" s="843"/>
      <c r="U28" s="843"/>
      <c r="V28" s="843">
        <v>3773</v>
      </c>
      <c r="W28" s="843"/>
      <c r="X28" s="843"/>
      <c r="Y28" s="843"/>
      <c r="Z28" s="843"/>
      <c r="AA28" s="843">
        <v>-18</v>
      </c>
      <c r="AB28" s="843"/>
      <c r="AC28" s="843"/>
      <c r="AD28" s="843"/>
      <c r="AE28" s="844"/>
      <c r="AF28" s="845">
        <v>-18</v>
      </c>
      <c r="AG28" s="843"/>
      <c r="AH28" s="843"/>
      <c r="AI28" s="843"/>
      <c r="AJ28" s="846"/>
      <c r="AK28" s="847">
        <v>260</v>
      </c>
      <c r="AL28" s="838"/>
      <c r="AM28" s="838"/>
      <c r="AN28" s="838"/>
      <c r="AO28" s="838"/>
      <c r="AP28" s="838" t="s">
        <v>544</v>
      </c>
      <c r="AQ28" s="838"/>
      <c r="AR28" s="838"/>
      <c r="AS28" s="838"/>
      <c r="AT28" s="838"/>
      <c r="AU28" s="838" t="s">
        <v>544</v>
      </c>
      <c r="AV28" s="838"/>
      <c r="AW28" s="838"/>
      <c r="AX28" s="838"/>
      <c r="AY28" s="838"/>
      <c r="AZ28" s="839" t="s">
        <v>544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443</v>
      </c>
      <c r="R29" s="779"/>
      <c r="S29" s="779"/>
      <c r="T29" s="779"/>
      <c r="U29" s="779"/>
      <c r="V29" s="779">
        <v>428</v>
      </c>
      <c r="W29" s="779"/>
      <c r="X29" s="779"/>
      <c r="Y29" s="779"/>
      <c r="Z29" s="779"/>
      <c r="AA29" s="779">
        <v>15</v>
      </c>
      <c r="AB29" s="779"/>
      <c r="AC29" s="779"/>
      <c r="AD29" s="779"/>
      <c r="AE29" s="780"/>
      <c r="AF29" s="781">
        <v>15</v>
      </c>
      <c r="AG29" s="782"/>
      <c r="AH29" s="782"/>
      <c r="AI29" s="782"/>
      <c r="AJ29" s="783"/>
      <c r="AK29" s="850">
        <v>138</v>
      </c>
      <c r="AL29" s="851"/>
      <c r="AM29" s="851"/>
      <c r="AN29" s="851"/>
      <c r="AO29" s="851"/>
      <c r="AP29" s="851" t="s">
        <v>545</v>
      </c>
      <c r="AQ29" s="851"/>
      <c r="AR29" s="851"/>
      <c r="AS29" s="851"/>
      <c r="AT29" s="851"/>
      <c r="AU29" s="851" t="s">
        <v>544</v>
      </c>
      <c r="AV29" s="851"/>
      <c r="AW29" s="851"/>
      <c r="AX29" s="851"/>
      <c r="AY29" s="851"/>
      <c r="AZ29" s="852" t="s">
        <v>544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524</v>
      </c>
      <c r="R30" s="779"/>
      <c r="S30" s="779"/>
      <c r="T30" s="779"/>
      <c r="U30" s="779"/>
      <c r="V30" s="779">
        <v>536</v>
      </c>
      <c r="W30" s="779"/>
      <c r="X30" s="779"/>
      <c r="Y30" s="779"/>
      <c r="Z30" s="779"/>
      <c r="AA30" s="779">
        <v>-12</v>
      </c>
      <c r="AB30" s="779"/>
      <c r="AC30" s="779"/>
      <c r="AD30" s="779"/>
      <c r="AE30" s="780"/>
      <c r="AF30" s="781">
        <v>158</v>
      </c>
      <c r="AG30" s="782"/>
      <c r="AH30" s="782"/>
      <c r="AI30" s="782"/>
      <c r="AJ30" s="783"/>
      <c r="AK30" s="850">
        <v>56</v>
      </c>
      <c r="AL30" s="851"/>
      <c r="AM30" s="851"/>
      <c r="AN30" s="851"/>
      <c r="AO30" s="851"/>
      <c r="AP30" s="851">
        <v>961</v>
      </c>
      <c r="AQ30" s="851"/>
      <c r="AR30" s="851"/>
      <c r="AS30" s="851"/>
      <c r="AT30" s="851"/>
      <c r="AU30" s="851">
        <v>84</v>
      </c>
      <c r="AV30" s="851"/>
      <c r="AW30" s="851"/>
      <c r="AX30" s="851"/>
      <c r="AY30" s="851"/>
      <c r="AZ30" s="852" t="s">
        <v>545</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26</v>
      </c>
      <c r="R31" s="779"/>
      <c r="S31" s="779"/>
      <c r="T31" s="779"/>
      <c r="U31" s="779"/>
      <c r="V31" s="779">
        <v>24</v>
      </c>
      <c r="W31" s="779"/>
      <c r="X31" s="779"/>
      <c r="Y31" s="779"/>
      <c r="Z31" s="779"/>
      <c r="AA31" s="779">
        <v>2</v>
      </c>
      <c r="AB31" s="779"/>
      <c r="AC31" s="779"/>
      <c r="AD31" s="779"/>
      <c r="AE31" s="780"/>
      <c r="AF31" s="781">
        <v>68</v>
      </c>
      <c r="AG31" s="782"/>
      <c r="AH31" s="782"/>
      <c r="AI31" s="782"/>
      <c r="AJ31" s="783"/>
      <c r="AK31" s="850">
        <v>5</v>
      </c>
      <c r="AL31" s="851"/>
      <c r="AM31" s="851"/>
      <c r="AN31" s="851"/>
      <c r="AO31" s="851"/>
      <c r="AP31" s="851">
        <v>67</v>
      </c>
      <c r="AQ31" s="851"/>
      <c r="AR31" s="851"/>
      <c r="AS31" s="851"/>
      <c r="AT31" s="851"/>
      <c r="AU31" s="851" t="s">
        <v>544</v>
      </c>
      <c r="AV31" s="851"/>
      <c r="AW31" s="851"/>
      <c r="AX31" s="851"/>
      <c r="AY31" s="851"/>
      <c r="AZ31" s="852" t="s">
        <v>544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461</v>
      </c>
      <c r="R32" s="779"/>
      <c r="S32" s="779"/>
      <c r="T32" s="779"/>
      <c r="U32" s="779"/>
      <c r="V32" s="779">
        <v>511</v>
      </c>
      <c r="W32" s="779"/>
      <c r="X32" s="779"/>
      <c r="Y32" s="779"/>
      <c r="Z32" s="779"/>
      <c r="AA32" s="779">
        <v>-50</v>
      </c>
      <c r="AB32" s="779"/>
      <c r="AC32" s="779"/>
      <c r="AD32" s="779"/>
      <c r="AE32" s="780"/>
      <c r="AF32" s="781">
        <v>360</v>
      </c>
      <c r="AG32" s="782"/>
      <c r="AH32" s="782"/>
      <c r="AI32" s="782"/>
      <c r="AJ32" s="783"/>
      <c r="AK32" s="850">
        <v>301</v>
      </c>
      <c r="AL32" s="851"/>
      <c r="AM32" s="851"/>
      <c r="AN32" s="851"/>
      <c r="AO32" s="851"/>
      <c r="AP32" s="851">
        <v>3373</v>
      </c>
      <c r="AQ32" s="851"/>
      <c r="AR32" s="851"/>
      <c r="AS32" s="851"/>
      <c r="AT32" s="851"/>
      <c r="AU32" s="851">
        <v>3130</v>
      </c>
      <c r="AV32" s="851"/>
      <c r="AW32" s="851"/>
      <c r="AX32" s="851"/>
      <c r="AY32" s="851"/>
      <c r="AZ32" s="852" t="s">
        <v>544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515</v>
      </c>
      <c r="R33" s="779"/>
      <c r="S33" s="779"/>
      <c r="T33" s="779"/>
      <c r="U33" s="779"/>
      <c r="V33" s="779">
        <v>515</v>
      </c>
      <c r="W33" s="779"/>
      <c r="X33" s="779"/>
      <c r="Y33" s="779"/>
      <c r="Z33" s="779"/>
      <c r="AA33" s="779">
        <v>0</v>
      </c>
      <c r="AB33" s="779"/>
      <c r="AC33" s="779"/>
      <c r="AD33" s="779"/>
      <c r="AE33" s="780"/>
      <c r="AF33" s="781" t="s">
        <v>113</v>
      </c>
      <c r="AG33" s="782"/>
      <c r="AH33" s="782"/>
      <c r="AI33" s="782"/>
      <c r="AJ33" s="783"/>
      <c r="AK33" s="850">
        <v>46</v>
      </c>
      <c r="AL33" s="851"/>
      <c r="AM33" s="851"/>
      <c r="AN33" s="851"/>
      <c r="AO33" s="851"/>
      <c r="AP33" s="851">
        <v>121</v>
      </c>
      <c r="AQ33" s="851"/>
      <c r="AR33" s="851"/>
      <c r="AS33" s="851"/>
      <c r="AT33" s="851"/>
      <c r="AU33" s="851">
        <v>121</v>
      </c>
      <c r="AV33" s="851"/>
      <c r="AW33" s="851"/>
      <c r="AX33" s="851"/>
      <c r="AY33" s="851"/>
      <c r="AZ33" s="852" t="s">
        <v>544</v>
      </c>
      <c r="BA33" s="852"/>
      <c r="BB33" s="852"/>
      <c r="BC33" s="852"/>
      <c r="BD33" s="852"/>
      <c r="BE33" s="848" t="s">
        <v>389</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583</v>
      </c>
      <c r="AG63" s="862"/>
      <c r="AH63" s="862"/>
      <c r="AI63" s="862"/>
      <c r="AJ63" s="863"/>
      <c r="AK63" s="864"/>
      <c r="AL63" s="859"/>
      <c r="AM63" s="859"/>
      <c r="AN63" s="859"/>
      <c r="AO63" s="859"/>
      <c r="AP63" s="862">
        <v>4522</v>
      </c>
      <c r="AQ63" s="862"/>
      <c r="AR63" s="862"/>
      <c r="AS63" s="862"/>
      <c r="AT63" s="862"/>
      <c r="AU63" s="862">
        <v>3335</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546</v>
      </c>
      <c r="C68" s="890"/>
      <c r="D68" s="890"/>
      <c r="E68" s="890"/>
      <c r="F68" s="890"/>
      <c r="G68" s="890"/>
      <c r="H68" s="890"/>
      <c r="I68" s="890"/>
      <c r="J68" s="890"/>
      <c r="K68" s="890"/>
      <c r="L68" s="890"/>
      <c r="M68" s="890"/>
      <c r="N68" s="890"/>
      <c r="O68" s="890"/>
      <c r="P68" s="891"/>
      <c r="Q68" s="892">
        <v>3</v>
      </c>
      <c r="R68" s="886"/>
      <c r="S68" s="886"/>
      <c r="T68" s="886"/>
      <c r="U68" s="886"/>
      <c r="V68" s="886">
        <v>2</v>
      </c>
      <c r="W68" s="886"/>
      <c r="X68" s="886"/>
      <c r="Y68" s="886"/>
      <c r="Z68" s="886"/>
      <c r="AA68" s="886">
        <v>1</v>
      </c>
      <c r="AB68" s="886"/>
      <c r="AC68" s="886"/>
      <c r="AD68" s="886"/>
      <c r="AE68" s="886"/>
      <c r="AF68" s="886">
        <v>1</v>
      </c>
      <c r="AG68" s="886"/>
      <c r="AH68" s="886"/>
      <c r="AI68" s="886"/>
      <c r="AJ68" s="886"/>
      <c r="AK68" s="886" t="s">
        <v>544</v>
      </c>
      <c r="AL68" s="886"/>
      <c r="AM68" s="886"/>
      <c r="AN68" s="886"/>
      <c r="AO68" s="886"/>
      <c r="AP68" s="886" t="s">
        <v>566</v>
      </c>
      <c r="AQ68" s="886"/>
      <c r="AR68" s="886"/>
      <c r="AS68" s="886"/>
      <c r="AT68" s="886"/>
      <c r="AU68" s="886" t="s">
        <v>566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547</v>
      </c>
      <c r="C69" s="894"/>
      <c r="D69" s="894"/>
      <c r="E69" s="894"/>
      <c r="F69" s="894"/>
      <c r="G69" s="894"/>
      <c r="H69" s="894"/>
      <c r="I69" s="894"/>
      <c r="J69" s="894"/>
      <c r="K69" s="894"/>
      <c r="L69" s="894"/>
      <c r="M69" s="894"/>
      <c r="N69" s="894"/>
      <c r="O69" s="894"/>
      <c r="P69" s="895"/>
      <c r="Q69" s="896">
        <v>306</v>
      </c>
      <c r="R69" s="851"/>
      <c r="S69" s="851"/>
      <c r="T69" s="851"/>
      <c r="U69" s="851"/>
      <c r="V69" s="851">
        <v>264</v>
      </c>
      <c r="W69" s="851"/>
      <c r="X69" s="851"/>
      <c r="Y69" s="851"/>
      <c r="Z69" s="851"/>
      <c r="AA69" s="851">
        <v>41</v>
      </c>
      <c r="AB69" s="851"/>
      <c r="AC69" s="851"/>
      <c r="AD69" s="851"/>
      <c r="AE69" s="851"/>
      <c r="AF69" s="851">
        <v>41</v>
      </c>
      <c r="AG69" s="851"/>
      <c r="AH69" s="851"/>
      <c r="AI69" s="851"/>
      <c r="AJ69" s="851"/>
      <c r="AK69" s="851" t="s">
        <v>545</v>
      </c>
      <c r="AL69" s="851"/>
      <c r="AM69" s="851"/>
      <c r="AN69" s="851"/>
      <c r="AO69" s="851"/>
      <c r="AP69" s="851">
        <v>10</v>
      </c>
      <c r="AQ69" s="851"/>
      <c r="AR69" s="851"/>
      <c r="AS69" s="851"/>
      <c r="AT69" s="851"/>
      <c r="AU69" s="851">
        <v>5</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548</v>
      </c>
      <c r="C70" s="894"/>
      <c r="D70" s="894"/>
      <c r="E70" s="894"/>
      <c r="F70" s="894"/>
      <c r="G70" s="894"/>
      <c r="H70" s="894"/>
      <c r="I70" s="894"/>
      <c r="J70" s="894"/>
      <c r="K70" s="894"/>
      <c r="L70" s="894"/>
      <c r="M70" s="894"/>
      <c r="N70" s="894"/>
      <c r="O70" s="894"/>
      <c r="P70" s="895"/>
      <c r="Q70" s="896">
        <v>109</v>
      </c>
      <c r="R70" s="851"/>
      <c r="S70" s="851"/>
      <c r="T70" s="851"/>
      <c r="U70" s="851"/>
      <c r="V70" s="851">
        <v>104</v>
      </c>
      <c r="W70" s="851"/>
      <c r="X70" s="851"/>
      <c r="Y70" s="851"/>
      <c r="Z70" s="851"/>
      <c r="AA70" s="851">
        <v>5</v>
      </c>
      <c r="AB70" s="851"/>
      <c r="AC70" s="851"/>
      <c r="AD70" s="851"/>
      <c r="AE70" s="851"/>
      <c r="AF70" s="851">
        <v>5</v>
      </c>
      <c r="AG70" s="851"/>
      <c r="AH70" s="851"/>
      <c r="AI70" s="851"/>
      <c r="AJ70" s="851"/>
      <c r="AK70" s="851" t="s">
        <v>544</v>
      </c>
      <c r="AL70" s="851"/>
      <c r="AM70" s="851"/>
      <c r="AN70" s="851"/>
      <c r="AO70" s="851"/>
      <c r="AP70" s="851">
        <v>53</v>
      </c>
      <c r="AQ70" s="851"/>
      <c r="AR70" s="851"/>
      <c r="AS70" s="851"/>
      <c r="AT70" s="851"/>
      <c r="AU70" s="851">
        <v>19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549</v>
      </c>
      <c r="C71" s="894"/>
      <c r="D71" s="894"/>
      <c r="E71" s="894"/>
      <c r="F71" s="894"/>
      <c r="G71" s="894"/>
      <c r="H71" s="894"/>
      <c r="I71" s="894"/>
      <c r="J71" s="894"/>
      <c r="K71" s="894"/>
      <c r="L71" s="894"/>
      <c r="M71" s="894"/>
      <c r="N71" s="894"/>
      <c r="O71" s="894"/>
      <c r="P71" s="895"/>
      <c r="Q71" s="896">
        <v>101</v>
      </c>
      <c r="R71" s="851"/>
      <c r="S71" s="851"/>
      <c r="T71" s="851"/>
      <c r="U71" s="851"/>
      <c r="V71" s="851">
        <v>101</v>
      </c>
      <c r="W71" s="851"/>
      <c r="X71" s="851"/>
      <c r="Y71" s="851"/>
      <c r="Z71" s="851"/>
      <c r="AA71" s="851">
        <v>1</v>
      </c>
      <c r="AB71" s="851"/>
      <c r="AC71" s="851"/>
      <c r="AD71" s="851"/>
      <c r="AE71" s="851"/>
      <c r="AF71" s="851">
        <v>1</v>
      </c>
      <c r="AG71" s="851"/>
      <c r="AH71" s="851"/>
      <c r="AI71" s="851"/>
      <c r="AJ71" s="851"/>
      <c r="AK71" s="851">
        <v>1</v>
      </c>
      <c r="AL71" s="851"/>
      <c r="AM71" s="851"/>
      <c r="AN71" s="851"/>
      <c r="AO71" s="851"/>
      <c r="AP71" s="851" t="s">
        <v>544</v>
      </c>
      <c r="AQ71" s="851"/>
      <c r="AR71" s="851"/>
      <c r="AS71" s="851"/>
      <c r="AT71" s="851"/>
      <c r="AU71" s="851" t="s">
        <v>544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550</v>
      </c>
      <c r="C72" s="894"/>
      <c r="D72" s="894"/>
      <c r="E72" s="894"/>
      <c r="F72" s="894"/>
      <c r="G72" s="894"/>
      <c r="H72" s="894"/>
      <c r="I72" s="894"/>
      <c r="J72" s="894"/>
      <c r="K72" s="894"/>
      <c r="L72" s="894"/>
      <c r="M72" s="894"/>
      <c r="N72" s="894"/>
      <c r="O72" s="894"/>
      <c r="P72" s="895"/>
      <c r="Q72" s="896">
        <v>24</v>
      </c>
      <c r="R72" s="851"/>
      <c r="S72" s="851"/>
      <c r="T72" s="851"/>
      <c r="U72" s="851"/>
      <c r="V72" s="851">
        <v>10</v>
      </c>
      <c r="W72" s="851"/>
      <c r="X72" s="851"/>
      <c r="Y72" s="851"/>
      <c r="Z72" s="851"/>
      <c r="AA72" s="851">
        <v>14</v>
      </c>
      <c r="AB72" s="851"/>
      <c r="AC72" s="851"/>
      <c r="AD72" s="851"/>
      <c r="AE72" s="851"/>
      <c r="AF72" s="851">
        <v>14</v>
      </c>
      <c r="AG72" s="851"/>
      <c r="AH72" s="851"/>
      <c r="AI72" s="851"/>
      <c r="AJ72" s="851"/>
      <c r="AK72" s="851" t="s">
        <v>544</v>
      </c>
      <c r="AL72" s="851"/>
      <c r="AM72" s="851"/>
      <c r="AN72" s="851"/>
      <c r="AO72" s="851"/>
      <c r="AP72" s="851" t="s">
        <v>544</v>
      </c>
      <c r="AQ72" s="851"/>
      <c r="AR72" s="851"/>
      <c r="AS72" s="851"/>
      <c r="AT72" s="851"/>
      <c r="AU72" s="851" t="s">
        <v>544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551</v>
      </c>
      <c r="C73" s="894"/>
      <c r="D73" s="894"/>
      <c r="E73" s="894"/>
      <c r="F73" s="894"/>
      <c r="G73" s="894"/>
      <c r="H73" s="894"/>
      <c r="I73" s="894"/>
      <c r="J73" s="894"/>
      <c r="K73" s="894"/>
      <c r="L73" s="894"/>
      <c r="M73" s="894"/>
      <c r="N73" s="894"/>
      <c r="O73" s="894"/>
      <c r="P73" s="895"/>
      <c r="Q73" s="896">
        <v>13</v>
      </c>
      <c r="R73" s="851"/>
      <c r="S73" s="851"/>
      <c r="T73" s="851"/>
      <c r="U73" s="851"/>
      <c r="V73" s="851">
        <v>11</v>
      </c>
      <c r="W73" s="851"/>
      <c r="X73" s="851"/>
      <c r="Y73" s="851"/>
      <c r="Z73" s="851"/>
      <c r="AA73" s="851">
        <v>2</v>
      </c>
      <c r="AB73" s="851"/>
      <c r="AC73" s="851"/>
      <c r="AD73" s="851"/>
      <c r="AE73" s="851"/>
      <c r="AF73" s="851">
        <v>2</v>
      </c>
      <c r="AG73" s="851"/>
      <c r="AH73" s="851"/>
      <c r="AI73" s="851"/>
      <c r="AJ73" s="851"/>
      <c r="AK73" s="851">
        <v>1</v>
      </c>
      <c r="AL73" s="851"/>
      <c r="AM73" s="851"/>
      <c r="AN73" s="851"/>
      <c r="AO73" s="851"/>
      <c r="AP73" s="851" t="s">
        <v>544</v>
      </c>
      <c r="AQ73" s="851"/>
      <c r="AR73" s="851"/>
      <c r="AS73" s="851"/>
      <c r="AT73" s="851"/>
      <c r="AU73" s="851" t="s">
        <v>567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552</v>
      </c>
      <c r="C74" s="894"/>
      <c r="D74" s="894"/>
      <c r="E74" s="894"/>
      <c r="F74" s="894"/>
      <c r="G74" s="894"/>
      <c r="H74" s="894"/>
      <c r="I74" s="894"/>
      <c r="J74" s="894"/>
      <c r="K74" s="894"/>
      <c r="L74" s="894"/>
      <c r="M74" s="894"/>
      <c r="N74" s="894"/>
      <c r="O74" s="894"/>
      <c r="P74" s="895"/>
      <c r="Q74" s="896">
        <v>3</v>
      </c>
      <c r="R74" s="851"/>
      <c r="S74" s="851"/>
      <c r="T74" s="851"/>
      <c r="U74" s="851"/>
      <c r="V74" s="851" t="s">
        <v>566</v>
      </c>
      <c r="W74" s="851"/>
      <c r="X74" s="851"/>
      <c r="Y74" s="851"/>
      <c r="Z74" s="851"/>
      <c r="AA74" s="851">
        <v>3</v>
      </c>
      <c r="AB74" s="851"/>
      <c r="AC74" s="851"/>
      <c r="AD74" s="851"/>
      <c r="AE74" s="851"/>
      <c r="AF74" s="851">
        <v>3</v>
      </c>
      <c r="AG74" s="851"/>
      <c r="AH74" s="851"/>
      <c r="AI74" s="851"/>
      <c r="AJ74" s="851"/>
      <c r="AK74" s="851" t="s">
        <v>544</v>
      </c>
      <c r="AL74" s="851"/>
      <c r="AM74" s="851"/>
      <c r="AN74" s="851"/>
      <c r="AO74" s="851"/>
      <c r="AP74" s="851" t="s">
        <v>544</v>
      </c>
      <c r="AQ74" s="851"/>
      <c r="AR74" s="851"/>
      <c r="AS74" s="851"/>
      <c r="AT74" s="851"/>
      <c r="AU74" s="851" t="s">
        <v>544</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553</v>
      </c>
      <c r="C75" s="894"/>
      <c r="D75" s="894"/>
      <c r="E75" s="894"/>
      <c r="F75" s="894"/>
      <c r="G75" s="894"/>
      <c r="H75" s="894"/>
      <c r="I75" s="894"/>
      <c r="J75" s="894"/>
      <c r="K75" s="894"/>
      <c r="L75" s="894"/>
      <c r="M75" s="894"/>
      <c r="N75" s="894"/>
      <c r="O75" s="894"/>
      <c r="P75" s="895"/>
      <c r="Q75" s="899">
        <v>1325</v>
      </c>
      <c r="R75" s="900"/>
      <c r="S75" s="900"/>
      <c r="T75" s="900"/>
      <c r="U75" s="850"/>
      <c r="V75" s="901">
        <v>1244</v>
      </c>
      <c r="W75" s="900"/>
      <c r="X75" s="900"/>
      <c r="Y75" s="900"/>
      <c r="Z75" s="850"/>
      <c r="AA75" s="901">
        <v>80</v>
      </c>
      <c r="AB75" s="900"/>
      <c r="AC75" s="900"/>
      <c r="AD75" s="900"/>
      <c r="AE75" s="850"/>
      <c r="AF75" s="901">
        <v>80</v>
      </c>
      <c r="AG75" s="900"/>
      <c r="AH75" s="900"/>
      <c r="AI75" s="900"/>
      <c r="AJ75" s="850"/>
      <c r="AK75" s="901">
        <v>6</v>
      </c>
      <c r="AL75" s="900"/>
      <c r="AM75" s="900"/>
      <c r="AN75" s="900"/>
      <c r="AO75" s="850"/>
      <c r="AP75" s="901">
        <v>625</v>
      </c>
      <c r="AQ75" s="900"/>
      <c r="AR75" s="900"/>
      <c r="AS75" s="900"/>
      <c r="AT75" s="850"/>
      <c r="AU75" s="901">
        <v>217</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554</v>
      </c>
      <c r="C76" s="894"/>
      <c r="D76" s="894"/>
      <c r="E76" s="894"/>
      <c r="F76" s="894"/>
      <c r="G76" s="894"/>
      <c r="H76" s="894"/>
      <c r="I76" s="894"/>
      <c r="J76" s="894"/>
      <c r="K76" s="894"/>
      <c r="L76" s="894"/>
      <c r="M76" s="894"/>
      <c r="N76" s="894"/>
      <c r="O76" s="894"/>
      <c r="P76" s="895"/>
      <c r="Q76" s="899">
        <v>303</v>
      </c>
      <c r="R76" s="900"/>
      <c r="S76" s="900"/>
      <c r="T76" s="900"/>
      <c r="U76" s="850"/>
      <c r="V76" s="901">
        <v>284</v>
      </c>
      <c r="W76" s="900"/>
      <c r="X76" s="900"/>
      <c r="Y76" s="900"/>
      <c r="Z76" s="850"/>
      <c r="AA76" s="901">
        <v>19</v>
      </c>
      <c r="AB76" s="900"/>
      <c r="AC76" s="900"/>
      <c r="AD76" s="900"/>
      <c r="AE76" s="850"/>
      <c r="AF76" s="901">
        <v>19</v>
      </c>
      <c r="AG76" s="900"/>
      <c r="AH76" s="900"/>
      <c r="AI76" s="900"/>
      <c r="AJ76" s="850"/>
      <c r="AK76" s="901">
        <v>9</v>
      </c>
      <c r="AL76" s="900"/>
      <c r="AM76" s="900"/>
      <c r="AN76" s="900"/>
      <c r="AO76" s="850"/>
      <c r="AP76" s="901" t="s">
        <v>544</v>
      </c>
      <c r="AQ76" s="900"/>
      <c r="AR76" s="900"/>
      <c r="AS76" s="900"/>
      <c r="AT76" s="850"/>
      <c r="AU76" s="901" t="s">
        <v>544</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555</v>
      </c>
      <c r="C77" s="894"/>
      <c r="D77" s="894"/>
      <c r="E77" s="894"/>
      <c r="F77" s="894"/>
      <c r="G77" s="894"/>
      <c r="H77" s="894"/>
      <c r="I77" s="894"/>
      <c r="J77" s="894"/>
      <c r="K77" s="894"/>
      <c r="L77" s="894"/>
      <c r="M77" s="894"/>
      <c r="N77" s="894"/>
      <c r="O77" s="894"/>
      <c r="P77" s="895"/>
      <c r="Q77" s="899">
        <v>528</v>
      </c>
      <c r="R77" s="900"/>
      <c r="S77" s="900"/>
      <c r="T77" s="900"/>
      <c r="U77" s="850"/>
      <c r="V77" s="901">
        <v>508</v>
      </c>
      <c r="W77" s="900"/>
      <c r="X77" s="900"/>
      <c r="Y77" s="900"/>
      <c r="Z77" s="850"/>
      <c r="AA77" s="901">
        <v>21</v>
      </c>
      <c r="AB77" s="900"/>
      <c r="AC77" s="900"/>
      <c r="AD77" s="900"/>
      <c r="AE77" s="850"/>
      <c r="AF77" s="901">
        <v>21</v>
      </c>
      <c r="AG77" s="900"/>
      <c r="AH77" s="900"/>
      <c r="AI77" s="900"/>
      <c r="AJ77" s="850"/>
      <c r="AK77" s="901" t="s">
        <v>544</v>
      </c>
      <c r="AL77" s="900"/>
      <c r="AM77" s="900"/>
      <c r="AN77" s="900"/>
      <c r="AO77" s="850"/>
      <c r="AP77" s="901">
        <v>529</v>
      </c>
      <c r="AQ77" s="900"/>
      <c r="AR77" s="900"/>
      <c r="AS77" s="900"/>
      <c r="AT77" s="850"/>
      <c r="AU77" s="901">
        <v>309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556</v>
      </c>
      <c r="C78" s="894"/>
      <c r="D78" s="894"/>
      <c r="E78" s="894"/>
      <c r="F78" s="894"/>
      <c r="G78" s="894"/>
      <c r="H78" s="894"/>
      <c r="I78" s="894"/>
      <c r="J78" s="894"/>
      <c r="K78" s="894"/>
      <c r="L78" s="894"/>
      <c r="M78" s="894"/>
      <c r="N78" s="894"/>
      <c r="O78" s="894"/>
      <c r="P78" s="895"/>
      <c r="Q78" s="896">
        <v>202</v>
      </c>
      <c r="R78" s="851"/>
      <c r="S78" s="851"/>
      <c r="T78" s="851"/>
      <c r="U78" s="851"/>
      <c r="V78" s="851">
        <v>197</v>
      </c>
      <c r="W78" s="851"/>
      <c r="X78" s="851"/>
      <c r="Y78" s="851"/>
      <c r="Z78" s="851"/>
      <c r="AA78" s="851">
        <v>5</v>
      </c>
      <c r="AB78" s="851"/>
      <c r="AC78" s="851"/>
      <c r="AD78" s="851"/>
      <c r="AE78" s="851"/>
      <c r="AF78" s="851">
        <v>5</v>
      </c>
      <c r="AG78" s="851"/>
      <c r="AH78" s="851"/>
      <c r="AI78" s="851"/>
      <c r="AJ78" s="851"/>
      <c r="AK78" s="851">
        <v>17</v>
      </c>
      <c r="AL78" s="851"/>
      <c r="AM78" s="851"/>
      <c r="AN78" s="851"/>
      <c r="AO78" s="851"/>
      <c r="AP78" s="851" t="s">
        <v>544</v>
      </c>
      <c r="AQ78" s="851"/>
      <c r="AR78" s="851"/>
      <c r="AS78" s="851"/>
      <c r="AT78" s="851"/>
      <c r="AU78" s="851" t="s">
        <v>544</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557</v>
      </c>
      <c r="C79" s="894"/>
      <c r="D79" s="894"/>
      <c r="E79" s="894"/>
      <c r="F79" s="894"/>
      <c r="G79" s="894"/>
      <c r="H79" s="894"/>
      <c r="I79" s="894"/>
      <c r="J79" s="894"/>
      <c r="K79" s="894"/>
      <c r="L79" s="894"/>
      <c r="M79" s="894"/>
      <c r="N79" s="894"/>
      <c r="O79" s="894"/>
      <c r="P79" s="895"/>
      <c r="Q79" s="896">
        <v>64</v>
      </c>
      <c r="R79" s="851"/>
      <c r="S79" s="851"/>
      <c r="T79" s="851"/>
      <c r="U79" s="851"/>
      <c r="V79" s="851">
        <v>64</v>
      </c>
      <c r="W79" s="851"/>
      <c r="X79" s="851"/>
      <c r="Y79" s="851"/>
      <c r="Z79" s="851"/>
      <c r="AA79" s="851" t="s">
        <v>544</v>
      </c>
      <c r="AB79" s="851"/>
      <c r="AC79" s="851"/>
      <c r="AD79" s="851"/>
      <c r="AE79" s="851"/>
      <c r="AF79" s="851" t="s">
        <v>566</v>
      </c>
      <c r="AG79" s="851"/>
      <c r="AH79" s="851"/>
      <c r="AI79" s="851"/>
      <c r="AJ79" s="851"/>
      <c r="AK79" s="851" t="s">
        <v>544</v>
      </c>
      <c r="AL79" s="851"/>
      <c r="AM79" s="851"/>
      <c r="AN79" s="851"/>
      <c r="AO79" s="851"/>
      <c r="AP79" s="851" t="s">
        <v>544</v>
      </c>
      <c r="AQ79" s="851"/>
      <c r="AR79" s="851"/>
      <c r="AS79" s="851"/>
      <c r="AT79" s="851"/>
      <c r="AU79" s="851" t="s">
        <v>545</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558</v>
      </c>
      <c r="C80" s="894"/>
      <c r="D80" s="894"/>
      <c r="E80" s="894"/>
      <c r="F80" s="894"/>
      <c r="G80" s="894"/>
      <c r="H80" s="894"/>
      <c r="I80" s="894"/>
      <c r="J80" s="894"/>
      <c r="K80" s="894"/>
      <c r="L80" s="894"/>
      <c r="M80" s="894"/>
      <c r="N80" s="894"/>
      <c r="O80" s="894"/>
      <c r="P80" s="895"/>
      <c r="Q80" s="896">
        <v>1049</v>
      </c>
      <c r="R80" s="851"/>
      <c r="S80" s="851"/>
      <c r="T80" s="851"/>
      <c r="U80" s="851"/>
      <c r="V80" s="851">
        <v>1014</v>
      </c>
      <c r="W80" s="851"/>
      <c r="X80" s="851"/>
      <c r="Y80" s="851"/>
      <c r="Z80" s="851"/>
      <c r="AA80" s="851">
        <v>36</v>
      </c>
      <c r="AB80" s="851"/>
      <c r="AC80" s="851"/>
      <c r="AD80" s="851"/>
      <c r="AE80" s="851"/>
      <c r="AF80" s="851">
        <v>36</v>
      </c>
      <c r="AG80" s="851"/>
      <c r="AH80" s="851"/>
      <c r="AI80" s="851"/>
      <c r="AJ80" s="851"/>
      <c r="AK80" s="851" t="s">
        <v>572</v>
      </c>
      <c r="AL80" s="851"/>
      <c r="AM80" s="851"/>
      <c r="AN80" s="851"/>
      <c r="AO80" s="851"/>
      <c r="AP80" s="851" t="s">
        <v>545</v>
      </c>
      <c r="AQ80" s="851"/>
      <c r="AR80" s="851"/>
      <c r="AS80" s="851"/>
      <c r="AT80" s="851"/>
      <c r="AU80" s="851" t="s">
        <v>545</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559</v>
      </c>
      <c r="C81" s="894"/>
      <c r="D81" s="894"/>
      <c r="E81" s="894"/>
      <c r="F81" s="894"/>
      <c r="G81" s="894"/>
      <c r="H81" s="894"/>
      <c r="I81" s="894"/>
      <c r="J81" s="894"/>
      <c r="K81" s="894"/>
      <c r="L81" s="894"/>
      <c r="M81" s="894"/>
      <c r="N81" s="894"/>
      <c r="O81" s="894"/>
      <c r="P81" s="895"/>
      <c r="Q81" s="896">
        <v>66230</v>
      </c>
      <c r="R81" s="851"/>
      <c r="S81" s="851"/>
      <c r="T81" s="851"/>
      <c r="U81" s="851"/>
      <c r="V81" s="851">
        <v>64208</v>
      </c>
      <c r="W81" s="851"/>
      <c r="X81" s="851"/>
      <c r="Y81" s="851"/>
      <c r="Z81" s="851"/>
      <c r="AA81" s="851">
        <v>2022</v>
      </c>
      <c r="AB81" s="851"/>
      <c r="AC81" s="851"/>
      <c r="AD81" s="851"/>
      <c r="AE81" s="851"/>
      <c r="AF81" s="851">
        <v>2022</v>
      </c>
      <c r="AG81" s="851"/>
      <c r="AH81" s="851"/>
      <c r="AI81" s="851"/>
      <c r="AJ81" s="851"/>
      <c r="AK81" s="851">
        <v>160</v>
      </c>
      <c r="AL81" s="851"/>
      <c r="AM81" s="851"/>
      <c r="AN81" s="851"/>
      <c r="AO81" s="851"/>
      <c r="AP81" s="851" t="s">
        <v>545</v>
      </c>
      <c r="AQ81" s="851"/>
      <c r="AR81" s="851"/>
      <c r="AS81" s="851"/>
      <c r="AT81" s="851"/>
      <c r="AU81" s="851" t="s">
        <v>545</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560</v>
      </c>
      <c r="C82" s="894"/>
      <c r="D82" s="894"/>
      <c r="E82" s="894"/>
      <c r="F82" s="894"/>
      <c r="G82" s="894"/>
      <c r="H82" s="894"/>
      <c r="I82" s="894"/>
      <c r="J82" s="894"/>
      <c r="K82" s="894"/>
      <c r="L82" s="894"/>
      <c r="M82" s="894"/>
      <c r="N82" s="894"/>
      <c r="O82" s="894"/>
      <c r="P82" s="895"/>
      <c r="Q82" s="896">
        <v>489</v>
      </c>
      <c r="R82" s="851"/>
      <c r="S82" s="851"/>
      <c r="T82" s="851"/>
      <c r="U82" s="851"/>
      <c r="V82" s="851">
        <v>416</v>
      </c>
      <c r="W82" s="851"/>
      <c r="X82" s="851"/>
      <c r="Y82" s="851"/>
      <c r="Z82" s="851"/>
      <c r="AA82" s="851">
        <v>72</v>
      </c>
      <c r="AB82" s="851"/>
      <c r="AC82" s="851"/>
      <c r="AD82" s="851"/>
      <c r="AE82" s="851"/>
      <c r="AF82" s="851">
        <v>72</v>
      </c>
      <c r="AG82" s="851"/>
      <c r="AH82" s="851"/>
      <c r="AI82" s="851"/>
      <c r="AJ82" s="851"/>
      <c r="AK82" s="851">
        <v>61</v>
      </c>
      <c r="AL82" s="851"/>
      <c r="AM82" s="851"/>
      <c r="AN82" s="851"/>
      <c r="AO82" s="851"/>
      <c r="AP82" s="851" t="s">
        <v>545</v>
      </c>
      <c r="AQ82" s="851"/>
      <c r="AR82" s="851"/>
      <c r="AS82" s="851"/>
      <c r="AT82" s="851"/>
      <c r="AU82" s="851" t="s">
        <v>545</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t="s">
        <v>561</v>
      </c>
      <c r="C83" s="894"/>
      <c r="D83" s="894"/>
      <c r="E83" s="894"/>
      <c r="F83" s="894"/>
      <c r="G83" s="894"/>
      <c r="H83" s="894"/>
      <c r="I83" s="894"/>
      <c r="J83" s="894"/>
      <c r="K83" s="894"/>
      <c r="L83" s="894"/>
      <c r="M83" s="894"/>
      <c r="N83" s="894"/>
      <c r="O83" s="894"/>
      <c r="P83" s="895"/>
      <c r="Q83" s="896">
        <v>744266</v>
      </c>
      <c r="R83" s="851"/>
      <c r="S83" s="851"/>
      <c r="T83" s="851"/>
      <c r="U83" s="851"/>
      <c r="V83" s="851">
        <v>712499</v>
      </c>
      <c r="W83" s="851"/>
      <c r="X83" s="851"/>
      <c r="Y83" s="851"/>
      <c r="Z83" s="851"/>
      <c r="AA83" s="851">
        <v>31767</v>
      </c>
      <c r="AB83" s="851"/>
      <c r="AC83" s="851"/>
      <c r="AD83" s="851"/>
      <c r="AE83" s="851"/>
      <c r="AF83" s="851">
        <v>31767</v>
      </c>
      <c r="AG83" s="851"/>
      <c r="AH83" s="851"/>
      <c r="AI83" s="851"/>
      <c r="AJ83" s="851"/>
      <c r="AK83" s="851" t="s">
        <v>571</v>
      </c>
      <c r="AL83" s="851"/>
      <c r="AM83" s="851"/>
      <c r="AN83" s="851"/>
      <c r="AO83" s="851"/>
      <c r="AP83" s="851" t="s">
        <v>545</v>
      </c>
      <c r="AQ83" s="851"/>
      <c r="AR83" s="851"/>
      <c r="AS83" s="851"/>
      <c r="AT83" s="851"/>
      <c r="AU83" s="851" t="s">
        <v>544</v>
      </c>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t="s">
        <v>562</v>
      </c>
      <c r="C84" s="894"/>
      <c r="D84" s="894"/>
      <c r="E84" s="894"/>
      <c r="F84" s="894"/>
      <c r="G84" s="894"/>
      <c r="H84" s="894"/>
      <c r="I84" s="894"/>
      <c r="J84" s="894"/>
      <c r="K84" s="894"/>
      <c r="L84" s="894"/>
      <c r="M84" s="894"/>
      <c r="N84" s="894"/>
      <c r="O84" s="894"/>
      <c r="P84" s="895"/>
      <c r="Q84" s="896">
        <v>687</v>
      </c>
      <c r="R84" s="851"/>
      <c r="S84" s="851"/>
      <c r="T84" s="851"/>
      <c r="U84" s="851"/>
      <c r="V84" s="851">
        <v>493</v>
      </c>
      <c r="W84" s="851"/>
      <c r="X84" s="851"/>
      <c r="Y84" s="851"/>
      <c r="Z84" s="851"/>
      <c r="AA84" s="851">
        <v>194</v>
      </c>
      <c r="AB84" s="851"/>
      <c r="AC84" s="851"/>
      <c r="AD84" s="851"/>
      <c r="AE84" s="851"/>
      <c r="AF84" s="851">
        <v>1562</v>
      </c>
      <c r="AG84" s="851"/>
      <c r="AH84" s="851"/>
      <c r="AI84" s="851"/>
      <c r="AJ84" s="851"/>
      <c r="AK84" s="851" t="s">
        <v>544</v>
      </c>
      <c r="AL84" s="851"/>
      <c r="AM84" s="851"/>
      <c r="AN84" s="851"/>
      <c r="AO84" s="851"/>
      <c r="AP84" s="851">
        <v>3347</v>
      </c>
      <c r="AQ84" s="851"/>
      <c r="AR84" s="851"/>
      <c r="AS84" s="851"/>
      <c r="AT84" s="851"/>
      <c r="AU84" s="851" t="s">
        <v>544</v>
      </c>
      <c r="AV84" s="851"/>
      <c r="AW84" s="851"/>
      <c r="AX84" s="851"/>
      <c r="AY84" s="851"/>
      <c r="AZ84" s="897" t="s">
        <v>570</v>
      </c>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34719</v>
      </c>
      <c r="AG88" s="862"/>
      <c r="AH88" s="862"/>
      <c r="AI88" s="862"/>
      <c r="AJ88" s="862"/>
      <c r="AK88" s="859"/>
      <c r="AL88" s="859"/>
      <c r="AM88" s="859"/>
      <c r="AN88" s="859"/>
      <c r="AO88" s="859"/>
      <c r="AP88" s="862">
        <v>4564</v>
      </c>
      <c r="AQ88" s="862"/>
      <c r="AR88" s="862"/>
      <c r="AS88" s="862"/>
      <c r="AT88" s="862"/>
      <c r="AU88" s="862">
        <v>550</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37</v>
      </c>
      <c r="CS102" s="870"/>
      <c r="CT102" s="870"/>
      <c r="CU102" s="870"/>
      <c r="CV102" s="913"/>
      <c r="CW102" s="912" t="s">
        <v>569</v>
      </c>
      <c r="CX102" s="870"/>
      <c r="CY102" s="870"/>
      <c r="CZ102" s="870"/>
      <c r="DA102" s="913"/>
      <c r="DB102" s="912">
        <v>60</v>
      </c>
      <c r="DC102" s="870"/>
      <c r="DD102" s="870"/>
      <c r="DE102" s="870"/>
      <c r="DF102" s="913"/>
      <c r="DG102" s="912" t="s">
        <v>544</v>
      </c>
      <c r="DH102" s="870"/>
      <c r="DI102" s="870"/>
      <c r="DJ102" s="870"/>
      <c r="DK102" s="913"/>
      <c r="DL102" s="912" t="s">
        <v>544</v>
      </c>
      <c r="DM102" s="870"/>
      <c r="DN102" s="870"/>
      <c r="DO102" s="870"/>
      <c r="DP102" s="913"/>
      <c r="DQ102" s="912" t="s">
        <v>544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288</v>
      </c>
      <c r="AG109" s="915"/>
      <c r="AH109" s="915"/>
      <c r="AI109" s="915"/>
      <c r="AJ109" s="916"/>
      <c r="AK109" s="914" t="s">
        <v>287</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288</v>
      </c>
      <c r="BW109" s="915"/>
      <c r="BX109" s="915"/>
      <c r="BY109" s="915"/>
      <c r="BZ109" s="916"/>
      <c r="CA109" s="914" t="s">
        <v>287</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288</v>
      </c>
      <c r="DM109" s="915"/>
      <c r="DN109" s="915"/>
      <c r="DO109" s="915"/>
      <c r="DP109" s="916"/>
      <c r="DQ109" s="914" t="s">
        <v>287</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1173663</v>
      </c>
      <c r="AB110" s="922"/>
      <c r="AC110" s="922"/>
      <c r="AD110" s="922"/>
      <c r="AE110" s="923"/>
      <c r="AF110" s="924">
        <v>1138904</v>
      </c>
      <c r="AG110" s="922"/>
      <c r="AH110" s="922"/>
      <c r="AI110" s="922"/>
      <c r="AJ110" s="923"/>
      <c r="AK110" s="924">
        <v>1180277</v>
      </c>
      <c r="AL110" s="922"/>
      <c r="AM110" s="922"/>
      <c r="AN110" s="922"/>
      <c r="AO110" s="923"/>
      <c r="AP110" s="925">
        <v>19.8</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11087383</v>
      </c>
      <c r="BR110" s="957"/>
      <c r="BS110" s="957"/>
      <c r="BT110" s="957"/>
      <c r="BU110" s="957"/>
      <c r="BV110" s="957">
        <v>10990155</v>
      </c>
      <c r="BW110" s="957"/>
      <c r="BX110" s="957"/>
      <c r="BY110" s="957"/>
      <c r="BZ110" s="957"/>
      <c r="CA110" s="957">
        <v>10708227</v>
      </c>
      <c r="CB110" s="957"/>
      <c r="CC110" s="957"/>
      <c r="CD110" s="957"/>
      <c r="CE110" s="957"/>
      <c r="CF110" s="971">
        <v>179.2</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124861</v>
      </c>
      <c r="BR111" s="950"/>
      <c r="BS111" s="950"/>
      <c r="BT111" s="950"/>
      <c r="BU111" s="950"/>
      <c r="BV111" s="950">
        <v>134601</v>
      </c>
      <c r="BW111" s="950"/>
      <c r="BX111" s="950"/>
      <c r="BY111" s="950"/>
      <c r="BZ111" s="950"/>
      <c r="CA111" s="950">
        <v>144744</v>
      </c>
      <c r="CB111" s="950"/>
      <c r="CC111" s="950"/>
      <c r="CD111" s="950"/>
      <c r="CE111" s="950"/>
      <c r="CF111" s="944">
        <v>2.4</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3554879</v>
      </c>
      <c r="BR112" s="950"/>
      <c r="BS112" s="950"/>
      <c r="BT112" s="950"/>
      <c r="BU112" s="950"/>
      <c r="BV112" s="950">
        <v>3536800</v>
      </c>
      <c r="BW112" s="950"/>
      <c r="BX112" s="950"/>
      <c r="BY112" s="950"/>
      <c r="BZ112" s="950"/>
      <c r="CA112" s="950">
        <v>3334242</v>
      </c>
      <c r="CB112" s="950"/>
      <c r="CC112" s="950"/>
      <c r="CD112" s="950"/>
      <c r="CE112" s="950"/>
      <c r="CF112" s="944">
        <v>55.8</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255379</v>
      </c>
      <c r="AB113" s="964"/>
      <c r="AC113" s="964"/>
      <c r="AD113" s="964"/>
      <c r="AE113" s="965"/>
      <c r="AF113" s="966">
        <v>251254</v>
      </c>
      <c r="AG113" s="964"/>
      <c r="AH113" s="964"/>
      <c r="AI113" s="964"/>
      <c r="AJ113" s="965"/>
      <c r="AK113" s="966">
        <v>323736</v>
      </c>
      <c r="AL113" s="964"/>
      <c r="AM113" s="964"/>
      <c r="AN113" s="964"/>
      <c r="AO113" s="965"/>
      <c r="AP113" s="967">
        <v>5.4</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774522</v>
      </c>
      <c r="BR113" s="950"/>
      <c r="BS113" s="950"/>
      <c r="BT113" s="950"/>
      <c r="BU113" s="950"/>
      <c r="BV113" s="950">
        <v>670324</v>
      </c>
      <c r="BW113" s="950"/>
      <c r="BX113" s="950"/>
      <c r="BY113" s="950"/>
      <c r="BZ113" s="950"/>
      <c r="CA113" s="950">
        <v>549631</v>
      </c>
      <c r="CB113" s="950"/>
      <c r="CC113" s="950"/>
      <c r="CD113" s="950"/>
      <c r="CE113" s="950"/>
      <c r="CF113" s="944">
        <v>9.1999999999999993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33442</v>
      </c>
      <c r="AB114" s="989"/>
      <c r="AC114" s="989"/>
      <c r="AD114" s="989"/>
      <c r="AE114" s="990"/>
      <c r="AF114" s="991">
        <v>34371</v>
      </c>
      <c r="AG114" s="989"/>
      <c r="AH114" s="989"/>
      <c r="AI114" s="989"/>
      <c r="AJ114" s="990"/>
      <c r="AK114" s="991">
        <v>19599</v>
      </c>
      <c r="AL114" s="989"/>
      <c r="AM114" s="989"/>
      <c r="AN114" s="989"/>
      <c r="AO114" s="990"/>
      <c r="AP114" s="992">
        <v>0.3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1951164</v>
      </c>
      <c r="BR114" s="950"/>
      <c r="BS114" s="950"/>
      <c r="BT114" s="950"/>
      <c r="BU114" s="950"/>
      <c r="BV114" s="950">
        <v>1772928</v>
      </c>
      <c r="BW114" s="950"/>
      <c r="BX114" s="950"/>
      <c r="BY114" s="950"/>
      <c r="BZ114" s="950"/>
      <c r="CA114" s="950">
        <v>1794754</v>
      </c>
      <c r="CB114" s="950"/>
      <c r="CC114" s="950"/>
      <c r="CD114" s="950"/>
      <c r="CE114" s="950"/>
      <c r="CF114" s="944">
        <v>30</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105133</v>
      </c>
      <c r="AB115" s="964"/>
      <c r="AC115" s="964"/>
      <c r="AD115" s="964"/>
      <c r="AE115" s="965"/>
      <c r="AF115" s="966">
        <v>105882</v>
      </c>
      <c r="AG115" s="964"/>
      <c r="AH115" s="964"/>
      <c r="AI115" s="964"/>
      <c r="AJ115" s="965"/>
      <c r="AK115" s="966">
        <v>103614</v>
      </c>
      <c r="AL115" s="964"/>
      <c r="AM115" s="964"/>
      <c r="AN115" s="964"/>
      <c r="AO115" s="965"/>
      <c r="AP115" s="967">
        <v>1.7</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119763</v>
      </c>
      <c r="DH115" s="989"/>
      <c r="DI115" s="989"/>
      <c r="DJ115" s="989"/>
      <c r="DK115" s="990"/>
      <c r="DL115" s="991">
        <v>129643</v>
      </c>
      <c r="DM115" s="989"/>
      <c r="DN115" s="989"/>
      <c r="DO115" s="989"/>
      <c r="DP115" s="990"/>
      <c r="DQ115" s="991">
        <v>139897</v>
      </c>
      <c r="DR115" s="989"/>
      <c r="DS115" s="989"/>
      <c r="DT115" s="989"/>
      <c r="DU115" s="990"/>
      <c r="DV115" s="992">
        <v>2.2999999999999998</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61</v>
      </c>
      <c r="AB116" s="989"/>
      <c r="AC116" s="989"/>
      <c r="AD116" s="989"/>
      <c r="AE116" s="990"/>
      <c r="AF116" s="991">
        <v>60</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1567678</v>
      </c>
      <c r="AB117" s="1007"/>
      <c r="AC117" s="1007"/>
      <c r="AD117" s="1007"/>
      <c r="AE117" s="1008"/>
      <c r="AF117" s="1009">
        <v>1530471</v>
      </c>
      <c r="AG117" s="1007"/>
      <c r="AH117" s="1007"/>
      <c r="AI117" s="1007"/>
      <c r="AJ117" s="1008"/>
      <c r="AK117" s="1009">
        <v>1627226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288</v>
      </c>
      <c r="AG118" s="915"/>
      <c r="AH118" s="915"/>
      <c r="AI118" s="915"/>
      <c r="AJ118" s="916"/>
      <c r="AK118" s="914" t="s">
        <v>287</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435</v>
      </c>
      <c r="BP119" s="1036"/>
      <c r="BQ119" s="1027">
        <v>17492809</v>
      </c>
      <c r="BR119" s="1028"/>
      <c r="BS119" s="1028"/>
      <c r="BT119" s="1028"/>
      <c r="BU119" s="1028"/>
      <c r="BV119" s="1028">
        <v>17104808</v>
      </c>
      <c r="BW119" s="1028"/>
      <c r="BX119" s="1028"/>
      <c r="BY119" s="1028"/>
      <c r="BZ119" s="1028"/>
      <c r="CA119" s="1028">
        <v>16531598</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5098</v>
      </c>
      <c r="DH119" s="1014"/>
      <c r="DI119" s="1014"/>
      <c r="DJ119" s="1014"/>
      <c r="DK119" s="1015"/>
      <c r="DL119" s="1013">
        <v>4958</v>
      </c>
      <c r="DM119" s="1014"/>
      <c r="DN119" s="1014"/>
      <c r="DO119" s="1014"/>
      <c r="DP119" s="1015"/>
      <c r="DQ119" s="1013">
        <v>4847</v>
      </c>
      <c r="DR119" s="1014"/>
      <c r="DS119" s="1014"/>
      <c r="DT119" s="1014"/>
      <c r="DU119" s="1015"/>
      <c r="DV119" s="1016">
        <v>0.1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2821887</v>
      </c>
      <c r="BR120" s="957"/>
      <c r="BS120" s="957"/>
      <c r="BT120" s="957"/>
      <c r="BU120" s="957"/>
      <c r="BV120" s="957">
        <v>2879168</v>
      </c>
      <c r="BW120" s="957"/>
      <c r="BX120" s="957"/>
      <c r="BY120" s="957"/>
      <c r="BZ120" s="957"/>
      <c r="CA120" s="957">
        <v>2711866</v>
      </c>
      <c r="CB120" s="957"/>
      <c r="CC120" s="957"/>
      <c r="CD120" s="957"/>
      <c r="CE120" s="957"/>
      <c r="CF120" s="971">
        <v>45.4</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3232630</v>
      </c>
      <c r="DH120" s="957"/>
      <c r="DI120" s="957"/>
      <c r="DJ120" s="957"/>
      <c r="DK120" s="957"/>
      <c r="DL120" s="957">
        <v>3055663</v>
      </c>
      <c r="DM120" s="957"/>
      <c r="DN120" s="957"/>
      <c r="DO120" s="957"/>
      <c r="DP120" s="957"/>
      <c r="DQ120" s="957">
        <v>3129802</v>
      </c>
      <c r="DR120" s="957"/>
      <c r="DS120" s="957"/>
      <c r="DT120" s="957"/>
      <c r="DU120" s="957"/>
      <c r="DV120" s="958">
        <v>52.4</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708564</v>
      </c>
      <c r="BR121" s="950"/>
      <c r="BS121" s="950"/>
      <c r="BT121" s="950"/>
      <c r="BU121" s="950"/>
      <c r="BV121" s="950">
        <v>657326</v>
      </c>
      <c r="BW121" s="950"/>
      <c r="BX121" s="950"/>
      <c r="BY121" s="950"/>
      <c r="BZ121" s="950"/>
      <c r="CA121" s="950">
        <v>697245</v>
      </c>
      <c r="CB121" s="950"/>
      <c r="CC121" s="950"/>
      <c r="CD121" s="950"/>
      <c r="CE121" s="950"/>
      <c r="CF121" s="944">
        <v>11.7</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217000</v>
      </c>
      <c r="DH121" s="950"/>
      <c r="DI121" s="950"/>
      <c r="DJ121" s="950"/>
      <c r="DK121" s="950"/>
      <c r="DL121" s="950">
        <v>381100</v>
      </c>
      <c r="DM121" s="950"/>
      <c r="DN121" s="950"/>
      <c r="DO121" s="950"/>
      <c r="DP121" s="950"/>
      <c r="DQ121" s="950">
        <v>120800</v>
      </c>
      <c r="DR121" s="950"/>
      <c r="DS121" s="950"/>
      <c r="DT121" s="950"/>
      <c r="DU121" s="950"/>
      <c r="DV121" s="951">
        <v>2</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9663554</v>
      </c>
      <c r="BR122" s="1028"/>
      <c r="BS122" s="1028"/>
      <c r="BT122" s="1028"/>
      <c r="BU122" s="1028"/>
      <c r="BV122" s="1028">
        <v>9646117</v>
      </c>
      <c r="BW122" s="1028"/>
      <c r="BX122" s="1028"/>
      <c r="BY122" s="1028"/>
      <c r="BZ122" s="1028"/>
      <c r="CA122" s="1028">
        <v>9507081</v>
      </c>
      <c r="CB122" s="1028"/>
      <c r="CC122" s="1028"/>
      <c r="CD122" s="1028"/>
      <c r="CE122" s="1028"/>
      <c r="CF122" s="1048">
        <v>159.1</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v>105249</v>
      </c>
      <c r="DH122" s="950"/>
      <c r="DI122" s="950"/>
      <c r="DJ122" s="950"/>
      <c r="DK122" s="950"/>
      <c r="DL122" s="950">
        <v>100037</v>
      </c>
      <c r="DM122" s="950"/>
      <c r="DN122" s="950"/>
      <c r="DO122" s="950"/>
      <c r="DP122" s="950"/>
      <c r="DQ122" s="950">
        <v>83640</v>
      </c>
      <c r="DR122" s="950"/>
      <c r="DS122" s="950"/>
      <c r="DT122" s="950"/>
      <c r="DU122" s="950"/>
      <c r="DV122" s="951">
        <v>1.4</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443</v>
      </c>
      <c r="BP123" s="1036"/>
      <c r="BQ123" s="1095">
        <v>13194005</v>
      </c>
      <c r="BR123" s="1096"/>
      <c r="BS123" s="1096"/>
      <c r="BT123" s="1096"/>
      <c r="BU123" s="1096"/>
      <c r="BV123" s="1096">
        <v>13182611</v>
      </c>
      <c r="BW123" s="1096"/>
      <c r="BX123" s="1096"/>
      <c r="BY123" s="1096"/>
      <c r="BZ123" s="1096"/>
      <c r="CA123" s="1096">
        <v>12916192</v>
      </c>
      <c r="CB123" s="1096"/>
      <c r="CC123" s="1096"/>
      <c r="CD123" s="1096"/>
      <c r="CE123" s="1096"/>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73.7</v>
      </c>
      <c r="BR124" s="1058"/>
      <c r="BS124" s="1058"/>
      <c r="BT124" s="1058"/>
      <c r="BU124" s="1058"/>
      <c r="BV124" s="1058">
        <v>65.2</v>
      </c>
      <c r="BW124" s="1058"/>
      <c r="BX124" s="1058"/>
      <c r="BY124" s="1058"/>
      <c r="BZ124" s="1058"/>
      <c r="CA124" s="1058">
        <v>60.4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105133</v>
      </c>
      <c r="AB127" s="989"/>
      <c r="AC127" s="989"/>
      <c r="AD127" s="989"/>
      <c r="AE127" s="990"/>
      <c r="AF127" s="991">
        <v>105882</v>
      </c>
      <c r="AG127" s="989"/>
      <c r="AH127" s="989"/>
      <c r="AI127" s="989"/>
      <c r="AJ127" s="990"/>
      <c r="AK127" s="991">
        <v>103614</v>
      </c>
      <c r="AL127" s="989"/>
      <c r="AM127" s="989"/>
      <c r="AN127" s="989"/>
      <c r="AO127" s="990"/>
      <c r="AP127" s="992">
        <v>1.7</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84081</v>
      </c>
      <c r="AB128" s="1078"/>
      <c r="AC128" s="1078"/>
      <c r="AD128" s="1078"/>
      <c r="AE128" s="1079"/>
      <c r="AF128" s="1080">
        <v>86225</v>
      </c>
      <c r="AG128" s="1078"/>
      <c r="AH128" s="1078"/>
      <c r="AI128" s="1078"/>
      <c r="AJ128" s="1079"/>
      <c r="AK128" s="1080">
        <v>87769</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113</v>
      </c>
      <c r="BG128" s="1085"/>
      <c r="BH128" s="1085"/>
      <c r="BI128" s="1085"/>
      <c r="BJ128" s="1085"/>
      <c r="BK128" s="1085"/>
      <c r="BL128" s="1086"/>
      <c r="BM128" s="1084">
        <v>14.08</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6801940</v>
      </c>
      <c r="AB129" s="989"/>
      <c r="AC129" s="989"/>
      <c r="AD129" s="989"/>
      <c r="AE129" s="990"/>
      <c r="AF129" s="991">
        <v>6936504</v>
      </c>
      <c r="AG129" s="989"/>
      <c r="AH129" s="989"/>
      <c r="AI129" s="989"/>
      <c r="AJ129" s="990"/>
      <c r="AK129" s="991">
        <v>6910407</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113</v>
      </c>
      <c r="BG129" s="1099"/>
      <c r="BH129" s="1099"/>
      <c r="BI129" s="1099"/>
      <c r="BJ129" s="1099"/>
      <c r="BK129" s="1099"/>
      <c r="BL129" s="1100"/>
      <c r="BM129" s="1098">
        <v>19.079999999999998</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975679</v>
      </c>
      <c r="AB130" s="989"/>
      <c r="AC130" s="989"/>
      <c r="AD130" s="989"/>
      <c r="AE130" s="990"/>
      <c r="AF130" s="991">
        <v>924548</v>
      </c>
      <c r="AG130" s="989"/>
      <c r="AH130" s="989"/>
      <c r="AI130" s="989"/>
      <c r="AJ130" s="990"/>
      <c r="AK130" s="991">
        <v>934323</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5826261</v>
      </c>
      <c r="AB131" s="1014"/>
      <c r="AC131" s="1014"/>
      <c r="AD131" s="1014"/>
      <c r="AE131" s="1015"/>
      <c r="AF131" s="1013">
        <v>6011956</v>
      </c>
      <c r="AG131" s="1014"/>
      <c r="AH131" s="1014"/>
      <c r="AI131" s="1014"/>
      <c r="AJ131" s="1015"/>
      <c r="AK131" s="1013">
        <v>5976084</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60.4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8.7177350960000002</v>
      </c>
      <c r="AB132" s="1130"/>
      <c r="AC132" s="1130"/>
      <c r="AD132" s="1130"/>
      <c r="AE132" s="1131"/>
      <c r="AF132" s="1132">
        <v>8.64440791</v>
      </c>
      <c r="AG132" s="1130"/>
      <c r="AH132" s="1130"/>
      <c r="AI132" s="1130"/>
      <c r="AJ132" s="1131"/>
      <c r="AK132" s="1132">
        <v>10.12592862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9.5</v>
      </c>
      <c r="AB133" s="1113"/>
      <c r="AC133" s="1113"/>
      <c r="AD133" s="1113"/>
      <c r="AE133" s="1114"/>
      <c r="AF133" s="1112">
        <v>8.9</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1715314</v>
      </c>
      <c r="L9" s="266">
        <v>65036</v>
      </c>
      <c r="M9" s="267">
        <v>68135</v>
      </c>
      <c r="N9" s="268">
        <v>-4.5</v>
      </c>
    </row>
    <row r="10" spans="1:16" x14ac:dyDescent="0.15">
      <c r="A10" s="250"/>
      <c r="B10" s="246"/>
      <c r="C10" s="246"/>
      <c r="D10" s="246"/>
      <c r="E10" s="246"/>
      <c r="F10" s="246"/>
      <c r="G10" s="1152" t="s">
        <v>477</v>
      </c>
      <c r="H10" s="1153"/>
      <c r="I10" s="1153"/>
      <c r="J10" s="1154"/>
      <c r="K10" s="269">
        <v>333458</v>
      </c>
      <c r="L10" s="270">
        <v>12643</v>
      </c>
      <c r="M10" s="271">
        <v>7843</v>
      </c>
      <c r="N10" s="272">
        <v>61.2</v>
      </c>
    </row>
    <row r="11" spans="1:16" ht="13.5" customHeight="1" x14ac:dyDescent="0.15">
      <c r="A11" s="250"/>
      <c r="B11" s="246"/>
      <c r="C11" s="246"/>
      <c r="D11" s="246"/>
      <c r="E11" s="246"/>
      <c r="F11" s="246"/>
      <c r="G11" s="1152" t="s">
        <v>478</v>
      </c>
      <c r="H11" s="1153"/>
      <c r="I11" s="1153"/>
      <c r="J11" s="1154"/>
      <c r="K11" s="269">
        <v>424234</v>
      </c>
      <c r="L11" s="270">
        <v>16085</v>
      </c>
      <c r="M11" s="271">
        <v>8431</v>
      </c>
      <c r="N11" s="272">
        <v>90.8</v>
      </c>
    </row>
    <row r="12" spans="1:16" ht="13.5" customHeight="1" x14ac:dyDescent="0.15">
      <c r="A12" s="250"/>
      <c r="B12" s="246"/>
      <c r="C12" s="246"/>
      <c r="D12" s="246"/>
      <c r="E12" s="246"/>
      <c r="F12" s="246"/>
      <c r="G12" s="1152" t="s">
        <v>479</v>
      </c>
      <c r="H12" s="1153"/>
      <c r="I12" s="1153"/>
      <c r="J12" s="1154"/>
      <c r="K12" s="269">
        <v>44358</v>
      </c>
      <c r="L12" s="270">
        <v>1682</v>
      </c>
      <c r="M12" s="271">
        <v>1146</v>
      </c>
      <c r="N12" s="272">
        <v>46.8</v>
      </c>
    </row>
    <row r="13" spans="1:16" ht="13.5" customHeight="1" x14ac:dyDescent="0.15">
      <c r="A13" s="250"/>
      <c r="B13" s="246"/>
      <c r="C13" s="246"/>
      <c r="D13" s="246"/>
      <c r="E13" s="246"/>
      <c r="F13" s="246"/>
      <c r="G13" s="1152" t="s">
        <v>480</v>
      </c>
      <c r="H13" s="1153"/>
      <c r="I13" s="1153"/>
      <c r="J13" s="1154"/>
      <c r="K13" s="269" t="s">
        <v>481</v>
      </c>
      <c r="L13" s="270" t="s">
        <v>481</v>
      </c>
      <c r="M13" s="271">
        <v>13</v>
      </c>
      <c r="N13" s="272" t="s">
        <v>481</v>
      </c>
    </row>
    <row r="14" spans="1:16" ht="13.5" customHeight="1" x14ac:dyDescent="0.15">
      <c r="A14" s="250"/>
      <c r="B14" s="246"/>
      <c r="C14" s="246"/>
      <c r="D14" s="246"/>
      <c r="E14" s="246"/>
      <c r="F14" s="246"/>
      <c r="G14" s="1152" t="s">
        <v>482</v>
      </c>
      <c r="H14" s="1153"/>
      <c r="I14" s="1153"/>
      <c r="J14" s="1154"/>
      <c r="K14" s="269">
        <v>60933</v>
      </c>
      <c r="L14" s="270">
        <v>2310</v>
      </c>
      <c r="M14" s="271">
        <v>2999</v>
      </c>
      <c r="N14" s="272">
        <v>-23</v>
      </c>
    </row>
    <row r="15" spans="1:16" ht="13.5" customHeight="1" x14ac:dyDescent="0.15">
      <c r="A15" s="250"/>
      <c r="B15" s="246"/>
      <c r="C15" s="246"/>
      <c r="D15" s="246"/>
      <c r="E15" s="246"/>
      <c r="F15" s="246"/>
      <c r="G15" s="1152" t="s">
        <v>483</v>
      </c>
      <c r="H15" s="1153"/>
      <c r="I15" s="1153"/>
      <c r="J15" s="1154"/>
      <c r="K15" s="269">
        <v>33348</v>
      </c>
      <c r="L15" s="270">
        <v>1264</v>
      </c>
      <c r="M15" s="271">
        <v>1559</v>
      </c>
      <c r="N15" s="272">
        <v>-18.899999999999999</v>
      </c>
    </row>
    <row r="16" spans="1:16" x14ac:dyDescent="0.15">
      <c r="A16" s="250"/>
      <c r="B16" s="246"/>
      <c r="C16" s="246"/>
      <c r="D16" s="246"/>
      <c r="E16" s="246"/>
      <c r="F16" s="246"/>
      <c r="G16" s="1155" t="s">
        <v>484</v>
      </c>
      <c r="H16" s="1156"/>
      <c r="I16" s="1156"/>
      <c r="J16" s="1157"/>
      <c r="K16" s="270">
        <v>-138542</v>
      </c>
      <c r="L16" s="270">
        <v>-5253</v>
      </c>
      <c r="M16" s="271">
        <v>-6577</v>
      </c>
      <c r="N16" s="272">
        <v>-20.100000000000001</v>
      </c>
    </row>
    <row r="17" spans="1:16" x14ac:dyDescent="0.15">
      <c r="A17" s="250"/>
      <c r="B17" s="246"/>
      <c r="C17" s="246"/>
      <c r="D17" s="246"/>
      <c r="E17" s="246"/>
      <c r="F17" s="246"/>
      <c r="G17" s="1155" t="s">
        <v>171</v>
      </c>
      <c r="H17" s="1156"/>
      <c r="I17" s="1156"/>
      <c r="J17" s="1157"/>
      <c r="K17" s="270">
        <v>2473103</v>
      </c>
      <c r="L17" s="270">
        <v>93767</v>
      </c>
      <c r="M17" s="271">
        <v>83548</v>
      </c>
      <c r="N17" s="272">
        <v>12.2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7.36</v>
      </c>
      <c r="L21" s="283">
        <v>8.0299999999999994</v>
      </c>
      <c r="M21" s="284">
        <v>-0.67</v>
      </c>
      <c r="N21" s="251"/>
      <c r="O21" s="285"/>
      <c r="P21" s="281"/>
    </row>
    <row r="22" spans="1:16" s="286" customFormat="1" x14ac:dyDescent="0.15">
      <c r="A22" s="281"/>
      <c r="B22" s="251"/>
      <c r="C22" s="251"/>
      <c r="D22" s="251"/>
      <c r="E22" s="251"/>
      <c r="F22" s="251"/>
      <c r="G22" s="1147" t="s">
        <v>490</v>
      </c>
      <c r="H22" s="1148"/>
      <c r="I22" s="1148"/>
      <c r="J22" s="1149"/>
      <c r="K22" s="287">
        <v>98.7</v>
      </c>
      <c r="L22" s="288">
        <v>97.6</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1180277</v>
      </c>
      <c r="L32" s="296">
        <v>44750</v>
      </c>
      <c r="M32" s="297">
        <v>50382</v>
      </c>
      <c r="N32" s="298">
        <v>-11.2</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67</v>
      </c>
      <c r="N34" s="298" t="s">
        <v>481</v>
      </c>
    </row>
    <row r="35" spans="1:16" ht="27" customHeight="1" x14ac:dyDescent="0.15">
      <c r="A35" s="250"/>
      <c r="B35" s="246"/>
      <c r="C35" s="246"/>
      <c r="D35" s="246"/>
      <c r="E35" s="246"/>
      <c r="F35" s="246"/>
      <c r="G35" s="1163" t="s">
        <v>497</v>
      </c>
      <c r="H35" s="1164"/>
      <c r="I35" s="1164"/>
      <c r="J35" s="1165"/>
      <c r="K35" s="296">
        <v>323736</v>
      </c>
      <c r="L35" s="296">
        <v>12274</v>
      </c>
      <c r="M35" s="297">
        <v>21211</v>
      </c>
      <c r="N35" s="298">
        <v>-42.1</v>
      </c>
    </row>
    <row r="36" spans="1:16" ht="27" customHeight="1" x14ac:dyDescent="0.15">
      <c r="A36" s="250"/>
      <c r="B36" s="246"/>
      <c r="C36" s="246"/>
      <c r="D36" s="246"/>
      <c r="E36" s="246"/>
      <c r="F36" s="246"/>
      <c r="G36" s="1163" t="s">
        <v>498</v>
      </c>
      <c r="H36" s="1164"/>
      <c r="I36" s="1164"/>
      <c r="J36" s="1165"/>
      <c r="K36" s="296">
        <v>19599</v>
      </c>
      <c r="L36" s="296">
        <v>743</v>
      </c>
      <c r="M36" s="297">
        <v>3327</v>
      </c>
      <c r="N36" s="298">
        <v>-77.7</v>
      </c>
    </row>
    <row r="37" spans="1:16" ht="13.5" customHeight="1" x14ac:dyDescent="0.15">
      <c r="A37" s="250"/>
      <c r="B37" s="246"/>
      <c r="C37" s="246"/>
      <c r="D37" s="246"/>
      <c r="E37" s="246"/>
      <c r="F37" s="246"/>
      <c r="G37" s="1163" t="s">
        <v>499</v>
      </c>
      <c r="H37" s="1164"/>
      <c r="I37" s="1164"/>
      <c r="J37" s="1165"/>
      <c r="K37" s="296">
        <v>103614</v>
      </c>
      <c r="L37" s="296">
        <v>3928</v>
      </c>
      <c r="M37" s="297">
        <v>797</v>
      </c>
      <c r="N37" s="298">
        <v>392.8</v>
      </c>
    </row>
    <row r="38" spans="1:16" ht="27" customHeight="1" x14ac:dyDescent="0.15">
      <c r="A38" s="250"/>
      <c r="B38" s="246"/>
      <c r="C38" s="246"/>
      <c r="D38" s="246"/>
      <c r="E38" s="246"/>
      <c r="F38" s="246"/>
      <c r="G38" s="1166" t="s">
        <v>500</v>
      </c>
      <c r="H38" s="1167"/>
      <c r="I38" s="1167"/>
      <c r="J38" s="1168"/>
      <c r="K38" s="299" t="s">
        <v>481</v>
      </c>
      <c r="L38" s="299" t="s">
        <v>481</v>
      </c>
      <c r="M38" s="300">
        <v>3</v>
      </c>
      <c r="N38" s="301" t="s">
        <v>481</v>
      </c>
      <c r="O38" s="295"/>
    </row>
    <row r="39" spans="1:16" x14ac:dyDescent="0.15">
      <c r="A39" s="250"/>
      <c r="B39" s="246"/>
      <c r="C39" s="246"/>
      <c r="D39" s="246"/>
      <c r="E39" s="246"/>
      <c r="F39" s="246"/>
      <c r="G39" s="1166" t="s">
        <v>501</v>
      </c>
      <c r="H39" s="1167"/>
      <c r="I39" s="1167"/>
      <c r="J39" s="1168"/>
      <c r="K39" s="302">
        <v>-87769</v>
      </c>
      <c r="L39" s="302">
        <v>-3328</v>
      </c>
      <c r="M39" s="303">
        <v>-4757</v>
      </c>
      <c r="N39" s="304">
        <v>-30</v>
      </c>
      <c r="O39" s="295"/>
    </row>
    <row r="40" spans="1:16" ht="27" customHeight="1" x14ac:dyDescent="0.15">
      <c r="A40" s="250"/>
      <c r="B40" s="246"/>
      <c r="C40" s="246"/>
      <c r="D40" s="246"/>
      <c r="E40" s="246"/>
      <c r="F40" s="246"/>
      <c r="G40" s="1163" t="s">
        <v>502</v>
      </c>
      <c r="H40" s="1164"/>
      <c r="I40" s="1164"/>
      <c r="J40" s="1165"/>
      <c r="K40" s="302">
        <v>-934323</v>
      </c>
      <c r="L40" s="302">
        <v>-35425</v>
      </c>
      <c r="M40" s="303">
        <v>-48278</v>
      </c>
      <c r="N40" s="304">
        <v>-26.6</v>
      </c>
      <c r="O40" s="295"/>
    </row>
    <row r="41" spans="1:16" x14ac:dyDescent="0.15">
      <c r="A41" s="250"/>
      <c r="B41" s="246"/>
      <c r="C41" s="246"/>
      <c r="D41" s="246"/>
      <c r="E41" s="246"/>
      <c r="F41" s="246"/>
      <c r="G41" s="1169" t="s">
        <v>282</v>
      </c>
      <c r="H41" s="1170"/>
      <c r="I41" s="1170"/>
      <c r="J41" s="1171"/>
      <c r="K41" s="296">
        <v>605134</v>
      </c>
      <c r="L41" s="302">
        <v>22943</v>
      </c>
      <c r="M41" s="303">
        <v>22752</v>
      </c>
      <c r="N41" s="304">
        <v>0.8</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1625105</v>
      </c>
      <c r="J51" s="322">
        <v>59373</v>
      </c>
      <c r="K51" s="323">
        <v>27.9</v>
      </c>
      <c r="L51" s="324">
        <v>75709</v>
      </c>
      <c r="M51" s="325">
        <v>12.7</v>
      </c>
      <c r="N51" s="326">
        <v>15.2</v>
      </c>
    </row>
    <row r="52" spans="1:14" x14ac:dyDescent="0.15">
      <c r="A52" s="250"/>
      <c r="B52" s="246"/>
      <c r="C52" s="246"/>
      <c r="D52" s="246"/>
      <c r="E52" s="246"/>
      <c r="F52" s="246"/>
      <c r="G52" s="327"/>
      <c r="H52" s="328" t="s">
        <v>513</v>
      </c>
      <c r="I52" s="329">
        <v>888588</v>
      </c>
      <c r="J52" s="330">
        <v>32465</v>
      </c>
      <c r="K52" s="331">
        <v>8.5</v>
      </c>
      <c r="L52" s="332">
        <v>35212</v>
      </c>
      <c r="M52" s="333">
        <v>0</v>
      </c>
      <c r="N52" s="334">
        <v>8.5</v>
      </c>
    </row>
    <row r="53" spans="1:14" x14ac:dyDescent="0.15">
      <c r="A53" s="250"/>
      <c r="B53" s="246"/>
      <c r="C53" s="246"/>
      <c r="D53" s="246"/>
      <c r="E53" s="246"/>
      <c r="F53" s="246"/>
      <c r="G53" s="312" t="s">
        <v>514</v>
      </c>
      <c r="H53" s="313"/>
      <c r="I53" s="321">
        <v>1450752</v>
      </c>
      <c r="J53" s="322">
        <v>53315</v>
      </c>
      <c r="K53" s="323">
        <v>-10.199999999999999</v>
      </c>
      <c r="L53" s="324">
        <v>90961</v>
      </c>
      <c r="M53" s="325">
        <v>20.100000000000001</v>
      </c>
      <c r="N53" s="326">
        <v>-30.3</v>
      </c>
    </row>
    <row r="54" spans="1:14" x14ac:dyDescent="0.15">
      <c r="A54" s="250"/>
      <c r="B54" s="246"/>
      <c r="C54" s="246"/>
      <c r="D54" s="246"/>
      <c r="E54" s="246"/>
      <c r="F54" s="246"/>
      <c r="G54" s="327"/>
      <c r="H54" s="328" t="s">
        <v>513</v>
      </c>
      <c r="I54" s="329">
        <v>739932</v>
      </c>
      <c r="J54" s="330">
        <v>27192</v>
      </c>
      <c r="K54" s="331">
        <v>-16.2</v>
      </c>
      <c r="L54" s="332">
        <v>37720</v>
      </c>
      <c r="M54" s="333">
        <v>7.1</v>
      </c>
      <c r="N54" s="334">
        <v>-23.3</v>
      </c>
    </row>
    <row r="55" spans="1:14" x14ac:dyDescent="0.15">
      <c r="A55" s="250"/>
      <c r="B55" s="246"/>
      <c r="C55" s="246"/>
      <c r="D55" s="246"/>
      <c r="E55" s="246"/>
      <c r="F55" s="246"/>
      <c r="G55" s="312" t="s">
        <v>515</v>
      </c>
      <c r="H55" s="313"/>
      <c r="I55" s="321">
        <v>1189922</v>
      </c>
      <c r="J55" s="322">
        <v>44215</v>
      </c>
      <c r="K55" s="323">
        <v>-17.100000000000001</v>
      </c>
      <c r="L55" s="324">
        <v>106614</v>
      </c>
      <c r="M55" s="325">
        <v>17.2</v>
      </c>
      <c r="N55" s="326">
        <v>-34.299999999999997</v>
      </c>
    </row>
    <row r="56" spans="1:14" x14ac:dyDescent="0.15">
      <c r="A56" s="250"/>
      <c r="B56" s="246"/>
      <c r="C56" s="246"/>
      <c r="D56" s="246"/>
      <c r="E56" s="246"/>
      <c r="F56" s="246"/>
      <c r="G56" s="327"/>
      <c r="H56" s="328" t="s">
        <v>513</v>
      </c>
      <c r="I56" s="329">
        <v>584201</v>
      </c>
      <c r="J56" s="330">
        <v>21708</v>
      </c>
      <c r="K56" s="331">
        <v>-20.2</v>
      </c>
      <c r="L56" s="332">
        <v>45545</v>
      </c>
      <c r="M56" s="333">
        <v>20.7</v>
      </c>
      <c r="N56" s="334">
        <v>-40.9</v>
      </c>
    </row>
    <row r="57" spans="1:14" x14ac:dyDescent="0.15">
      <c r="A57" s="250"/>
      <c r="B57" s="246"/>
      <c r="C57" s="246"/>
      <c r="D57" s="246"/>
      <c r="E57" s="246"/>
      <c r="F57" s="246"/>
      <c r="G57" s="312" t="s">
        <v>516</v>
      </c>
      <c r="H57" s="313"/>
      <c r="I57" s="321">
        <v>1403820</v>
      </c>
      <c r="J57" s="322">
        <v>52793</v>
      </c>
      <c r="K57" s="323">
        <v>19.399999999999999</v>
      </c>
      <c r="L57" s="324">
        <v>81768</v>
      </c>
      <c r="M57" s="325">
        <v>-23.3</v>
      </c>
      <c r="N57" s="326">
        <v>42.7</v>
      </c>
    </row>
    <row r="58" spans="1:14" x14ac:dyDescent="0.15">
      <c r="A58" s="250"/>
      <c r="B58" s="246"/>
      <c r="C58" s="246"/>
      <c r="D58" s="246"/>
      <c r="E58" s="246"/>
      <c r="F58" s="246"/>
      <c r="G58" s="327"/>
      <c r="H58" s="328" t="s">
        <v>513</v>
      </c>
      <c r="I58" s="329">
        <v>680056</v>
      </c>
      <c r="J58" s="330">
        <v>25575</v>
      </c>
      <c r="K58" s="331">
        <v>17.8</v>
      </c>
      <c r="L58" s="332">
        <v>37917</v>
      </c>
      <c r="M58" s="333">
        <v>-16.7</v>
      </c>
      <c r="N58" s="334">
        <v>34.5</v>
      </c>
    </row>
    <row r="59" spans="1:14" x14ac:dyDescent="0.15">
      <c r="A59" s="250"/>
      <c r="B59" s="246"/>
      <c r="C59" s="246"/>
      <c r="D59" s="246"/>
      <c r="E59" s="246"/>
      <c r="F59" s="246"/>
      <c r="G59" s="312" t="s">
        <v>517</v>
      </c>
      <c r="H59" s="313"/>
      <c r="I59" s="321">
        <v>1041107</v>
      </c>
      <c r="J59" s="322">
        <v>39473</v>
      </c>
      <c r="K59" s="323">
        <v>-25.2</v>
      </c>
      <c r="L59" s="324">
        <v>65876</v>
      </c>
      <c r="M59" s="325">
        <v>-19.399999999999999</v>
      </c>
      <c r="N59" s="326">
        <v>-5.8</v>
      </c>
    </row>
    <row r="60" spans="1:14" x14ac:dyDescent="0.15">
      <c r="A60" s="250"/>
      <c r="B60" s="246"/>
      <c r="C60" s="246"/>
      <c r="D60" s="246"/>
      <c r="E60" s="246"/>
      <c r="F60" s="246"/>
      <c r="G60" s="327"/>
      <c r="H60" s="328" t="s">
        <v>513</v>
      </c>
      <c r="I60" s="335">
        <v>454823</v>
      </c>
      <c r="J60" s="330">
        <v>17244</v>
      </c>
      <c r="K60" s="331">
        <v>-32.6</v>
      </c>
      <c r="L60" s="332">
        <v>36484</v>
      </c>
      <c r="M60" s="333">
        <v>-3.8</v>
      </c>
      <c r="N60" s="334">
        <v>-28.8</v>
      </c>
    </row>
    <row r="61" spans="1:14" x14ac:dyDescent="0.15">
      <c r="A61" s="250"/>
      <c r="B61" s="246"/>
      <c r="C61" s="246"/>
      <c r="D61" s="246"/>
      <c r="E61" s="246"/>
      <c r="F61" s="246"/>
      <c r="G61" s="312" t="s">
        <v>518</v>
      </c>
      <c r="H61" s="336"/>
      <c r="I61" s="337">
        <v>1342141</v>
      </c>
      <c r="J61" s="338">
        <v>49834</v>
      </c>
      <c r="K61" s="339">
        <v>-1</v>
      </c>
      <c r="L61" s="340">
        <v>84186</v>
      </c>
      <c r="M61" s="341">
        <v>1.5</v>
      </c>
      <c r="N61" s="326">
        <v>-2.5</v>
      </c>
    </row>
    <row r="62" spans="1:14" x14ac:dyDescent="0.15">
      <c r="A62" s="250"/>
      <c r="B62" s="246"/>
      <c r="C62" s="246"/>
      <c r="D62" s="246"/>
      <c r="E62" s="246"/>
      <c r="F62" s="246"/>
      <c r="G62" s="327"/>
      <c r="H62" s="328" t="s">
        <v>513</v>
      </c>
      <c r="I62" s="329">
        <v>669520</v>
      </c>
      <c r="J62" s="330">
        <v>24837</v>
      </c>
      <c r="K62" s="331">
        <v>-8.5</v>
      </c>
      <c r="L62" s="332">
        <v>38576</v>
      </c>
      <c r="M62" s="333">
        <v>1.5</v>
      </c>
      <c r="N62" s="334">
        <v>-10</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22.45</v>
      </c>
      <c r="G47" s="12">
        <v>23.58</v>
      </c>
      <c r="H47" s="12">
        <v>23.73</v>
      </c>
      <c r="I47" s="12">
        <v>23.87</v>
      </c>
      <c r="J47" s="13">
        <v>21.52</v>
      </c>
    </row>
    <row r="48" spans="2:10" ht="57.75" customHeight="1" x14ac:dyDescent="0.15">
      <c r="B48" s="14"/>
      <c r="C48" s="1174" t="s">
        <v>4</v>
      </c>
      <c r="D48" s="1174"/>
      <c r="E48" s="1175"/>
      <c r="F48" s="15">
        <v>1.38</v>
      </c>
      <c r="G48" s="16">
        <v>1.51</v>
      </c>
      <c r="H48" s="16">
        <v>0.68</v>
      </c>
      <c r="I48" s="16">
        <v>0.2</v>
      </c>
      <c r="J48" s="17">
        <v>0.35</v>
      </c>
    </row>
    <row r="49" spans="2:10" ht="57.75" customHeight="1" thickBot="1" x14ac:dyDescent="0.2">
      <c r="B49" s="18"/>
      <c r="C49" s="1176" t="s">
        <v>5</v>
      </c>
      <c r="D49" s="1176"/>
      <c r="E49" s="1177"/>
      <c r="F49" s="19">
        <v>0.66</v>
      </c>
      <c r="G49" s="20">
        <v>1.68</v>
      </c>
      <c r="H49" s="20" t="s">
        <v>525</v>
      </c>
      <c r="I49" s="20" t="s">
        <v>526</v>
      </c>
      <c r="J49" s="21">
        <v>0.4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2018-10-31T01:22:58Z</cp:lastPrinted>
  <dcterms:created xsi:type="dcterms:W3CDTF">2018-01-24T06:16:24Z</dcterms:created>
  <dcterms:modified xsi:type="dcterms:W3CDTF">2018-11-22T09:12:07Z</dcterms:modified>
</cp:coreProperties>
</file>